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ar\Documents\Consulting\ENEC\"/>
    </mc:Choice>
  </mc:AlternateContent>
  <xr:revisionPtr revIDLastSave="0" documentId="13_ncr:1_{4CF06CB0-91CA-4E60-9BA2-C379A530A070}" xr6:coauthVersionLast="45" xr6:coauthVersionMax="45" xr10:uidLastSave="{00000000-0000-0000-0000-000000000000}"/>
  <bookViews>
    <workbookView xWindow="-110" yWindow="-110" windowWidth="19420" windowHeight="10420" activeTab="1" xr2:uid="{FCED9F82-22E7-411D-BE30-F99B75FBF860}"/>
  </bookViews>
  <sheets>
    <sheet name="Input" sheetId="1" r:id="rId1"/>
    <sheet name="Model" sheetId="2" r:id="rId2"/>
  </sheets>
  <calcPr calcId="191029" calcMode="manual" iterateCount="50" iterateDelta="0.01" calcOnSave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 l="1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EZ12" i="2"/>
  <c r="FA12" i="2"/>
  <c r="FB12" i="2"/>
  <c r="FC12" i="2"/>
  <c r="J12" i="2"/>
  <c r="F53" i="1" l="1"/>
  <c r="J45" i="1"/>
  <c r="K45" i="1"/>
  <c r="I45" i="1"/>
  <c r="H45" i="1"/>
  <c r="G45" i="1"/>
  <c r="F40" i="1"/>
  <c r="F16" i="2"/>
  <c r="F11" i="2"/>
  <c r="Q19" i="1"/>
  <c r="Y19" i="1"/>
  <c r="AG19" i="1"/>
  <c r="AO19" i="1"/>
  <c r="AW19" i="1"/>
  <c r="BE19" i="1"/>
  <c r="F19" i="1"/>
  <c r="M19" i="1" s="1"/>
  <c r="N20" i="1"/>
  <c r="Q20" i="1"/>
  <c r="V20" i="1"/>
  <c r="Y20" i="1"/>
  <c r="AD20" i="1"/>
  <c r="AG20" i="1"/>
  <c r="AL20" i="1"/>
  <c r="AO20" i="1"/>
  <c r="AT20" i="1"/>
  <c r="AV20" i="1"/>
  <c r="AZ20" i="1"/>
  <c r="BA20" i="1"/>
  <c r="BE20" i="1"/>
  <c r="BF20" i="1"/>
  <c r="E20" i="1"/>
  <c r="M20" i="1" s="1"/>
  <c r="F8" i="2"/>
  <c r="I7" i="2"/>
  <c r="J6" i="2" s="1"/>
  <c r="G5" i="2"/>
  <c r="F5" i="2"/>
  <c r="F4" i="2"/>
  <c r="M4" i="2" s="1"/>
  <c r="F12" i="1"/>
  <c r="F8" i="1"/>
  <c r="F10" i="1" s="1"/>
  <c r="G8" i="2" s="1"/>
  <c r="BD20" i="1" l="1"/>
  <c r="AX20" i="1"/>
  <c r="AS20" i="1"/>
  <c r="AK20" i="1"/>
  <c r="AC20" i="1"/>
  <c r="U20" i="1"/>
  <c r="BD19" i="1"/>
  <c r="AV19" i="1"/>
  <c r="AN19" i="1"/>
  <c r="AF19" i="1"/>
  <c r="X19" i="1"/>
  <c r="P19" i="1"/>
  <c r="K20" i="1"/>
  <c r="O20" i="1"/>
  <c r="S20" i="1"/>
  <c r="W20" i="1"/>
  <c r="AA20" i="1"/>
  <c r="AE20" i="1"/>
  <c r="AI20" i="1"/>
  <c r="AM20" i="1"/>
  <c r="AQ20" i="1"/>
  <c r="AU20" i="1"/>
  <c r="AY20" i="1"/>
  <c r="BC20" i="1"/>
  <c r="I20" i="1"/>
  <c r="L20" i="1"/>
  <c r="P20" i="1"/>
  <c r="T20" i="1"/>
  <c r="X20" i="1"/>
  <c r="AB20" i="1"/>
  <c r="AF20" i="1"/>
  <c r="AJ20" i="1"/>
  <c r="AN20" i="1"/>
  <c r="AR20" i="1"/>
  <c r="BB20" i="1"/>
  <c r="AW20" i="1"/>
  <c r="AP20" i="1"/>
  <c r="AH20" i="1"/>
  <c r="Z20" i="1"/>
  <c r="R20" i="1"/>
  <c r="J20" i="1"/>
  <c r="BA19" i="1"/>
  <c r="AS19" i="1"/>
  <c r="AK19" i="1"/>
  <c r="AC19" i="1"/>
  <c r="U19" i="1"/>
  <c r="J19" i="1"/>
  <c r="N19" i="1"/>
  <c r="R19" i="1"/>
  <c r="V19" i="1"/>
  <c r="Z19" i="1"/>
  <c r="AD19" i="1"/>
  <c r="AH19" i="1"/>
  <c r="AL19" i="1"/>
  <c r="AP19" i="1"/>
  <c r="AT19" i="1"/>
  <c r="AX19" i="1"/>
  <c r="BB19" i="1"/>
  <c r="BF19" i="1"/>
  <c r="K19" i="1"/>
  <c r="O19" i="1"/>
  <c r="S19" i="1"/>
  <c r="W19" i="1"/>
  <c r="AA19" i="1"/>
  <c r="AE19" i="1"/>
  <c r="AI19" i="1"/>
  <c r="AM19" i="1"/>
  <c r="AQ19" i="1"/>
  <c r="AU19" i="1"/>
  <c r="AY19" i="1"/>
  <c r="BC19" i="1"/>
  <c r="I19" i="1"/>
  <c r="AZ19" i="1"/>
  <c r="AR19" i="1"/>
  <c r="AJ19" i="1"/>
  <c r="AB19" i="1"/>
  <c r="T19" i="1"/>
  <c r="L19" i="1"/>
  <c r="M11" i="2"/>
  <c r="M5" i="2"/>
  <c r="J8" i="2"/>
  <c r="J19" i="2" s="1"/>
  <c r="J20" i="2" s="1"/>
  <c r="EW4" i="2"/>
  <c r="EW5" i="2" s="1"/>
  <c r="EB4" i="2"/>
  <c r="DG4" i="2"/>
  <c r="CK4" i="2"/>
  <c r="CK5" i="2" s="1"/>
  <c r="CA4" i="2"/>
  <c r="BE4" i="2"/>
  <c r="BE5" i="2" s="1"/>
  <c r="AG4" i="2"/>
  <c r="AG5" i="2" s="1"/>
  <c r="K4" i="2"/>
  <c r="EZ4" i="2"/>
  <c r="EN4" i="2"/>
  <c r="EF4" i="2"/>
  <c r="FB4" i="2"/>
  <c r="EX4" i="2"/>
  <c r="ET4" i="2"/>
  <c r="EP4" i="2"/>
  <c r="EL4" i="2"/>
  <c r="EH4" i="2"/>
  <c r="EC4" i="2"/>
  <c r="EC5" i="2" s="1"/>
  <c r="DX4" i="2"/>
  <c r="DS4" i="2"/>
  <c r="DM4" i="2"/>
  <c r="DM5" i="2" s="1"/>
  <c r="DH4" i="2"/>
  <c r="DC4" i="2"/>
  <c r="CW4" i="2"/>
  <c r="CW5" i="2" s="1"/>
  <c r="CR4" i="2"/>
  <c r="CM4" i="2"/>
  <c r="CG4" i="2"/>
  <c r="CG5" i="2" s="1"/>
  <c r="CB4" i="2"/>
  <c r="BW4" i="2"/>
  <c r="BQ4" i="2"/>
  <c r="BQ5" i="2" s="1"/>
  <c r="BL4" i="2"/>
  <c r="BG4" i="2"/>
  <c r="BA4" i="2"/>
  <c r="BA5" i="2" s="1"/>
  <c r="AV4" i="2"/>
  <c r="AQ4" i="2"/>
  <c r="AI4" i="2"/>
  <c r="AB4" i="2"/>
  <c r="U4" i="2"/>
  <c r="U5" i="2" s="1"/>
  <c r="N4" i="2"/>
  <c r="R4" i="2"/>
  <c r="V4" i="2"/>
  <c r="Z4" i="2"/>
  <c r="AD4" i="2"/>
  <c r="AH4" i="2"/>
  <c r="AL4" i="2"/>
  <c r="AP4" i="2"/>
  <c r="O4" i="2"/>
  <c r="T4" i="2"/>
  <c r="Y4" i="2"/>
  <c r="Y5" i="2" s="1"/>
  <c r="AE4" i="2"/>
  <c r="AJ4" i="2"/>
  <c r="AO4" i="2"/>
  <c r="AO5" i="2" s="1"/>
  <c r="AT4" i="2"/>
  <c r="AX4" i="2"/>
  <c r="BB4" i="2"/>
  <c r="BF4" i="2"/>
  <c r="BJ4" i="2"/>
  <c r="BN4" i="2"/>
  <c r="BR4" i="2"/>
  <c r="BV4" i="2"/>
  <c r="BZ4" i="2"/>
  <c r="CD4" i="2"/>
  <c r="CH4" i="2"/>
  <c r="CL4" i="2"/>
  <c r="CP4" i="2"/>
  <c r="CT4" i="2"/>
  <c r="CX4" i="2"/>
  <c r="DB4" i="2"/>
  <c r="DF4" i="2"/>
  <c r="DJ4" i="2"/>
  <c r="DN4" i="2"/>
  <c r="DR4" i="2"/>
  <c r="DV4" i="2"/>
  <c r="DZ4" i="2"/>
  <c r="ED4" i="2"/>
  <c r="L4" i="2"/>
  <c r="FA4" i="2"/>
  <c r="FA5" i="2" s="1"/>
  <c r="EO4" i="2"/>
  <c r="EO5" i="2" s="1"/>
  <c r="EK4" i="2"/>
  <c r="EK5" i="2" s="1"/>
  <c r="DW4" i="2"/>
  <c r="DL4" i="2"/>
  <c r="DA4" i="2"/>
  <c r="DA5" i="2" s="1"/>
  <c r="CQ4" i="2"/>
  <c r="BU4" i="2"/>
  <c r="BU5" i="2" s="1"/>
  <c r="BK4" i="2"/>
  <c r="AU4" i="2"/>
  <c r="AA4" i="2"/>
  <c r="J4" i="2"/>
  <c r="ER4" i="2"/>
  <c r="EJ4" i="2"/>
  <c r="DU4" i="2"/>
  <c r="DU5" i="2" s="1"/>
  <c r="DP4" i="2"/>
  <c r="DK4" i="2"/>
  <c r="DE4" i="2"/>
  <c r="DE5" i="2" s="1"/>
  <c r="CZ4" i="2"/>
  <c r="CU4" i="2"/>
  <c r="CO4" i="2"/>
  <c r="CO5" i="2" s="1"/>
  <c r="CJ4" i="2"/>
  <c r="CE4" i="2"/>
  <c r="BY4" i="2"/>
  <c r="BY5" i="2" s="1"/>
  <c r="BT4" i="2"/>
  <c r="BO4" i="2"/>
  <c r="BI4" i="2"/>
  <c r="BI5" i="2" s="1"/>
  <c r="BD4" i="2"/>
  <c r="AY4" i="2"/>
  <c r="AS4" i="2"/>
  <c r="AS5" i="2" s="1"/>
  <c r="AM4" i="2"/>
  <c r="AF4" i="2"/>
  <c r="X4" i="2"/>
  <c r="Q4" i="2"/>
  <c r="Q5" i="2" s="1"/>
  <c r="ES4" i="2"/>
  <c r="ES5" i="2" s="1"/>
  <c r="EG4" i="2"/>
  <c r="EG5" i="2" s="1"/>
  <c r="DQ4" i="2"/>
  <c r="DQ5" i="2" s="1"/>
  <c r="CV4" i="2"/>
  <c r="CF4" i="2"/>
  <c r="BP4" i="2"/>
  <c r="AZ4" i="2"/>
  <c r="AN4" i="2"/>
  <c r="S4" i="2"/>
  <c r="EV4" i="2"/>
  <c r="EA4" i="2"/>
  <c r="FC4" i="2"/>
  <c r="EY4" i="2"/>
  <c r="EU4" i="2"/>
  <c r="EQ4" i="2"/>
  <c r="EM4" i="2"/>
  <c r="EI4" i="2"/>
  <c r="EE4" i="2"/>
  <c r="DY4" i="2"/>
  <c r="DY5" i="2" s="1"/>
  <c r="DT4" i="2"/>
  <c r="DO4" i="2"/>
  <c r="DI4" i="2"/>
  <c r="DI5" i="2" s="1"/>
  <c r="DD4" i="2"/>
  <c r="CY4" i="2"/>
  <c r="CS4" i="2"/>
  <c r="CS5" i="2" s="1"/>
  <c r="CN4" i="2"/>
  <c r="CI4" i="2"/>
  <c r="CC4" i="2"/>
  <c r="CC5" i="2" s="1"/>
  <c r="BX4" i="2"/>
  <c r="BS4" i="2"/>
  <c r="BM4" i="2"/>
  <c r="BM5" i="2" s="1"/>
  <c r="BH4" i="2"/>
  <c r="BC4" i="2"/>
  <c r="AW4" i="2"/>
  <c r="AW5" i="2" s="1"/>
  <c r="AR4" i="2"/>
  <c r="AK4" i="2"/>
  <c r="AK5" i="2" s="1"/>
  <c r="AC4" i="2"/>
  <c r="AC5" i="2" s="1"/>
  <c r="W4" i="2"/>
  <c r="P4" i="2"/>
  <c r="J11" i="2" l="1"/>
  <c r="J5" i="2"/>
  <c r="AH22" i="1"/>
  <c r="AR22" i="1"/>
  <c r="AU22" i="1"/>
  <c r="AE22" i="1"/>
  <c r="AX22" i="1"/>
  <c r="AN22" i="1"/>
  <c r="X22" i="1"/>
  <c r="H20" i="1"/>
  <c r="AW22" i="1" s="1"/>
  <c r="AQ22" i="1"/>
  <c r="AA22" i="1"/>
  <c r="AC22" i="1"/>
  <c r="BD22" i="1"/>
  <c r="EW11" i="2"/>
  <c r="EW13" i="2" s="1"/>
  <c r="J15" i="2"/>
  <c r="BE11" i="2"/>
  <c r="CK11" i="2"/>
  <c r="CK13" i="2" s="1"/>
  <c r="Y11" i="2"/>
  <c r="W5" i="2"/>
  <c r="W11" i="2"/>
  <c r="BS5" i="2"/>
  <c r="BS11" i="2"/>
  <c r="BS13" i="2" s="1"/>
  <c r="CN5" i="2"/>
  <c r="CN11" i="2"/>
  <c r="CN13" i="2" s="1"/>
  <c r="EE5" i="2"/>
  <c r="EE11" i="2"/>
  <c r="EE13" i="2" s="1"/>
  <c r="EU5" i="2"/>
  <c r="EU11" i="2"/>
  <c r="EU13" i="2" s="1"/>
  <c r="EV5" i="2"/>
  <c r="EV11" i="2"/>
  <c r="EV13" i="2" s="1"/>
  <c r="BP5" i="2"/>
  <c r="BP11" i="2"/>
  <c r="BP13" i="2" s="1"/>
  <c r="AF5" i="2"/>
  <c r="AF11" i="2"/>
  <c r="BD5" i="2"/>
  <c r="BD11" i="2"/>
  <c r="CU5" i="2"/>
  <c r="CU11" i="2"/>
  <c r="CU13" i="2" s="1"/>
  <c r="DP5" i="2"/>
  <c r="DP11" i="2"/>
  <c r="DP13" i="2" s="1"/>
  <c r="DW5" i="2"/>
  <c r="DW11" i="2"/>
  <c r="DW13" i="2" s="1"/>
  <c r="L5" i="2"/>
  <c r="L11" i="2"/>
  <c r="DR5" i="2"/>
  <c r="DR11" i="2"/>
  <c r="DR13" i="2" s="1"/>
  <c r="DB5" i="2"/>
  <c r="DB11" i="2"/>
  <c r="DB13" i="2" s="1"/>
  <c r="CL5" i="2"/>
  <c r="CL11" i="2"/>
  <c r="CL13" i="2" s="1"/>
  <c r="BV5" i="2"/>
  <c r="BV11" i="2"/>
  <c r="BV13" i="2" s="1"/>
  <c r="BF5" i="2"/>
  <c r="BF11" i="2"/>
  <c r="T5" i="2"/>
  <c r="T11" i="2"/>
  <c r="AH5" i="2"/>
  <c r="AH11" i="2"/>
  <c r="R5" i="2"/>
  <c r="R11" i="2"/>
  <c r="AI5" i="2"/>
  <c r="AI11" i="2"/>
  <c r="BG5" i="2"/>
  <c r="BG11" i="2"/>
  <c r="CB5" i="2"/>
  <c r="CB11" i="2"/>
  <c r="CB13" i="2" s="1"/>
  <c r="DS5" i="2"/>
  <c r="DS11" i="2"/>
  <c r="DS13" i="2" s="1"/>
  <c r="EL5" i="2"/>
  <c r="EL11" i="2"/>
  <c r="EL13" i="2" s="1"/>
  <c r="FB5" i="2"/>
  <c r="FB11" i="2"/>
  <c r="FB13" i="2" s="1"/>
  <c r="K5" i="2"/>
  <c r="K11" i="2"/>
  <c r="U11" i="2"/>
  <c r="AK11" i="2"/>
  <c r="BA11" i="2"/>
  <c r="BQ11" i="2"/>
  <c r="BQ13" i="2" s="1"/>
  <c r="CG11" i="2"/>
  <c r="CG13" i="2" s="1"/>
  <c r="CW11" i="2"/>
  <c r="CW13" i="2" s="1"/>
  <c r="DM11" i="2"/>
  <c r="DM13" i="2" s="1"/>
  <c r="EC11" i="2"/>
  <c r="EC13" i="2" s="1"/>
  <c r="ES11" i="2"/>
  <c r="ES13" i="2" s="1"/>
  <c r="BC5" i="2"/>
  <c r="BC11" i="2"/>
  <c r="DO5" i="2"/>
  <c r="DO11" i="2"/>
  <c r="DO13" i="2" s="1"/>
  <c r="S5" i="2"/>
  <c r="S11" i="2"/>
  <c r="AM5" i="2"/>
  <c r="AM11" i="2"/>
  <c r="AA5" i="2"/>
  <c r="AA11" i="2"/>
  <c r="CQ5" i="2"/>
  <c r="CQ11" i="2"/>
  <c r="CQ13" i="2" s="1"/>
  <c r="ED5" i="2"/>
  <c r="ED11" i="2"/>
  <c r="ED13" i="2" s="1"/>
  <c r="DN5" i="2"/>
  <c r="DN11" i="2"/>
  <c r="DN13" i="2" s="1"/>
  <c r="CX5" i="2"/>
  <c r="CX11" i="2"/>
  <c r="CX13" i="2" s="1"/>
  <c r="CH5" i="2"/>
  <c r="CH11" i="2"/>
  <c r="CH13" i="2" s="1"/>
  <c r="BR5" i="2"/>
  <c r="BR11" i="2"/>
  <c r="BR13" i="2" s="1"/>
  <c r="BB5" i="2"/>
  <c r="BB11" i="2"/>
  <c r="AJ5" i="2"/>
  <c r="AJ11" i="2"/>
  <c r="O5" i="2"/>
  <c r="O11" i="2"/>
  <c r="AD5" i="2"/>
  <c r="AD11" i="2"/>
  <c r="N5" i="2"/>
  <c r="N11" i="2"/>
  <c r="AQ5" i="2"/>
  <c r="AQ11" i="2"/>
  <c r="BL5" i="2"/>
  <c r="BL11" i="2"/>
  <c r="BL13" i="2" s="1"/>
  <c r="DC5" i="2"/>
  <c r="DC11" i="2"/>
  <c r="DC13" i="2" s="1"/>
  <c r="DX5" i="2"/>
  <c r="DX11" i="2"/>
  <c r="DX13" i="2" s="1"/>
  <c r="EP5" i="2"/>
  <c r="EP11" i="2"/>
  <c r="EP13" i="2" s="1"/>
  <c r="EF5" i="2"/>
  <c r="EF11" i="2"/>
  <c r="EF13" i="2" s="1"/>
  <c r="DG5" i="2"/>
  <c r="DG11" i="2"/>
  <c r="DG13" i="2" s="1"/>
  <c r="AO11" i="2"/>
  <c r="BU11" i="2"/>
  <c r="BU13" i="2" s="1"/>
  <c r="DA11" i="2"/>
  <c r="DA13" i="2" s="1"/>
  <c r="DQ11" i="2"/>
  <c r="DQ13" i="2" s="1"/>
  <c r="EG11" i="2"/>
  <c r="EG13" i="2" s="1"/>
  <c r="BX5" i="2"/>
  <c r="BX11" i="2"/>
  <c r="BX13" i="2" s="1"/>
  <c r="EI5" i="2"/>
  <c r="EI11" i="2"/>
  <c r="EI13" i="2" s="1"/>
  <c r="CE5" i="2"/>
  <c r="CE11" i="2"/>
  <c r="CE13" i="2" s="1"/>
  <c r="BH5" i="2"/>
  <c r="BH11" i="2"/>
  <c r="BH13" i="2" s="1"/>
  <c r="CY5" i="2"/>
  <c r="CY11" i="2"/>
  <c r="CY13" i="2" s="1"/>
  <c r="DT5" i="2"/>
  <c r="DT11" i="2"/>
  <c r="DT13" i="2" s="1"/>
  <c r="EM5" i="2"/>
  <c r="EM11" i="2"/>
  <c r="EM13" i="2" s="1"/>
  <c r="FC5" i="2"/>
  <c r="FC11" i="2"/>
  <c r="FC13" i="2" s="1"/>
  <c r="AN5" i="2"/>
  <c r="AN11" i="2"/>
  <c r="CV5" i="2"/>
  <c r="CV11" i="2"/>
  <c r="CV13" i="2" s="1"/>
  <c r="BO5" i="2"/>
  <c r="BO11" i="2"/>
  <c r="BO13" i="2" s="1"/>
  <c r="CJ5" i="2"/>
  <c r="CJ11" i="2"/>
  <c r="CJ13" i="2" s="1"/>
  <c r="EJ5" i="2"/>
  <c r="EJ11" i="2"/>
  <c r="EJ13" i="2" s="1"/>
  <c r="AU5" i="2"/>
  <c r="AU11" i="2"/>
  <c r="DZ5" i="2"/>
  <c r="DZ11" i="2"/>
  <c r="DZ13" i="2" s="1"/>
  <c r="DJ5" i="2"/>
  <c r="DJ11" i="2"/>
  <c r="DJ13" i="2" s="1"/>
  <c r="CT5" i="2"/>
  <c r="CT11" i="2"/>
  <c r="CT13" i="2" s="1"/>
  <c r="CD5" i="2"/>
  <c r="CD11" i="2"/>
  <c r="CD13" i="2" s="1"/>
  <c r="BN5" i="2"/>
  <c r="BN11" i="2"/>
  <c r="BN13" i="2" s="1"/>
  <c r="AX5" i="2"/>
  <c r="AX11" i="2"/>
  <c r="AE5" i="2"/>
  <c r="AE11" i="2"/>
  <c r="AP5" i="2"/>
  <c r="AP11" i="2"/>
  <c r="Z5" i="2"/>
  <c r="Z11" i="2"/>
  <c r="AV5" i="2"/>
  <c r="AV11" i="2"/>
  <c r="CM5" i="2"/>
  <c r="CM11" i="2"/>
  <c r="CM13" i="2" s="1"/>
  <c r="DH5" i="2"/>
  <c r="DH11" i="2"/>
  <c r="DH13" i="2" s="1"/>
  <c r="ET5" i="2"/>
  <c r="ET11" i="2"/>
  <c r="ET13" i="2" s="1"/>
  <c r="EN5" i="2"/>
  <c r="EN11" i="2"/>
  <c r="EN13" i="2" s="1"/>
  <c r="EB5" i="2"/>
  <c r="EB11" i="2"/>
  <c r="EB13" i="2" s="1"/>
  <c r="AC11" i="2"/>
  <c r="AS11" i="2"/>
  <c r="AS13" i="2" s="1"/>
  <c r="BI11" i="2"/>
  <c r="BI13" i="2" s="1"/>
  <c r="BY11" i="2"/>
  <c r="BY13" i="2" s="1"/>
  <c r="CO11" i="2"/>
  <c r="CO13" i="2" s="1"/>
  <c r="DE11" i="2"/>
  <c r="DE13" i="2" s="1"/>
  <c r="DU11" i="2"/>
  <c r="DU13" i="2" s="1"/>
  <c r="EK11" i="2"/>
  <c r="EK13" i="2" s="1"/>
  <c r="FA11" i="2"/>
  <c r="FA13" i="2" s="1"/>
  <c r="EY5" i="2"/>
  <c r="EY11" i="2"/>
  <c r="EY13" i="2" s="1"/>
  <c r="CF5" i="2"/>
  <c r="CF11" i="2"/>
  <c r="CF13" i="2" s="1"/>
  <c r="CZ5" i="2"/>
  <c r="CZ11" i="2"/>
  <c r="CZ13" i="2" s="1"/>
  <c r="P5" i="2"/>
  <c r="P11" i="2"/>
  <c r="AR5" i="2"/>
  <c r="AR11" i="2"/>
  <c r="CI5" i="2"/>
  <c r="CI11" i="2"/>
  <c r="CI13" i="2" s="1"/>
  <c r="DD5" i="2"/>
  <c r="DD11" i="2"/>
  <c r="DD13" i="2" s="1"/>
  <c r="EQ5" i="2"/>
  <c r="EQ11" i="2"/>
  <c r="EQ13" i="2" s="1"/>
  <c r="EA5" i="2"/>
  <c r="EA11" i="2"/>
  <c r="EA13" i="2" s="1"/>
  <c r="AZ5" i="2"/>
  <c r="AZ11" i="2"/>
  <c r="X5" i="2"/>
  <c r="X11" i="2"/>
  <c r="AY5" i="2"/>
  <c r="AY11" i="2"/>
  <c r="BT5" i="2"/>
  <c r="BT11" i="2"/>
  <c r="BT13" i="2" s="1"/>
  <c r="DK5" i="2"/>
  <c r="DK11" i="2"/>
  <c r="DK13" i="2" s="1"/>
  <c r="ER5" i="2"/>
  <c r="ER11" i="2"/>
  <c r="ER13" i="2" s="1"/>
  <c r="BK5" i="2"/>
  <c r="BK11" i="2"/>
  <c r="BK13" i="2" s="1"/>
  <c r="DL5" i="2"/>
  <c r="DL11" i="2"/>
  <c r="DL13" i="2" s="1"/>
  <c r="DV5" i="2"/>
  <c r="DV11" i="2"/>
  <c r="DV13" i="2" s="1"/>
  <c r="DF5" i="2"/>
  <c r="DF11" i="2"/>
  <c r="DF13" i="2" s="1"/>
  <c r="CP5" i="2"/>
  <c r="CP11" i="2"/>
  <c r="CP13" i="2" s="1"/>
  <c r="BZ5" i="2"/>
  <c r="BZ11" i="2"/>
  <c r="BZ13" i="2" s="1"/>
  <c r="BJ5" i="2"/>
  <c r="BJ11" i="2"/>
  <c r="BJ13" i="2" s="1"/>
  <c r="AT5" i="2"/>
  <c r="AT11" i="2"/>
  <c r="AL5" i="2"/>
  <c r="AL11" i="2"/>
  <c r="V5" i="2"/>
  <c r="V11" i="2"/>
  <c r="AB5" i="2"/>
  <c r="AB11" i="2"/>
  <c r="BW5" i="2"/>
  <c r="BW11" i="2"/>
  <c r="BW13" i="2" s="1"/>
  <c r="CR5" i="2"/>
  <c r="CR11" i="2"/>
  <c r="CR13" i="2" s="1"/>
  <c r="EH5" i="2"/>
  <c r="EH11" i="2"/>
  <c r="EH13" i="2" s="1"/>
  <c r="EX5" i="2"/>
  <c r="EX11" i="2"/>
  <c r="EX13" i="2" s="1"/>
  <c r="EZ5" i="2"/>
  <c r="EZ11" i="2"/>
  <c r="EZ13" i="2" s="1"/>
  <c r="CA5" i="2"/>
  <c r="CA11" i="2"/>
  <c r="CA13" i="2" s="1"/>
  <c r="Q11" i="2"/>
  <c r="AG11" i="2"/>
  <c r="AW11" i="2"/>
  <c r="BM11" i="2"/>
  <c r="BM13" i="2" s="1"/>
  <c r="CC11" i="2"/>
  <c r="CC13" i="2" s="1"/>
  <c r="CS11" i="2"/>
  <c r="CS13" i="2" s="1"/>
  <c r="DI11" i="2"/>
  <c r="DI13" i="2" s="1"/>
  <c r="DY11" i="2"/>
  <c r="DY13" i="2" s="1"/>
  <c r="EO11" i="2"/>
  <c r="EO13" i="2" s="1"/>
  <c r="H4" i="2"/>
  <c r="J7" i="2"/>
  <c r="K6" i="2" s="1"/>
  <c r="AV13" i="2" l="1"/>
  <c r="BE13" i="2"/>
  <c r="AB13" i="2"/>
  <c r="AY13" i="2"/>
  <c r="AR13" i="2"/>
  <c r="AD13" i="2"/>
  <c r="AX13" i="2"/>
  <c r="AO13" i="2"/>
  <c r="AI13" i="2"/>
  <c r="AF13" i="2"/>
  <c r="Y13" i="2"/>
  <c r="K22" i="1"/>
  <c r="L13" i="2" s="1"/>
  <c r="I22" i="1"/>
  <c r="J22" i="1"/>
  <c r="K13" i="2" s="1"/>
  <c r="O22" i="1"/>
  <c r="P13" i="2" s="1"/>
  <c r="AB22" i="1"/>
  <c r="AC13" i="2" s="1"/>
  <c r="AS22" i="1"/>
  <c r="AT13" i="2" s="1"/>
  <c r="P22" i="1"/>
  <c r="Q13" i="2" s="1"/>
  <c r="AK22" i="1"/>
  <c r="AL13" i="2" s="1"/>
  <c r="T22" i="1"/>
  <c r="U13" i="2" s="1"/>
  <c r="S22" i="1"/>
  <c r="T13" i="2" s="1"/>
  <c r="AF22" i="1"/>
  <c r="AG13" i="2" s="1"/>
  <c r="W22" i="1"/>
  <c r="X13" i="2" s="1"/>
  <c r="AJ22" i="1"/>
  <c r="AK13" i="2" s="1"/>
  <c r="AI22" i="1"/>
  <c r="AJ13" i="2" s="1"/>
  <c r="BB22" i="1"/>
  <c r="BC13" i="2" s="1"/>
  <c r="AM22" i="1"/>
  <c r="AN13" i="2" s="1"/>
  <c r="M22" i="1"/>
  <c r="N13" i="2" s="1"/>
  <c r="BE22" i="1"/>
  <c r="BF13" i="2" s="1"/>
  <c r="AG22" i="1"/>
  <c r="AH13" i="2" s="1"/>
  <c r="V22" i="1"/>
  <c r="W13" i="2" s="1"/>
  <c r="AZ22" i="1"/>
  <c r="BA13" i="2" s="1"/>
  <c r="AL22" i="1"/>
  <c r="AM13" i="2" s="1"/>
  <c r="Y22" i="1"/>
  <c r="Z13" i="2" s="1"/>
  <c r="AV22" i="1"/>
  <c r="AW13" i="2" s="1"/>
  <c r="AD22" i="1"/>
  <c r="AE13" i="2" s="1"/>
  <c r="BF22" i="1"/>
  <c r="BG13" i="2" s="1"/>
  <c r="Q22" i="1"/>
  <c r="R13" i="2" s="1"/>
  <c r="BA22" i="1"/>
  <c r="BB13" i="2" s="1"/>
  <c r="N22" i="1"/>
  <c r="O13" i="2" s="1"/>
  <c r="AO22" i="1"/>
  <c r="AP13" i="2" s="1"/>
  <c r="AT22" i="1"/>
  <c r="AU13" i="2" s="1"/>
  <c r="AP22" i="1"/>
  <c r="AQ13" i="2" s="1"/>
  <c r="U22" i="1"/>
  <c r="V13" i="2" s="1"/>
  <c r="L22" i="1"/>
  <c r="M13" i="2" s="1"/>
  <c r="AY22" i="1"/>
  <c r="AZ13" i="2" s="1"/>
  <c r="Z22" i="1"/>
  <c r="AA13" i="2" s="1"/>
  <c r="BC22" i="1"/>
  <c r="BD13" i="2" s="1"/>
  <c r="R22" i="1"/>
  <c r="S13" i="2" s="1"/>
  <c r="J16" i="2"/>
  <c r="J18" i="2" s="1"/>
  <c r="K7" i="2"/>
  <c r="L6" i="2" s="1"/>
  <c r="K8" i="2"/>
  <c r="K19" i="2" s="1"/>
  <c r="K20" i="2" s="1"/>
  <c r="J22" i="2" l="1"/>
  <c r="J13" i="2"/>
  <c r="H13" i="2" s="1"/>
  <c r="H22" i="1"/>
  <c r="K15" i="2"/>
  <c r="L7" i="2"/>
  <c r="M6" i="2" s="1"/>
  <c r="L8" i="2"/>
  <c r="L19" i="2" s="1"/>
  <c r="L20" i="2" s="1"/>
  <c r="J24" i="2" l="1"/>
  <c r="L15" i="2"/>
  <c r="K16" i="2"/>
  <c r="K18" i="2" s="1"/>
  <c r="M7" i="2"/>
  <c r="N6" i="2" s="1"/>
  <c r="M8" i="2"/>
  <c r="M19" i="2" s="1"/>
  <c r="M20" i="2" s="1"/>
  <c r="K22" i="2" l="1"/>
  <c r="M15" i="2"/>
  <c r="L16" i="2"/>
  <c r="L18" i="2" s="1"/>
  <c r="L22" i="2" s="1"/>
  <c r="L24" i="2" s="1"/>
  <c r="N7" i="2"/>
  <c r="O6" i="2" s="1"/>
  <c r="N8" i="2"/>
  <c r="N19" i="2" s="1"/>
  <c r="N20" i="2" s="1"/>
  <c r="K24" i="2" l="1"/>
  <c r="N15" i="2"/>
  <c r="M16" i="2"/>
  <c r="M18" i="2" s="1"/>
  <c r="M22" i="2" s="1"/>
  <c r="M24" i="2" s="1"/>
  <c r="O7" i="2"/>
  <c r="P6" i="2" s="1"/>
  <c r="O8" i="2"/>
  <c r="O19" i="2" s="1"/>
  <c r="O20" i="2" s="1"/>
  <c r="O15" i="2" l="1"/>
  <c r="N16" i="2"/>
  <c r="N18" i="2" s="1"/>
  <c r="N22" i="2" s="1"/>
  <c r="N24" i="2" s="1"/>
  <c r="P7" i="2"/>
  <c r="Q6" i="2" s="1"/>
  <c r="P8" i="2"/>
  <c r="P19" i="2" s="1"/>
  <c r="P20" i="2" s="1"/>
  <c r="P15" i="2" l="1"/>
  <c r="O16" i="2"/>
  <c r="O18" i="2" s="1"/>
  <c r="O22" i="2" s="1"/>
  <c r="O24" i="2" s="1"/>
  <c r="Q7" i="2"/>
  <c r="R6" i="2" s="1"/>
  <c r="Q8" i="2"/>
  <c r="Q19" i="2" s="1"/>
  <c r="Q20" i="2" s="1"/>
  <c r="Q15" i="2" l="1"/>
  <c r="P16" i="2"/>
  <c r="P18" i="2" s="1"/>
  <c r="P22" i="2" s="1"/>
  <c r="P24" i="2" s="1"/>
  <c r="R7" i="2"/>
  <c r="S6" i="2" s="1"/>
  <c r="R8" i="2"/>
  <c r="R19" i="2" s="1"/>
  <c r="R20" i="2" s="1"/>
  <c r="R15" i="2" l="1"/>
  <c r="Q16" i="2"/>
  <c r="Q18" i="2" s="1"/>
  <c r="Q22" i="2" s="1"/>
  <c r="Q24" i="2" s="1"/>
  <c r="S7" i="2"/>
  <c r="T6" i="2" s="1"/>
  <c r="S8" i="2"/>
  <c r="S19" i="2" s="1"/>
  <c r="S20" i="2" s="1"/>
  <c r="S15" i="2" l="1"/>
  <c r="R16" i="2"/>
  <c r="R18" i="2" s="1"/>
  <c r="R22" i="2" s="1"/>
  <c r="R24" i="2" s="1"/>
  <c r="T7" i="2"/>
  <c r="U6" i="2" s="1"/>
  <c r="T8" i="2"/>
  <c r="T19" i="2" s="1"/>
  <c r="T20" i="2" s="1"/>
  <c r="T15" i="2" l="1"/>
  <c r="S16" i="2"/>
  <c r="S18" i="2" s="1"/>
  <c r="S22" i="2" s="1"/>
  <c r="S24" i="2" s="1"/>
  <c r="U7" i="2"/>
  <c r="V6" i="2" s="1"/>
  <c r="U8" i="2"/>
  <c r="U19" i="2" s="1"/>
  <c r="U20" i="2" s="1"/>
  <c r="U15" i="2" l="1"/>
  <c r="T16" i="2"/>
  <c r="T18" i="2" s="1"/>
  <c r="T22" i="2" s="1"/>
  <c r="T24" i="2" s="1"/>
  <c r="V7" i="2"/>
  <c r="W6" i="2" s="1"/>
  <c r="V8" i="2"/>
  <c r="V19" i="2" s="1"/>
  <c r="V20" i="2" s="1"/>
  <c r="V15" i="2" l="1"/>
  <c r="U16" i="2"/>
  <c r="U18" i="2" s="1"/>
  <c r="U22" i="2" s="1"/>
  <c r="U24" i="2" s="1"/>
  <c r="W7" i="2"/>
  <c r="X6" i="2" s="1"/>
  <c r="W8" i="2"/>
  <c r="W19" i="2" s="1"/>
  <c r="W20" i="2" s="1"/>
  <c r="W15" i="2" l="1"/>
  <c r="V16" i="2"/>
  <c r="V18" i="2" s="1"/>
  <c r="V22" i="2" s="1"/>
  <c r="V24" i="2" s="1"/>
  <c r="X7" i="2"/>
  <c r="Y6" i="2" s="1"/>
  <c r="X8" i="2"/>
  <c r="X19" i="2" s="1"/>
  <c r="X20" i="2" s="1"/>
  <c r="X15" i="2" l="1"/>
  <c r="W16" i="2"/>
  <c r="W18" i="2" s="1"/>
  <c r="W22" i="2" s="1"/>
  <c r="W24" i="2" s="1"/>
  <c r="Y7" i="2"/>
  <c r="Z6" i="2" s="1"/>
  <c r="Y8" i="2"/>
  <c r="Y19" i="2" s="1"/>
  <c r="Y20" i="2" s="1"/>
  <c r="Y15" i="2" l="1"/>
  <c r="X16" i="2"/>
  <c r="X18" i="2" s="1"/>
  <c r="X22" i="2" s="1"/>
  <c r="X24" i="2" s="1"/>
  <c r="Z7" i="2"/>
  <c r="AA6" i="2" s="1"/>
  <c r="Z8" i="2"/>
  <c r="Z19" i="2" s="1"/>
  <c r="Z20" i="2" s="1"/>
  <c r="Z15" i="2" l="1"/>
  <c r="Y16" i="2"/>
  <c r="Y18" i="2" s="1"/>
  <c r="Y22" i="2" s="1"/>
  <c r="Y24" i="2" s="1"/>
  <c r="AA7" i="2"/>
  <c r="AB6" i="2" s="1"/>
  <c r="AA8" i="2"/>
  <c r="AA19" i="2" s="1"/>
  <c r="AA20" i="2" s="1"/>
  <c r="AA15" i="2" l="1"/>
  <c r="Z16" i="2"/>
  <c r="Z18" i="2" s="1"/>
  <c r="Z22" i="2" s="1"/>
  <c r="Z24" i="2" s="1"/>
  <c r="AB7" i="2"/>
  <c r="AC6" i="2" s="1"/>
  <c r="AB8" i="2"/>
  <c r="AB19" i="2" s="1"/>
  <c r="AB20" i="2" s="1"/>
  <c r="AB15" i="2" l="1"/>
  <c r="AA16" i="2"/>
  <c r="AA18" i="2" s="1"/>
  <c r="AA22" i="2" s="1"/>
  <c r="AA24" i="2" s="1"/>
  <c r="AC7" i="2"/>
  <c r="AD6" i="2" s="1"/>
  <c r="AC8" i="2"/>
  <c r="AC19" i="2" s="1"/>
  <c r="AC20" i="2" s="1"/>
  <c r="AC15" i="2" l="1"/>
  <c r="AB16" i="2"/>
  <c r="AB18" i="2" s="1"/>
  <c r="AB22" i="2" s="1"/>
  <c r="AB24" i="2" s="1"/>
  <c r="AD7" i="2"/>
  <c r="AE6" i="2" s="1"/>
  <c r="AD8" i="2"/>
  <c r="AD19" i="2" s="1"/>
  <c r="AD20" i="2" s="1"/>
  <c r="AD15" i="2" l="1"/>
  <c r="AC16" i="2"/>
  <c r="AC18" i="2" s="1"/>
  <c r="AC22" i="2" s="1"/>
  <c r="AC24" i="2" s="1"/>
  <c r="AE7" i="2"/>
  <c r="AF6" i="2" s="1"/>
  <c r="AE8" i="2"/>
  <c r="AE19" i="2" s="1"/>
  <c r="AE20" i="2" s="1"/>
  <c r="AE15" i="2" l="1"/>
  <c r="AD16" i="2"/>
  <c r="AD18" i="2" s="1"/>
  <c r="AD22" i="2" s="1"/>
  <c r="AD24" i="2" s="1"/>
  <c r="AF7" i="2"/>
  <c r="AG6" i="2" s="1"/>
  <c r="AF8" i="2"/>
  <c r="AF19" i="2" s="1"/>
  <c r="AF20" i="2" s="1"/>
  <c r="AF15" i="2" l="1"/>
  <c r="AE16" i="2"/>
  <c r="AE18" i="2" s="1"/>
  <c r="AE22" i="2" s="1"/>
  <c r="AE24" i="2" s="1"/>
  <c r="AG7" i="2"/>
  <c r="AH6" i="2" s="1"/>
  <c r="AG8" i="2"/>
  <c r="AG19" i="2" s="1"/>
  <c r="AG20" i="2" s="1"/>
  <c r="AG15" i="2" l="1"/>
  <c r="AF16" i="2"/>
  <c r="AF18" i="2" s="1"/>
  <c r="AF22" i="2" s="1"/>
  <c r="AF24" i="2" s="1"/>
  <c r="AH7" i="2"/>
  <c r="AI6" i="2" s="1"/>
  <c r="AH8" i="2"/>
  <c r="AH19" i="2" s="1"/>
  <c r="AH20" i="2" s="1"/>
  <c r="AH15" i="2" l="1"/>
  <c r="AG16" i="2"/>
  <c r="AG18" i="2" s="1"/>
  <c r="AG22" i="2" s="1"/>
  <c r="AG24" i="2" s="1"/>
  <c r="AI7" i="2"/>
  <c r="AJ6" i="2" s="1"/>
  <c r="AI8" i="2"/>
  <c r="AI19" i="2" s="1"/>
  <c r="AI20" i="2" s="1"/>
  <c r="AI15" i="2" l="1"/>
  <c r="AH16" i="2"/>
  <c r="AH18" i="2" s="1"/>
  <c r="AH22" i="2" s="1"/>
  <c r="AH24" i="2" s="1"/>
  <c r="AJ7" i="2"/>
  <c r="AK6" i="2" s="1"/>
  <c r="AJ8" i="2"/>
  <c r="AJ19" i="2" s="1"/>
  <c r="AJ20" i="2" s="1"/>
  <c r="AJ15" i="2" l="1"/>
  <c r="AI16" i="2"/>
  <c r="AI18" i="2" s="1"/>
  <c r="AI22" i="2" s="1"/>
  <c r="AI24" i="2" s="1"/>
  <c r="AK7" i="2"/>
  <c r="AL6" i="2" s="1"/>
  <c r="AK8" i="2"/>
  <c r="AK19" i="2" s="1"/>
  <c r="AK20" i="2" s="1"/>
  <c r="AK15" i="2" l="1"/>
  <c r="AJ16" i="2"/>
  <c r="AJ18" i="2" s="1"/>
  <c r="AJ22" i="2" s="1"/>
  <c r="AJ24" i="2" s="1"/>
  <c r="AL7" i="2"/>
  <c r="AM6" i="2" s="1"/>
  <c r="AL8" i="2"/>
  <c r="AL19" i="2" s="1"/>
  <c r="AL20" i="2" s="1"/>
  <c r="AL15" i="2" l="1"/>
  <c r="AK16" i="2"/>
  <c r="AK18" i="2" s="1"/>
  <c r="AK22" i="2" s="1"/>
  <c r="AK24" i="2" s="1"/>
  <c r="AM7" i="2"/>
  <c r="AN6" i="2" s="1"/>
  <c r="AM8" i="2"/>
  <c r="AM19" i="2" s="1"/>
  <c r="AM20" i="2" s="1"/>
  <c r="AM15" i="2" l="1"/>
  <c r="AL16" i="2"/>
  <c r="AL18" i="2" s="1"/>
  <c r="AL22" i="2" s="1"/>
  <c r="AL24" i="2" s="1"/>
  <c r="AN7" i="2"/>
  <c r="AO6" i="2" s="1"/>
  <c r="AN8" i="2"/>
  <c r="AN19" i="2" s="1"/>
  <c r="AN20" i="2" s="1"/>
  <c r="AN15" i="2" l="1"/>
  <c r="AM16" i="2"/>
  <c r="AM18" i="2" s="1"/>
  <c r="AM22" i="2" s="1"/>
  <c r="AM24" i="2" s="1"/>
  <c r="AO7" i="2"/>
  <c r="AP6" i="2" s="1"/>
  <c r="AO8" i="2"/>
  <c r="AO19" i="2" s="1"/>
  <c r="AO20" i="2" s="1"/>
  <c r="AO15" i="2" l="1"/>
  <c r="AN16" i="2"/>
  <c r="AN18" i="2" s="1"/>
  <c r="AN22" i="2" s="1"/>
  <c r="AN24" i="2" s="1"/>
  <c r="AP7" i="2"/>
  <c r="AQ6" i="2" s="1"/>
  <c r="AP8" i="2"/>
  <c r="AP19" i="2" s="1"/>
  <c r="AP20" i="2" s="1"/>
  <c r="AP15" i="2" l="1"/>
  <c r="AO16" i="2"/>
  <c r="AO18" i="2" s="1"/>
  <c r="AO22" i="2" s="1"/>
  <c r="AO24" i="2" s="1"/>
  <c r="AQ7" i="2"/>
  <c r="AR6" i="2" s="1"/>
  <c r="AQ8" i="2"/>
  <c r="AQ19" i="2" s="1"/>
  <c r="AQ20" i="2" s="1"/>
  <c r="AQ15" i="2" l="1"/>
  <c r="AP16" i="2"/>
  <c r="AP18" i="2" s="1"/>
  <c r="AP22" i="2" s="1"/>
  <c r="AP24" i="2" s="1"/>
  <c r="AR7" i="2"/>
  <c r="AS6" i="2" s="1"/>
  <c r="AR8" i="2"/>
  <c r="AR19" i="2" s="1"/>
  <c r="AR20" i="2" s="1"/>
  <c r="AR15" i="2" l="1"/>
  <c r="AQ16" i="2"/>
  <c r="AQ18" i="2" s="1"/>
  <c r="AQ22" i="2" s="1"/>
  <c r="AQ24" i="2" s="1"/>
  <c r="AS7" i="2"/>
  <c r="AT6" i="2" s="1"/>
  <c r="AS8" i="2"/>
  <c r="AS19" i="2" s="1"/>
  <c r="AS20" i="2" s="1"/>
  <c r="AS15" i="2" l="1"/>
  <c r="AR16" i="2"/>
  <c r="AR18" i="2" s="1"/>
  <c r="AR22" i="2" s="1"/>
  <c r="AR24" i="2" s="1"/>
  <c r="AT7" i="2"/>
  <c r="AU6" i="2" s="1"/>
  <c r="AT8" i="2"/>
  <c r="AT15" i="2" l="1"/>
  <c r="AT19" i="2" s="1"/>
  <c r="AT20" i="2" s="1"/>
  <c r="AS16" i="2"/>
  <c r="AS18" i="2" s="1"/>
  <c r="AS22" i="2" s="1"/>
  <c r="AS24" i="2" s="1"/>
  <c r="AU7" i="2"/>
  <c r="AV6" i="2" s="1"/>
  <c r="AU8" i="2"/>
  <c r="AU15" i="2" l="1"/>
  <c r="AU19" i="2" s="1"/>
  <c r="AU20" i="2" s="1"/>
  <c r="AT16" i="2"/>
  <c r="AT18" i="2" s="1"/>
  <c r="AT22" i="2" s="1"/>
  <c r="AT24" i="2" s="1"/>
  <c r="AV7" i="2"/>
  <c r="AW6" i="2" s="1"/>
  <c r="AV8" i="2"/>
  <c r="AV15" i="2" l="1"/>
  <c r="AV19" i="2" s="1"/>
  <c r="AV20" i="2" s="1"/>
  <c r="AU16" i="2"/>
  <c r="AU18" i="2" s="1"/>
  <c r="AU22" i="2" s="1"/>
  <c r="AU24" i="2" s="1"/>
  <c r="AW7" i="2"/>
  <c r="AX6" i="2" s="1"/>
  <c r="AW8" i="2"/>
  <c r="AW15" i="2" l="1"/>
  <c r="AW19" i="2" s="1"/>
  <c r="AW20" i="2" s="1"/>
  <c r="AV16" i="2"/>
  <c r="AV18" i="2" s="1"/>
  <c r="AV22" i="2" s="1"/>
  <c r="AV24" i="2" s="1"/>
  <c r="AX7" i="2"/>
  <c r="AY6" i="2" s="1"/>
  <c r="AX8" i="2"/>
  <c r="AX15" i="2" l="1"/>
  <c r="AX19" i="2" s="1"/>
  <c r="AX20" i="2" s="1"/>
  <c r="AW16" i="2"/>
  <c r="AW18" i="2" s="1"/>
  <c r="AW22" i="2" s="1"/>
  <c r="AW24" i="2" s="1"/>
  <c r="AY7" i="2"/>
  <c r="AZ6" i="2" s="1"/>
  <c r="AY8" i="2"/>
  <c r="AY15" i="2" l="1"/>
  <c r="AY19" i="2" s="1"/>
  <c r="AY20" i="2" s="1"/>
  <c r="AX16" i="2"/>
  <c r="AX18" i="2" s="1"/>
  <c r="AX22" i="2" s="1"/>
  <c r="AX24" i="2" s="1"/>
  <c r="AZ7" i="2"/>
  <c r="BA6" i="2" s="1"/>
  <c r="AZ8" i="2"/>
  <c r="AZ15" i="2" l="1"/>
  <c r="AZ19" i="2" s="1"/>
  <c r="AZ20" i="2" s="1"/>
  <c r="AY16" i="2"/>
  <c r="AY18" i="2" s="1"/>
  <c r="AY22" i="2" s="1"/>
  <c r="AY24" i="2" s="1"/>
  <c r="BA7" i="2"/>
  <c r="BB6" i="2" s="1"/>
  <c r="BA8" i="2"/>
  <c r="BA15" i="2" l="1"/>
  <c r="BA19" i="2" s="1"/>
  <c r="BA20" i="2" s="1"/>
  <c r="AZ16" i="2"/>
  <c r="AZ18" i="2" s="1"/>
  <c r="AZ22" i="2" s="1"/>
  <c r="AZ24" i="2" s="1"/>
  <c r="BB7" i="2"/>
  <c r="BC6" i="2" s="1"/>
  <c r="BB8" i="2"/>
  <c r="BB15" i="2" l="1"/>
  <c r="BB19" i="2" s="1"/>
  <c r="BB20" i="2" s="1"/>
  <c r="BA16" i="2"/>
  <c r="BA18" i="2" s="1"/>
  <c r="BA22" i="2" s="1"/>
  <c r="BA24" i="2" s="1"/>
  <c r="BC7" i="2"/>
  <c r="BD6" i="2" s="1"/>
  <c r="BC8" i="2"/>
  <c r="BC15" i="2" l="1"/>
  <c r="BC19" i="2" s="1"/>
  <c r="BC20" i="2" s="1"/>
  <c r="BB16" i="2"/>
  <c r="BB18" i="2" s="1"/>
  <c r="BB22" i="2" s="1"/>
  <c r="BB24" i="2" s="1"/>
  <c r="BD7" i="2"/>
  <c r="BE6" i="2" s="1"/>
  <c r="BD8" i="2"/>
  <c r="BD15" i="2" l="1"/>
  <c r="BD19" i="2" s="1"/>
  <c r="BD20" i="2" s="1"/>
  <c r="BC16" i="2"/>
  <c r="BC18" i="2" s="1"/>
  <c r="BC22" i="2" s="1"/>
  <c r="BC24" i="2" s="1"/>
  <c r="BE7" i="2"/>
  <c r="BF6" i="2" s="1"/>
  <c r="BE8" i="2"/>
  <c r="BE15" i="2" l="1"/>
  <c r="BE19" i="2" s="1"/>
  <c r="BE20" i="2" s="1"/>
  <c r="BD16" i="2"/>
  <c r="BD18" i="2" s="1"/>
  <c r="BD22" i="2" s="1"/>
  <c r="BD24" i="2" s="1"/>
  <c r="BF7" i="2"/>
  <c r="BG6" i="2" s="1"/>
  <c r="BF8" i="2"/>
  <c r="BF15" i="2" l="1"/>
  <c r="BF19" i="2" s="1"/>
  <c r="BF20" i="2" s="1"/>
  <c r="BE16" i="2"/>
  <c r="BE18" i="2" s="1"/>
  <c r="BE22" i="2" s="1"/>
  <c r="BE24" i="2" s="1"/>
  <c r="BG7" i="2"/>
  <c r="BH6" i="2" s="1"/>
  <c r="BG8" i="2"/>
  <c r="BG15" i="2" l="1"/>
  <c r="BG19" i="2" s="1"/>
  <c r="BG20" i="2" s="1"/>
  <c r="BF16" i="2"/>
  <c r="BF18" i="2" s="1"/>
  <c r="BF22" i="2" s="1"/>
  <c r="BF24" i="2" s="1"/>
  <c r="BH7" i="2"/>
  <c r="BI6" i="2" s="1"/>
  <c r="BH8" i="2"/>
  <c r="BH15" i="2" l="1"/>
  <c r="BH19" i="2" s="1"/>
  <c r="BH20" i="2" s="1"/>
  <c r="BG16" i="2"/>
  <c r="BG18" i="2" s="1"/>
  <c r="BG22" i="2" s="1"/>
  <c r="BG24" i="2" s="1"/>
  <c r="BI7" i="2"/>
  <c r="BJ6" i="2" s="1"/>
  <c r="BI8" i="2"/>
  <c r="BI15" i="2" l="1"/>
  <c r="BI19" i="2" s="1"/>
  <c r="BI20" i="2" s="1"/>
  <c r="BH16" i="2"/>
  <c r="BH18" i="2" s="1"/>
  <c r="BH22" i="2" s="1"/>
  <c r="BH24" i="2" s="1"/>
  <c r="BJ7" i="2"/>
  <c r="BK6" i="2" s="1"/>
  <c r="BJ8" i="2"/>
  <c r="BJ15" i="2" l="1"/>
  <c r="BJ19" i="2" s="1"/>
  <c r="BJ20" i="2" s="1"/>
  <c r="BI16" i="2"/>
  <c r="BI18" i="2" s="1"/>
  <c r="BI22" i="2" s="1"/>
  <c r="BI24" i="2" s="1"/>
  <c r="BK7" i="2"/>
  <c r="BL6" i="2" s="1"/>
  <c r="BK8" i="2"/>
  <c r="BK15" i="2" l="1"/>
  <c r="BK19" i="2" s="1"/>
  <c r="BK20" i="2" s="1"/>
  <c r="BJ16" i="2"/>
  <c r="BJ18" i="2" s="1"/>
  <c r="BJ22" i="2" s="1"/>
  <c r="BJ24" i="2" s="1"/>
  <c r="BL7" i="2"/>
  <c r="BM6" i="2" s="1"/>
  <c r="BL8" i="2"/>
  <c r="BL15" i="2" l="1"/>
  <c r="BL19" i="2" s="1"/>
  <c r="BL20" i="2" s="1"/>
  <c r="BK16" i="2"/>
  <c r="BK18" i="2" s="1"/>
  <c r="BK22" i="2" s="1"/>
  <c r="BK24" i="2" s="1"/>
  <c r="BM7" i="2"/>
  <c r="BN6" i="2" s="1"/>
  <c r="BM8" i="2"/>
  <c r="BM15" i="2" l="1"/>
  <c r="BM19" i="2" s="1"/>
  <c r="BM20" i="2" s="1"/>
  <c r="BL16" i="2"/>
  <c r="BL18" i="2" s="1"/>
  <c r="BL22" i="2" s="1"/>
  <c r="BL24" i="2" s="1"/>
  <c r="BN7" i="2"/>
  <c r="BO6" i="2" s="1"/>
  <c r="BN8" i="2"/>
  <c r="BN15" i="2" l="1"/>
  <c r="BN19" i="2" s="1"/>
  <c r="BN20" i="2" s="1"/>
  <c r="BM16" i="2"/>
  <c r="BM18" i="2" s="1"/>
  <c r="BM22" i="2" s="1"/>
  <c r="BM24" i="2" s="1"/>
  <c r="BO7" i="2"/>
  <c r="BP6" i="2" s="1"/>
  <c r="BO8" i="2"/>
  <c r="BO15" i="2" l="1"/>
  <c r="BO19" i="2" s="1"/>
  <c r="BO20" i="2" s="1"/>
  <c r="BN16" i="2"/>
  <c r="BN18" i="2" s="1"/>
  <c r="BN22" i="2" s="1"/>
  <c r="BN24" i="2" s="1"/>
  <c r="BP7" i="2"/>
  <c r="BQ6" i="2" s="1"/>
  <c r="BP8" i="2"/>
  <c r="BP15" i="2" l="1"/>
  <c r="BP19" i="2" s="1"/>
  <c r="BP20" i="2" s="1"/>
  <c r="BO16" i="2"/>
  <c r="BO18" i="2" s="1"/>
  <c r="BO22" i="2" s="1"/>
  <c r="BO24" i="2" s="1"/>
  <c r="BQ7" i="2"/>
  <c r="BR6" i="2" s="1"/>
  <c r="BQ8" i="2"/>
  <c r="BQ15" i="2" l="1"/>
  <c r="BQ19" i="2" s="1"/>
  <c r="BQ20" i="2" s="1"/>
  <c r="BP16" i="2"/>
  <c r="BP18" i="2" s="1"/>
  <c r="BP22" i="2" s="1"/>
  <c r="BP24" i="2" s="1"/>
  <c r="BR7" i="2"/>
  <c r="BS6" i="2" s="1"/>
  <c r="BR8" i="2"/>
  <c r="BR15" i="2" l="1"/>
  <c r="BR19" i="2" s="1"/>
  <c r="BR20" i="2" s="1"/>
  <c r="BQ16" i="2"/>
  <c r="BQ18" i="2" s="1"/>
  <c r="BQ22" i="2" s="1"/>
  <c r="BQ24" i="2" s="1"/>
  <c r="BS7" i="2"/>
  <c r="BT6" i="2" s="1"/>
  <c r="BS8" i="2"/>
  <c r="BS15" i="2" l="1"/>
  <c r="BS19" i="2" s="1"/>
  <c r="BS20" i="2" s="1"/>
  <c r="BR16" i="2"/>
  <c r="BR18" i="2" s="1"/>
  <c r="BR22" i="2" s="1"/>
  <c r="BR24" i="2" s="1"/>
  <c r="BT7" i="2"/>
  <c r="BU6" i="2" s="1"/>
  <c r="BT8" i="2"/>
  <c r="BT15" i="2" l="1"/>
  <c r="BT19" i="2" s="1"/>
  <c r="BT20" i="2" s="1"/>
  <c r="BS16" i="2"/>
  <c r="BS18" i="2" s="1"/>
  <c r="BS22" i="2" s="1"/>
  <c r="BS24" i="2" s="1"/>
  <c r="BU7" i="2"/>
  <c r="BV6" i="2" s="1"/>
  <c r="BU8" i="2"/>
  <c r="BU15" i="2" l="1"/>
  <c r="BU19" i="2" s="1"/>
  <c r="BU20" i="2" s="1"/>
  <c r="BT16" i="2"/>
  <c r="BT18" i="2" s="1"/>
  <c r="BT22" i="2" s="1"/>
  <c r="BT24" i="2" s="1"/>
  <c r="BV7" i="2"/>
  <c r="BW6" i="2" s="1"/>
  <c r="BV8" i="2"/>
  <c r="BV15" i="2" l="1"/>
  <c r="BV19" i="2" s="1"/>
  <c r="BV20" i="2" s="1"/>
  <c r="BU16" i="2"/>
  <c r="BU18" i="2" s="1"/>
  <c r="BU22" i="2" s="1"/>
  <c r="BU24" i="2" s="1"/>
  <c r="BW7" i="2"/>
  <c r="BX6" i="2" s="1"/>
  <c r="BW8" i="2"/>
  <c r="BW15" i="2" l="1"/>
  <c r="BW19" i="2" s="1"/>
  <c r="BW20" i="2" s="1"/>
  <c r="BV16" i="2"/>
  <c r="BV18" i="2" s="1"/>
  <c r="BV22" i="2" s="1"/>
  <c r="BV24" i="2" s="1"/>
  <c r="BX7" i="2"/>
  <c r="BY6" i="2" s="1"/>
  <c r="BX8" i="2"/>
  <c r="BX15" i="2" l="1"/>
  <c r="BX19" i="2" s="1"/>
  <c r="BX20" i="2" s="1"/>
  <c r="BW16" i="2"/>
  <c r="BW18" i="2" s="1"/>
  <c r="BW22" i="2" s="1"/>
  <c r="BW24" i="2" s="1"/>
  <c r="BY7" i="2"/>
  <c r="BZ6" i="2" s="1"/>
  <c r="BY8" i="2"/>
  <c r="BY15" i="2" l="1"/>
  <c r="BY19" i="2" s="1"/>
  <c r="BY20" i="2" s="1"/>
  <c r="BX16" i="2"/>
  <c r="BX18" i="2" s="1"/>
  <c r="BX22" i="2" s="1"/>
  <c r="BX24" i="2" s="1"/>
  <c r="BZ7" i="2"/>
  <c r="CA6" i="2" s="1"/>
  <c r="BZ8" i="2"/>
  <c r="BZ15" i="2" l="1"/>
  <c r="BZ19" i="2" s="1"/>
  <c r="BZ20" i="2" s="1"/>
  <c r="BY16" i="2"/>
  <c r="BY18" i="2" s="1"/>
  <c r="BY22" i="2" s="1"/>
  <c r="BY24" i="2" s="1"/>
  <c r="CA7" i="2"/>
  <c r="CB6" i="2" s="1"/>
  <c r="CA8" i="2"/>
  <c r="CA15" i="2" l="1"/>
  <c r="CA19" i="2" s="1"/>
  <c r="CA20" i="2" s="1"/>
  <c r="BZ16" i="2"/>
  <c r="BZ18" i="2" s="1"/>
  <c r="BZ22" i="2" s="1"/>
  <c r="BZ24" i="2" s="1"/>
  <c r="CB7" i="2"/>
  <c r="CC6" i="2" s="1"/>
  <c r="CB8" i="2"/>
  <c r="CB15" i="2" l="1"/>
  <c r="CB19" i="2" s="1"/>
  <c r="CB20" i="2" s="1"/>
  <c r="CA16" i="2"/>
  <c r="CA18" i="2" s="1"/>
  <c r="CA22" i="2" s="1"/>
  <c r="CA24" i="2" s="1"/>
  <c r="CC7" i="2"/>
  <c r="CD6" i="2" s="1"/>
  <c r="CC8" i="2"/>
  <c r="CC15" i="2" l="1"/>
  <c r="CC19" i="2" s="1"/>
  <c r="CC20" i="2" s="1"/>
  <c r="CB16" i="2"/>
  <c r="CB18" i="2" s="1"/>
  <c r="CB22" i="2" s="1"/>
  <c r="CB24" i="2" s="1"/>
  <c r="CD7" i="2"/>
  <c r="CE6" i="2" s="1"/>
  <c r="CD8" i="2"/>
  <c r="CD15" i="2" l="1"/>
  <c r="CD19" i="2" s="1"/>
  <c r="CD20" i="2" s="1"/>
  <c r="CC16" i="2"/>
  <c r="CC18" i="2" s="1"/>
  <c r="CC22" i="2" s="1"/>
  <c r="CC24" i="2" s="1"/>
  <c r="CE7" i="2"/>
  <c r="CF6" i="2" s="1"/>
  <c r="CE8" i="2"/>
  <c r="CE15" i="2" l="1"/>
  <c r="CE19" i="2" s="1"/>
  <c r="CE20" i="2" s="1"/>
  <c r="CD16" i="2"/>
  <c r="CD18" i="2" s="1"/>
  <c r="CD22" i="2" s="1"/>
  <c r="CD24" i="2" s="1"/>
  <c r="CF7" i="2"/>
  <c r="CG6" i="2" s="1"/>
  <c r="CF8" i="2"/>
  <c r="CF15" i="2" l="1"/>
  <c r="CF19" i="2" s="1"/>
  <c r="CF20" i="2" s="1"/>
  <c r="CE16" i="2"/>
  <c r="CE18" i="2" s="1"/>
  <c r="CE22" i="2" s="1"/>
  <c r="CE24" i="2" s="1"/>
  <c r="CG7" i="2"/>
  <c r="CH6" i="2" s="1"/>
  <c r="CG8" i="2"/>
  <c r="CG15" i="2" l="1"/>
  <c r="CG19" i="2" s="1"/>
  <c r="CG20" i="2" s="1"/>
  <c r="CF16" i="2"/>
  <c r="CF18" i="2" s="1"/>
  <c r="CF22" i="2" s="1"/>
  <c r="CF24" i="2" s="1"/>
  <c r="CH7" i="2"/>
  <c r="CI6" i="2" s="1"/>
  <c r="CH8" i="2"/>
  <c r="CH15" i="2" l="1"/>
  <c r="CH19" i="2" s="1"/>
  <c r="CH20" i="2" s="1"/>
  <c r="CG16" i="2"/>
  <c r="CG18" i="2" s="1"/>
  <c r="CG22" i="2" s="1"/>
  <c r="CG24" i="2" s="1"/>
  <c r="CI7" i="2"/>
  <c r="CJ6" i="2" s="1"/>
  <c r="CI8" i="2"/>
  <c r="CI15" i="2" l="1"/>
  <c r="CI19" i="2" s="1"/>
  <c r="CI20" i="2" s="1"/>
  <c r="CH16" i="2"/>
  <c r="CH18" i="2" s="1"/>
  <c r="CH22" i="2" s="1"/>
  <c r="CH24" i="2" s="1"/>
  <c r="CJ7" i="2"/>
  <c r="CK6" i="2" s="1"/>
  <c r="CJ8" i="2"/>
  <c r="CJ15" i="2" l="1"/>
  <c r="CJ19" i="2" s="1"/>
  <c r="CJ20" i="2" s="1"/>
  <c r="CI16" i="2"/>
  <c r="CI18" i="2" s="1"/>
  <c r="CI22" i="2" s="1"/>
  <c r="CI24" i="2" s="1"/>
  <c r="CK7" i="2"/>
  <c r="CL6" i="2" s="1"/>
  <c r="CK8" i="2"/>
  <c r="CK15" i="2" l="1"/>
  <c r="CK19" i="2" s="1"/>
  <c r="CK20" i="2" s="1"/>
  <c r="CJ16" i="2"/>
  <c r="CJ18" i="2" s="1"/>
  <c r="CJ22" i="2" s="1"/>
  <c r="CJ24" i="2" s="1"/>
  <c r="CL7" i="2"/>
  <c r="CM6" i="2" s="1"/>
  <c r="CL8" i="2"/>
  <c r="CL15" i="2" l="1"/>
  <c r="CL19" i="2" s="1"/>
  <c r="CL20" i="2" s="1"/>
  <c r="CK16" i="2"/>
  <c r="CK18" i="2" s="1"/>
  <c r="CK22" i="2" s="1"/>
  <c r="CK24" i="2" s="1"/>
  <c r="CM7" i="2"/>
  <c r="CN6" i="2" s="1"/>
  <c r="CM8" i="2"/>
  <c r="CM15" i="2" l="1"/>
  <c r="CM19" i="2" s="1"/>
  <c r="CM20" i="2" s="1"/>
  <c r="CL16" i="2"/>
  <c r="CL18" i="2" s="1"/>
  <c r="CL22" i="2" s="1"/>
  <c r="CL24" i="2" s="1"/>
  <c r="CN7" i="2"/>
  <c r="CO6" i="2" s="1"/>
  <c r="CN8" i="2"/>
  <c r="CN15" i="2" l="1"/>
  <c r="CN19" i="2" s="1"/>
  <c r="CN20" i="2" s="1"/>
  <c r="CM16" i="2"/>
  <c r="CM18" i="2" s="1"/>
  <c r="CM22" i="2" s="1"/>
  <c r="CM24" i="2" s="1"/>
  <c r="CO7" i="2"/>
  <c r="CP6" i="2" s="1"/>
  <c r="CO8" i="2"/>
  <c r="CO15" i="2" l="1"/>
  <c r="CO19" i="2" s="1"/>
  <c r="CO20" i="2" s="1"/>
  <c r="CN16" i="2"/>
  <c r="CN18" i="2" s="1"/>
  <c r="CN22" i="2" s="1"/>
  <c r="CN24" i="2" s="1"/>
  <c r="CP7" i="2"/>
  <c r="CQ6" i="2" s="1"/>
  <c r="CP8" i="2"/>
  <c r="CP15" i="2" l="1"/>
  <c r="CP19" i="2" s="1"/>
  <c r="CP20" i="2" s="1"/>
  <c r="CO16" i="2"/>
  <c r="CO18" i="2" s="1"/>
  <c r="CO22" i="2" s="1"/>
  <c r="CO24" i="2" s="1"/>
  <c r="CQ7" i="2"/>
  <c r="CR6" i="2" s="1"/>
  <c r="CQ8" i="2"/>
  <c r="CQ15" i="2" l="1"/>
  <c r="CQ19" i="2" s="1"/>
  <c r="CQ20" i="2" s="1"/>
  <c r="CP16" i="2"/>
  <c r="CP18" i="2" s="1"/>
  <c r="CP22" i="2" s="1"/>
  <c r="CP24" i="2" s="1"/>
  <c r="CR7" i="2"/>
  <c r="CS6" i="2" s="1"/>
  <c r="CR8" i="2"/>
  <c r="CR15" i="2" l="1"/>
  <c r="CR19" i="2" s="1"/>
  <c r="CR20" i="2" s="1"/>
  <c r="CQ16" i="2"/>
  <c r="CQ18" i="2" s="1"/>
  <c r="CQ22" i="2" s="1"/>
  <c r="CQ24" i="2" s="1"/>
  <c r="CS7" i="2"/>
  <c r="CT6" i="2" s="1"/>
  <c r="CS8" i="2"/>
  <c r="CS15" i="2" l="1"/>
  <c r="CS19" i="2" s="1"/>
  <c r="CS20" i="2" s="1"/>
  <c r="CR16" i="2"/>
  <c r="CR18" i="2" s="1"/>
  <c r="CR22" i="2" s="1"/>
  <c r="CR24" i="2" s="1"/>
  <c r="CT7" i="2"/>
  <c r="CU6" i="2" s="1"/>
  <c r="CT8" i="2"/>
  <c r="CT15" i="2" l="1"/>
  <c r="CT19" i="2" s="1"/>
  <c r="CT20" i="2" s="1"/>
  <c r="CS16" i="2"/>
  <c r="CS18" i="2" s="1"/>
  <c r="CS22" i="2" s="1"/>
  <c r="CS24" i="2" s="1"/>
  <c r="CU7" i="2"/>
  <c r="CV6" i="2" s="1"/>
  <c r="CU8" i="2"/>
  <c r="CU15" i="2" l="1"/>
  <c r="CU19" i="2" s="1"/>
  <c r="CU20" i="2" s="1"/>
  <c r="CT16" i="2"/>
  <c r="CT18" i="2" s="1"/>
  <c r="CT22" i="2" s="1"/>
  <c r="CT24" i="2" s="1"/>
  <c r="CV7" i="2"/>
  <c r="CW6" i="2" s="1"/>
  <c r="CV8" i="2"/>
  <c r="CV15" i="2" l="1"/>
  <c r="CV19" i="2" s="1"/>
  <c r="CV20" i="2" s="1"/>
  <c r="CU16" i="2"/>
  <c r="CU18" i="2" s="1"/>
  <c r="CU22" i="2" s="1"/>
  <c r="CU24" i="2" s="1"/>
  <c r="CW7" i="2"/>
  <c r="CX6" i="2" s="1"/>
  <c r="CW8" i="2"/>
  <c r="CW15" i="2" l="1"/>
  <c r="CW19" i="2" s="1"/>
  <c r="CW20" i="2" s="1"/>
  <c r="CV16" i="2"/>
  <c r="CV18" i="2" s="1"/>
  <c r="CV22" i="2" s="1"/>
  <c r="CV24" i="2" s="1"/>
  <c r="CX7" i="2"/>
  <c r="CY6" i="2" s="1"/>
  <c r="CX8" i="2"/>
  <c r="CX15" i="2" l="1"/>
  <c r="CX19" i="2" s="1"/>
  <c r="CX20" i="2" s="1"/>
  <c r="CW16" i="2"/>
  <c r="CW18" i="2" s="1"/>
  <c r="CW22" i="2" s="1"/>
  <c r="CW24" i="2" s="1"/>
  <c r="CY7" i="2"/>
  <c r="CZ6" i="2" s="1"/>
  <c r="CY8" i="2"/>
  <c r="CY15" i="2" l="1"/>
  <c r="CY19" i="2" s="1"/>
  <c r="CY20" i="2" s="1"/>
  <c r="CX16" i="2"/>
  <c r="CX18" i="2" s="1"/>
  <c r="CX22" i="2" s="1"/>
  <c r="CX24" i="2" s="1"/>
  <c r="CZ7" i="2"/>
  <c r="DA6" i="2" s="1"/>
  <c r="CZ8" i="2"/>
  <c r="CZ15" i="2" l="1"/>
  <c r="CZ19" i="2" s="1"/>
  <c r="CZ20" i="2" s="1"/>
  <c r="CY16" i="2"/>
  <c r="CY18" i="2" s="1"/>
  <c r="CY22" i="2" s="1"/>
  <c r="CY24" i="2" s="1"/>
  <c r="DA7" i="2"/>
  <c r="DB6" i="2" s="1"/>
  <c r="DA8" i="2"/>
  <c r="DA15" i="2" l="1"/>
  <c r="DA19" i="2" s="1"/>
  <c r="DA20" i="2" s="1"/>
  <c r="CZ16" i="2"/>
  <c r="CZ18" i="2" s="1"/>
  <c r="CZ22" i="2" s="1"/>
  <c r="CZ24" i="2" s="1"/>
  <c r="DB7" i="2"/>
  <c r="DC6" i="2" s="1"/>
  <c r="DB8" i="2"/>
  <c r="DB19" i="2" s="1"/>
  <c r="DB20" i="2" s="1"/>
  <c r="DB15" i="2" l="1"/>
  <c r="DA16" i="2"/>
  <c r="DA18" i="2" s="1"/>
  <c r="DA22" i="2" s="1"/>
  <c r="DA24" i="2" s="1"/>
  <c r="DC7" i="2"/>
  <c r="DD6" i="2" s="1"/>
  <c r="DC8" i="2"/>
  <c r="DC19" i="2" s="1"/>
  <c r="DC20" i="2" s="1"/>
  <c r="DC15" i="2" l="1"/>
  <c r="DB16" i="2"/>
  <c r="DB18" i="2" s="1"/>
  <c r="DB22" i="2" s="1"/>
  <c r="DB24" i="2" s="1"/>
  <c r="DD7" i="2"/>
  <c r="DE6" i="2" s="1"/>
  <c r="DD8" i="2"/>
  <c r="DD19" i="2" s="1"/>
  <c r="DD20" i="2" s="1"/>
  <c r="DD15" i="2" l="1"/>
  <c r="DC16" i="2"/>
  <c r="DC18" i="2" s="1"/>
  <c r="DC22" i="2" s="1"/>
  <c r="DC24" i="2" s="1"/>
  <c r="DE7" i="2"/>
  <c r="DF6" i="2" s="1"/>
  <c r="DE8" i="2"/>
  <c r="DE19" i="2" s="1"/>
  <c r="DE20" i="2" s="1"/>
  <c r="DE15" i="2" l="1"/>
  <c r="DD16" i="2"/>
  <c r="DD18" i="2" s="1"/>
  <c r="DD22" i="2" s="1"/>
  <c r="DD24" i="2" s="1"/>
  <c r="DF7" i="2"/>
  <c r="DG6" i="2" s="1"/>
  <c r="DF8" i="2"/>
  <c r="DF19" i="2" s="1"/>
  <c r="DF20" i="2" s="1"/>
  <c r="DF15" i="2" l="1"/>
  <c r="DE16" i="2"/>
  <c r="DE18" i="2" s="1"/>
  <c r="DE22" i="2" s="1"/>
  <c r="DE24" i="2" s="1"/>
  <c r="DG7" i="2"/>
  <c r="DH6" i="2" s="1"/>
  <c r="DG8" i="2"/>
  <c r="DG19" i="2" s="1"/>
  <c r="DG20" i="2" s="1"/>
  <c r="DG15" i="2" l="1"/>
  <c r="DF16" i="2"/>
  <c r="DF18" i="2" s="1"/>
  <c r="DF22" i="2" s="1"/>
  <c r="DF24" i="2" s="1"/>
  <c r="DH7" i="2"/>
  <c r="DI6" i="2" s="1"/>
  <c r="DH8" i="2"/>
  <c r="DH19" i="2" s="1"/>
  <c r="DH20" i="2" s="1"/>
  <c r="DH15" i="2" l="1"/>
  <c r="DG16" i="2"/>
  <c r="DG18" i="2" s="1"/>
  <c r="DG22" i="2" s="1"/>
  <c r="DG24" i="2" s="1"/>
  <c r="DI7" i="2"/>
  <c r="DJ6" i="2" s="1"/>
  <c r="DI8" i="2"/>
  <c r="DI19" i="2" s="1"/>
  <c r="DI20" i="2" s="1"/>
  <c r="DI15" i="2" l="1"/>
  <c r="DH16" i="2"/>
  <c r="DH18" i="2" s="1"/>
  <c r="DH22" i="2" s="1"/>
  <c r="DH24" i="2" s="1"/>
  <c r="DJ7" i="2"/>
  <c r="DK6" i="2" s="1"/>
  <c r="DJ8" i="2"/>
  <c r="DJ19" i="2" s="1"/>
  <c r="DJ20" i="2" s="1"/>
  <c r="DJ15" i="2" l="1"/>
  <c r="DI16" i="2"/>
  <c r="DI18" i="2" s="1"/>
  <c r="DI22" i="2" s="1"/>
  <c r="DI24" i="2" s="1"/>
  <c r="DK7" i="2"/>
  <c r="DL6" i="2" s="1"/>
  <c r="DK8" i="2"/>
  <c r="DK19" i="2" s="1"/>
  <c r="DK20" i="2" s="1"/>
  <c r="DK15" i="2" l="1"/>
  <c r="DJ16" i="2"/>
  <c r="DJ18" i="2" s="1"/>
  <c r="DJ22" i="2" s="1"/>
  <c r="DJ24" i="2" s="1"/>
  <c r="DL7" i="2"/>
  <c r="DM6" i="2" s="1"/>
  <c r="DL8" i="2"/>
  <c r="DL19" i="2" s="1"/>
  <c r="DL20" i="2" s="1"/>
  <c r="DL15" i="2" l="1"/>
  <c r="DK16" i="2"/>
  <c r="DK18" i="2" s="1"/>
  <c r="DK22" i="2" s="1"/>
  <c r="DK24" i="2" s="1"/>
  <c r="DM7" i="2"/>
  <c r="DN6" i="2" s="1"/>
  <c r="DM8" i="2"/>
  <c r="DM19" i="2" s="1"/>
  <c r="DM20" i="2" s="1"/>
  <c r="DM15" i="2" l="1"/>
  <c r="DL16" i="2"/>
  <c r="DL18" i="2" s="1"/>
  <c r="DL22" i="2" s="1"/>
  <c r="DL24" i="2" s="1"/>
  <c r="DN7" i="2"/>
  <c r="DO6" i="2" s="1"/>
  <c r="DN8" i="2"/>
  <c r="DN19" i="2" s="1"/>
  <c r="DN20" i="2" s="1"/>
  <c r="DN15" i="2" l="1"/>
  <c r="DM16" i="2"/>
  <c r="DM18" i="2" s="1"/>
  <c r="DM22" i="2" s="1"/>
  <c r="DM24" i="2" s="1"/>
  <c r="DO7" i="2"/>
  <c r="DP6" i="2" s="1"/>
  <c r="DO8" i="2"/>
  <c r="DO19" i="2" s="1"/>
  <c r="DO20" i="2" s="1"/>
  <c r="DO15" i="2" l="1"/>
  <c r="DN16" i="2"/>
  <c r="DN18" i="2" s="1"/>
  <c r="DN22" i="2" s="1"/>
  <c r="DN24" i="2" s="1"/>
  <c r="DP7" i="2"/>
  <c r="DQ6" i="2" s="1"/>
  <c r="DP8" i="2"/>
  <c r="DP19" i="2" s="1"/>
  <c r="DP20" i="2" s="1"/>
  <c r="DP15" i="2" l="1"/>
  <c r="DO16" i="2"/>
  <c r="DO18" i="2" s="1"/>
  <c r="DO22" i="2" s="1"/>
  <c r="DO24" i="2" s="1"/>
  <c r="DQ7" i="2"/>
  <c r="DR6" i="2" s="1"/>
  <c r="DQ8" i="2"/>
  <c r="DQ19" i="2" s="1"/>
  <c r="DQ20" i="2" s="1"/>
  <c r="DQ15" i="2" l="1"/>
  <c r="DP16" i="2"/>
  <c r="DP18" i="2" s="1"/>
  <c r="DP22" i="2" s="1"/>
  <c r="DP24" i="2" s="1"/>
  <c r="DR7" i="2"/>
  <c r="DS6" i="2" s="1"/>
  <c r="DR8" i="2"/>
  <c r="DR19" i="2" s="1"/>
  <c r="DR20" i="2" s="1"/>
  <c r="DR15" i="2" l="1"/>
  <c r="DQ16" i="2"/>
  <c r="DQ18" i="2" s="1"/>
  <c r="DQ22" i="2" s="1"/>
  <c r="DQ24" i="2" s="1"/>
  <c r="DS7" i="2"/>
  <c r="DT6" i="2" s="1"/>
  <c r="DS8" i="2"/>
  <c r="DS19" i="2" s="1"/>
  <c r="DS20" i="2" s="1"/>
  <c r="DS15" i="2" l="1"/>
  <c r="DR16" i="2"/>
  <c r="DR18" i="2" s="1"/>
  <c r="DR22" i="2" s="1"/>
  <c r="DR24" i="2" s="1"/>
  <c r="DT7" i="2"/>
  <c r="DU6" i="2" s="1"/>
  <c r="DT8" i="2"/>
  <c r="DT19" i="2" s="1"/>
  <c r="DT20" i="2" s="1"/>
  <c r="DT15" i="2" l="1"/>
  <c r="DS16" i="2"/>
  <c r="DS18" i="2" s="1"/>
  <c r="DS22" i="2" s="1"/>
  <c r="DS24" i="2" s="1"/>
  <c r="DU7" i="2"/>
  <c r="DV6" i="2" s="1"/>
  <c r="DU8" i="2"/>
  <c r="DU19" i="2" s="1"/>
  <c r="DU20" i="2" s="1"/>
  <c r="DU15" i="2" l="1"/>
  <c r="DT16" i="2"/>
  <c r="DT18" i="2" s="1"/>
  <c r="DT22" i="2" s="1"/>
  <c r="DT24" i="2" s="1"/>
  <c r="DV7" i="2"/>
  <c r="DW6" i="2" s="1"/>
  <c r="DV8" i="2"/>
  <c r="DV19" i="2" s="1"/>
  <c r="DV20" i="2" s="1"/>
  <c r="DV15" i="2" l="1"/>
  <c r="DU16" i="2"/>
  <c r="DU18" i="2" s="1"/>
  <c r="DU22" i="2" s="1"/>
  <c r="DU24" i="2" s="1"/>
  <c r="DW7" i="2"/>
  <c r="DX6" i="2" s="1"/>
  <c r="DW8" i="2"/>
  <c r="DW19" i="2" s="1"/>
  <c r="DW20" i="2" s="1"/>
  <c r="DW15" i="2" l="1"/>
  <c r="DV16" i="2"/>
  <c r="DV18" i="2" s="1"/>
  <c r="DV22" i="2" s="1"/>
  <c r="DV24" i="2" s="1"/>
  <c r="DX7" i="2"/>
  <c r="DY6" i="2" s="1"/>
  <c r="DX8" i="2"/>
  <c r="DX19" i="2" s="1"/>
  <c r="DX20" i="2" s="1"/>
  <c r="DX15" i="2" l="1"/>
  <c r="DW16" i="2"/>
  <c r="DW18" i="2" s="1"/>
  <c r="DW22" i="2" s="1"/>
  <c r="DW24" i="2" s="1"/>
  <c r="DY7" i="2"/>
  <c r="DZ6" i="2" s="1"/>
  <c r="DY8" i="2"/>
  <c r="DY19" i="2" s="1"/>
  <c r="DY20" i="2" s="1"/>
  <c r="DY15" i="2" l="1"/>
  <c r="DX16" i="2"/>
  <c r="DX18" i="2" s="1"/>
  <c r="DX22" i="2" s="1"/>
  <c r="DX24" i="2" s="1"/>
  <c r="DZ7" i="2"/>
  <c r="EA6" i="2" s="1"/>
  <c r="DZ8" i="2"/>
  <c r="DZ19" i="2" s="1"/>
  <c r="DZ20" i="2" s="1"/>
  <c r="DZ15" i="2" l="1"/>
  <c r="DY16" i="2"/>
  <c r="DY18" i="2" s="1"/>
  <c r="DY22" i="2" s="1"/>
  <c r="DY24" i="2" s="1"/>
  <c r="EA7" i="2"/>
  <c r="EB6" i="2" s="1"/>
  <c r="EA8" i="2"/>
  <c r="EA19" i="2" s="1"/>
  <c r="EA20" i="2" s="1"/>
  <c r="EA15" i="2" l="1"/>
  <c r="DZ16" i="2"/>
  <c r="DZ18" i="2" s="1"/>
  <c r="DZ22" i="2" s="1"/>
  <c r="DZ24" i="2" s="1"/>
  <c r="EB7" i="2"/>
  <c r="EC6" i="2" s="1"/>
  <c r="EB8" i="2"/>
  <c r="EB19" i="2" s="1"/>
  <c r="EB20" i="2" s="1"/>
  <c r="EB15" i="2" l="1"/>
  <c r="EA16" i="2"/>
  <c r="EA18" i="2" s="1"/>
  <c r="EA22" i="2" s="1"/>
  <c r="EA24" i="2" s="1"/>
  <c r="EC7" i="2"/>
  <c r="ED6" i="2" s="1"/>
  <c r="EC8" i="2"/>
  <c r="EC19" i="2" s="1"/>
  <c r="EC20" i="2" s="1"/>
  <c r="EC15" i="2" l="1"/>
  <c r="EB16" i="2"/>
  <c r="EB18" i="2" s="1"/>
  <c r="EB22" i="2" s="1"/>
  <c r="EB24" i="2" s="1"/>
  <c r="ED7" i="2"/>
  <c r="EE6" i="2" s="1"/>
  <c r="ED8" i="2"/>
  <c r="ED19" i="2" s="1"/>
  <c r="ED20" i="2" s="1"/>
  <c r="ED15" i="2" l="1"/>
  <c r="EC16" i="2"/>
  <c r="EC18" i="2" s="1"/>
  <c r="EC22" i="2" s="1"/>
  <c r="EC24" i="2" s="1"/>
  <c r="EE7" i="2"/>
  <c r="EF6" i="2" s="1"/>
  <c r="EE8" i="2"/>
  <c r="EE19" i="2" s="1"/>
  <c r="EE20" i="2" s="1"/>
  <c r="EE15" i="2" l="1"/>
  <c r="ED16" i="2"/>
  <c r="ED18" i="2" s="1"/>
  <c r="ED22" i="2" s="1"/>
  <c r="ED24" i="2" s="1"/>
  <c r="EF7" i="2"/>
  <c r="EG6" i="2" s="1"/>
  <c r="EF8" i="2"/>
  <c r="EF19" i="2" s="1"/>
  <c r="EF20" i="2" s="1"/>
  <c r="EF15" i="2" l="1"/>
  <c r="EE16" i="2"/>
  <c r="EE18" i="2" s="1"/>
  <c r="EE22" i="2" s="1"/>
  <c r="EE24" i="2" s="1"/>
  <c r="EG7" i="2"/>
  <c r="EH6" i="2" s="1"/>
  <c r="EG8" i="2"/>
  <c r="EG19" i="2" s="1"/>
  <c r="EG20" i="2" s="1"/>
  <c r="EG15" i="2" l="1"/>
  <c r="EF16" i="2"/>
  <c r="EF18" i="2" s="1"/>
  <c r="EF22" i="2" s="1"/>
  <c r="EF24" i="2" s="1"/>
  <c r="EH7" i="2"/>
  <c r="EI6" i="2" s="1"/>
  <c r="EH8" i="2"/>
  <c r="EH19" i="2" s="1"/>
  <c r="EH20" i="2" s="1"/>
  <c r="EH15" i="2" l="1"/>
  <c r="EG16" i="2"/>
  <c r="EG18" i="2" s="1"/>
  <c r="EG22" i="2" s="1"/>
  <c r="EG24" i="2" s="1"/>
  <c r="EI7" i="2"/>
  <c r="EJ6" i="2" s="1"/>
  <c r="EI8" i="2"/>
  <c r="EI19" i="2" s="1"/>
  <c r="EI20" i="2" s="1"/>
  <c r="EI15" i="2" l="1"/>
  <c r="EH16" i="2"/>
  <c r="EH18" i="2" s="1"/>
  <c r="EH22" i="2" s="1"/>
  <c r="EH24" i="2" s="1"/>
  <c r="EJ7" i="2"/>
  <c r="EK6" i="2" s="1"/>
  <c r="EJ8" i="2"/>
  <c r="EJ19" i="2" s="1"/>
  <c r="EJ20" i="2" s="1"/>
  <c r="EJ15" i="2" l="1"/>
  <c r="EI16" i="2"/>
  <c r="EI18" i="2" s="1"/>
  <c r="EI22" i="2" s="1"/>
  <c r="EI24" i="2" s="1"/>
  <c r="EK7" i="2"/>
  <c r="EL6" i="2" s="1"/>
  <c r="EK8" i="2"/>
  <c r="EK19" i="2" s="1"/>
  <c r="EK20" i="2" s="1"/>
  <c r="EK15" i="2" l="1"/>
  <c r="EJ16" i="2"/>
  <c r="EJ18" i="2" s="1"/>
  <c r="EJ22" i="2" s="1"/>
  <c r="EJ24" i="2" s="1"/>
  <c r="EL7" i="2"/>
  <c r="EM6" i="2" s="1"/>
  <c r="EL8" i="2"/>
  <c r="EL19" i="2" s="1"/>
  <c r="EL20" i="2" s="1"/>
  <c r="EL15" i="2" l="1"/>
  <c r="EK16" i="2"/>
  <c r="EK18" i="2" s="1"/>
  <c r="EK22" i="2" s="1"/>
  <c r="EK24" i="2" s="1"/>
  <c r="EM7" i="2"/>
  <c r="EN6" i="2" s="1"/>
  <c r="EM8" i="2"/>
  <c r="EM19" i="2" s="1"/>
  <c r="EM20" i="2" s="1"/>
  <c r="EM15" i="2" l="1"/>
  <c r="EL16" i="2"/>
  <c r="EL18" i="2" s="1"/>
  <c r="EL22" i="2" s="1"/>
  <c r="EL24" i="2" s="1"/>
  <c r="EN7" i="2"/>
  <c r="EO6" i="2" s="1"/>
  <c r="EN8" i="2"/>
  <c r="EN19" i="2" s="1"/>
  <c r="EN20" i="2" s="1"/>
  <c r="EN15" i="2" l="1"/>
  <c r="EM16" i="2"/>
  <c r="EM18" i="2" s="1"/>
  <c r="EM22" i="2" s="1"/>
  <c r="EM24" i="2" s="1"/>
  <c r="EO7" i="2"/>
  <c r="EP6" i="2" s="1"/>
  <c r="EO8" i="2"/>
  <c r="EO19" i="2" s="1"/>
  <c r="EO20" i="2" s="1"/>
  <c r="EO15" i="2" l="1"/>
  <c r="EN16" i="2"/>
  <c r="EN18" i="2" s="1"/>
  <c r="EN22" i="2" s="1"/>
  <c r="EN24" i="2" s="1"/>
  <c r="EP7" i="2"/>
  <c r="EQ6" i="2" s="1"/>
  <c r="EP8" i="2"/>
  <c r="EP19" i="2" s="1"/>
  <c r="EP20" i="2" s="1"/>
  <c r="EP15" i="2" l="1"/>
  <c r="EO16" i="2"/>
  <c r="EO18" i="2" s="1"/>
  <c r="EO22" i="2" s="1"/>
  <c r="EO24" i="2" s="1"/>
  <c r="EQ7" i="2"/>
  <c r="ER6" i="2" s="1"/>
  <c r="EQ8" i="2"/>
  <c r="EQ19" i="2" s="1"/>
  <c r="EQ20" i="2" s="1"/>
  <c r="EQ15" i="2" l="1"/>
  <c r="EP16" i="2"/>
  <c r="EP18" i="2" s="1"/>
  <c r="EP22" i="2" s="1"/>
  <c r="EP24" i="2" s="1"/>
  <c r="ER7" i="2"/>
  <c r="ES6" i="2" s="1"/>
  <c r="ER8" i="2"/>
  <c r="ER19" i="2" s="1"/>
  <c r="ER20" i="2" s="1"/>
  <c r="ER15" i="2" l="1"/>
  <c r="EQ16" i="2"/>
  <c r="EQ18" i="2" s="1"/>
  <c r="EQ22" i="2" s="1"/>
  <c r="EQ24" i="2" s="1"/>
  <c r="ES7" i="2"/>
  <c r="ET6" i="2" s="1"/>
  <c r="ES8" i="2"/>
  <c r="ES19" i="2" s="1"/>
  <c r="ES20" i="2" s="1"/>
  <c r="ES15" i="2" l="1"/>
  <c r="ER16" i="2"/>
  <c r="ER18" i="2" s="1"/>
  <c r="ER22" i="2" s="1"/>
  <c r="ER24" i="2" s="1"/>
  <c r="ET7" i="2"/>
  <c r="EU6" i="2" s="1"/>
  <c r="ET8" i="2"/>
  <c r="ET19" i="2" s="1"/>
  <c r="ET20" i="2" s="1"/>
  <c r="ET15" i="2" l="1"/>
  <c r="ES16" i="2"/>
  <c r="ES18" i="2" s="1"/>
  <c r="ES22" i="2" s="1"/>
  <c r="ES24" i="2" s="1"/>
  <c r="EU7" i="2"/>
  <c r="EV6" i="2" s="1"/>
  <c r="EU8" i="2"/>
  <c r="EU19" i="2" s="1"/>
  <c r="EU20" i="2" s="1"/>
  <c r="EU15" i="2" l="1"/>
  <c r="ET16" i="2"/>
  <c r="ET18" i="2" s="1"/>
  <c r="ET22" i="2" s="1"/>
  <c r="ET24" i="2" s="1"/>
  <c r="EV7" i="2"/>
  <c r="EW6" i="2" s="1"/>
  <c r="EV8" i="2"/>
  <c r="EV19" i="2" s="1"/>
  <c r="EV20" i="2" s="1"/>
  <c r="EV15" i="2" l="1"/>
  <c r="EU16" i="2"/>
  <c r="EU18" i="2" s="1"/>
  <c r="EU22" i="2" s="1"/>
  <c r="EU24" i="2" s="1"/>
  <c r="EW7" i="2"/>
  <c r="EX6" i="2" s="1"/>
  <c r="EW8" i="2"/>
  <c r="EW19" i="2" s="1"/>
  <c r="EW20" i="2" s="1"/>
  <c r="EW15" i="2" l="1"/>
  <c r="EV16" i="2"/>
  <c r="EV18" i="2" s="1"/>
  <c r="EV22" i="2" s="1"/>
  <c r="EV24" i="2" s="1"/>
  <c r="EX7" i="2"/>
  <c r="EY6" i="2" s="1"/>
  <c r="EX8" i="2"/>
  <c r="EX19" i="2" s="1"/>
  <c r="EX20" i="2" s="1"/>
  <c r="EX15" i="2" l="1"/>
  <c r="EW16" i="2"/>
  <c r="EW18" i="2" s="1"/>
  <c r="EW22" i="2" s="1"/>
  <c r="EW24" i="2" s="1"/>
  <c r="EY7" i="2"/>
  <c r="EZ6" i="2" s="1"/>
  <c r="EY8" i="2"/>
  <c r="EY19" i="2" s="1"/>
  <c r="EY20" i="2" s="1"/>
  <c r="EY15" i="2" l="1"/>
  <c r="EX16" i="2"/>
  <c r="EX18" i="2" s="1"/>
  <c r="EX22" i="2" s="1"/>
  <c r="EX24" i="2" s="1"/>
  <c r="EZ7" i="2"/>
  <c r="FA6" i="2" s="1"/>
  <c r="EZ8" i="2"/>
  <c r="EZ19" i="2" s="1"/>
  <c r="EZ20" i="2" s="1"/>
  <c r="EZ15" i="2" l="1"/>
  <c r="EY16" i="2"/>
  <c r="EY18" i="2" s="1"/>
  <c r="EY22" i="2" s="1"/>
  <c r="EY24" i="2" s="1"/>
  <c r="FA7" i="2"/>
  <c r="FB6" i="2" s="1"/>
  <c r="FA8" i="2"/>
  <c r="FA19" i="2" s="1"/>
  <c r="FA20" i="2" s="1"/>
  <c r="FA15" i="2" l="1"/>
  <c r="EZ16" i="2"/>
  <c r="EZ18" i="2" s="1"/>
  <c r="EZ22" i="2" s="1"/>
  <c r="EZ24" i="2" s="1"/>
  <c r="FB7" i="2"/>
  <c r="FC6" i="2" s="1"/>
  <c r="FB8" i="2"/>
  <c r="FB19" i="2" s="1"/>
  <c r="FB20" i="2" s="1"/>
  <c r="FB15" i="2" l="1"/>
  <c r="FA16" i="2"/>
  <c r="FA18" i="2" s="1"/>
  <c r="FA22" i="2" s="1"/>
  <c r="FA24" i="2" s="1"/>
  <c r="FC7" i="2"/>
  <c r="FC8" i="2"/>
  <c r="FC19" i="2" s="1"/>
  <c r="FC20" i="2" s="1"/>
  <c r="H8" i="2" l="1"/>
  <c r="FC15" i="2"/>
  <c r="FC16" i="2" s="1"/>
  <c r="FC18" i="2" s="1"/>
  <c r="FB16" i="2"/>
  <c r="FB18" i="2" s="1"/>
  <c r="FB22" i="2" s="1"/>
  <c r="FB24" i="2" s="1"/>
  <c r="FC22" i="2" l="1"/>
  <c r="H18" i="2"/>
  <c r="FC24" i="2" l="1"/>
  <c r="F26" i="2" s="1"/>
  <c r="H22" i="2"/>
</calcChain>
</file>

<file path=xl/sharedStrings.xml><?xml version="1.0" encoding="utf-8"?>
<sst xmlns="http://schemas.openxmlformats.org/spreadsheetml/2006/main" count="327" uniqueCount="176">
  <si>
    <t>Timing Inputs</t>
  </si>
  <si>
    <t>Financial Close</t>
  </si>
  <si>
    <t>Date</t>
  </si>
  <si>
    <t>Construction Period</t>
  </si>
  <si>
    <t>Months</t>
  </si>
  <si>
    <t>Commercial Operation</t>
  </si>
  <si>
    <t>Operation Period</t>
  </si>
  <si>
    <t>Years</t>
  </si>
  <si>
    <t>Decommissioning</t>
  </si>
  <si>
    <t>Timing</t>
  </si>
  <si>
    <t>Period</t>
  </si>
  <si>
    <t>#</t>
  </si>
  <si>
    <t>Units</t>
  </si>
  <si>
    <t>Driver 1</t>
  </si>
  <si>
    <t>Driver 2</t>
  </si>
  <si>
    <t>Sum</t>
  </si>
  <si>
    <t>Test/Start</t>
  </si>
  <si>
    <t>Periods</t>
  </si>
  <si>
    <t>Months in Period Pre-COD</t>
  </si>
  <si>
    <t>Months in Period Post-COD</t>
  </si>
  <si>
    <t>Months per Period</t>
  </si>
  <si>
    <t>Start of Period</t>
  </si>
  <si>
    <t>End of Period</t>
  </si>
  <si>
    <t>Operating Period</t>
  </si>
  <si>
    <t>Operating Inputs</t>
  </si>
  <si>
    <t>Captial Expenditures</t>
  </si>
  <si>
    <t>Eur</t>
  </si>
  <si>
    <t>S-Curve</t>
  </si>
  <si>
    <t>Flag</t>
  </si>
  <si>
    <t xml:space="preserve">Operations </t>
  </si>
  <si>
    <t>Capital Expenditures</t>
  </si>
  <si>
    <t>Total Cost</t>
  </si>
  <si>
    <t>EBITDA/CFADS</t>
  </si>
  <si>
    <t>Year after COD</t>
  </si>
  <si>
    <t>Seasonality - SA Period 1</t>
  </si>
  <si>
    <t>% p.p.</t>
  </si>
  <si>
    <t>%</t>
  </si>
  <si>
    <t>Year</t>
  </si>
  <si>
    <t>Period (1/2)</t>
  </si>
  <si>
    <t>Seasonality Factor</t>
  </si>
  <si>
    <t>Final EBITDA/CFADS</t>
  </si>
  <si>
    <t>Project Cash Flow</t>
  </si>
  <si>
    <t>Project IRR</t>
  </si>
  <si>
    <t>EBITDA/CFADS per Period</t>
  </si>
  <si>
    <t xml:space="preserve">          </t>
  </si>
  <si>
    <t>Financing Inputs</t>
  </si>
  <si>
    <t>Debt Size</t>
  </si>
  <si>
    <t>Min DSCR</t>
  </si>
  <si>
    <t>x</t>
  </si>
  <si>
    <t>Debt Funding</t>
  </si>
  <si>
    <t>Debt Repayment</t>
  </si>
  <si>
    <t>Tenor</t>
  </si>
  <si>
    <t>Repayment Date</t>
  </si>
  <si>
    <t>Interest Rate and Fees</t>
  </si>
  <si>
    <t>Base Swap Rate</t>
  </si>
  <si>
    <t>Credit Spread Period</t>
  </si>
  <si>
    <t>Credit Spread Amount</t>
  </si>
  <si>
    <t>% p.a.</t>
  </si>
  <si>
    <t>Up-Front Fee</t>
  </si>
  <si>
    <t>Commitment Fee</t>
  </si>
  <si>
    <t>DSRA</t>
  </si>
  <si>
    <t>Month</t>
  </si>
  <si>
    <t>Debt Sizing</t>
  </si>
  <si>
    <t>Debt Repayment Period</t>
  </si>
  <si>
    <t>CFADS over Repayment</t>
  </si>
  <si>
    <t>EUR</t>
  </si>
  <si>
    <t>Periodic Interest</t>
  </si>
  <si>
    <t xml:space="preserve">Annual Swap Rate </t>
  </si>
  <si>
    <t>Annual Credit Spread (Lookup)</t>
  </si>
  <si>
    <t>Total Annual Rate</t>
  </si>
  <si>
    <t>Periodic Rate (Periods in Line/12)</t>
  </si>
  <si>
    <t>Target Debt Service (CFADS/DSCR</t>
  </si>
  <si>
    <t>NPV Factor (Compund from COD)</t>
  </si>
  <si>
    <t>Index</t>
  </si>
  <si>
    <t>Summary Sources and Uses</t>
  </si>
  <si>
    <t>Uses of Funds</t>
  </si>
  <si>
    <t>Cap Exp</t>
  </si>
  <si>
    <t>IDC</t>
  </si>
  <si>
    <t>DSRA Funding During Construction</t>
  </si>
  <si>
    <t>Total Uses of Funds</t>
  </si>
  <si>
    <t>Sources of Funds</t>
  </si>
  <si>
    <t>Debt</t>
  </si>
  <si>
    <t>Equity</t>
  </si>
  <si>
    <t>Total Sources of Funds</t>
  </si>
  <si>
    <t>Allocation of Debt and Equity to Up-Front and Pro-Rata</t>
  </si>
  <si>
    <t>Equity Up-Front</t>
  </si>
  <si>
    <t>Amount</t>
  </si>
  <si>
    <t>Percent</t>
  </si>
  <si>
    <t>Equity Pro-Rata</t>
  </si>
  <si>
    <t>Debt (Pro-Rata)</t>
  </si>
  <si>
    <t>Total Pro-Rata</t>
  </si>
  <si>
    <t>Equity Pro-Rata %</t>
  </si>
  <si>
    <t>Debt Pro-Rata %</t>
  </si>
  <si>
    <t>Periodic Pre-COD Cash Flow (Uses and Sources</t>
  </si>
  <si>
    <t>Total Up-Front Commitment</t>
  </si>
  <si>
    <t>Less: Amount Already Committed (Opening Balance)</t>
  </si>
  <si>
    <t>Remaining Balance</t>
  </si>
  <si>
    <t>Opening Equity Up-Front</t>
  </si>
  <si>
    <t>Total Funding Needs</t>
  </si>
  <si>
    <t>Closing Balance</t>
  </si>
  <si>
    <t>Pro-Rata Funding Needs (Total Funding-Equity)</t>
  </si>
  <si>
    <t>Debt Pro-Rata</t>
  </si>
  <si>
    <t>Total Debt Funding</t>
  </si>
  <si>
    <t>Total Equity Funding</t>
  </si>
  <si>
    <t>Debt Balance</t>
  </si>
  <si>
    <t>Opening Debt Balance</t>
  </si>
  <si>
    <t>Add: Funding at COD</t>
  </si>
  <si>
    <t>Less: Repayment (Total DS-Interest)</t>
  </si>
  <si>
    <t>Interest Using Period Rate</t>
  </si>
  <si>
    <t>Opening Balance</t>
  </si>
  <si>
    <t>Add: Debt Draws</t>
  </si>
  <si>
    <t>Less: Repayment</t>
  </si>
  <si>
    <t>Periodic Interest (Repeated)</t>
  </si>
  <si>
    <t>Interest Cost</t>
  </si>
  <si>
    <t>Allocation of Interest Cost</t>
  </si>
  <si>
    <t>Interest During Construction (Pre-COD Flag)</t>
  </si>
  <si>
    <t>Interest Expensed (Post-COD Flag)</t>
  </si>
  <si>
    <t>Financial Close Flag</t>
  </si>
  <si>
    <t>Computed</t>
  </si>
  <si>
    <t>Fixed</t>
  </si>
  <si>
    <t>Difference</t>
  </si>
  <si>
    <t>Total Debt Commitment over Pre-COD</t>
  </si>
  <si>
    <t>Less: Opening Balance from Account</t>
  </si>
  <si>
    <t>Un-funded</t>
  </si>
  <si>
    <t>Periodic Commitment Fee</t>
  </si>
  <si>
    <t>Periodic Commitment Amount</t>
  </si>
  <si>
    <t>Total Debt Service</t>
  </si>
  <si>
    <t>Less: Amount Already Funded</t>
  </si>
  <si>
    <t>Remaing Amount to Fund (or Repay)</t>
  </si>
  <si>
    <t>Pre-COD</t>
  </si>
  <si>
    <t>Post-COD</t>
  </si>
  <si>
    <t>DSRA Balance</t>
  </si>
  <si>
    <t>Opeing Balance</t>
  </si>
  <si>
    <t>Add: Funded Pre-COD</t>
  </si>
  <si>
    <t>Add: Funding Post-COD</t>
  </si>
  <si>
    <t>Cash Flow Waterfall</t>
  </si>
  <si>
    <t>EBITDA</t>
  </si>
  <si>
    <t>Less: Taxes (Blank/Zero)</t>
  </si>
  <si>
    <t>Less: WC Changes (Blank/Zero)</t>
  </si>
  <si>
    <t>Less: DSRA L/C (Blank/Zero)</t>
  </si>
  <si>
    <t>CFADS</t>
  </si>
  <si>
    <t>Less: Interest</t>
  </si>
  <si>
    <t>Cash After Debt Service</t>
  </si>
  <si>
    <t>Add: DSRA Repayment</t>
  </si>
  <si>
    <t>Dividends</t>
  </si>
  <si>
    <t>Outputs</t>
  </si>
  <si>
    <t>Equity IRR</t>
  </si>
  <si>
    <t>Equity Cash Flow</t>
  </si>
  <si>
    <t xml:space="preserve">DSCR </t>
  </si>
  <si>
    <t>Debt Service</t>
  </si>
  <si>
    <t>LLCR</t>
  </si>
  <si>
    <t>Debt Repayment Flag</t>
  </si>
  <si>
    <t>PV of CFADS</t>
  </si>
  <si>
    <t>Debt at COD</t>
  </si>
  <si>
    <t>Computed LLCR</t>
  </si>
  <si>
    <t>PLCR</t>
  </si>
  <si>
    <t>Average Debt Life</t>
  </si>
  <si>
    <t>Counter for Debt Period from Debt Repayment Flag</t>
  </si>
  <si>
    <t>Repayment x Counter</t>
  </si>
  <si>
    <t>Divided by Debt at COD</t>
  </si>
  <si>
    <t>PV Factor</t>
  </si>
  <si>
    <t>Pre-COD Periods</t>
  </si>
  <si>
    <t>Normal (Mean and Std)</t>
  </si>
  <si>
    <t>DSCR</t>
  </si>
  <si>
    <t>Equity Up-Front  (Zero is Pro Rata)</t>
  </si>
  <si>
    <t>NPV of Debt Service =Total Debt</t>
  </si>
  <si>
    <t>Pre-COD Flag</t>
  </si>
  <si>
    <t>Test of Closing Balance</t>
  </si>
  <si>
    <t>Add: Up-Front Equity (MIN or Funding or Rem Balance)</t>
  </si>
  <si>
    <t>Repayment Flag (repeat from Debt Sizing)</t>
  </si>
  <si>
    <t>Required DSRA (SUM OFFSET)</t>
  </si>
  <si>
    <t>DSRA Funding Allocation</t>
  </si>
  <si>
    <t>EUX</t>
  </si>
  <si>
    <t>Graph over the Operating Period</t>
  </si>
  <si>
    <t>Month Before COD Flag</t>
  </si>
  <si>
    <t>CFADS over Debt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</si>
</sst>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_(* \(#,##0.00\)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33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6D6D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15" fontId="2" fillId="0" borderId="0" xfId="0" applyNumberFormat="1" applyFont="1" applyFill="1"/>
    <xf numFmtId="3" fontId="2" fillId="0" borderId="0" xfId="0" applyNumberFormat="1" applyFont="1" applyFill="1"/>
    <xf numFmtId="164" fontId="2" fillId="0" borderId="0" xfId="1" applyNumberFormat="1" applyFont="1" applyFill="1"/>
    <xf numFmtId="10" fontId="2" fillId="0" borderId="0" xfId="0" applyNumberFormat="1" applyFont="1" applyFill="1"/>
    <xf numFmtId="43" fontId="2" fillId="0" borderId="0" xfId="0" applyNumberFormat="1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15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10" fontId="4" fillId="0" borderId="0" xfId="0" applyNumberFormat="1" applyFont="1" applyFill="1"/>
    <xf numFmtId="9" fontId="4" fillId="0" borderId="0" xfId="0" applyNumberFormat="1" applyFont="1" applyFill="1"/>
    <xf numFmtId="0" fontId="5" fillId="2" borderId="0" xfId="0" applyFont="1" applyFill="1"/>
    <xf numFmtId="0" fontId="3" fillId="3" borderId="0" xfId="0" applyFont="1" applyFill="1"/>
    <xf numFmtId="164" fontId="3" fillId="3" borderId="0" xfId="1" applyNumberFormat="1" applyFont="1" applyFill="1"/>
    <xf numFmtId="164" fontId="6" fillId="4" borderId="0" xfId="1" applyNumberFormat="1" applyFont="1" applyFill="1"/>
    <xf numFmtId="164" fontId="6" fillId="4" borderId="0" xfId="0" applyNumberFormat="1" applyFont="1" applyFill="1"/>
    <xf numFmtId="0" fontId="7" fillId="0" borderId="0" xfId="0" applyFont="1" applyFill="1"/>
    <xf numFmtId="3" fontId="7" fillId="0" borderId="0" xfId="0" applyNumberFormat="1" applyFont="1" applyFill="1"/>
    <xf numFmtId="10" fontId="7" fillId="0" borderId="0" xfId="0" applyNumberFormat="1" applyFont="1" applyFill="1"/>
    <xf numFmtId="164" fontId="7" fillId="0" borderId="0" xfId="1" applyNumberFormat="1" applyFont="1" applyFill="1"/>
    <xf numFmtId="15" fontId="3" fillId="3" borderId="0" xfId="0" applyNumberFormat="1" applyFont="1" applyFill="1"/>
    <xf numFmtId="0" fontId="3" fillId="3" borderId="0" xfId="0" applyFont="1" applyFill="1" applyAlignment="1">
      <alignment horizontal="center"/>
    </xf>
    <xf numFmtId="43" fontId="6" fillId="4" borderId="0" xfId="0" applyNumberFormat="1" applyFont="1" applyFill="1"/>
    <xf numFmtId="0" fontId="2" fillId="0" borderId="0" xfId="0" applyFont="1" applyFill="1" applyBorder="1"/>
    <xf numFmtId="0" fontId="4" fillId="0" borderId="0" xfId="0" applyFont="1" applyFill="1" applyBorder="1"/>
  </cellXfs>
  <cellStyles count="2">
    <cellStyle name="Comma" xfId="1" builtinId="3"/>
    <cellStyle name="Normal" xfId="0" builtinId="0"/>
  </cellStyles>
  <dxfs count="12"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8AF3-F64B-47F2-9C74-2ED3A5A05AEE}">
  <dimension ref="A1:ALR53"/>
  <sheetViews>
    <sheetView showGridLines="0" workbookViewId="0">
      <pane xSplit="5" ySplit="10" topLeftCell="F39" activePane="bottomRight" state="frozen"/>
      <selection pane="topRight" activeCell="F1" sqref="F1"/>
      <selection pane="bottomLeft" activeCell="A11" sqref="A11"/>
      <selection pane="bottomRight" activeCell="H49" sqref="H49"/>
    </sheetView>
  </sheetViews>
  <sheetFormatPr defaultRowHeight="14.5" outlineLevelRow="1" x14ac:dyDescent="0.35"/>
  <cols>
    <col min="1" max="3" width="1.453125" style="1" customWidth="1"/>
    <col min="4" max="4" width="31.1796875" style="1" customWidth="1"/>
    <col min="5" max="16384" width="8.7265625" style="1"/>
  </cols>
  <sheetData>
    <row r="1" spans="1:1006" s="15" customFormat="1" x14ac:dyDescent="0.35">
      <c r="A1" s="15" t="s">
        <v>44</v>
      </c>
    </row>
    <row r="2" spans="1:1006" s="15" customFormat="1" x14ac:dyDescent="0.35">
      <c r="A2" s="16"/>
      <c r="E2" s="15" t="s">
        <v>155</v>
      </c>
      <c r="G2" s="15" t="s">
        <v>42</v>
      </c>
    </row>
    <row r="3" spans="1:1006" s="15" customFormat="1" x14ac:dyDescent="0.35">
      <c r="E3" s="15" t="s">
        <v>163</v>
      </c>
      <c r="G3" s="15" t="s">
        <v>146</v>
      </c>
    </row>
    <row r="4" spans="1:1006" s="15" customFormat="1" x14ac:dyDescent="0.35">
      <c r="E4" s="15" t="s">
        <v>150</v>
      </c>
    </row>
    <row r="5" spans="1:1006" x14ac:dyDescent="0.35">
      <c r="B5" s="14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</row>
    <row r="6" spans="1:1006" outlineLevel="1" x14ac:dyDescent="0.35">
      <c r="D6" s="1" t="s">
        <v>1</v>
      </c>
      <c r="E6" s="1" t="s">
        <v>2</v>
      </c>
      <c r="F6" s="9">
        <v>43831</v>
      </c>
      <c r="G6" s="2"/>
      <c r="H6" s="2"/>
    </row>
    <row r="7" spans="1:1006" outlineLevel="1" x14ac:dyDescent="0.35">
      <c r="D7" s="1" t="s">
        <v>3</v>
      </c>
      <c r="E7" s="1" t="s">
        <v>4</v>
      </c>
      <c r="F7" s="10">
        <v>36</v>
      </c>
    </row>
    <row r="8" spans="1:1006" outlineLevel="1" x14ac:dyDescent="0.35">
      <c r="D8" s="1" t="s">
        <v>5</v>
      </c>
      <c r="E8" s="1" t="s">
        <v>2</v>
      </c>
      <c r="F8" s="2">
        <f>EDATE(F6,F7)</f>
        <v>44927</v>
      </c>
      <c r="G8" s="2"/>
      <c r="H8" s="2"/>
    </row>
    <row r="9" spans="1:1006" outlineLevel="1" x14ac:dyDescent="0.35">
      <c r="D9" s="1" t="s">
        <v>6</v>
      </c>
      <c r="E9" s="1" t="s">
        <v>7</v>
      </c>
      <c r="F9" s="10">
        <v>30</v>
      </c>
    </row>
    <row r="10" spans="1:1006" outlineLevel="1" x14ac:dyDescent="0.35">
      <c r="D10" s="1" t="s">
        <v>8</v>
      </c>
      <c r="E10" s="1" t="s">
        <v>2</v>
      </c>
      <c r="F10" s="2">
        <f>EDATE(F8,F9*12)</f>
        <v>55885</v>
      </c>
      <c r="G10" s="2"/>
      <c r="H10" s="2"/>
    </row>
    <row r="11" spans="1:1006" outlineLevel="1" x14ac:dyDescent="0.35"/>
    <row r="12" spans="1:1006" outlineLevel="1" x14ac:dyDescent="0.35">
      <c r="D12" s="1" t="s">
        <v>161</v>
      </c>
      <c r="E12" s="1" t="s">
        <v>17</v>
      </c>
      <c r="F12" s="1">
        <f>F7</f>
        <v>36</v>
      </c>
    </row>
    <row r="13" spans="1:1006" outlineLevel="1" x14ac:dyDescent="0.35">
      <c r="D13" s="1" t="s">
        <v>18</v>
      </c>
      <c r="E13" s="1" t="s">
        <v>4</v>
      </c>
      <c r="F13" s="10">
        <v>1</v>
      </c>
    </row>
    <row r="14" spans="1:1006" outlineLevel="1" x14ac:dyDescent="0.35">
      <c r="D14" s="1" t="s">
        <v>19</v>
      </c>
      <c r="E14" s="1" t="s">
        <v>4</v>
      </c>
      <c r="F14" s="10">
        <v>6</v>
      </c>
    </row>
    <row r="15" spans="1:1006" outlineLevel="1" x14ac:dyDescent="0.35"/>
    <row r="16" spans="1:1006" x14ac:dyDescent="0.35">
      <c r="B16" s="14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</row>
    <row r="17" spans="2:1006" outlineLevel="1" x14ac:dyDescent="0.35">
      <c r="C17" s="1" t="s">
        <v>25</v>
      </c>
      <c r="E17" s="1" t="s">
        <v>26</v>
      </c>
      <c r="F17" s="11">
        <v>2500</v>
      </c>
      <c r="G17" s="3"/>
      <c r="H17" s="3"/>
    </row>
    <row r="18" spans="2:1006" outlineLevel="1" x14ac:dyDescent="0.35">
      <c r="H18" s="1" t="s">
        <v>15</v>
      </c>
      <c r="I18" s="10">
        <v>1</v>
      </c>
      <c r="J18" s="10">
        <v>2</v>
      </c>
      <c r="K18" s="10">
        <v>3</v>
      </c>
      <c r="L18" s="10">
        <v>4</v>
      </c>
      <c r="M18" s="10">
        <v>5</v>
      </c>
      <c r="N18" s="10">
        <v>6</v>
      </c>
      <c r="O18" s="10">
        <v>7</v>
      </c>
      <c r="P18" s="10">
        <v>8</v>
      </c>
      <c r="Q18" s="10">
        <v>9</v>
      </c>
      <c r="R18" s="10">
        <v>10</v>
      </c>
      <c r="S18" s="10">
        <v>11</v>
      </c>
      <c r="T18" s="10">
        <v>12</v>
      </c>
      <c r="U18" s="10">
        <v>13</v>
      </c>
      <c r="V18" s="10">
        <v>14</v>
      </c>
      <c r="W18" s="10">
        <v>15</v>
      </c>
      <c r="X18" s="10">
        <v>16</v>
      </c>
      <c r="Y18" s="10">
        <v>17</v>
      </c>
      <c r="Z18" s="10">
        <v>18</v>
      </c>
      <c r="AA18" s="10">
        <v>19</v>
      </c>
      <c r="AB18" s="10">
        <v>20</v>
      </c>
      <c r="AC18" s="10">
        <v>21</v>
      </c>
      <c r="AD18" s="10">
        <v>22</v>
      </c>
      <c r="AE18" s="10">
        <v>23</v>
      </c>
      <c r="AF18" s="10">
        <v>24</v>
      </c>
      <c r="AG18" s="10">
        <v>25</v>
      </c>
      <c r="AH18" s="10">
        <v>26</v>
      </c>
      <c r="AI18" s="10">
        <v>27</v>
      </c>
      <c r="AJ18" s="10">
        <v>28</v>
      </c>
      <c r="AK18" s="10">
        <v>29</v>
      </c>
      <c r="AL18" s="10">
        <v>30</v>
      </c>
      <c r="AM18" s="10">
        <v>31</v>
      </c>
      <c r="AN18" s="10">
        <v>32</v>
      </c>
      <c r="AO18" s="10">
        <v>33</v>
      </c>
      <c r="AP18" s="10">
        <v>34</v>
      </c>
      <c r="AQ18" s="10">
        <v>35</v>
      </c>
      <c r="AR18" s="10">
        <v>36</v>
      </c>
      <c r="AS18" s="10">
        <v>37</v>
      </c>
      <c r="AT18" s="10">
        <v>38</v>
      </c>
      <c r="AU18" s="10">
        <v>39</v>
      </c>
      <c r="AV18" s="10">
        <v>40</v>
      </c>
      <c r="AW18" s="10">
        <v>41</v>
      </c>
      <c r="AX18" s="10">
        <v>42</v>
      </c>
      <c r="AY18" s="10">
        <v>43</v>
      </c>
      <c r="AZ18" s="10">
        <v>44</v>
      </c>
      <c r="BA18" s="10">
        <v>45</v>
      </c>
      <c r="BB18" s="10">
        <v>46</v>
      </c>
      <c r="BC18" s="10">
        <v>47</v>
      </c>
      <c r="BD18" s="10">
        <v>48</v>
      </c>
      <c r="BE18" s="10">
        <v>49</v>
      </c>
      <c r="BF18" s="10">
        <v>50</v>
      </c>
    </row>
    <row r="19" spans="2:1006" outlineLevel="1" x14ac:dyDescent="0.35">
      <c r="D19" s="1" t="s">
        <v>28</v>
      </c>
      <c r="E19" s="1" t="s">
        <v>10</v>
      </c>
      <c r="F19" s="1">
        <f>F7</f>
        <v>36</v>
      </c>
      <c r="I19" s="1">
        <f>(I18&lt;=$F$19)*1</f>
        <v>1</v>
      </c>
      <c r="J19" s="1">
        <f t="shared" ref="J19:BF19" si="0">(J18&lt;=$F$19)*1</f>
        <v>1</v>
      </c>
      <c r="K19" s="1">
        <f t="shared" si="0"/>
        <v>1</v>
      </c>
      <c r="L19" s="1">
        <f t="shared" si="0"/>
        <v>1</v>
      </c>
      <c r="M19" s="1">
        <f t="shared" si="0"/>
        <v>1</v>
      </c>
      <c r="N19" s="1">
        <f t="shared" si="0"/>
        <v>1</v>
      </c>
      <c r="O19" s="1">
        <f t="shared" si="0"/>
        <v>1</v>
      </c>
      <c r="P19" s="1">
        <f t="shared" si="0"/>
        <v>1</v>
      </c>
      <c r="Q19" s="1">
        <f t="shared" si="0"/>
        <v>1</v>
      </c>
      <c r="R19" s="1">
        <f t="shared" si="0"/>
        <v>1</v>
      </c>
      <c r="S19" s="1">
        <f t="shared" si="0"/>
        <v>1</v>
      </c>
      <c r="T19" s="1">
        <f t="shared" si="0"/>
        <v>1</v>
      </c>
      <c r="U19" s="1">
        <f t="shared" si="0"/>
        <v>1</v>
      </c>
      <c r="V19" s="1">
        <f t="shared" si="0"/>
        <v>1</v>
      </c>
      <c r="W19" s="1">
        <f t="shared" si="0"/>
        <v>1</v>
      </c>
      <c r="X19" s="1">
        <f t="shared" si="0"/>
        <v>1</v>
      </c>
      <c r="Y19" s="1">
        <f t="shared" si="0"/>
        <v>1</v>
      </c>
      <c r="Z19" s="1">
        <f t="shared" si="0"/>
        <v>1</v>
      </c>
      <c r="AA19" s="1">
        <f t="shared" si="0"/>
        <v>1</v>
      </c>
      <c r="AB19" s="1">
        <f t="shared" si="0"/>
        <v>1</v>
      </c>
      <c r="AC19" s="1">
        <f t="shared" si="0"/>
        <v>1</v>
      </c>
      <c r="AD19" s="1">
        <f t="shared" si="0"/>
        <v>1</v>
      </c>
      <c r="AE19" s="1">
        <f t="shared" si="0"/>
        <v>1</v>
      </c>
      <c r="AF19" s="1">
        <f t="shared" si="0"/>
        <v>1</v>
      </c>
      <c r="AG19" s="1">
        <f t="shared" si="0"/>
        <v>1</v>
      </c>
      <c r="AH19" s="1">
        <f t="shared" si="0"/>
        <v>1</v>
      </c>
      <c r="AI19" s="1">
        <f t="shared" si="0"/>
        <v>1</v>
      </c>
      <c r="AJ19" s="1">
        <f t="shared" si="0"/>
        <v>1</v>
      </c>
      <c r="AK19" s="1">
        <f t="shared" si="0"/>
        <v>1</v>
      </c>
      <c r="AL19" s="1">
        <f t="shared" si="0"/>
        <v>1</v>
      </c>
      <c r="AM19" s="1">
        <f t="shared" si="0"/>
        <v>1</v>
      </c>
      <c r="AN19" s="1">
        <f t="shared" si="0"/>
        <v>1</v>
      </c>
      <c r="AO19" s="1">
        <f t="shared" si="0"/>
        <v>1</v>
      </c>
      <c r="AP19" s="1">
        <f t="shared" si="0"/>
        <v>1</v>
      </c>
      <c r="AQ19" s="1">
        <f t="shared" si="0"/>
        <v>1</v>
      </c>
      <c r="AR19" s="1">
        <f t="shared" si="0"/>
        <v>1</v>
      </c>
      <c r="AS19" s="1">
        <f t="shared" si="0"/>
        <v>0</v>
      </c>
      <c r="AT19" s="1">
        <f t="shared" si="0"/>
        <v>0</v>
      </c>
      <c r="AU19" s="1">
        <f t="shared" si="0"/>
        <v>0</v>
      </c>
      <c r="AV19" s="1">
        <f t="shared" si="0"/>
        <v>0</v>
      </c>
      <c r="AW19" s="1">
        <f t="shared" si="0"/>
        <v>0</v>
      </c>
      <c r="AX19" s="1">
        <f t="shared" si="0"/>
        <v>0</v>
      </c>
      <c r="AY19" s="1">
        <f t="shared" si="0"/>
        <v>0</v>
      </c>
      <c r="AZ19" s="1">
        <f t="shared" si="0"/>
        <v>0</v>
      </c>
      <c r="BA19" s="1">
        <f t="shared" si="0"/>
        <v>0</v>
      </c>
      <c r="BB19" s="1">
        <f t="shared" si="0"/>
        <v>0</v>
      </c>
      <c r="BC19" s="1">
        <f t="shared" si="0"/>
        <v>0</v>
      </c>
      <c r="BD19" s="1">
        <f t="shared" si="0"/>
        <v>0</v>
      </c>
      <c r="BE19" s="1">
        <f t="shared" si="0"/>
        <v>0</v>
      </c>
      <c r="BF19" s="1">
        <f t="shared" si="0"/>
        <v>0</v>
      </c>
    </row>
    <row r="20" spans="2:1006" outlineLevel="1" x14ac:dyDescent="0.35">
      <c r="D20" s="1" t="s">
        <v>162</v>
      </c>
      <c r="E20" s="1">
        <f>F7/2</f>
        <v>18</v>
      </c>
      <c r="F20" s="10">
        <v>8</v>
      </c>
      <c r="H20" s="5">
        <f>SUM(I20:BF20)</f>
        <v>0.98567486034554253</v>
      </c>
      <c r="I20" s="5">
        <f>_xlfn.NORM.DIST(I18,$E$20,$F$20,0)</f>
        <v>5.2151231570423265E-3</v>
      </c>
      <c r="J20" s="5">
        <f t="shared" ref="J20:BF20" si="1">_xlfn.NORM.DIST(J18,$E$20,$F$20,0)</f>
        <v>6.7488708141485079E-3</v>
      </c>
      <c r="K20" s="5">
        <f t="shared" si="1"/>
        <v>8.5982844783364879E-3</v>
      </c>
      <c r="L20" s="5">
        <f t="shared" si="1"/>
        <v>1.0784664853313941E-2</v>
      </c>
      <c r="M20" s="5">
        <f t="shared" si="1"/>
        <v>1.3317283516323134E-2</v>
      </c>
      <c r="N20" s="5">
        <f t="shared" si="1"/>
        <v>1.6189699458236468E-2</v>
      </c>
      <c r="O20" s="5">
        <f t="shared" si="1"/>
        <v>1.9376533182286652E-2</v>
      </c>
      <c r="P20" s="5">
        <f t="shared" si="1"/>
        <v>2.2831135673627739E-2</v>
      </c>
      <c r="Q20" s="5">
        <f t="shared" si="1"/>
        <v>2.6484580721962435E-2</v>
      </c>
      <c r="R20" s="5">
        <f t="shared" si="1"/>
        <v>3.0246340564892921E-2</v>
      </c>
      <c r="S20" s="5">
        <f t="shared" si="1"/>
        <v>3.400687479731794E-2</v>
      </c>
      <c r="T20" s="5">
        <f t="shared" si="1"/>
        <v>3.7642179019350554E-2</v>
      </c>
      <c r="U20" s="5">
        <f t="shared" si="1"/>
        <v>4.1020121068796885E-2</v>
      </c>
      <c r="V20" s="5">
        <f t="shared" si="1"/>
        <v>4.4008165845537441E-2</v>
      </c>
      <c r="W20" s="5">
        <f t="shared" si="1"/>
        <v>4.6481886733721119E-2</v>
      </c>
      <c r="X20" s="5">
        <f t="shared" si="1"/>
        <v>4.8333514600356155E-2</v>
      </c>
      <c r="Y20" s="5">
        <f t="shared" si="1"/>
        <v>4.947971086809369E-2</v>
      </c>
      <c r="Z20" s="5">
        <f t="shared" si="1"/>
        <v>4.9867785050179088E-2</v>
      </c>
      <c r="AA20" s="5">
        <f t="shared" si="1"/>
        <v>4.947971086809369E-2</v>
      </c>
      <c r="AB20" s="5">
        <f t="shared" si="1"/>
        <v>4.8333514600356155E-2</v>
      </c>
      <c r="AC20" s="5">
        <f t="shared" si="1"/>
        <v>4.6481886733721119E-2</v>
      </c>
      <c r="AD20" s="5">
        <f t="shared" si="1"/>
        <v>4.4008165845537441E-2</v>
      </c>
      <c r="AE20" s="5">
        <f t="shared" si="1"/>
        <v>4.1020121068796885E-2</v>
      </c>
      <c r="AF20" s="5">
        <f t="shared" si="1"/>
        <v>3.7642179019350554E-2</v>
      </c>
      <c r="AG20" s="5">
        <f t="shared" si="1"/>
        <v>3.400687479731794E-2</v>
      </c>
      <c r="AH20" s="5">
        <f t="shared" si="1"/>
        <v>3.0246340564892921E-2</v>
      </c>
      <c r="AI20" s="5">
        <f t="shared" si="1"/>
        <v>2.6484580721962435E-2</v>
      </c>
      <c r="AJ20" s="5">
        <f t="shared" si="1"/>
        <v>2.2831135673627739E-2</v>
      </c>
      <c r="AK20" s="5">
        <f t="shared" si="1"/>
        <v>1.9376533182286652E-2</v>
      </c>
      <c r="AL20" s="5">
        <f t="shared" si="1"/>
        <v>1.6189699458236468E-2</v>
      </c>
      <c r="AM20" s="5">
        <f t="shared" si="1"/>
        <v>1.3317283516323134E-2</v>
      </c>
      <c r="AN20" s="5">
        <f t="shared" si="1"/>
        <v>1.0784664853313941E-2</v>
      </c>
      <c r="AO20" s="5">
        <f t="shared" si="1"/>
        <v>8.5982844783364879E-3</v>
      </c>
      <c r="AP20" s="5">
        <f t="shared" si="1"/>
        <v>6.7488708141485079E-3</v>
      </c>
      <c r="AQ20" s="5">
        <f t="shared" si="1"/>
        <v>5.2151231570423265E-3</v>
      </c>
      <c r="AR20" s="5">
        <f t="shared" si="1"/>
        <v>3.9674564794584272E-3</v>
      </c>
      <c r="AS20" s="5">
        <f t="shared" si="1"/>
        <v>2.9714876037392258E-3</v>
      </c>
      <c r="AT20" s="5">
        <f t="shared" si="1"/>
        <v>2.1910375616960675E-3</v>
      </c>
      <c r="AU20" s="5">
        <f t="shared" si="1"/>
        <v>1.5905226996039291E-3</v>
      </c>
      <c r="AV20" s="5">
        <f t="shared" si="1"/>
        <v>1.1366953126988816E-3</v>
      </c>
      <c r="AW20" s="5">
        <f t="shared" si="1"/>
        <v>7.9976503884044456E-4</v>
      </c>
      <c r="AX20" s="5">
        <f t="shared" si="1"/>
        <v>5.5398105149225094E-4</v>
      </c>
      <c r="AY20" s="5">
        <f t="shared" si="1"/>
        <v>3.7778225439984452E-4</v>
      </c>
      <c r="AZ20" s="5">
        <f t="shared" si="1"/>
        <v>2.5363100716247101E-4</v>
      </c>
      <c r="BA20" s="5">
        <f t="shared" si="1"/>
        <v>1.6763985918629722E-4</v>
      </c>
      <c r="BB20" s="5">
        <f t="shared" si="1"/>
        <v>1.0908533688072002E-4</v>
      </c>
      <c r="BC20" s="5">
        <f t="shared" si="1"/>
        <v>6.9882690279020608E-5</v>
      </c>
      <c r="BD20" s="5">
        <f t="shared" si="1"/>
        <v>4.4074460295930676E-5</v>
      </c>
      <c r="BE20" s="5">
        <f t="shared" si="1"/>
        <v>2.7366454720576512E-5</v>
      </c>
      <c r="BF20" s="5">
        <f t="shared" si="1"/>
        <v>1.6728778220610671E-5</v>
      </c>
    </row>
    <row r="21" spans="2:1006" outlineLevel="1" x14ac:dyDescent="0.35"/>
    <row r="22" spans="2:1006" outlineLevel="1" x14ac:dyDescent="0.35">
      <c r="D22" s="1" t="s">
        <v>27</v>
      </c>
      <c r="E22" s="1" t="s">
        <v>35</v>
      </c>
      <c r="H22" s="5">
        <f>SUM(I22:BF22)</f>
        <v>1</v>
      </c>
      <c r="I22" s="5">
        <f>I20/$H$20</f>
        <v>5.2909162715320647E-3</v>
      </c>
      <c r="J22" s="5">
        <f t="shared" ref="J22:BF22" si="2">J20/$H$20</f>
        <v>6.8469543920219225E-3</v>
      </c>
      <c r="K22" s="5">
        <f t="shared" si="2"/>
        <v>8.7232461983683292E-3</v>
      </c>
      <c r="L22" s="5">
        <f t="shared" si="2"/>
        <v>1.0941401964470538E-2</v>
      </c>
      <c r="M22" s="5">
        <f t="shared" si="2"/>
        <v>1.3510828014477887E-2</v>
      </c>
      <c r="N22" s="5">
        <f t="shared" si="2"/>
        <v>1.64249897299409E-2</v>
      </c>
      <c r="O22" s="5">
        <f t="shared" si="2"/>
        <v>1.9658138765448405E-2</v>
      </c>
      <c r="P22" s="5">
        <f t="shared" si="2"/>
        <v>2.3162948140550074E-2</v>
      </c>
      <c r="Q22" s="5">
        <f t="shared" si="2"/>
        <v>2.6869489917474291E-2</v>
      </c>
      <c r="R22" s="5">
        <f t="shared" si="2"/>
        <v>3.0685920663827856E-2</v>
      </c>
      <c r="S22" s="5">
        <f t="shared" si="2"/>
        <v>3.4501107987471996E-2</v>
      </c>
      <c r="T22" s="5">
        <f t="shared" si="2"/>
        <v>3.8189245291448889E-2</v>
      </c>
      <c r="U22" s="5">
        <f t="shared" si="2"/>
        <v>4.1616280093028535E-2</v>
      </c>
      <c r="V22" s="5">
        <f t="shared" si="2"/>
        <v>4.4647751115524791E-2</v>
      </c>
      <c r="W22" s="5">
        <f t="shared" si="2"/>
        <v>4.7157423409811043E-2</v>
      </c>
      <c r="X22" s="5">
        <f t="shared" si="2"/>
        <v>4.9035961598343031E-2</v>
      </c>
      <c r="Y22" s="5">
        <f t="shared" si="2"/>
        <v>5.0198815916587203E-2</v>
      </c>
      <c r="Z22" s="5">
        <f t="shared" si="2"/>
        <v>5.0592530109469583E-2</v>
      </c>
      <c r="AA22" s="5">
        <f t="shared" si="2"/>
        <v>5.0198815916587203E-2</v>
      </c>
      <c r="AB22" s="5">
        <f t="shared" si="2"/>
        <v>4.9035961598343031E-2</v>
      </c>
      <c r="AC22" s="5">
        <f t="shared" si="2"/>
        <v>4.7157423409811043E-2</v>
      </c>
      <c r="AD22" s="5">
        <f t="shared" si="2"/>
        <v>4.4647751115524791E-2</v>
      </c>
      <c r="AE22" s="5">
        <f t="shared" si="2"/>
        <v>4.1616280093028535E-2</v>
      </c>
      <c r="AF22" s="5">
        <f t="shared" si="2"/>
        <v>3.8189245291448889E-2</v>
      </c>
      <c r="AG22" s="5">
        <f t="shared" si="2"/>
        <v>3.4501107987471996E-2</v>
      </c>
      <c r="AH22" s="5">
        <f t="shared" si="2"/>
        <v>3.0685920663827856E-2</v>
      </c>
      <c r="AI22" s="5">
        <f t="shared" si="2"/>
        <v>2.6869489917474291E-2</v>
      </c>
      <c r="AJ22" s="5">
        <f t="shared" si="2"/>
        <v>2.3162948140550074E-2</v>
      </c>
      <c r="AK22" s="5">
        <f t="shared" si="2"/>
        <v>1.9658138765448405E-2</v>
      </c>
      <c r="AL22" s="5">
        <f t="shared" si="2"/>
        <v>1.64249897299409E-2</v>
      </c>
      <c r="AM22" s="5">
        <f t="shared" si="2"/>
        <v>1.3510828014477887E-2</v>
      </c>
      <c r="AN22" s="5">
        <f t="shared" si="2"/>
        <v>1.0941401964470538E-2</v>
      </c>
      <c r="AO22" s="5">
        <f t="shared" si="2"/>
        <v>8.7232461983683292E-3</v>
      </c>
      <c r="AP22" s="5">
        <f t="shared" si="2"/>
        <v>6.8469543920219225E-3</v>
      </c>
      <c r="AQ22" s="5">
        <f t="shared" si="2"/>
        <v>5.2909162715320647E-3</v>
      </c>
      <c r="AR22" s="5">
        <f t="shared" si="2"/>
        <v>4.025116840321542E-3</v>
      </c>
      <c r="AS22" s="5">
        <f t="shared" si="2"/>
        <v>3.0146732186083431E-3</v>
      </c>
      <c r="AT22" s="5">
        <f t="shared" si="2"/>
        <v>2.2228806372600065E-3</v>
      </c>
      <c r="AU22" s="5">
        <f t="shared" si="2"/>
        <v>1.6136382935102438E-3</v>
      </c>
      <c r="AV22" s="5">
        <f t="shared" si="2"/>
        <v>1.1532152826748535E-3</v>
      </c>
      <c r="AW22" s="5">
        <f t="shared" si="2"/>
        <v>8.1138828940009223E-4</v>
      </c>
      <c r="AX22" s="5">
        <f t="shared" si="2"/>
        <v>5.6203224184701731E-4</v>
      </c>
      <c r="AY22" s="5">
        <f t="shared" si="2"/>
        <v>3.8327268919835034E-4</v>
      </c>
      <c r="AZ22" s="5">
        <f t="shared" si="2"/>
        <v>2.5731711070885687E-4</v>
      </c>
      <c r="BA22" s="5">
        <f t="shared" si="2"/>
        <v>1.7007622485930974E-4</v>
      </c>
      <c r="BB22" s="5">
        <f t="shared" si="2"/>
        <v>1.106707102608649E-4</v>
      </c>
      <c r="BC22" s="5">
        <f t="shared" si="2"/>
        <v>7.0898318594147996E-5</v>
      </c>
      <c r="BD22" s="5">
        <f t="shared" si="2"/>
        <v>4.4715009045152818E-5</v>
      </c>
      <c r="BE22" s="5">
        <f t="shared" si="2"/>
        <v>2.7764180483392677E-5</v>
      </c>
      <c r="BF22" s="5">
        <f t="shared" si="2"/>
        <v>1.6971903102759622E-5</v>
      </c>
    </row>
    <row r="23" spans="2:1006" outlineLevel="1" x14ac:dyDescent="0.35"/>
    <row r="24" spans="2:1006" outlineLevel="1" x14ac:dyDescent="0.35">
      <c r="C24" s="1" t="s">
        <v>32</v>
      </c>
    </row>
    <row r="25" spans="2:1006" outlineLevel="1" x14ac:dyDescent="0.35">
      <c r="D25" s="1" t="s">
        <v>33</v>
      </c>
      <c r="F25" s="10">
        <v>0</v>
      </c>
      <c r="G25" s="10">
        <v>1</v>
      </c>
      <c r="H25" s="10">
        <v>2</v>
      </c>
      <c r="I25" s="10">
        <v>3</v>
      </c>
      <c r="J25" s="10">
        <v>4</v>
      </c>
      <c r="K25" s="10">
        <v>5</v>
      </c>
      <c r="L25" s="10">
        <v>6</v>
      </c>
      <c r="M25" s="10">
        <v>7</v>
      </c>
      <c r="N25" s="10">
        <v>8</v>
      </c>
      <c r="O25" s="10">
        <v>9</v>
      </c>
      <c r="P25" s="10">
        <v>10</v>
      </c>
      <c r="Q25" s="10">
        <v>11</v>
      </c>
      <c r="R25" s="10">
        <v>12</v>
      </c>
      <c r="S25" s="10">
        <v>13</v>
      </c>
      <c r="T25" s="10">
        <v>14</v>
      </c>
      <c r="U25" s="10">
        <v>15</v>
      </c>
      <c r="V25" s="10">
        <v>16</v>
      </c>
      <c r="W25" s="10">
        <v>17</v>
      </c>
      <c r="X25" s="10">
        <v>18</v>
      </c>
      <c r="Y25" s="10">
        <v>19</v>
      </c>
      <c r="Z25" s="10">
        <v>20</v>
      </c>
      <c r="AA25" s="10">
        <v>21</v>
      </c>
      <c r="AB25" s="10">
        <v>22</v>
      </c>
      <c r="AC25" s="10">
        <v>23</v>
      </c>
      <c r="AD25" s="10">
        <v>24</v>
      </c>
      <c r="AE25" s="10">
        <v>25</v>
      </c>
      <c r="AF25" s="10">
        <v>26</v>
      </c>
      <c r="AG25" s="10">
        <v>27</v>
      </c>
      <c r="AH25" s="10">
        <v>28</v>
      </c>
      <c r="AI25" s="10">
        <v>29</v>
      </c>
      <c r="AJ25" s="10">
        <v>30</v>
      </c>
      <c r="AK25" s="10">
        <v>31</v>
      </c>
      <c r="AL25" s="10">
        <v>32</v>
      </c>
      <c r="AM25" s="10">
        <v>33</v>
      </c>
      <c r="AN25" s="10">
        <v>34</v>
      </c>
      <c r="AO25" s="10">
        <v>35</v>
      </c>
      <c r="AP25" s="10">
        <v>36</v>
      </c>
      <c r="AQ25" s="10">
        <v>37</v>
      </c>
      <c r="AR25" s="10">
        <v>38</v>
      </c>
      <c r="AS25" s="10">
        <v>39</v>
      </c>
      <c r="AT25" s="10">
        <v>40</v>
      </c>
    </row>
    <row r="26" spans="2:1006" outlineLevel="1" x14ac:dyDescent="0.35">
      <c r="D26" s="1" t="s">
        <v>43</v>
      </c>
      <c r="E26" s="1" t="s">
        <v>26</v>
      </c>
      <c r="G26" s="10">
        <v>75</v>
      </c>
      <c r="H26" s="10">
        <v>80</v>
      </c>
      <c r="I26" s="10">
        <v>95</v>
      </c>
      <c r="J26" s="10">
        <v>110</v>
      </c>
      <c r="K26" s="10">
        <v>110</v>
      </c>
      <c r="L26" s="10">
        <v>110</v>
      </c>
      <c r="M26" s="10">
        <v>110</v>
      </c>
      <c r="N26" s="10">
        <v>110</v>
      </c>
      <c r="O26" s="10">
        <v>80</v>
      </c>
      <c r="P26" s="10">
        <v>80</v>
      </c>
      <c r="Q26" s="10">
        <v>80</v>
      </c>
      <c r="R26" s="10">
        <v>80</v>
      </c>
      <c r="S26" s="10">
        <v>80</v>
      </c>
      <c r="T26" s="10">
        <v>80</v>
      </c>
      <c r="U26" s="10">
        <v>80</v>
      </c>
      <c r="V26" s="10">
        <v>95</v>
      </c>
      <c r="W26" s="10">
        <v>95</v>
      </c>
      <c r="X26" s="10">
        <v>95</v>
      </c>
      <c r="Y26" s="10">
        <v>95</v>
      </c>
      <c r="Z26" s="10">
        <v>95</v>
      </c>
      <c r="AA26" s="10">
        <v>95</v>
      </c>
      <c r="AB26" s="10">
        <v>95</v>
      </c>
      <c r="AC26" s="10">
        <v>95</v>
      </c>
      <c r="AD26" s="10">
        <v>95</v>
      </c>
      <c r="AE26" s="10">
        <v>95</v>
      </c>
      <c r="AF26" s="10">
        <v>95</v>
      </c>
      <c r="AG26" s="10">
        <v>95</v>
      </c>
      <c r="AH26" s="10">
        <v>95</v>
      </c>
      <c r="AI26" s="10">
        <v>95</v>
      </c>
      <c r="AJ26" s="10">
        <v>100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</row>
    <row r="27" spans="2:1006" outlineLevel="1" x14ac:dyDescent="0.35"/>
    <row r="28" spans="2:1006" outlineLevel="1" x14ac:dyDescent="0.35">
      <c r="F28" s="10">
        <v>0</v>
      </c>
      <c r="G28" s="10">
        <v>1</v>
      </c>
    </row>
    <row r="29" spans="2:1006" outlineLevel="1" x14ac:dyDescent="0.35">
      <c r="D29" s="1" t="s">
        <v>34</v>
      </c>
      <c r="E29" s="1" t="s">
        <v>36</v>
      </c>
      <c r="F29" s="12">
        <v>0.8</v>
      </c>
      <c r="G29" s="12">
        <v>1.2</v>
      </c>
    </row>
    <row r="30" spans="2:1006" outlineLevel="1" x14ac:dyDescent="0.35"/>
    <row r="31" spans="2:1006" x14ac:dyDescent="0.35">
      <c r="B31" s="14" t="s">
        <v>45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</row>
    <row r="32" spans="2:1006" x14ac:dyDescent="0.35">
      <c r="C32" s="1" t="s">
        <v>46</v>
      </c>
    </row>
    <row r="33" spans="3:11" x14ac:dyDescent="0.35">
      <c r="D33" s="1" t="s">
        <v>47</v>
      </c>
      <c r="E33" s="1" t="s">
        <v>48</v>
      </c>
      <c r="F33" s="10">
        <v>1.35</v>
      </c>
    </row>
    <row r="35" spans="3:11" x14ac:dyDescent="0.35">
      <c r="C35" s="1" t="s">
        <v>49</v>
      </c>
    </row>
    <row r="36" spans="3:11" x14ac:dyDescent="0.35">
      <c r="D36" s="1" t="s">
        <v>164</v>
      </c>
      <c r="E36" s="1" t="s">
        <v>36</v>
      </c>
      <c r="F36" s="13">
        <v>0</v>
      </c>
    </row>
    <row r="38" spans="3:11" x14ac:dyDescent="0.35">
      <c r="C38" s="1" t="s">
        <v>50</v>
      </c>
    </row>
    <row r="39" spans="3:11" x14ac:dyDescent="0.35">
      <c r="D39" s="1" t="s">
        <v>51</v>
      </c>
      <c r="E39" s="1" t="s">
        <v>37</v>
      </c>
      <c r="F39" s="10">
        <v>22</v>
      </c>
    </row>
    <row r="40" spans="3:11" x14ac:dyDescent="0.35">
      <c r="D40" s="1" t="s">
        <v>52</v>
      </c>
      <c r="E40" s="1" t="s">
        <v>2</v>
      </c>
      <c r="F40" s="2">
        <f>EDATE(F8,F39*12)</f>
        <v>52963</v>
      </c>
    </row>
    <row r="42" spans="3:11" x14ac:dyDescent="0.35">
      <c r="C42" s="1" t="s">
        <v>53</v>
      </c>
    </row>
    <row r="43" spans="3:11" x14ac:dyDescent="0.35">
      <c r="D43" s="1" t="s">
        <v>54</v>
      </c>
      <c r="E43" s="1" t="s">
        <v>57</v>
      </c>
      <c r="F43" s="12">
        <v>0.02</v>
      </c>
    </row>
    <row r="45" spans="3:11" x14ac:dyDescent="0.35">
      <c r="D45" s="1" t="s">
        <v>55</v>
      </c>
      <c r="G45" s="2">
        <f>F6</f>
        <v>43831</v>
      </c>
      <c r="H45" s="2">
        <f>F8</f>
        <v>44927</v>
      </c>
      <c r="I45" s="2">
        <f>EDATE(H45,24)</f>
        <v>45658</v>
      </c>
      <c r="J45" s="2">
        <f t="shared" ref="J45:K45" si="3">EDATE(I45,24)</f>
        <v>46388</v>
      </c>
      <c r="K45" s="2">
        <f t="shared" si="3"/>
        <v>47119</v>
      </c>
    </row>
    <row r="46" spans="3:11" x14ac:dyDescent="0.35">
      <c r="D46" s="1" t="s">
        <v>56</v>
      </c>
      <c r="E46" s="1" t="s">
        <v>57</v>
      </c>
      <c r="G46" s="12">
        <v>1.4999999999999999E-2</v>
      </c>
      <c r="H46" s="12">
        <v>1.7000000000000001E-2</v>
      </c>
      <c r="I46" s="12">
        <v>1.7500000000000002E-2</v>
      </c>
      <c r="J46" s="12">
        <v>1.7999999999999999E-2</v>
      </c>
      <c r="K46" s="12">
        <v>1.8499999999999999E-2</v>
      </c>
    </row>
    <row r="48" spans="3:11" x14ac:dyDescent="0.35">
      <c r="D48" s="1" t="s">
        <v>58</v>
      </c>
      <c r="E48" s="1" t="s">
        <v>36</v>
      </c>
      <c r="F48" s="12">
        <v>1.4999999999999999E-2</v>
      </c>
    </row>
    <row r="49" spans="3:6" x14ac:dyDescent="0.35">
      <c r="D49" s="1" t="s">
        <v>59</v>
      </c>
      <c r="E49" s="1" t="s">
        <v>57</v>
      </c>
      <c r="F49" s="12">
        <v>6.0000000000000001E-3</v>
      </c>
    </row>
    <row r="51" spans="3:6" x14ac:dyDescent="0.35">
      <c r="C51" s="1" t="s">
        <v>60</v>
      </c>
    </row>
    <row r="52" spans="3:6" x14ac:dyDescent="0.35">
      <c r="D52" s="1" t="s">
        <v>4</v>
      </c>
      <c r="E52" s="1" t="s">
        <v>61</v>
      </c>
      <c r="F52" s="10">
        <v>6</v>
      </c>
    </row>
    <row r="53" spans="3:6" x14ac:dyDescent="0.35">
      <c r="D53" s="1" t="s">
        <v>17</v>
      </c>
      <c r="E53" s="1" t="s">
        <v>17</v>
      </c>
      <c r="F53" s="1">
        <f>F52/F14</f>
        <v>1</v>
      </c>
    </row>
  </sheetData>
  <conditionalFormatting sqref="A1:XFD35 A37:XFD1048576 H36:XFD36 A36:F36">
    <cfRule type="expression" dxfId="11" priority="3">
      <formula>AND(A1&lt;&gt;"",A1=FALSE)</formula>
    </cfRule>
    <cfRule type="expression" dxfId="10" priority="4">
      <formula>A1=TRUE</formula>
    </cfRule>
  </conditionalFormatting>
  <conditionalFormatting sqref="I19:AAA19">
    <cfRule type="expression" dxfId="9" priority="1">
      <formula>AND(I19=0,I19&lt;&gt;"")</formula>
    </cfRule>
    <cfRule type="expression" dxfId="8" priority="2">
      <formula>I19=1</formula>
    </cfRule>
  </conditionalFormatting>
  <hyperlinks>
    <hyperlink ref="B5" location="'Contents'!D5" display="'Contents'!D5" xr:uid="{ED8131BB-E407-4EAB-B532-356F2EC16790}"/>
    <hyperlink ref="B16" location="'Contents'!D6" display="'Contents'!D6" xr:uid="{535D4E33-A629-461F-8B03-D983A403AE3A}"/>
    <hyperlink ref="A1" location="'Contents'!A1" display="'Contents'!A1" xr:uid="{64D9C7C2-CFB8-4293-BCD2-2BA8A34350E3}"/>
  </hyperlink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3B4BA361-55EF-4291-A501-90442C07AF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Input!I20:BF20</xm:f>
              <xm:sqref>G20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3F3-7CB7-4F11-9D3C-0030F2E02D6A}">
  <dimension ref="A1:ALR196"/>
  <sheetViews>
    <sheetView showGridLines="0" tabSelected="1" zoomScale="80" zoomScaleNormal="80" workbookViewId="0">
      <pane xSplit="8" ySplit="8" topLeftCell="I167" activePane="bottomRight" state="frozen"/>
      <selection pane="topRight" activeCell="I1" sqref="I1"/>
      <selection pane="bottomLeft" activeCell="A9" sqref="A9"/>
      <selection pane="bottomRight" activeCell="D174" sqref="D174"/>
    </sheetView>
  </sheetViews>
  <sheetFormatPr defaultRowHeight="14.5" outlineLevelRow="1" x14ac:dyDescent="0.35"/>
  <cols>
    <col min="1" max="3" width="1.6328125" style="1" customWidth="1"/>
    <col min="4" max="4" width="51.36328125" style="1" customWidth="1"/>
    <col min="5" max="7" width="8.7265625" style="1"/>
    <col min="8" max="8" width="11.6328125" style="1" customWidth="1"/>
    <col min="9" max="9" width="11.26953125" style="1" customWidth="1"/>
    <col min="10" max="159" width="11.36328125" style="1" customWidth="1"/>
    <col min="160" max="16384" width="8.7265625" style="1"/>
  </cols>
  <sheetData>
    <row r="1" spans="1:1006" s="15" customFormat="1" x14ac:dyDescent="0.35">
      <c r="A1" s="15" t="s">
        <v>44</v>
      </c>
      <c r="E1" s="24" t="s">
        <v>12</v>
      </c>
      <c r="F1" s="24" t="s">
        <v>13</v>
      </c>
      <c r="G1" s="24" t="s">
        <v>14</v>
      </c>
      <c r="H1" s="24" t="s">
        <v>15</v>
      </c>
      <c r="I1" s="15" t="s">
        <v>16</v>
      </c>
    </row>
    <row r="2" spans="1:1006" s="15" customFormat="1" x14ac:dyDescent="0.35">
      <c r="B2" s="15" t="s">
        <v>9</v>
      </c>
    </row>
    <row r="3" spans="1:1006" s="15" customFormat="1" outlineLevel="1" x14ac:dyDescent="0.35">
      <c r="C3" s="15" t="s">
        <v>10</v>
      </c>
      <c r="E3" s="15" t="s">
        <v>11</v>
      </c>
      <c r="J3" s="15">
        <v>1</v>
      </c>
      <c r="K3" s="15">
        <v>2</v>
      </c>
      <c r="L3" s="15">
        <v>3</v>
      </c>
      <c r="M3" s="15">
        <v>4</v>
      </c>
      <c r="N3" s="15">
        <v>5</v>
      </c>
      <c r="O3" s="15">
        <v>6</v>
      </c>
      <c r="P3" s="15">
        <v>7</v>
      </c>
      <c r="Q3" s="15">
        <v>8</v>
      </c>
      <c r="R3" s="15">
        <v>9</v>
      </c>
      <c r="S3" s="15">
        <v>10</v>
      </c>
      <c r="T3" s="15">
        <v>11</v>
      </c>
      <c r="U3" s="15">
        <v>12</v>
      </c>
      <c r="V3" s="15">
        <v>13</v>
      </c>
      <c r="W3" s="15">
        <v>14</v>
      </c>
      <c r="X3" s="15">
        <v>15</v>
      </c>
      <c r="Y3" s="15">
        <v>16</v>
      </c>
      <c r="Z3" s="15">
        <v>17</v>
      </c>
      <c r="AA3" s="15">
        <v>18</v>
      </c>
      <c r="AB3" s="15">
        <v>19</v>
      </c>
      <c r="AC3" s="15">
        <v>20</v>
      </c>
      <c r="AD3" s="15">
        <v>21</v>
      </c>
      <c r="AE3" s="15">
        <v>22</v>
      </c>
      <c r="AF3" s="15">
        <v>23</v>
      </c>
      <c r="AG3" s="15">
        <v>24</v>
      </c>
      <c r="AH3" s="15">
        <v>25</v>
      </c>
      <c r="AI3" s="15">
        <v>26</v>
      </c>
      <c r="AJ3" s="15">
        <v>27</v>
      </c>
      <c r="AK3" s="15">
        <v>28</v>
      </c>
      <c r="AL3" s="15">
        <v>29</v>
      </c>
      <c r="AM3" s="15">
        <v>30</v>
      </c>
      <c r="AN3" s="15">
        <v>31</v>
      </c>
      <c r="AO3" s="15">
        <v>32</v>
      </c>
      <c r="AP3" s="15">
        <v>33</v>
      </c>
      <c r="AQ3" s="15">
        <v>34</v>
      </c>
      <c r="AR3" s="15">
        <v>35</v>
      </c>
      <c r="AS3" s="15">
        <v>36</v>
      </c>
      <c r="AT3" s="15">
        <v>37</v>
      </c>
      <c r="AU3" s="15">
        <v>38</v>
      </c>
      <c r="AV3" s="15">
        <v>39</v>
      </c>
      <c r="AW3" s="15">
        <v>40</v>
      </c>
      <c r="AX3" s="15">
        <v>41</v>
      </c>
      <c r="AY3" s="15">
        <v>42</v>
      </c>
      <c r="AZ3" s="15">
        <v>43</v>
      </c>
      <c r="BA3" s="15">
        <v>44</v>
      </c>
      <c r="BB3" s="15">
        <v>45</v>
      </c>
      <c r="BC3" s="15">
        <v>46</v>
      </c>
      <c r="BD3" s="15">
        <v>47</v>
      </c>
      <c r="BE3" s="15">
        <v>48</v>
      </c>
      <c r="BF3" s="15">
        <v>49</v>
      </c>
      <c r="BG3" s="15">
        <v>50</v>
      </c>
      <c r="BH3" s="15">
        <v>51</v>
      </c>
      <c r="BI3" s="15">
        <v>52</v>
      </c>
      <c r="BJ3" s="15">
        <v>53</v>
      </c>
      <c r="BK3" s="15">
        <v>54</v>
      </c>
      <c r="BL3" s="15">
        <v>55</v>
      </c>
      <c r="BM3" s="15">
        <v>56</v>
      </c>
      <c r="BN3" s="15">
        <v>57</v>
      </c>
      <c r="BO3" s="15">
        <v>58</v>
      </c>
      <c r="BP3" s="15">
        <v>59</v>
      </c>
      <c r="BQ3" s="15">
        <v>60</v>
      </c>
      <c r="BR3" s="15">
        <v>61</v>
      </c>
      <c r="BS3" s="15">
        <v>62</v>
      </c>
      <c r="BT3" s="15">
        <v>63</v>
      </c>
      <c r="BU3" s="15">
        <v>64</v>
      </c>
      <c r="BV3" s="15">
        <v>65</v>
      </c>
      <c r="BW3" s="15">
        <v>66</v>
      </c>
      <c r="BX3" s="15">
        <v>67</v>
      </c>
      <c r="BY3" s="15">
        <v>68</v>
      </c>
      <c r="BZ3" s="15">
        <v>69</v>
      </c>
      <c r="CA3" s="15">
        <v>70</v>
      </c>
      <c r="CB3" s="15">
        <v>71</v>
      </c>
      <c r="CC3" s="15">
        <v>72</v>
      </c>
      <c r="CD3" s="15">
        <v>73</v>
      </c>
      <c r="CE3" s="15">
        <v>74</v>
      </c>
      <c r="CF3" s="15">
        <v>75</v>
      </c>
      <c r="CG3" s="15">
        <v>76</v>
      </c>
      <c r="CH3" s="15">
        <v>77</v>
      </c>
      <c r="CI3" s="15">
        <v>78</v>
      </c>
      <c r="CJ3" s="15">
        <v>79</v>
      </c>
      <c r="CK3" s="15">
        <v>80</v>
      </c>
      <c r="CL3" s="15">
        <v>81</v>
      </c>
      <c r="CM3" s="15">
        <v>82</v>
      </c>
      <c r="CN3" s="15">
        <v>83</v>
      </c>
      <c r="CO3" s="15">
        <v>84</v>
      </c>
      <c r="CP3" s="15">
        <v>85</v>
      </c>
      <c r="CQ3" s="15">
        <v>86</v>
      </c>
      <c r="CR3" s="15">
        <v>87</v>
      </c>
      <c r="CS3" s="15">
        <v>88</v>
      </c>
      <c r="CT3" s="15">
        <v>89</v>
      </c>
      <c r="CU3" s="15">
        <v>90</v>
      </c>
      <c r="CV3" s="15">
        <v>91</v>
      </c>
      <c r="CW3" s="15">
        <v>92</v>
      </c>
      <c r="CX3" s="15">
        <v>93</v>
      </c>
      <c r="CY3" s="15">
        <v>94</v>
      </c>
      <c r="CZ3" s="15">
        <v>95</v>
      </c>
      <c r="DA3" s="15">
        <v>96</v>
      </c>
      <c r="DB3" s="15">
        <v>97</v>
      </c>
      <c r="DC3" s="15">
        <v>98</v>
      </c>
      <c r="DD3" s="15">
        <v>99</v>
      </c>
      <c r="DE3" s="15">
        <v>100</v>
      </c>
      <c r="DF3" s="15">
        <v>101</v>
      </c>
      <c r="DG3" s="15">
        <v>102</v>
      </c>
      <c r="DH3" s="15">
        <v>103</v>
      </c>
      <c r="DI3" s="15">
        <v>104</v>
      </c>
      <c r="DJ3" s="15">
        <v>105</v>
      </c>
      <c r="DK3" s="15">
        <v>106</v>
      </c>
      <c r="DL3" s="15">
        <v>107</v>
      </c>
      <c r="DM3" s="15">
        <v>108</v>
      </c>
      <c r="DN3" s="15">
        <v>109</v>
      </c>
      <c r="DO3" s="15">
        <v>110</v>
      </c>
      <c r="DP3" s="15">
        <v>111</v>
      </c>
      <c r="DQ3" s="15">
        <v>112</v>
      </c>
      <c r="DR3" s="15">
        <v>113</v>
      </c>
      <c r="DS3" s="15">
        <v>114</v>
      </c>
      <c r="DT3" s="15">
        <v>115</v>
      </c>
      <c r="DU3" s="15">
        <v>116</v>
      </c>
      <c r="DV3" s="15">
        <v>117</v>
      </c>
      <c r="DW3" s="15">
        <v>118</v>
      </c>
      <c r="DX3" s="15">
        <v>119</v>
      </c>
      <c r="DY3" s="15">
        <v>120</v>
      </c>
      <c r="DZ3" s="15">
        <v>121</v>
      </c>
      <c r="EA3" s="15">
        <v>122</v>
      </c>
      <c r="EB3" s="15">
        <v>123</v>
      </c>
      <c r="EC3" s="15">
        <v>124</v>
      </c>
      <c r="ED3" s="15">
        <v>125</v>
      </c>
      <c r="EE3" s="15">
        <v>126</v>
      </c>
      <c r="EF3" s="15">
        <v>127</v>
      </c>
      <c r="EG3" s="15">
        <v>128</v>
      </c>
      <c r="EH3" s="15">
        <v>129</v>
      </c>
      <c r="EI3" s="15">
        <v>130</v>
      </c>
      <c r="EJ3" s="15">
        <v>131</v>
      </c>
      <c r="EK3" s="15">
        <v>132</v>
      </c>
      <c r="EL3" s="15">
        <v>133</v>
      </c>
      <c r="EM3" s="15">
        <v>134</v>
      </c>
      <c r="EN3" s="15">
        <v>135</v>
      </c>
      <c r="EO3" s="15">
        <v>136</v>
      </c>
      <c r="EP3" s="15">
        <v>137</v>
      </c>
      <c r="EQ3" s="15">
        <v>138</v>
      </c>
      <c r="ER3" s="15">
        <v>139</v>
      </c>
      <c r="ES3" s="15">
        <v>140</v>
      </c>
      <c r="ET3" s="15">
        <v>141</v>
      </c>
      <c r="EU3" s="15">
        <v>142</v>
      </c>
      <c r="EV3" s="15">
        <v>143</v>
      </c>
      <c r="EW3" s="15">
        <v>144</v>
      </c>
      <c r="EX3" s="15">
        <v>145</v>
      </c>
      <c r="EY3" s="15">
        <v>146</v>
      </c>
      <c r="EZ3" s="15">
        <v>147</v>
      </c>
      <c r="FA3" s="15">
        <v>148</v>
      </c>
      <c r="FB3" s="15">
        <v>149</v>
      </c>
      <c r="FC3" s="15">
        <v>150</v>
      </c>
    </row>
    <row r="4" spans="1:1006" s="15" customFormat="1" outlineLevel="1" x14ac:dyDescent="0.35">
      <c r="C4" s="15" t="s">
        <v>166</v>
      </c>
      <c r="F4" s="15">
        <f>Input!F12</f>
        <v>36</v>
      </c>
      <c r="H4" s="15">
        <f>SUM(J4:FC4)</f>
        <v>36</v>
      </c>
      <c r="J4" s="15">
        <f>(J3&lt;=$F$4)*1</f>
        <v>1</v>
      </c>
      <c r="K4" s="15">
        <f t="shared" ref="K4:BV4" si="0">(K3&lt;=$F$4)*1</f>
        <v>1</v>
      </c>
      <c r="L4" s="15">
        <f t="shared" si="0"/>
        <v>1</v>
      </c>
      <c r="M4" s="15">
        <f t="shared" si="0"/>
        <v>1</v>
      </c>
      <c r="N4" s="15">
        <f t="shared" si="0"/>
        <v>1</v>
      </c>
      <c r="O4" s="15">
        <f t="shared" si="0"/>
        <v>1</v>
      </c>
      <c r="P4" s="15">
        <f t="shared" si="0"/>
        <v>1</v>
      </c>
      <c r="Q4" s="15">
        <f t="shared" si="0"/>
        <v>1</v>
      </c>
      <c r="R4" s="15">
        <f t="shared" si="0"/>
        <v>1</v>
      </c>
      <c r="S4" s="15">
        <f t="shared" si="0"/>
        <v>1</v>
      </c>
      <c r="T4" s="15">
        <f t="shared" si="0"/>
        <v>1</v>
      </c>
      <c r="U4" s="15">
        <f t="shared" si="0"/>
        <v>1</v>
      </c>
      <c r="V4" s="15">
        <f t="shared" si="0"/>
        <v>1</v>
      </c>
      <c r="W4" s="15">
        <f t="shared" si="0"/>
        <v>1</v>
      </c>
      <c r="X4" s="15">
        <f t="shared" si="0"/>
        <v>1</v>
      </c>
      <c r="Y4" s="15">
        <f t="shared" si="0"/>
        <v>1</v>
      </c>
      <c r="Z4" s="15">
        <f t="shared" si="0"/>
        <v>1</v>
      </c>
      <c r="AA4" s="15">
        <f t="shared" si="0"/>
        <v>1</v>
      </c>
      <c r="AB4" s="15">
        <f t="shared" si="0"/>
        <v>1</v>
      </c>
      <c r="AC4" s="15">
        <f t="shared" si="0"/>
        <v>1</v>
      </c>
      <c r="AD4" s="15">
        <f t="shared" si="0"/>
        <v>1</v>
      </c>
      <c r="AE4" s="15">
        <f t="shared" si="0"/>
        <v>1</v>
      </c>
      <c r="AF4" s="15">
        <f t="shared" si="0"/>
        <v>1</v>
      </c>
      <c r="AG4" s="15">
        <f t="shared" si="0"/>
        <v>1</v>
      </c>
      <c r="AH4" s="15">
        <f t="shared" si="0"/>
        <v>1</v>
      </c>
      <c r="AI4" s="15">
        <f t="shared" si="0"/>
        <v>1</v>
      </c>
      <c r="AJ4" s="15">
        <f t="shared" si="0"/>
        <v>1</v>
      </c>
      <c r="AK4" s="15">
        <f t="shared" si="0"/>
        <v>1</v>
      </c>
      <c r="AL4" s="15">
        <f t="shared" si="0"/>
        <v>1</v>
      </c>
      <c r="AM4" s="15">
        <f t="shared" si="0"/>
        <v>1</v>
      </c>
      <c r="AN4" s="15">
        <f t="shared" si="0"/>
        <v>1</v>
      </c>
      <c r="AO4" s="15">
        <f t="shared" si="0"/>
        <v>1</v>
      </c>
      <c r="AP4" s="15">
        <f t="shared" si="0"/>
        <v>1</v>
      </c>
      <c r="AQ4" s="15">
        <f t="shared" si="0"/>
        <v>1</v>
      </c>
      <c r="AR4" s="15">
        <f t="shared" si="0"/>
        <v>1</v>
      </c>
      <c r="AS4" s="15">
        <f t="shared" si="0"/>
        <v>1</v>
      </c>
      <c r="AT4" s="15">
        <f t="shared" si="0"/>
        <v>0</v>
      </c>
      <c r="AU4" s="15">
        <f t="shared" si="0"/>
        <v>0</v>
      </c>
      <c r="AV4" s="15">
        <f t="shared" si="0"/>
        <v>0</v>
      </c>
      <c r="AW4" s="15">
        <f t="shared" si="0"/>
        <v>0</v>
      </c>
      <c r="AX4" s="15">
        <f t="shared" si="0"/>
        <v>0</v>
      </c>
      <c r="AY4" s="15">
        <f t="shared" si="0"/>
        <v>0</v>
      </c>
      <c r="AZ4" s="15">
        <f t="shared" si="0"/>
        <v>0</v>
      </c>
      <c r="BA4" s="15">
        <f t="shared" si="0"/>
        <v>0</v>
      </c>
      <c r="BB4" s="15">
        <f t="shared" si="0"/>
        <v>0</v>
      </c>
      <c r="BC4" s="15">
        <f t="shared" si="0"/>
        <v>0</v>
      </c>
      <c r="BD4" s="15">
        <f t="shared" si="0"/>
        <v>0</v>
      </c>
      <c r="BE4" s="15">
        <f t="shared" si="0"/>
        <v>0</v>
      </c>
      <c r="BF4" s="15">
        <f t="shared" si="0"/>
        <v>0</v>
      </c>
      <c r="BG4" s="15">
        <f t="shared" si="0"/>
        <v>0</v>
      </c>
      <c r="BH4" s="15">
        <f t="shared" si="0"/>
        <v>0</v>
      </c>
      <c r="BI4" s="15">
        <f t="shared" si="0"/>
        <v>0</v>
      </c>
      <c r="BJ4" s="15">
        <f t="shared" si="0"/>
        <v>0</v>
      </c>
      <c r="BK4" s="15">
        <f t="shared" si="0"/>
        <v>0</v>
      </c>
      <c r="BL4" s="15">
        <f t="shared" si="0"/>
        <v>0</v>
      </c>
      <c r="BM4" s="15">
        <f t="shared" si="0"/>
        <v>0</v>
      </c>
      <c r="BN4" s="15">
        <f t="shared" si="0"/>
        <v>0</v>
      </c>
      <c r="BO4" s="15">
        <f t="shared" si="0"/>
        <v>0</v>
      </c>
      <c r="BP4" s="15">
        <f t="shared" si="0"/>
        <v>0</v>
      </c>
      <c r="BQ4" s="15">
        <f t="shared" si="0"/>
        <v>0</v>
      </c>
      <c r="BR4" s="15">
        <f t="shared" si="0"/>
        <v>0</v>
      </c>
      <c r="BS4" s="15">
        <f t="shared" si="0"/>
        <v>0</v>
      </c>
      <c r="BT4" s="15">
        <f t="shared" si="0"/>
        <v>0</v>
      </c>
      <c r="BU4" s="15">
        <f t="shared" si="0"/>
        <v>0</v>
      </c>
      <c r="BV4" s="15">
        <f t="shared" si="0"/>
        <v>0</v>
      </c>
      <c r="BW4" s="15">
        <f t="shared" ref="BW4:EH4" si="1">(BW3&lt;=$F$4)*1</f>
        <v>0</v>
      </c>
      <c r="BX4" s="15">
        <f t="shared" si="1"/>
        <v>0</v>
      </c>
      <c r="BY4" s="15">
        <f t="shared" si="1"/>
        <v>0</v>
      </c>
      <c r="BZ4" s="15">
        <f t="shared" si="1"/>
        <v>0</v>
      </c>
      <c r="CA4" s="15">
        <f t="shared" si="1"/>
        <v>0</v>
      </c>
      <c r="CB4" s="15">
        <f t="shared" si="1"/>
        <v>0</v>
      </c>
      <c r="CC4" s="15">
        <f t="shared" si="1"/>
        <v>0</v>
      </c>
      <c r="CD4" s="15">
        <f t="shared" si="1"/>
        <v>0</v>
      </c>
      <c r="CE4" s="15">
        <f t="shared" si="1"/>
        <v>0</v>
      </c>
      <c r="CF4" s="15">
        <f t="shared" si="1"/>
        <v>0</v>
      </c>
      <c r="CG4" s="15">
        <f t="shared" si="1"/>
        <v>0</v>
      </c>
      <c r="CH4" s="15">
        <f t="shared" si="1"/>
        <v>0</v>
      </c>
      <c r="CI4" s="15">
        <f t="shared" si="1"/>
        <v>0</v>
      </c>
      <c r="CJ4" s="15">
        <f t="shared" si="1"/>
        <v>0</v>
      </c>
      <c r="CK4" s="15">
        <f t="shared" si="1"/>
        <v>0</v>
      </c>
      <c r="CL4" s="15">
        <f t="shared" si="1"/>
        <v>0</v>
      </c>
      <c r="CM4" s="15">
        <f t="shared" si="1"/>
        <v>0</v>
      </c>
      <c r="CN4" s="15">
        <f t="shared" si="1"/>
        <v>0</v>
      </c>
      <c r="CO4" s="15">
        <f t="shared" si="1"/>
        <v>0</v>
      </c>
      <c r="CP4" s="15">
        <f t="shared" si="1"/>
        <v>0</v>
      </c>
      <c r="CQ4" s="15">
        <f t="shared" si="1"/>
        <v>0</v>
      </c>
      <c r="CR4" s="15">
        <f t="shared" si="1"/>
        <v>0</v>
      </c>
      <c r="CS4" s="15">
        <f t="shared" si="1"/>
        <v>0</v>
      </c>
      <c r="CT4" s="15">
        <f t="shared" si="1"/>
        <v>0</v>
      </c>
      <c r="CU4" s="15">
        <f t="shared" si="1"/>
        <v>0</v>
      </c>
      <c r="CV4" s="15">
        <f t="shared" si="1"/>
        <v>0</v>
      </c>
      <c r="CW4" s="15">
        <f t="shared" si="1"/>
        <v>0</v>
      </c>
      <c r="CX4" s="15">
        <f t="shared" si="1"/>
        <v>0</v>
      </c>
      <c r="CY4" s="15">
        <f t="shared" si="1"/>
        <v>0</v>
      </c>
      <c r="CZ4" s="15">
        <f t="shared" si="1"/>
        <v>0</v>
      </c>
      <c r="DA4" s="15">
        <f t="shared" si="1"/>
        <v>0</v>
      </c>
      <c r="DB4" s="15">
        <f t="shared" si="1"/>
        <v>0</v>
      </c>
      <c r="DC4" s="15">
        <f t="shared" si="1"/>
        <v>0</v>
      </c>
      <c r="DD4" s="15">
        <f t="shared" si="1"/>
        <v>0</v>
      </c>
      <c r="DE4" s="15">
        <f t="shared" si="1"/>
        <v>0</v>
      </c>
      <c r="DF4" s="15">
        <f t="shared" si="1"/>
        <v>0</v>
      </c>
      <c r="DG4" s="15">
        <f t="shared" si="1"/>
        <v>0</v>
      </c>
      <c r="DH4" s="15">
        <f t="shared" si="1"/>
        <v>0</v>
      </c>
      <c r="DI4" s="15">
        <f t="shared" si="1"/>
        <v>0</v>
      </c>
      <c r="DJ4" s="15">
        <f t="shared" si="1"/>
        <v>0</v>
      </c>
      <c r="DK4" s="15">
        <f t="shared" si="1"/>
        <v>0</v>
      </c>
      <c r="DL4" s="15">
        <f t="shared" si="1"/>
        <v>0</v>
      </c>
      <c r="DM4" s="15">
        <f t="shared" si="1"/>
        <v>0</v>
      </c>
      <c r="DN4" s="15">
        <f t="shared" si="1"/>
        <v>0</v>
      </c>
      <c r="DO4" s="15">
        <f t="shared" si="1"/>
        <v>0</v>
      </c>
      <c r="DP4" s="15">
        <f t="shared" si="1"/>
        <v>0</v>
      </c>
      <c r="DQ4" s="15">
        <f t="shared" si="1"/>
        <v>0</v>
      </c>
      <c r="DR4" s="15">
        <f t="shared" si="1"/>
        <v>0</v>
      </c>
      <c r="DS4" s="15">
        <f t="shared" si="1"/>
        <v>0</v>
      </c>
      <c r="DT4" s="15">
        <f t="shared" si="1"/>
        <v>0</v>
      </c>
      <c r="DU4" s="15">
        <f t="shared" si="1"/>
        <v>0</v>
      </c>
      <c r="DV4" s="15">
        <f t="shared" si="1"/>
        <v>0</v>
      </c>
      <c r="DW4" s="15">
        <f t="shared" si="1"/>
        <v>0</v>
      </c>
      <c r="DX4" s="15">
        <f t="shared" si="1"/>
        <v>0</v>
      </c>
      <c r="DY4" s="15">
        <f t="shared" si="1"/>
        <v>0</v>
      </c>
      <c r="DZ4" s="15">
        <f t="shared" si="1"/>
        <v>0</v>
      </c>
      <c r="EA4" s="15">
        <f t="shared" si="1"/>
        <v>0</v>
      </c>
      <c r="EB4" s="15">
        <f t="shared" si="1"/>
        <v>0</v>
      </c>
      <c r="EC4" s="15">
        <f t="shared" si="1"/>
        <v>0</v>
      </c>
      <c r="ED4" s="15">
        <f t="shared" si="1"/>
        <v>0</v>
      </c>
      <c r="EE4" s="15">
        <f t="shared" si="1"/>
        <v>0</v>
      </c>
      <c r="EF4" s="15">
        <f t="shared" si="1"/>
        <v>0</v>
      </c>
      <c r="EG4" s="15">
        <f t="shared" si="1"/>
        <v>0</v>
      </c>
      <c r="EH4" s="15">
        <f t="shared" si="1"/>
        <v>0</v>
      </c>
      <c r="EI4" s="15">
        <f t="shared" ref="EI4:FC4" si="2">(EI3&lt;=$F$4)*1</f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  <c r="EY4" s="15">
        <f t="shared" si="2"/>
        <v>0</v>
      </c>
      <c r="EZ4" s="15">
        <f t="shared" si="2"/>
        <v>0</v>
      </c>
      <c r="FA4" s="15">
        <f t="shared" si="2"/>
        <v>0</v>
      </c>
      <c r="FB4" s="15">
        <f t="shared" si="2"/>
        <v>0</v>
      </c>
      <c r="FC4" s="15">
        <f t="shared" si="2"/>
        <v>0</v>
      </c>
    </row>
    <row r="5" spans="1:1006" s="15" customFormat="1" outlineLevel="1" x14ac:dyDescent="0.35">
      <c r="C5" s="15" t="s">
        <v>20</v>
      </c>
      <c r="F5" s="15">
        <f>Input!F13</f>
        <v>1</v>
      </c>
      <c r="G5" s="15">
        <f>Input!F14</f>
        <v>6</v>
      </c>
      <c r="J5" s="15">
        <f>IF(J4,$F$5,$G$5)</f>
        <v>1</v>
      </c>
      <c r="K5" s="15">
        <f t="shared" ref="K5:BV5" si="3">IF(K4,$F$5,$G$5)</f>
        <v>1</v>
      </c>
      <c r="L5" s="15">
        <f t="shared" si="3"/>
        <v>1</v>
      </c>
      <c r="M5" s="15">
        <f t="shared" si="3"/>
        <v>1</v>
      </c>
      <c r="N5" s="15">
        <f t="shared" si="3"/>
        <v>1</v>
      </c>
      <c r="O5" s="15">
        <f t="shared" si="3"/>
        <v>1</v>
      </c>
      <c r="P5" s="15">
        <f t="shared" si="3"/>
        <v>1</v>
      </c>
      <c r="Q5" s="15">
        <f t="shared" si="3"/>
        <v>1</v>
      </c>
      <c r="R5" s="15">
        <f t="shared" si="3"/>
        <v>1</v>
      </c>
      <c r="S5" s="15">
        <f t="shared" si="3"/>
        <v>1</v>
      </c>
      <c r="T5" s="15">
        <f t="shared" si="3"/>
        <v>1</v>
      </c>
      <c r="U5" s="15">
        <f t="shared" si="3"/>
        <v>1</v>
      </c>
      <c r="V5" s="15">
        <f t="shared" si="3"/>
        <v>1</v>
      </c>
      <c r="W5" s="15">
        <f t="shared" si="3"/>
        <v>1</v>
      </c>
      <c r="X5" s="15">
        <f t="shared" si="3"/>
        <v>1</v>
      </c>
      <c r="Y5" s="15">
        <f t="shared" si="3"/>
        <v>1</v>
      </c>
      <c r="Z5" s="15">
        <f t="shared" si="3"/>
        <v>1</v>
      </c>
      <c r="AA5" s="15">
        <f t="shared" si="3"/>
        <v>1</v>
      </c>
      <c r="AB5" s="15">
        <f t="shared" si="3"/>
        <v>1</v>
      </c>
      <c r="AC5" s="15">
        <f t="shared" si="3"/>
        <v>1</v>
      </c>
      <c r="AD5" s="15">
        <f t="shared" si="3"/>
        <v>1</v>
      </c>
      <c r="AE5" s="15">
        <f t="shared" si="3"/>
        <v>1</v>
      </c>
      <c r="AF5" s="15">
        <f t="shared" si="3"/>
        <v>1</v>
      </c>
      <c r="AG5" s="15">
        <f t="shared" si="3"/>
        <v>1</v>
      </c>
      <c r="AH5" s="15">
        <f t="shared" si="3"/>
        <v>1</v>
      </c>
      <c r="AI5" s="15">
        <f t="shared" si="3"/>
        <v>1</v>
      </c>
      <c r="AJ5" s="15">
        <f t="shared" si="3"/>
        <v>1</v>
      </c>
      <c r="AK5" s="15">
        <f t="shared" si="3"/>
        <v>1</v>
      </c>
      <c r="AL5" s="15">
        <f t="shared" si="3"/>
        <v>1</v>
      </c>
      <c r="AM5" s="15">
        <f t="shared" si="3"/>
        <v>1</v>
      </c>
      <c r="AN5" s="15">
        <f t="shared" si="3"/>
        <v>1</v>
      </c>
      <c r="AO5" s="15">
        <f t="shared" si="3"/>
        <v>1</v>
      </c>
      <c r="AP5" s="15">
        <f t="shared" si="3"/>
        <v>1</v>
      </c>
      <c r="AQ5" s="15">
        <f t="shared" si="3"/>
        <v>1</v>
      </c>
      <c r="AR5" s="15">
        <f t="shared" si="3"/>
        <v>1</v>
      </c>
      <c r="AS5" s="15">
        <f t="shared" si="3"/>
        <v>1</v>
      </c>
      <c r="AT5" s="15">
        <f t="shared" si="3"/>
        <v>6</v>
      </c>
      <c r="AU5" s="15">
        <f t="shared" si="3"/>
        <v>6</v>
      </c>
      <c r="AV5" s="15">
        <f t="shared" si="3"/>
        <v>6</v>
      </c>
      <c r="AW5" s="15">
        <f t="shared" si="3"/>
        <v>6</v>
      </c>
      <c r="AX5" s="15">
        <f t="shared" si="3"/>
        <v>6</v>
      </c>
      <c r="AY5" s="15">
        <f t="shared" si="3"/>
        <v>6</v>
      </c>
      <c r="AZ5" s="15">
        <f t="shared" si="3"/>
        <v>6</v>
      </c>
      <c r="BA5" s="15">
        <f t="shared" si="3"/>
        <v>6</v>
      </c>
      <c r="BB5" s="15">
        <f t="shared" si="3"/>
        <v>6</v>
      </c>
      <c r="BC5" s="15">
        <f t="shared" si="3"/>
        <v>6</v>
      </c>
      <c r="BD5" s="15">
        <f t="shared" si="3"/>
        <v>6</v>
      </c>
      <c r="BE5" s="15">
        <f t="shared" si="3"/>
        <v>6</v>
      </c>
      <c r="BF5" s="15">
        <f t="shared" si="3"/>
        <v>6</v>
      </c>
      <c r="BG5" s="15">
        <f t="shared" si="3"/>
        <v>6</v>
      </c>
      <c r="BH5" s="15">
        <f t="shared" si="3"/>
        <v>6</v>
      </c>
      <c r="BI5" s="15">
        <f t="shared" si="3"/>
        <v>6</v>
      </c>
      <c r="BJ5" s="15">
        <f t="shared" si="3"/>
        <v>6</v>
      </c>
      <c r="BK5" s="15">
        <f t="shared" si="3"/>
        <v>6</v>
      </c>
      <c r="BL5" s="15">
        <f t="shared" si="3"/>
        <v>6</v>
      </c>
      <c r="BM5" s="15">
        <f t="shared" si="3"/>
        <v>6</v>
      </c>
      <c r="BN5" s="15">
        <f t="shared" si="3"/>
        <v>6</v>
      </c>
      <c r="BO5" s="15">
        <f t="shared" si="3"/>
        <v>6</v>
      </c>
      <c r="BP5" s="15">
        <f t="shared" si="3"/>
        <v>6</v>
      </c>
      <c r="BQ5" s="15">
        <f t="shared" si="3"/>
        <v>6</v>
      </c>
      <c r="BR5" s="15">
        <f t="shared" si="3"/>
        <v>6</v>
      </c>
      <c r="BS5" s="15">
        <f t="shared" si="3"/>
        <v>6</v>
      </c>
      <c r="BT5" s="15">
        <f t="shared" si="3"/>
        <v>6</v>
      </c>
      <c r="BU5" s="15">
        <f t="shared" si="3"/>
        <v>6</v>
      </c>
      <c r="BV5" s="15">
        <f t="shared" si="3"/>
        <v>6</v>
      </c>
      <c r="BW5" s="15">
        <f t="shared" ref="BW5:EH5" si="4">IF(BW4,$F$5,$G$5)</f>
        <v>6</v>
      </c>
      <c r="BX5" s="15">
        <f t="shared" si="4"/>
        <v>6</v>
      </c>
      <c r="BY5" s="15">
        <f t="shared" si="4"/>
        <v>6</v>
      </c>
      <c r="BZ5" s="15">
        <f t="shared" si="4"/>
        <v>6</v>
      </c>
      <c r="CA5" s="15">
        <f t="shared" si="4"/>
        <v>6</v>
      </c>
      <c r="CB5" s="15">
        <f t="shared" si="4"/>
        <v>6</v>
      </c>
      <c r="CC5" s="15">
        <f t="shared" si="4"/>
        <v>6</v>
      </c>
      <c r="CD5" s="15">
        <f t="shared" si="4"/>
        <v>6</v>
      </c>
      <c r="CE5" s="15">
        <f t="shared" si="4"/>
        <v>6</v>
      </c>
      <c r="CF5" s="15">
        <f t="shared" si="4"/>
        <v>6</v>
      </c>
      <c r="CG5" s="15">
        <f t="shared" si="4"/>
        <v>6</v>
      </c>
      <c r="CH5" s="15">
        <f t="shared" si="4"/>
        <v>6</v>
      </c>
      <c r="CI5" s="15">
        <f t="shared" si="4"/>
        <v>6</v>
      </c>
      <c r="CJ5" s="15">
        <f t="shared" si="4"/>
        <v>6</v>
      </c>
      <c r="CK5" s="15">
        <f t="shared" si="4"/>
        <v>6</v>
      </c>
      <c r="CL5" s="15">
        <f t="shared" si="4"/>
        <v>6</v>
      </c>
      <c r="CM5" s="15">
        <f t="shared" si="4"/>
        <v>6</v>
      </c>
      <c r="CN5" s="15">
        <f t="shared" si="4"/>
        <v>6</v>
      </c>
      <c r="CO5" s="15">
        <f t="shared" si="4"/>
        <v>6</v>
      </c>
      <c r="CP5" s="15">
        <f t="shared" si="4"/>
        <v>6</v>
      </c>
      <c r="CQ5" s="15">
        <f t="shared" si="4"/>
        <v>6</v>
      </c>
      <c r="CR5" s="15">
        <f t="shared" si="4"/>
        <v>6</v>
      </c>
      <c r="CS5" s="15">
        <f t="shared" si="4"/>
        <v>6</v>
      </c>
      <c r="CT5" s="15">
        <f t="shared" si="4"/>
        <v>6</v>
      </c>
      <c r="CU5" s="15">
        <f t="shared" si="4"/>
        <v>6</v>
      </c>
      <c r="CV5" s="15">
        <f t="shared" si="4"/>
        <v>6</v>
      </c>
      <c r="CW5" s="15">
        <f t="shared" si="4"/>
        <v>6</v>
      </c>
      <c r="CX5" s="15">
        <f t="shared" si="4"/>
        <v>6</v>
      </c>
      <c r="CY5" s="15">
        <f t="shared" si="4"/>
        <v>6</v>
      </c>
      <c r="CZ5" s="15">
        <f t="shared" si="4"/>
        <v>6</v>
      </c>
      <c r="DA5" s="15">
        <f t="shared" si="4"/>
        <v>6</v>
      </c>
      <c r="DB5" s="15">
        <f t="shared" si="4"/>
        <v>6</v>
      </c>
      <c r="DC5" s="15">
        <f t="shared" si="4"/>
        <v>6</v>
      </c>
      <c r="DD5" s="15">
        <f t="shared" si="4"/>
        <v>6</v>
      </c>
      <c r="DE5" s="15">
        <f t="shared" si="4"/>
        <v>6</v>
      </c>
      <c r="DF5" s="15">
        <f t="shared" si="4"/>
        <v>6</v>
      </c>
      <c r="DG5" s="15">
        <f t="shared" si="4"/>
        <v>6</v>
      </c>
      <c r="DH5" s="15">
        <f t="shared" si="4"/>
        <v>6</v>
      </c>
      <c r="DI5" s="15">
        <f t="shared" si="4"/>
        <v>6</v>
      </c>
      <c r="DJ5" s="15">
        <f t="shared" si="4"/>
        <v>6</v>
      </c>
      <c r="DK5" s="15">
        <f t="shared" si="4"/>
        <v>6</v>
      </c>
      <c r="DL5" s="15">
        <f t="shared" si="4"/>
        <v>6</v>
      </c>
      <c r="DM5" s="15">
        <f t="shared" si="4"/>
        <v>6</v>
      </c>
      <c r="DN5" s="15">
        <f t="shared" si="4"/>
        <v>6</v>
      </c>
      <c r="DO5" s="15">
        <f t="shared" si="4"/>
        <v>6</v>
      </c>
      <c r="DP5" s="15">
        <f t="shared" si="4"/>
        <v>6</v>
      </c>
      <c r="DQ5" s="15">
        <f t="shared" si="4"/>
        <v>6</v>
      </c>
      <c r="DR5" s="15">
        <f t="shared" si="4"/>
        <v>6</v>
      </c>
      <c r="DS5" s="15">
        <f t="shared" si="4"/>
        <v>6</v>
      </c>
      <c r="DT5" s="15">
        <f t="shared" si="4"/>
        <v>6</v>
      </c>
      <c r="DU5" s="15">
        <f t="shared" si="4"/>
        <v>6</v>
      </c>
      <c r="DV5" s="15">
        <f t="shared" si="4"/>
        <v>6</v>
      </c>
      <c r="DW5" s="15">
        <f t="shared" si="4"/>
        <v>6</v>
      </c>
      <c r="DX5" s="15">
        <f t="shared" si="4"/>
        <v>6</v>
      </c>
      <c r="DY5" s="15">
        <f t="shared" si="4"/>
        <v>6</v>
      </c>
      <c r="DZ5" s="15">
        <f t="shared" si="4"/>
        <v>6</v>
      </c>
      <c r="EA5" s="15">
        <f t="shared" si="4"/>
        <v>6</v>
      </c>
      <c r="EB5" s="15">
        <f t="shared" si="4"/>
        <v>6</v>
      </c>
      <c r="EC5" s="15">
        <f t="shared" si="4"/>
        <v>6</v>
      </c>
      <c r="ED5" s="15">
        <f t="shared" si="4"/>
        <v>6</v>
      </c>
      <c r="EE5" s="15">
        <f t="shared" si="4"/>
        <v>6</v>
      </c>
      <c r="EF5" s="15">
        <f t="shared" si="4"/>
        <v>6</v>
      </c>
      <c r="EG5" s="15">
        <f t="shared" si="4"/>
        <v>6</v>
      </c>
      <c r="EH5" s="15">
        <f t="shared" si="4"/>
        <v>6</v>
      </c>
      <c r="EI5" s="15">
        <f t="shared" ref="EI5:FC5" si="5">IF(EI4,$F$5,$G$5)</f>
        <v>6</v>
      </c>
      <c r="EJ5" s="15">
        <f t="shared" si="5"/>
        <v>6</v>
      </c>
      <c r="EK5" s="15">
        <f t="shared" si="5"/>
        <v>6</v>
      </c>
      <c r="EL5" s="15">
        <f t="shared" si="5"/>
        <v>6</v>
      </c>
      <c r="EM5" s="15">
        <f t="shared" si="5"/>
        <v>6</v>
      </c>
      <c r="EN5" s="15">
        <f t="shared" si="5"/>
        <v>6</v>
      </c>
      <c r="EO5" s="15">
        <f t="shared" si="5"/>
        <v>6</v>
      </c>
      <c r="EP5" s="15">
        <f t="shared" si="5"/>
        <v>6</v>
      </c>
      <c r="EQ5" s="15">
        <f t="shared" si="5"/>
        <v>6</v>
      </c>
      <c r="ER5" s="15">
        <f t="shared" si="5"/>
        <v>6</v>
      </c>
      <c r="ES5" s="15">
        <f t="shared" si="5"/>
        <v>6</v>
      </c>
      <c r="ET5" s="15">
        <f t="shared" si="5"/>
        <v>6</v>
      </c>
      <c r="EU5" s="15">
        <f t="shared" si="5"/>
        <v>6</v>
      </c>
      <c r="EV5" s="15">
        <f t="shared" si="5"/>
        <v>6</v>
      </c>
      <c r="EW5" s="15">
        <f t="shared" si="5"/>
        <v>6</v>
      </c>
      <c r="EX5" s="15">
        <f t="shared" si="5"/>
        <v>6</v>
      </c>
      <c r="EY5" s="15">
        <f t="shared" si="5"/>
        <v>6</v>
      </c>
      <c r="EZ5" s="15">
        <f t="shared" si="5"/>
        <v>6</v>
      </c>
      <c r="FA5" s="15">
        <f t="shared" si="5"/>
        <v>6</v>
      </c>
      <c r="FB5" s="15">
        <f t="shared" si="5"/>
        <v>6</v>
      </c>
      <c r="FC5" s="15">
        <f t="shared" si="5"/>
        <v>6</v>
      </c>
    </row>
    <row r="6" spans="1:1006" s="15" customFormat="1" outlineLevel="1" x14ac:dyDescent="0.35">
      <c r="C6" s="15" t="s">
        <v>21</v>
      </c>
      <c r="J6" s="23">
        <f>I7+1</f>
        <v>43831</v>
      </c>
      <c r="K6" s="23">
        <f t="shared" ref="K6:BV6" si="6">J7+1</f>
        <v>43862</v>
      </c>
      <c r="L6" s="23">
        <f t="shared" si="6"/>
        <v>43891</v>
      </c>
      <c r="M6" s="23">
        <f t="shared" si="6"/>
        <v>43922</v>
      </c>
      <c r="N6" s="23">
        <f t="shared" si="6"/>
        <v>43952</v>
      </c>
      <c r="O6" s="23">
        <f t="shared" si="6"/>
        <v>43983</v>
      </c>
      <c r="P6" s="23">
        <f t="shared" si="6"/>
        <v>44013</v>
      </c>
      <c r="Q6" s="23">
        <f t="shared" si="6"/>
        <v>44044</v>
      </c>
      <c r="R6" s="23">
        <f t="shared" si="6"/>
        <v>44075</v>
      </c>
      <c r="S6" s="23">
        <f t="shared" si="6"/>
        <v>44105</v>
      </c>
      <c r="T6" s="23">
        <f t="shared" si="6"/>
        <v>44136</v>
      </c>
      <c r="U6" s="23">
        <f t="shared" si="6"/>
        <v>44166</v>
      </c>
      <c r="V6" s="23">
        <f t="shared" si="6"/>
        <v>44197</v>
      </c>
      <c r="W6" s="23">
        <f t="shared" si="6"/>
        <v>44228</v>
      </c>
      <c r="X6" s="23">
        <f t="shared" si="6"/>
        <v>44256</v>
      </c>
      <c r="Y6" s="23">
        <f t="shared" si="6"/>
        <v>44287</v>
      </c>
      <c r="Z6" s="23">
        <f t="shared" si="6"/>
        <v>44317</v>
      </c>
      <c r="AA6" s="23">
        <f t="shared" si="6"/>
        <v>44348</v>
      </c>
      <c r="AB6" s="23">
        <f t="shared" si="6"/>
        <v>44378</v>
      </c>
      <c r="AC6" s="23">
        <f t="shared" si="6"/>
        <v>44409</v>
      </c>
      <c r="AD6" s="23">
        <f t="shared" si="6"/>
        <v>44440</v>
      </c>
      <c r="AE6" s="23">
        <f t="shared" si="6"/>
        <v>44470</v>
      </c>
      <c r="AF6" s="23">
        <f t="shared" si="6"/>
        <v>44501</v>
      </c>
      <c r="AG6" s="23">
        <f t="shared" si="6"/>
        <v>44531</v>
      </c>
      <c r="AH6" s="23">
        <f t="shared" si="6"/>
        <v>44562</v>
      </c>
      <c r="AI6" s="23">
        <f t="shared" si="6"/>
        <v>44593</v>
      </c>
      <c r="AJ6" s="23">
        <f t="shared" si="6"/>
        <v>44621</v>
      </c>
      <c r="AK6" s="23">
        <f t="shared" si="6"/>
        <v>44652</v>
      </c>
      <c r="AL6" s="23">
        <f t="shared" si="6"/>
        <v>44682</v>
      </c>
      <c r="AM6" s="23">
        <f t="shared" si="6"/>
        <v>44713</v>
      </c>
      <c r="AN6" s="23">
        <f t="shared" si="6"/>
        <v>44743</v>
      </c>
      <c r="AO6" s="23">
        <f t="shared" si="6"/>
        <v>44774</v>
      </c>
      <c r="AP6" s="23">
        <f t="shared" si="6"/>
        <v>44805</v>
      </c>
      <c r="AQ6" s="23">
        <f t="shared" si="6"/>
        <v>44835</v>
      </c>
      <c r="AR6" s="23">
        <f t="shared" si="6"/>
        <v>44866</v>
      </c>
      <c r="AS6" s="23">
        <f t="shared" si="6"/>
        <v>44896</v>
      </c>
      <c r="AT6" s="23">
        <f t="shared" si="6"/>
        <v>44927</v>
      </c>
      <c r="AU6" s="23">
        <f t="shared" si="6"/>
        <v>45108</v>
      </c>
      <c r="AV6" s="23">
        <f t="shared" si="6"/>
        <v>45292</v>
      </c>
      <c r="AW6" s="23">
        <f t="shared" si="6"/>
        <v>45474</v>
      </c>
      <c r="AX6" s="23">
        <f t="shared" si="6"/>
        <v>45658</v>
      </c>
      <c r="AY6" s="23">
        <f t="shared" si="6"/>
        <v>45839</v>
      </c>
      <c r="AZ6" s="23">
        <f t="shared" si="6"/>
        <v>46023</v>
      </c>
      <c r="BA6" s="23">
        <f t="shared" si="6"/>
        <v>46204</v>
      </c>
      <c r="BB6" s="23">
        <f t="shared" si="6"/>
        <v>46388</v>
      </c>
      <c r="BC6" s="23">
        <f t="shared" si="6"/>
        <v>46569</v>
      </c>
      <c r="BD6" s="23">
        <f t="shared" si="6"/>
        <v>46753</v>
      </c>
      <c r="BE6" s="23">
        <f t="shared" si="6"/>
        <v>46935</v>
      </c>
      <c r="BF6" s="23">
        <f t="shared" si="6"/>
        <v>47119</v>
      </c>
      <c r="BG6" s="23">
        <f t="shared" si="6"/>
        <v>47300</v>
      </c>
      <c r="BH6" s="23">
        <f t="shared" si="6"/>
        <v>47484</v>
      </c>
      <c r="BI6" s="23">
        <f t="shared" si="6"/>
        <v>47665</v>
      </c>
      <c r="BJ6" s="23">
        <f t="shared" si="6"/>
        <v>47849</v>
      </c>
      <c r="BK6" s="23">
        <f t="shared" si="6"/>
        <v>48030</v>
      </c>
      <c r="BL6" s="23">
        <f t="shared" si="6"/>
        <v>48214</v>
      </c>
      <c r="BM6" s="23">
        <f t="shared" si="6"/>
        <v>48396</v>
      </c>
      <c r="BN6" s="23">
        <f t="shared" si="6"/>
        <v>48580</v>
      </c>
      <c r="BO6" s="23">
        <f t="shared" si="6"/>
        <v>48761</v>
      </c>
      <c r="BP6" s="23">
        <f t="shared" si="6"/>
        <v>48945</v>
      </c>
      <c r="BQ6" s="23">
        <f t="shared" si="6"/>
        <v>49126</v>
      </c>
      <c r="BR6" s="23">
        <f t="shared" si="6"/>
        <v>49310</v>
      </c>
      <c r="BS6" s="23">
        <f t="shared" si="6"/>
        <v>49491</v>
      </c>
      <c r="BT6" s="23">
        <f t="shared" si="6"/>
        <v>49675</v>
      </c>
      <c r="BU6" s="23">
        <f t="shared" si="6"/>
        <v>49857</v>
      </c>
      <c r="BV6" s="23">
        <f t="shared" si="6"/>
        <v>50041</v>
      </c>
      <c r="BW6" s="23">
        <f t="shared" ref="BW6:EH6" si="7">BV7+1</f>
        <v>50222</v>
      </c>
      <c r="BX6" s="23">
        <f t="shared" si="7"/>
        <v>50406</v>
      </c>
      <c r="BY6" s="23">
        <f t="shared" si="7"/>
        <v>50587</v>
      </c>
      <c r="BZ6" s="23">
        <f t="shared" si="7"/>
        <v>50771</v>
      </c>
      <c r="CA6" s="23">
        <f t="shared" si="7"/>
        <v>50952</v>
      </c>
      <c r="CB6" s="23">
        <f t="shared" si="7"/>
        <v>51136</v>
      </c>
      <c r="CC6" s="23">
        <f t="shared" si="7"/>
        <v>51318</v>
      </c>
      <c r="CD6" s="23">
        <f t="shared" si="7"/>
        <v>51502</v>
      </c>
      <c r="CE6" s="23">
        <f t="shared" si="7"/>
        <v>51683</v>
      </c>
      <c r="CF6" s="23">
        <f t="shared" si="7"/>
        <v>51867</v>
      </c>
      <c r="CG6" s="23">
        <f t="shared" si="7"/>
        <v>52048</v>
      </c>
      <c r="CH6" s="23">
        <f t="shared" si="7"/>
        <v>52232</v>
      </c>
      <c r="CI6" s="23">
        <f t="shared" si="7"/>
        <v>52413</v>
      </c>
      <c r="CJ6" s="23">
        <f t="shared" si="7"/>
        <v>52597</v>
      </c>
      <c r="CK6" s="23">
        <f t="shared" si="7"/>
        <v>52779</v>
      </c>
      <c r="CL6" s="23">
        <f t="shared" si="7"/>
        <v>52963</v>
      </c>
      <c r="CM6" s="23">
        <f t="shared" si="7"/>
        <v>53144</v>
      </c>
      <c r="CN6" s="23">
        <f t="shared" si="7"/>
        <v>53328</v>
      </c>
      <c r="CO6" s="23">
        <f t="shared" si="7"/>
        <v>53509</v>
      </c>
      <c r="CP6" s="23">
        <f t="shared" si="7"/>
        <v>53693</v>
      </c>
      <c r="CQ6" s="23">
        <f t="shared" si="7"/>
        <v>53874</v>
      </c>
      <c r="CR6" s="23">
        <f t="shared" si="7"/>
        <v>54058</v>
      </c>
      <c r="CS6" s="23">
        <f t="shared" si="7"/>
        <v>54240</v>
      </c>
      <c r="CT6" s="23">
        <f t="shared" si="7"/>
        <v>54424</v>
      </c>
      <c r="CU6" s="23">
        <f t="shared" si="7"/>
        <v>54605</v>
      </c>
      <c r="CV6" s="23">
        <f t="shared" si="7"/>
        <v>54789</v>
      </c>
      <c r="CW6" s="23">
        <f t="shared" si="7"/>
        <v>54970</v>
      </c>
      <c r="CX6" s="23">
        <f t="shared" si="7"/>
        <v>55154</v>
      </c>
      <c r="CY6" s="23">
        <f t="shared" si="7"/>
        <v>55335</v>
      </c>
      <c r="CZ6" s="23">
        <f t="shared" si="7"/>
        <v>55519</v>
      </c>
      <c r="DA6" s="23">
        <f t="shared" si="7"/>
        <v>55701</v>
      </c>
      <c r="DB6" s="23">
        <f t="shared" si="7"/>
        <v>55885</v>
      </c>
      <c r="DC6" s="23">
        <f t="shared" si="7"/>
        <v>56066</v>
      </c>
      <c r="DD6" s="23">
        <f t="shared" si="7"/>
        <v>56250</v>
      </c>
      <c r="DE6" s="23">
        <f t="shared" si="7"/>
        <v>56431</v>
      </c>
      <c r="DF6" s="23">
        <f t="shared" si="7"/>
        <v>56615</v>
      </c>
      <c r="DG6" s="23">
        <f t="shared" si="7"/>
        <v>56796</v>
      </c>
      <c r="DH6" s="23">
        <f t="shared" si="7"/>
        <v>56980</v>
      </c>
      <c r="DI6" s="23">
        <f t="shared" si="7"/>
        <v>57162</v>
      </c>
      <c r="DJ6" s="23">
        <f t="shared" si="7"/>
        <v>57346</v>
      </c>
      <c r="DK6" s="23">
        <f t="shared" si="7"/>
        <v>57527</v>
      </c>
      <c r="DL6" s="23">
        <f t="shared" si="7"/>
        <v>57711</v>
      </c>
      <c r="DM6" s="23">
        <f t="shared" si="7"/>
        <v>57892</v>
      </c>
      <c r="DN6" s="23">
        <f t="shared" si="7"/>
        <v>58076</v>
      </c>
      <c r="DO6" s="23">
        <f t="shared" si="7"/>
        <v>58257</v>
      </c>
      <c r="DP6" s="23">
        <f t="shared" si="7"/>
        <v>58441</v>
      </c>
      <c r="DQ6" s="23">
        <f t="shared" si="7"/>
        <v>58623</v>
      </c>
      <c r="DR6" s="23">
        <f t="shared" si="7"/>
        <v>58807</v>
      </c>
      <c r="DS6" s="23">
        <f t="shared" si="7"/>
        <v>58988</v>
      </c>
      <c r="DT6" s="23">
        <f t="shared" si="7"/>
        <v>59172</v>
      </c>
      <c r="DU6" s="23">
        <f t="shared" si="7"/>
        <v>59353</v>
      </c>
      <c r="DV6" s="23">
        <f t="shared" si="7"/>
        <v>59537</v>
      </c>
      <c r="DW6" s="23">
        <f t="shared" si="7"/>
        <v>59718</v>
      </c>
      <c r="DX6" s="23">
        <f t="shared" si="7"/>
        <v>59902</v>
      </c>
      <c r="DY6" s="23">
        <f t="shared" si="7"/>
        <v>60084</v>
      </c>
      <c r="DZ6" s="23">
        <f t="shared" si="7"/>
        <v>60268</v>
      </c>
      <c r="EA6" s="23">
        <f t="shared" si="7"/>
        <v>60449</v>
      </c>
      <c r="EB6" s="23">
        <f t="shared" si="7"/>
        <v>60633</v>
      </c>
      <c r="EC6" s="23">
        <f t="shared" si="7"/>
        <v>60814</v>
      </c>
      <c r="ED6" s="23">
        <f t="shared" si="7"/>
        <v>60998</v>
      </c>
      <c r="EE6" s="23">
        <f t="shared" si="7"/>
        <v>61179</v>
      </c>
      <c r="EF6" s="23">
        <f t="shared" si="7"/>
        <v>61363</v>
      </c>
      <c r="EG6" s="23">
        <f t="shared" si="7"/>
        <v>61545</v>
      </c>
      <c r="EH6" s="23">
        <f t="shared" si="7"/>
        <v>61729</v>
      </c>
      <c r="EI6" s="23">
        <f t="shared" ref="EI6:FC6" si="8">EH7+1</f>
        <v>61910</v>
      </c>
      <c r="EJ6" s="23">
        <f t="shared" si="8"/>
        <v>62094</v>
      </c>
      <c r="EK6" s="23">
        <f t="shared" si="8"/>
        <v>62275</v>
      </c>
      <c r="EL6" s="23">
        <f t="shared" si="8"/>
        <v>62459</v>
      </c>
      <c r="EM6" s="23">
        <f t="shared" si="8"/>
        <v>62640</v>
      </c>
      <c r="EN6" s="23">
        <f t="shared" si="8"/>
        <v>62824</v>
      </c>
      <c r="EO6" s="23">
        <f t="shared" si="8"/>
        <v>63006</v>
      </c>
      <c r="EP6" s="23">
        <f t="shared" si="8"/>
        <v>63190</v>
      </c>
      <c r="EQ6" s="23">
        <f t="shared" si="8"/>
        <v>63371</v>
      </c>
      <c r="ER6" s="23">
        <f t="shared" si="8"/>
        <v>63555</v>
      </c>
      <c r="ES6" s="23">
        <f t="shared" si="8"/>
        <v>63736</v>
      </c>
      <c r="ET6" s="23">
        <f t="shared" si="8"/>
        <v>63920</v>
      </c>
      <c r="EU6" s="23">
        <f t="shared" si="8"/>
        <v>64101</v>
      </c>
      <c r="EV6" s="23">
        <f t="shared" si="8"/>
        <v>64285</v>
      </c>
      <c r="EW6" s="23">
        <f t="shared" si="8"/>
        <v>64467</v>
      </c>
      <c r="EX6" s="23">
        <f t="shared" si="8"/>
        <v>64651</v>
      </c>
      <c r="EY6" s="23">
        <f t="shared" si="8"/>
        <v>64832</v>
      </c>
      <c r="EZ6" s="23">
        <f t="shared" si="8"/>
        <v>65016</v>
      </c>
      <c r="FA6" s="23">
        <f t="shared" si="8"/>
        <v>65197</v>
      </c>
      <c r="FB6" s="23">
        <f t="shared" si="8"/>
        <v>65381</v>
      </c>
      <c r="FC6" s="23">
        <f t="shared" si="8"/>
        <v>65562</v>
      </c>
    </row>
    <row r="7" spans="1:1006" s="15" customFormat="1" outlineLevel="1" x14ac:dyDescent="0.35">
      <c r="C7" s="15" t="s">
        <v>22</v>
      </c>
      <c r="I7" s="23">
        <f>Input!F6-1</f>
        <v>43830</v>
      </c>
      <c r="J7" s="23">
        <f>EDATE(J6,J5)-1</f>
        <v>43861</v>
      </c>
      <c r="K7" s="23">
        <f t="shared" ref="K7:BV7" si="9">EDATE(K6,K5)-1</f>
        <v>43890</v>
      </c>
      <c r="L7" s="23">
        <f t="shared" si="9"/>
        <v>43921</v>
      </c>
      <c r="M7" s="23">
        <f t="shared" si="9"/>
        <v>43951</v>
      </c>
      <c r="N7" s="23">
        <f t="shared" si="9"/>
        <v>43982</v>
      </c>
      <c r="O7" s="23">
        <f t="shared" si="9"/>
        <v>44012</v>
      </c>
      <c r="P7" s="23">
        <f t="shared" si="9"/>
        <v>44043</v>
      </c>
      <c r="Q7" s="23">
        <f t="shared" si="9"/>
        <v>44074</v>
      </c>
      <c r="R7" s="23">
        <f t="shared" si="9"/>
        <v>44104</v>
      </c>
      <c r="S7" s="23">
        <f t="shared" si="9"/>
        <v>44135</v>
      </c>
      <c r="T7" s="23">
        <f t="shared" si="9"/>
        <v>44165</v>
      </c>
      <c r="U7" s="23">
        <f t="shared" si="9"/>
        <v>44196</v>
      </c>
      <c r="V7" s="23">
        <f t="shared" si="9"/>
        <v>44227</v>
      </c>
      <c r="W7" s="23">
        <f t="shared" si="9"/>
        <v>44255</v>
      </c>
      <c r="X7" s="23">
        <f t="shared" si="9"/>
        <v>44286</v>
      </c>
      <c r="Y7" s="23">
        <f t="shared" si="9"/>
        <v>44316</v>
      </c>
      <c r="Z7" s="23">
        <f t="shared" si="9"/>
        <v>44347</v>
      </c>
      <c r="AA7" s="23">
        <f t="shared" si="9"/>
        <v>44377</v>
      </c>
      <c r="AB7" s="23">
        <f t="shared" si="9"/>
        <v>44408</v>
      </c>
      <c r="AC7" s="23">
        <f t="shared" si="9"/>
        <v>44439</v>
      </c>
      <c r="AD7" s="23">
        <f t="shared" si="9"/>
        <v>44469</v>
      </c>
      <c r="AE7" s="23">
        <f t="shared" si="9"/>
        <v>44500</v>
      </c>
      <c r="AF7" s="23">
        <f t="shared" si="9"/>
        <v>44530</v>
      </c>
      <c r="AG7" s="23">
        <f t="shared" si="9"/>
        <v>44561</v>
      </c>
      <c r="AH7" s="23">
        <f t="shared" si="9"/>
        <v>44592</v>
      </c>
      <c r="AI7" s="23">
        <f t="shared" si="9"/>
        <v>44620</v>
      </c>
      <c r="AJ7" s="23">
        <f t="shared" si="9"/>
        <v>44651</v>
      </c>
      <c r="AK7" s="23">
        <f t="shared" si="9"/>
        <v>44681</v>
      </c>
      <c r="AL7" s="23">
        <f t="shared" si="9"/>
        <v>44712</v>
      </c>
      <c r="AM7" s="23">
        <f t="shared" si="9"/>
        <v>44742</v>
      </c>
      <c r="AN7" s="23">
        <f t="shared" si="9"/>
        <v>44773</v>
      </c>
      <c r="AO7" s="23">
        <f t="shared" si="9"/>
        <v>44804</v>
      </c>
      <c r="AP7" s="23">
        <f t="shared" si="9"/>
        <v>44834</v>
      </c>
      <c r="AQ7" s="23">
        <f t="shared" si="9"/>
        <v>44865</v>
      </c>
      <c r="AR7" s="23">
        <f t="shared" si="9"/>
        <v>44895</v>
      </c>
      <c r="AS7" s="23">
        <f t="shared" si="9"/>
        <v>44926</v>
      </c>
      <c r="AT7" s="23">
        <f t="shared" si="9"/>
        <v>45107</v>
      </c>
      <c r="AU7" s="23">
        <f t="shared" si="9"/>
        <v>45291</v>
      </c>
      <c r="AV7" s="23">
        <f t="shared" si="9"/>
        <v>45473</v>
      </c>
      <c r="AW7" s="23">
        <f t="shared" si="9"/>
        <v>45657</v>
      </c>
      <c r="AX7" s="23">
        <f t="shared" si="9"/>
        <v>45838</v>
      </c>
      <c r="AY7" s="23">
        <f t="shared" si="9"/>
        <v>46022</v>
      </c>
      <c r="AZ7" s="23">
        <f t="shared" si="9"/>
        <v>46203</v>
      </c>
      <c r="BA7" s="23">
        <f t="shared" si="9"/>
        <v>46387</v>
      </c>
      <c r="BB7" s="23">
        <f t="shared" si="9"/>
        <v>46568</v>
      </c>
      <c r="BC7" s="23">
        <f t="shared" si="9"/>
        <v>46752</v>
      </c>
      <c r="BD7" s="23">
        <f t="shared" si="9"/>
        <v>46934</v>
      </c>
      <c r="BE7" s="23">
        <f t="shared" si="9"/>
        <v>47118</v>
      </c>
      <c r="BF7" s="23">
        <f t="shared" si="9"/>
        <v>47299</v>
      </c>
      <c r="BG7" s="23">
        <f t="shared" si="9"/>
        <v>47483</v>
      </c>
      <c r="BH7" s="23">
        <f t="shared" si="9"/>
        <v>47664</v>
      </c>
      <c r="BI7" s="23">
        <f t="shared" si="9"/>
        <v>47848</v>
      </c>
      <c r="BJ7" s="23">
        <f t="shared" si="9"/>
        <v>48029</v>
      </c>
      <c r="BK7" s="23">
        <f t="shared" si="9"/>
        <v>48213</v>
      </c>
      <c r="BL7" s="23">
        <f t="shared" si="9"/>
        <v>48395</v>
      </c>
      <c r="BM7" s="23">
        <f t="shared" si="9"/>
        <v>48579</v>
      </c>
      <c r="BN7" s="23">
        <f t="shared" si="9"/>
        <v>48760</v>
      </c>
      <c r="BO7" s="23">
        <f t="shared" si="9"/>
        <v>48944</v>
      </c>
      <c r="BP7" s="23">
        <f t="shared" si="9"/>
        <v>49125</v>
      </c>
      <c r="BQ7" s="23">
        <f t="shared" si="9"/>
        <v>49309</v>
      </c>
      <c r="BR7" s="23">
        <f t="shared" si="9"/>
        <v>49490</v>
      </c>
      <c r="BS7" s="23">
        <f t="shared" si="9"/>
        <v>49674</v>
      </c>
      <c r="BT7" s="23">
        <f t="shared" si="9"/>
        <v>49856</v>
      </c>
      <c r="BU7" s="23">
        <f t="shared" si="9"/>
        <v>50040</v>
      </c>
      <c r="BV7" s="23">
        <f t="shared" si="9"/>
        <v>50221</v>
      </c>
      <c r="BW7" s="23">
        <f t="shared" ref="BW7:EH7" si="10">EDATE(BW6,BW5)-1</f>
        <v>50405</v>
      </c>
      <c r="BX7" s="23">
        <f t="shared" si="10"/>
        <v>50586</v>
      </c>
      <c r="BY7" s="23">
        <f t="shared" si="10"/>
        <v>50770</v>
      </c>
      <c r="BZ7" s="23">
        <f t="shared" si="10"/>
        <v>50951</v>
      </c>
      <c r="CA7" s="23">
        <f t="shared" si="10"/>
        <v>51135</v>
      </c>
      <c r="CB7" s="23">
        <f t="shared" si="10"/>
        <v>51317</v>
      </c>
      <c r="CC7" s="23">
        <f t="shared" si="10"/>
        <v>51501</v>
      </c>
      <c r="CD7" s="23">
        <f t="shared" si="10"/>
        <v>51682</v>
      </c>
      <c r="CE7" s="23">
        <f t="shared" si="10"/>
        <v>51866</v>
      </c>
      <c r="CF7" s="23">
        <f t="shared" si="10"/>
        <v>52047</v>
      </c>
      <c r="CG7" s="23">
        <f t="shared" si="10"/>
        <v>52231</v>
      </c>
      <c r="CH7" s="23">
        <f t="shared" si="10"/>
        <v>52412</v>
      </c>
      <c r="CI7" s="23">
        <f t="shared" si="10"/>
        <v>52596</v>
      </c>
      <c r="CJ7" s="23">
        <f t="shared" si="10"/>
        <v>52778</v>
      </c>
      <c r="CK7" s="23">
        <f t="shared" si="10"/>
        <v>52962</v>
      </c>
      <c r="CL7" s="23">
        <f t="shared" si="10"/>
        <v>53143</v>
      </c>
      <c r="CM7" s="23">
        <f t="shared" si="10"/>
        <v>53327</v>
      </c>
      <c r="CN7" s="23">
        <f t="shared" si="10"/>
        <v>53508</v>
      </c>
      <c r="CO7" s="23">
        <f t="shared" si="10"/>
        <v>53692</v>
      </c>
      <c r="CP7" s="23">
        <f t="shared" si="10"/>
        <v>53873</v>
      </c>
      <c r="CQ7" s="23">
        <f t="shared" si="10"/>
        <v>54057</v>
      </c>
      <c r="CR7" s="23">
        <f t="shared" si="10"/>
        <v>54239</v>
      </c>
      <c r="CS7" s="23">
        <f t="shared" si="10"/>
        <v>54423</v>
      </c>
      <c r="CT7" s="23">
        <f t="shared" si="10"/>
        <v>54604</v>
      </c>
      <c r="CU7" s="23">
        <f t="shared" si="10"/>
        <v>54788</v>
      </c>
      <c r="CV7" s="23">
        <f t="shared" si="10"/>
        <v>54969</v>
      </c>
      <c r="CW7" s="23">
        <f t="shared" si="10"/>
        <v>55153</v>
      </c>
      <c r="CX7" s="23">
        <f t="shared" si="10"/>
        <v>55334</v>
      </c>
      <c r="CY7" s="23">
        <f t="shared" si="10"/>
        <v>55518</v>
      </c>
      <c r="CZ7" s="23">
        <f t="shared" si="10"/>
        <v>55700</v>
      </c>
      <c r="DA7" s="23">
        <f t="shared" si="10"/>
        <v>55884</v>
      </c>
      <c r="DB7" s="23">
        <f t="shared" si="10"/>
        <v>56065</v>
      </c>
      <c r="DC7" s="23">
        <f t="shared" si="10"/>
        <v>56249</v>
      </c>
      <c r="DD7" s="23">
        <f t="shared" si="10"/>
        <v>56430</v>
      </c>
      <c r="DE7" s="23">
        <f t="shared" si="10"/>
        <v>56614</v>
      </c>
      <c r="DF7" s="23">
        <f t="shared" si="10"/>
        <v>56795</v>
      </c>
      <c r="DG7" s="23">
        <f t="shared" si="10"/>
        <v>56979</v>
      </c>
      <c r="DH7" s="23">
        <f t="shared" si="10"/>
        <v>57161</v>
      </c>
      <c r="DI7" s="23">
        <f t="shared" si="10"/>
        <v>57345</v>
      </c>
      <c r="DJ7" s="23">
        <f t="shared" si="10"/>
        <v>57526</v>
      </c>
      <c r="DK7" s="23">
        <f t="shared" si="10"/>
        <v>57710</v>
      </c>
      <c r="DL7" s="23">
        <f t="shared" si="10"/>
        <v>57891</v>
      </c>
      <c r="DM7" s="23">
        <f t="shared" si="10"/>
        <v>58075</v>
      </c>
      <c r="DN7" s="23">
        <f t="shared" si="10"/>
        <v>58256</v>
      </c>
      <c r="DO7" s="23">
        <f t="shared" si="10"/>
        <v>58440</v>
      </c>
      <c r="DP7" s="23">
        <f t="shared" si="10"/>
        <v>58622</v>
      </c>
      <c r="DQ7" s="23">
        <f t="shared" si="10"/>
        <v>58806</v>
      </c>
      <c r="DR7" s="23">
        <f t="shared" si="10"/>
        <v>58987</v>
      </c>
      <c r="DS7" s="23">
        <f t="shared" si="10"/>
        <v>59171</v>
      </c>
      <c r="DT7" s="23">
        <f t="shared" si="10"/>
        <v>59352</v>
      </c>
      <c r="DU7" s="23">
        <f t="shared" si="10"/>
        <v>59536</v>
      </c>
      <c r="DV7" s="23">
        <f t="shared" si="10"/>
        <v>59717</v>
      </c>
      <c r="DW7" s="23">
        <f t="shared" si="10"/>
        <v>59901</v>
      </c>
      <c r="DX7" s="23">
        <f t="shared" si="10"/>
        <v>60083</v>
      </c>
      <c r="DY7" s="23">
        <f t="shared" si="10"/>
        <v>60267</v>
      </c>
      <c r="DZ7" s="23">
        <f t="shared" si="10"/>
        <v>60448</v>
      </c>
      <c r="EA7" s="23">
        <f t="shared" si="10"/>
        <v>60632</v>
      </c>
      <c r="EB7" s="23">
        <f t="shared" si="10"/>
        <v>60813</v>
      </c>
      <c r="EC7" s="23">
        <f t="shared" si="10"/>
        <v>60997</v>
      </c>
      <c r="ED7" s="23">
        <f t="shared" si="10"/>
        <v>61178</v>
      </c>
      <c r="EE7" s="23">
        <f t="shared" si="10"/>
        <v>61362</v>
      </c>
      <c r="EF7" s="23">
        <f t="shared" si="10"/>
        <v>61544</v>
      </c>
      <c r="EG7" s="23">
        <f t="shared" si="10"/>
        <v>61728</v>
      </c>
      <c r="EH7" s="23">
        <f t="shared" si="10"/>
        <v>61909</v>
      </c>
      <c r="EI7" s="23">
        <f t="shared" ref="EI7:FC7" si="11">EDATE(EI6,EI5)-1</f>
        <v>62093</v>
      </c>
      <c r="EJ7" s="23">
        <f t="shared" si="11"/>
        <v>62274</v>
      </c>
      <c r="EK7" s="23">
        <f t="shared" si="11"/>
        <v>62458</v>
      </c>
      <c r="EL7" s="23">
        <f t="shared" si="11"/>
        <v>62639</v>
      </c>
      <c r="EM7" s="23">
        <f t="shared" si="11"/>
        <v>62823</v>
      </c>
      <c r="EN7" s="23">
        <f t="shared" si="11"/>
        <v>63005</v>
      </c>
      <c r="EO7" s="23">
        <f t="shared" si="11"/>
        <v>63189</v>
      </c>
      <c r="EP7" s="23">
        <f t="shared" si="11"/>
        <v>63370</v>
      </c>
      <c r="EQ7" s="23">
        <f t="shared" si="11"/>
        <v>63554</v>
      </c>
      <c r="ER7" s="23">
        <f t="shared" si="11"/>
        <v>63735</v>
      </c>
      <c r="ES7" s="23">
        <f t="shared" si="11"/>
        <v>63919</v>
      </c>
      <c r="ET7" s="23">
        <f t="shared" si="11"/>
        <v>64100</v>
      </c>
      <c r="EU7" s="23">
        <f t="shared" si="11"/>
        <v>64284</v>
      </c>
      <c r="EV7" s="23">
        <f t="shared" si="11"/>
        <v>64466</v>
      </c>
      <c r="EW7" s="23">
        <f t="shared" si="11"/>
        <v>64650</v>
      </c>
      <c r="EX7" s="23">
        <f t="shared" si="11"/>
        <v>64831</v>
      </c>
      <c r="EY7" s="23">
        <f t="shared" si="11"/>
        <v>65015</v>
      </c>
      <c r="EZ7" s="23">
        <f t="shared" si="11"/>
        <v>65196</v>
      </c>
      <c r="FA7" s="23">
        <f t="shared" si="11"/>
        <v>65380</v>
      </c>
      <c r="FB7" s="23">
        <f t="shared" si="11"/>
        <v>65561</v>
      </c>
      <c r="FC7" s="23">
        <f t="shared" si="11"/>
        <v>65745</v>
      </c>
    </row>
    <row r="8" spans="1:1006" s="15" customFormat="1" outlineLevel="1" x14ac:dyDescent="0.35">
      <c r="C8" s="15" t="s">
        <v>23</v>
      </c>
      <c r="F8" s="23">
        <f>Input!F8</f>
        <v>44927</v>
      </c>
      <c r="G8" s="23">
        <f>Input!F10</f>
        <v>55885</v>
      </c>
      <c r="H8" s="15">
        <f>SUM(J8:FC8)</f>
        <v>60</v>
      </c>
      <c r="J8" s="15">
        <f>AND(J6&gt;=$F$8,J6&lt;$G$8)*1</f>
        <v>0</v>
      </c>
      <c r="K8" s="15">
        <f t="shared" ref="K8:BV8" si="12">AND(K6&gt;=$F$8,K6&lt;$G$8)*1</f>
        <v>0</v>
      </c>
      <c r="L8" s="15">
        <f t="shared" si="12"/>
        <v>0</v>
      </c>
      <c r="M8" s="15">
        <f t="shared" si="12"/>
        <v>0</v>
      </c>
      <c r="N8" s="15">
        <f t="shared" si="12"/>
        <v>0</v>
      </c>
      <c r="O8" s="15">
        <f t="shared" si="12"/>
        <v>0</v>
      </c>
      <c r="P8" s="15">
        <f t="shared" si="12"/>
        <v>0</v>
      </c>
      <c r="Q8" s="15">
        <f t="shared" si="12"/>
        <v>0</v>
      </c>
      <c r="R8" s="15">
        <f t="shared" si="12"/>
        <v>0</v>
      </c>
      <c r="S8" s="15">
        <f t="shared" si="12"/>
        <v>0</v>
      </c>
      <c r="T8" s="15">
        <f t="shared" si="12"/>
        <v>0</v>
      </c>
      <c r="U8" s="15">
        <f t="shared" si="12"/>
        <v>0</v>
      </c>
      <c r="V8" s="15">
        <f t="shared" si="12"/>
        <v>0</v>
      </c>
      <c r="W8" s="15">
        <f t="shared" si="12"/>
        <v>0</v>
      </c>
      <c r="X8" s="15">
        <f t="shared" si="12"/>
        <v>0</v>
      </c>
      <c r="Y8" s="15">
        <f t="shared" si="12"/>
        <v>0</v>
      </c>
      <c r="Z8" s="15">
        <f t="shared" si="12"/>
        <v>0</v>
      </c>
      <c r="AA8" s="15">
        <f t="shared" si="12"/>
        <v>0</v>
      </c>
      <c r="AB8" s="15">
        <f t="shared" si="12"/>
        <v>0</v>
      </c>
      <c r="AC8" s="15">
        <f t="shared" si="12"/>
        <v>0</v>
      </c>
      <c r="AD8" s="15">
        <f t="shared" si="12"/>
        <v>0</v>
      </c>
      <c r="AE8" s="15">
        <f t="shared" si="12"/>
        <v>0</v>
      </c>
      <c r="AF8" s="15">
        <f t="shared" si="12"/>
        <v>0</v>
      </c>
      <c r="AG8" s="15">
        <f t="shared" si="12"/>
        <v>0</v>
      </c>
      <c r="AH8" s="15">
        <f t="shared" si="12"/>
        <v>0</v>
      </c>
      <c r="AI8" s="15">
        <f t="shared" si="12"/>
        <v>0</v>
      </c>
      <c r="AJ8" s="15">
        <f t="shared" si="12"/>
        <v>0</v>
      </c>
      <c r="AK8" s="15">
        <f t="shared" si="12"/>
        <v>0</v>
      </c>
      <c r="AL8" s="15">
        <f t="shared" si="12"/>
        <v>0</v>
      </c>
      <c r="AM8" s="15">
        <f t="shared" si="12"/>
        <v>0</v>
      </c>
      <c r="AN8" s="15">
        <f t="shared" si="12"/>
        <v>0</v>
      </c>
      <c r="AO8" s="15">
        <f t="shared" si="12"/>
        <v>0</v>
      </c>
      <c r="AP8" s="15">
        <f t="shared" si="12"/>
        <v>0</v>
      </c>
      <c r="AQ8" s="15">
        <f t="shared" si="12"/>
        <v>0</v>
      </c>
      <c r="AR8" s="15">
        <f t="shared" si="12"/>
        <v>0</v>
      </c>
      <c r="AS8" s="15">
        <f t="shared" si="12"/>
        <v>0</v>
      </c>
      <c r="AT8" s="15">
        <f t="shared" si="12"/>
        <v>1</v>
      </c>
      <c r="AU8" s="15">
        <f t="shared" si="12"/>
        <v>1</v>
      </c>
      <c r="AV8" s="15">
        <f t="shared" si="12"/>
        <v>1</v>
      </c>
      <c r="AW8" s="15">
        <f t="shared" si="12"/>
        <v>1</v>
      </c>
      <c r="AX8" s="15">
        <f t="shared" si="12"/>
        <v>1</v>
      </c>
      <c r="AY8" s="15">
        <f t="shared" si="12"/>
        <v>1</v>
      </c>
      <c r="AZ8" s="15">
        <f t="shared" si="12"/>
        <v>1</v>
      </c>
      <c r="BA8" s="15">
        <f t="shared" si="12"/>
        <v>1</v>
      </c>
      <c r="BB8" s="15">
        <f t="shared" si="12"/>
        <v>1</v>
      </c>
      <c r="BC8" s="15">
        <f t="shared" si="12"/>
        <v>1</v>
      </c>
      <c r="BD8" s="15">
        <f t="shared" si="12"/>
        <v>1</v>
      </c>
      <c r="BE8" s="15">
        <f t="shared" si="12"/>
        <v>1</v>
      </c>
      <c r="BF8" s="15">
        <f t="shared" si="12"/>
        <v>1</v>
      </c>
      <c r="BG8" s="15">
        <f t="shared" si="12"/>
        <v>1</v>
      </c>
      <c r="BH8" s="15">
        <f t="shared" si="12"/>
        <v>1</v>
      </c>
      <c r="BI8" s="15">
        <f t="shared" si="12"/>
        <v>1</v>
      </c>
      <c r="BJ8" s="15">
        <f t="shared" si="12"/>
        <v>1</v>
      </c>
      <c r="BK8" s="15">
        <f t="shared" si="12"/>
        <v>1</v>
      </c>
      <c r="BL8" s="15">
        <f t="shared" si="12"/>
        <v>1</v>
      </c>
      <c r="BM8" s="15">
        <f t="shared" si="12"/>
        <v>1</v>
      </c>
      <c r="BN8" s="15">
        <f t="shared" si="12"/>
        <v>1</v>
      </c>
      <c r="BO8" s="15">
        <f t="shared" si="12"/>
        <v>1</v>
      </c>
      <c r="BP8" s="15">
        <f t="shared" si="12"/>
        <v>1</v>
      </c>
      <c r="BQ8" s="15">
        <f t="shared" si="12"/>
        <v>1</v>
      </c>
      <c r="BR8" s="15">
        <f t="shared" si="12"/>
        <v>1</v>
      </c>
      <c r="BS8" s="15">
        <f t="shared" si="12"/>
        <v>1</v>
      </c>
      <c r="BT8" s="15">
        <f t="shared" si="12"/>
        <v>1</v>
      </c>
      <c r="BU8" s="15">
        <f t="shared" si="12"/>
        <v>1</v>
      </c>
      <c r="BV8" s="15">
        <f t="shared" si="12"/>
        <v>1</v>
      </c>
      <c r="BW8" s="15">
        <f t="shared" ref="BW8:EH8" si="13">AND(BW6&gt;=$F$8,BW6&lt;$G$8)*1</f>
        <v>1</v>
      </c>
      <c r="BX8" s="15">
        <f t="shared" si="13"/>
        <v>1</v>
      </c>
      <c r="BY8" s="15">
        <f t="shared" si="13"/>
        <v>1</v>
      </c>
      <c r="BZ8" s="15">
        <f t="shared" si="13"/>
        <v>1</v>
      </c>
      <c r="CA8" s="15">
        <f t="shared" si="13"/>
        <v>1</v>
      </c>
      <c r="CB8" s="15">
        <f t="shared" si="13"/>
        <v>1</v>
      </c>
      <c r="CC8" s="15">
        <f t="shared" si="13"/>
        <v>1</v>
      </c>
      <c r="CD8" s="15">
        <f t="shared" si="13"/>
        <v>1</v>
      </c>
      <c r="CE8" s="15">
        <f t="shared" si="13"/>
        <v>1</v>
      </c>
      <c r="CF8" s="15">
        <f t="shared" si="13"/>
        <v>1</v>
      </c>
      <c r="CG8" s="15">
        <f t="shared" si="13"/>
        <v>1</v>
      </c>
      <c r="CH8" s="15">
        <f t="shared" si="13"/>
        <v>1</v>
      </c>
      <c r="CI8" s="15">
        <f t="shared" si="13"/>
        <v>1</v>
      </c>
      <c r="CJ8" s="15">
        <f t="shared" si="13"/>
        <v>1</v>
      </c>
      <c r="CK8" s="15">
        <f t="shared" si="13"/>
        <v>1</v>
      </c>
      <c r="CL8" s="15">
        <f t="shared" si="13"/>
        <v>1</v>
      </c>
      <c r="CM8" s="15">
        <f t="shared" si="13"/>
        <v>1</v>
      </c>
      <c r="CN8" s="15">
        <f t="shared" si="13"/>
        <v>1</v>
      </c>
      <c r="CO8" s="15">
        <f t="shared" si="13"/>
        <v>1</v>
      </c>
      <c r="CP8" s="15">
        <f t="shared" si="13"/>
        <v>1</v>
      </c>
      <c r="CQ8" s="15">
        <f t="shared" si="13"/>
        <v>1</v>
      </c>
      <c r="CR8" s="15">
        <f t="shared" si="13"/>
        <v>1</v>
      </c>
      <c r="CS8" s="15">
        <f t="shared" si="13"/>
        <v>1</v>
      </c>
      <c r="CT8" s="15">
        <f t="shared" si="13"/>
        <v>1</v>
      </c>
      <c r="CU8" s="15">
        <f t="shared" si="13"/>
        <v>1</v>
      </c>
      <c r="CV8" s="15">
        <f t="shared" si="13"/>
        <v>1</v>
      </c>
      <c r="CW8" s="15">
        <f t="shared" si="13"/>
        <v>1</v>
      </c>
      <c r="CX8" s="15">
        <f t="shared" si="13"/>
        <v>1</v>
      </c>
      <c r="CY8" s="15">
        <f t="shared" si="13"/>
        <v>1</v>
      </c>
      <c r="CZ8" s="15">
        <f t="shared" si="13"/>
        <v>1</v>
      </c>
      <c r="DA8" s="15">
        <f t="shared" si="13"/>
        <v>1</v>
      </c>
      <c r="DB8" s="15">
        <f t="shared" si="13"/>
        <v>0</v>
      </c>
      <c r="DC8" s="15">
        <f t="shared" si="13"/>
        <v>0</v>
      </c>
      <c r="DD8" s="15">
        <f t="shared" si="13"/>
        <v>0</v>
      </c>
      <c r="DE8" s="15">
        <f t="shared" si="13"/>
        <v>0</v>
      </c>
      <c r="DF8" s="15">
        <f t="shared" si="13"/>
        <v>0</v>
      </c>
      <c r="DG8" s="15">
        <f t="shared" si="13"/>
        <v>0</v>
      </c>
      <c r="DH8" s="15">
        <f t="shared" si="13"/>
        <v>0</v>
      </c>
      <c r="DI8" s="15">
        <f t="shared" si="13"/>
        <v>0</v>
      </c>
      <c r="DJ8" s="15">
        <f t="shared" si="13"/>
        <v>0</v>
      </c>
      <c r="DK8" s="15">
        <f t="shared" si="13"/>
        <v>0</v>
      </c>
      <c r="DL8" s="15">
        <f t="shared" si="13"/>
        <v>0</v>
      </c>
      <c r="DM8" s="15">
        <f t="shared" si="13"/>
        <v>0</v>
      </c>
      <c r="DN8" s="15">
        <f t="shared" si="13"/>
        <v>0</v>
      </c>
      <c r="DO8" s="15">
        <f t="shared" si="13"/>
        <v>0</v>
      </c>
      <c r="DP8" s="15">
        <f t="shared" si="13"/>
        <v>0</v>
      </c>
      <c r="DQ8" s="15">
        <f t="shared" si="13"/>
        <v>0</v>
      </c>
      <c r="DR8" s="15">
        <f t="shared" si="13"/>
        <v>0</v>
      </c>
      <c r="DS8" s="15">
        <f t="shared" si="13"/>
        <v>0</v>
      </c>
      <c r="DT8" s="15">
        <f t="shared" si="13"/>
        <v>0</v>
      </c>
      <c r="DU8" s="15">
        <f t="shared" si="13"/>
        <v>0</v>
      </c>
      <c r="DV8" s="15">
        <f t="shared" si="13"/>
        <v>0</v>
      </c>
      <c r="DW8" s="15">
        <f t="shared" si="13"/>
        <v>0</v>
      </c>
      <c r="DX8" s="15">
        <f t="shared" si="13"/>
        <v>0</v>
      </c>
      <c r="DY8" s="15">
        <f t="shared" si="13"/>
        <v>0</v>
      </c>
      <c r="DZ8" s="15">
        <f t="shared" si="13"/>
        <v>0</v>
      </c>
      <c r="EA8" s="15">
        <f t="shared" si="13"/>
        <v>0</v>
      </c>
      <c r="EB8" s="15">
        <f t="shared" si="13"/>
        <v>0</v>
      </c>
      <c r="EC8" s="15">
        <f t="shared" si="13"/>
        <v>0</v>
      </c>
      <c r="ED8" s="15">
        <f t="shared" si="13"/>
        <v>0</v>
      </c>
      <c r="EE8" s="15">
        <f t="shared" si="13"/>
        <v>0</v>
      </c>
      <c r="EF8" s="15">
        <f t="shared" si="13"/>
        <v>0</v>
      </c>
      <c r="EG8" s="15">
        <f t="shared" si="13"/>
        <v>0</v>
      </c>
      <c r="EH8" s="15">
        <f t="shared" si="13"/>
        <v>0</v>
      </c>
      <c r="EI8" s="15">
        <f t="shared" ref="EI8:FC8" si="14">AND(EI6&gt;=$F$8,EI6&lt;$G$8)*1</f>
        <v>0</v>
      </c>
      <c r="EJ8" s="15">
        <f t="shared" si="14"/>
        <v>0</v>
      </c>
      <c r="EK8" s="15">
        <f t="shared" si="14"/>
        <v>0</v>
      </c>
      <c r="EL8" s="15">
        <f t="shared" si="14"/>
        <v>0</v>
      </c>
      <c r="EM8" s="15">
        <f t="shared" si="14"/>
        <v>0</v>
      </c>
      <c r="EN8" s="15">
        <f t="shared" si="14"/>
        <v>0</v>
      </c>
      <c r="EO8" s="15">
        <f t="shared" si="14"/>
        <v>0</v>
      </c>
      <c r="EP8" s="15">
        <f t="shared" si="14"/>
        <v>0</v>
      </c>
      <c r="EQ8" s="15">
        <f t="shared" si="14"/>
        <v>0</v>
      </c>
      <c r="ER8" s="15">
        <f t="shared" si="14"/>
        <v>0</v>
      </c>
      <c r="ES8" s="15">
        <f t="shared" si="14"/>
        <v>0</v>
      </c>
      <c r="ET8" s="15">
        <f t="shared" si="14"/>
        <v>0</v>
      </c>
      <c r="EU8" s="15">
        <f t="shared" si="14"/>
        <v>0</v>
      </c>
      <c r="EV8" s="15">
        <f t="shared" si="14"/>
        <v>0</v>
      </c>
      <c r="EW8" s="15">
        <f t="shared" si="14"/>
        <v>0</v>
      </c>
      <c r="EX8" s="15">
        <f t="shared" si="14"/>
        <v>0</v>
      </c>
      <c r="EY8" s="15">
        <f t="shared" si="14"/>
        <v>0</v>
      </c>
      <c r="EZ8" s="15">
        <f t="shared" si="14"/>
        <v>0</v>
      </c>
      <c r="FA8" s="15">
        <f t="shared" si="14"/>
        <v>0</v>
      </c>
      <c r="FB8" s="15">
        <f t="shared" si="14"/>
        <v>0</v>
      </c>
      <c r="FC8" s="15">
        <f t="shared" si="14"/>
        <v>0</v>
      </c>
    </row>
    <row r="9" spans="1:1006" outlineLevel="1" x14ac:dyDescent="0.35"/>
    <row r="10" spans="1:1006" x14ac:dyDescent="0.35">
      <c r="B10" s="14" t="s">
        <v>29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</row>
    <row r="11" spans="1:1006" outlineLevel="1" x14ac:dyDescent="0.35">
      <c r="C11" s="1" t="s">
        <v>31</v>
      </c>
      <c r="E11" s="1" t="s">
        <v>65</v>
      </c>
      <c r="F11" s="20">
        <f>Input!F17</f>
        <v>2500</v>
      </c>
      <c r="J11" s="4">
        <f>$F$11*J4</f>
        <v>2500</v>
      </c>
      <c r="K11" s="4">
        <f t="shared" ref="K11:BV11" si="15">$F$11*K4</f>
        <v>2500</v>
      </c>
      <c r="L11" s="4">
        <f t="shared" si="15"/>
        <v>2500</v>
      </c>
      <c r="M11" s="4">
        <f t="shared" si="15"/>
        <v>2500</v>
      </c>
      <c r="N11" s="4">
        <f t="shared" si="15"/>
        <v>2500</v>
      </c>
      <c r="O11" s="4">
        <f t="shared" si="15"/>
        <v>2500</v>
      </c>
      <c r="P11" s="4">
        <f t="shared" si="15"/>
        <v>2500</v>
      </c>
      <c r="Q11" s="4">
        <f t="shared" si="15"/>
        <v>2500</v>
      </c>
      <c r="R11" s="4">
        <f t="shared" si="15"/>
        <v>2500</v>
      </c>
      <c r="S11" s="4">
        <f t="shared" si="15"/>
        <v>2500</v>
      </c>
      <c r="T11" s="4">
        <f t="shared" si="15"/>
        <v>2500</v>
      </c>
      <c r="U11" s="4">
        <f t="shared" si="15"/>
        <v>2500</v>
      </c>
      <c r="V11" s="4">
        <f t="shared" si="15"/>
        <v>2500</v>
      </c>
      <c r="W11" s="4">
        <f t="shared" si="15"/>
        <v>2500</v>
      </c>
      <c r="X11" s="4">
        <f t="shared" si="15"/>
        <v>2500</v>
      </c>
      <c r="Y11" s="4">
        <f t="shared" si="15"/>
        <v>2500</v>
      </c>
      <c r="Z11" s="4">
        <f t="shared" si="15"/>
        <v>2500</v>
      </c>
      <c r="AA11" s="4">
        <f t="shared" si="15"/>
        <v>2500</v>
      </c>
      <c r="AB11" s="4">
        <f t="shared" si="15"/>
        <v>2500</v>
      </c>
      <c r="AC11" s="4">
        <f t="shared" si="15"/>
        <v>2500</v>
      </c>
      <c r="AD11" s="4">
        <f t="shared" si="15"/>
        <v>2500</v>
      </c>
      <c r="AE11" s="4">
        <f t="shared" si="15"/>
        <v>2500</v>
      </c>
      <c r="AF11" s="4">
        <f t="shared" si="15"/>
        <v>2500</v>
      </c>
      <c r="AG11" s="4">
        <f t="shared" si="15"/>
        <v>2500</v>
      </c>
      <c r="AH11" s="4">
        <f t="shared" si="15"/>
        <v>2500</v>
      </c>
      <c r="AI11" s="4">
        <f t="shared" si="15"/>
        <v>2500</v>
      </c>
      <c r="AJ11" s="4">
        <f t="shared" si="15"/>
        <v>2500</v>
      </c>
      <c r="AK11" s="4">
        <f t="shared" si="15"/>
        <v>2500</v>
      </c>
      <c r="AL11" s="4">
        <f t="shared" si="15"/>
        <v>2500</v>
      </c>
      <c r="AM11" s="4">
        <f t="shared" si="15"/>
        <v>2500</v>
      </c>
      <c r="AN11" s="4">
        <f t="shared" si="15"/>
        <v>2500</v>
      </c>
      <c r="AO11" s="4">
        <f t="shared" si="15"/>
        <v>2500</v>
      </c>
      <c r="AP11" s="4">
        <f t="shared" si="15"/>
        <v>2500</v>
      </c>
      <c r="AQ11" s="4">
        <f t="shared" si="15"/>
        <v>2500</v>
      </c>
      <c r="AR11" s="4">
        <f t="shared" si="15"/>
        <v>2500</v>
      </c>
      <c r="AS11" s="4">
        <f t="shared" si="15"/>
        <v>2500</v>
      </c>
      <c r="AT11" s="4">
        <f t="shared" si="15"/>
        <v>0</v>
      </c>
      <c r="AU11" s="4">
        <f t="shared" si="15"/>
        <v>0</v>
      </c>
      <c r="AV11" s="4">
        <f t="shared" si="15"/>
        <v>0</v>
      </c>
      <c r="AW11" s="4">
        <f t="shared" si="15"/>
        <v>0</v>
      </c>
      <c r="AX11" s="4">
        <f t="shared" si="15"/>
        <v>0</v>
      </c>
      <c r="AY11" s="4">
        <f t="shared" si="15"/>
        <v>0</v>
      </c>
      <c r="AZ11" s="4">
        <f t="shared" si="15"/>
        <v>0</v>
      </c>
      <c r="BA11" s="4">
        <f t="shared" si="15"/>
        <v>0</v>
      </c>
      <c r="BB11" s="4">
        <f t="shared" si="15"/>
        <v>0</v>
      </c>
      <c r="BC11" s="4">
        <f t="shared" si="15"/>
        <v>0</v>
      </c>
      <c r="BD11" s="4">
        <f t="shared" si="15"/>
        <v>0</v>
      </c>
      <c r="BE11" s="4">
        <f t="shared" si="15"/>
        <v>0</v>
      </c>
      <c r="BF11" s="4">
        <f t="shared" si="15"/>
        <v>0</v>
      </c>
      <c r="BG11" s="4">
        <f t="shared" si="15"/>
        <v>0</v>
      </c>
      <c r="BH11" s="4">
        <f t="shared" si="15"/>
        <v>0</v>
      </c>
      <c r="BI11" s="4">
        <f t="shared" si="15"/>
        <v>0</v>
      </c>
      <c r="BJ11" s="4">
        <f t="shared" si="15"/>
        <v>0</v>
      </c>
      <c r="BK11" s="4">
        <f t="shared" si="15"/>
        <v>0</v>
      </c>
      <c r="BL11" s="4">
        <f t="shared" si="15"/>
        <v>0</v>
      </c>
      <c r="BM11" s="4">
        <f t="shared" si="15"/>
        <v>0</v>
      </c>
      <c r="BN11" s="4">
        <f t="shared" si="15"/>
        <v>0</v>
      </c>
      <c r="BO11" s="4">
        <f t="shared" si="15"/>
        <v>0</v>
      </c>
      <c r="BP11" s="4">
        <f t="shared" si="15"/>
        <v>0</v>
      </c>
      <c r="BQ11" s="4">
        <f t="shared" si="15"/>
        <v>0</v>
      </c>
      <c r="BR11" s="4">
        <f t="shared" si="15"/>
        <v>0</v>
      </c>
      <c r="BS11" s="4">
        <f t="shared" si="15"/>
        <v>0</v>
      </c>
      <c r="BT11" s="4">
        <f t="shared" si="15"/>
        <v>0</v>
      </c>
      <c r="BU11" s="4">
        <f t="shared" si="15"/>
        <v>0</v>
      </c>
      <c r="BV11" s="4">
        <f t="shared" si="15"/>
        <v>0</v>
      </c>
      <c r="BW11" s="4">
        <f t="shared" ref="BW11:EH11" si="16">$F$11*BW4</f>
        <v>0</v>
      </c>
      <c r="BX11" s="4">
        <f t="shared" si="16"/>
        <v>0</v>
      </c>
      <c r="BY11" s="4">
        <f t="shared" si="16"/>
        <v>0</v>
      </c>
      <c r="BZ11" s="4">
        <f t="shared" si="16"/>
        <v>0</v>
      </c>
      <c r="CA11" s="4">
        <f t="shared" si="16"/>
        <v>0</v>
      </c>
      <c r="CB11" s="4">
        <f t="shared" si="16"/>
        <v>0</v>
      </c>
      <c r="CC11" s="4">
        <f t="shared" si="16"/>
        <v>0</v>
      </c>
      <c r="CD11" s="4">
        <f t="shared" si="16"/>
        <v>0</v>
      </c>
      <c r="CE11" s="4">
        <f t="shared" si="16"/>
        <v>0</v>
      </c>
      <c r="CF11" s="4">
        <f t="shared" si="16"/>
        <v>0</v>
      </c>
      <c r="CG11" s="4">
        <f t="shared" si="16"/>
        <v>0</v>
      </c>
      <c r="CH11" s="4">
        <f t="shared" si="16"/>
        <v>0</v>
      </c>
      <c r="CI11" s="4">
        <f t="shared" si="16"/>
        <v>0</v>
      </c>
      <c r="CJ11" s="4">
        <f t="shared" si="16"/>
        <v>0</v>
      </c>
      <c r="CK11" s="4">
        <f t="shared" si="16"/>
        <v>0</v>
      </c>
      <c r="CL11" s="4">
        <f t="shared" si="16"/>
        <v>0</v>
      </c>
      <c r="CM11" s="4">
        <f t="shared" si="16"/>
        <v>0</v>
      </c>
      <c r="CN11" s="4">
        <f t="shared" si="16"/>
        <v>0</v>
      </c>
      <c r="CO11" s="4">
        <f t="shared" si="16"/>
        <v>0</v>
      </c>
      <c r="CP11" s="4">
        <f t="shared" si="16"/>
        <v>0</v>
      </c>
      <c r="CQ11" s="4">
        <f t="shared" si="16"/>
        <v>0</v>
      </c>
      <c r="CR11" s="4">
        <f t="shared" si="16"/>
        <v>0</v>
      </c>
      <c r="CS11" s="4">
        <f t="shared" si="16"/>
        <v>0</v>
      </c>
      <c r="CT11" s="4">
        <f t="shared" si="16"/>
        <v>0</v>
      </c>
      <c r="CU11" s="4">
        <f t="shared" si="16"/>
        <v>0</v>
      </c>
      <c r="CV11" s="4">
        <f t="shared" si="16"/>
        <v>0</v>
      </c>
      <c r="CW11" s="4">
        <f t="shared" si="16"/>
        <v>0</v>
      </c>
      <c r="CX11" s="4">
        <f t="shared" si="16"/>
        <v>0</v>
      </c>
      <c r="CY11" s="4">
        <f t="shared" si="16"/>
        <v>0</v>
      </c>
      <c r="CZ11" s="4">
        <f t="shared" si="16"/>
        <v>0</v>
      </c>
      <c r="DA11" s="4">
        <f t="shared" si="16"/>
        <v>0</v>
      </c>
      <c r="DB11" s="4">
        <f t="shared" si="16"/>
        <v>0</v>
      </c>
      <c r="DC11" s="4">
        <f t="shared" si="16"/>
        <v>0</v>
      </c>
      <c r="DD11" s="4">
        <f t="shared" si="16"/>
        <v>0</v>
      </c>
      <c r="DE11" s="4">
        <f t="shared" si="16"/>
        <v>0</v>
      </c>
      <c r="DF11" s="4">
        <f t="shared" si="16"/>
        <v>0</v>
      </c>
      <c r="DG11" s="4">
        <f t="shared" si="16"/>
        <v>0</v>
      </c>
      <c r="DH11" s="4">
        <f t="shared" si="16"/>
        <v>0</v>
      </c>
      <c r="DI11" s="4">
        <f t="shared" si="16"/>
        <v>0</v>
      </c>
      <c r="DJ11" s="4">
        <f t="shared" si="16"/>
        <v>0</v>
      </c>
      <c r="DK11" s="4">
        <f t="shared" si="16"/>
        <v>0</v>
      </c>
      <c r="DL11" s="4">
        <f t="shared" si="16"/>
        <v>0</v>
      </c>
      <c r="DM11" s="4">
        <f t="shared" si="16"/>
        <v>0</v>
      </c>
      <c r="DN11" s="4">
        <f t="shared" si="16"/>
        <v>0</v>
      </c>
      <c r="DO11" s="4">
        <f t="shared" si="16"/>
        <v>0</v>
      </c>
      <c r="DP11" s="4">
        <f t="shared" si="16"/>
        <v>0</v>
      </c>
      <c r="DQ11" s="4">
        <f t="shared" si="16"/>
        <v>0</v>
      </c>
      <c r="DR11" s="4">
        <f t="shared" si="16"/>
        <v>0</v>
      </c>
      <c r="DS11" s="4">
        <f t="shared" si="16"/>
        <v>0</v>
      </c>
      <c r="DT11" s="4">
        <f t="shared" si="16"/>
        <v>0</v>
      </c>
      <c r="DU11" s="4">
        <f t="shared" si="16"/>
        <v>0</v>
      </c>
      <c r="DV11" s="4">
        <f t="shared" si="16"/>
        <v>0</v>
      </c>
      <c r="DW11" s="4">
        <f t="shared" si="16"/>
        <v>0</v>
      </c>
      <c r="DX11" s="4">
        <f t="shared" si="16"/>
        <v>0</v>
      </c>
      <c r="DY11" s="4">
        <f t="shared" si="16"/>
        <v>0</v>
      </c>
      <c r="DZ11" s="4">
        <f t="shared" si="16"/>
        <v>0</v>
      </c>
      <c r="EA11" s="4">
        <f t="shared" si="16"/>
        <v>0</v>
      </c>
      <c r="EB11" s="4">
        <f t="shared" si="16"/>
        <v>0</v>
      </c>
      <c r="EC11" s="4">
        <f t="shared" si="16"/>
        <v>0</v>
      </c>
      <c r="ED11" s="4">
        <f t="shared" si="16"/>
        <v>0</v>
      </c>
      <c r="EE11" s="4">
        <f t="shared" si="16"/>
        <v>0</v>
      </c>
      <c r="EF11" s="4">
        <f t="shared" si="16"/>
        <v>0</v>
      </c>
      <c r="EG11" s="4">
        <f t="shared" si="16"/>
        <v>0</v>
      </c>
      <c r="EH11" s="4">
        <f t="shared" si="16"/>
        <v>0</v>
      </c>
      <c r="EI11" s="4">
        <f t="shared" ref="EI11:FC11" si="17">$F$11*EI4</f>
        <v>0</v>
      </c>
      <c r="EJ11" s="4">
        <f t="shared" si="17"/>
        <v>0</v>
      </c>
      <c r="EK11" s="4">
        <f t="shared" si="17"/>
        <v>0</v>
      </c>
      <c r="EL11" s="4">
        <f t="shared" si="17"/>
        <v>0</v>
      </c>
      <c r="EM11" s="4">
        <f t="shared" si="17"/>
        <v>0</v>
      </c>
      <c r="EN11" s="4">
        <f t="shared" si="17"/>
        <v>0</v>
      </c>
      <c r="EO11" s="4">
        <f t="shared" si="17"/>
        <v>0</v>
      </c>
      <c r="EP11" s="4">
        <f t="shared" si="17"/>
        <v>0</v>
      </c>
      <c r="EQ11" s="4">
        <f t="shared" si="17"/>
        <v>0</v>
      </c>
      <c r="ER11" s="4">
        <f t="shared" si="17"/>
        <v>0</v>
      </c>
      <c r="ES11" s="4">
        <f t="shared" si="17"/>
        <v>0</v>
      </c>
      <c r="ET11" s="4">
        <f t="shared" si="17"/>
        <v>0</v>
      </c>
      <c r="EU11" s="4">
        <f t="shared" si="17"/>
        <v>0</v>
      </c>
      <c r="EV11" s="4">
        <f t="shared" si="17"/>
        <v>0</v>
      </c>
      <c r="EW11" s="4">
        <f t="shared" si="17"/>
        <v>0</v>
      </c>
      <c r="EX11" s="4">
        <f t="shared" si="17"/>
        <v>0</v>
      </c>
      <c r="EY11" s="4">
        <f t="shared" si="17"/>
        <v>0</v>
      </c>
      <c r="EZ11" s="4">
        <f t="shared" si="17"/>
        <v>0</v>
      </c>
      <c r="FA11" s="4">
        <f t="shared" si="17"/>
        <v>0</v>
      </c>
      <c r="FB11" s="4">
        <f t="shared" si="17"/>
        <v>0</v>
      </c>
      <c r="FC11" s="4">
        <f t="shared" si="17"/>
        <v>0</v>
      </c>
    </row>
    <row r="12" spans="1:1006" outlineLevel="1" x14ac:dyDescent="0.35">
      <c r="C12" s="1" t="s">
        <v>27</v>
      </c>
      <c r="E12" s="1" t="s">
        <v>36</v>
      </c>
      <c r="J12" s="21">
        <f>LOOKUP(J3,Input!18:18,Input!22:22)</f>
        <v>5.2909162715320647E-3</v>
      </c>
      <c r="K12" s="21">
        <f>LOOKUP(K3,Input!18:18,Input!22:22)</f>
        <v>6.8469543920219225E-3</v>
      </c>
      <c r="L12" s="21">
        <f>LOOKUP(L3,Input!18:18,Input!22:22)</f>
        <v>8.7232461983683292E-3</v>
      </c>
      <c r="M12" s="21">
        <f>LOOKUP(M3,Input!18:18,Input!22:22)</f>
        <v>1.0941401964470538E-2</v>
      </c>
      <c r="N12" s="21">
        <f>LOOKUP(N3,Input!18:18,Input!22:22)</f>
        <v>1.3510828014477887E-2</v>
      </c>
      <c r="O12" s="21">
        <f>LOOKUP(O3,Input!18:18,Input!22:22)</f>
        <v>1.64249897299409E-2</v>
      </c>
      <c r="P12" s="21">
        <f>LOOKUP(P3,Input!18:18,Input!22:22)</f>
        <v>1.9658138765448405E-2</v>
      </c>
      <c r="Q12" s="21">
        <f>LOOKUP(Q3,Input!18:18,Input!22:22)</f>
        <v>2.3162948140550074E-2</v>
      </c>
      <c r="R12" s="21">
        <f>LOOKUP(R3,Input!18:18,Input!22:22)</f>
        <v>2.6869489917474291E-2</v>
      </c>
      <c r="S12" s="21">
        <f>LOOKUP(S3,Input!18:18,Input!22:22)</f>
        <v>3.0685920663827856E-2</v>
      </c>
      <c r="T12" s="21">
        <f>LOOKUP(T3,Input!18:18,Input!22:22)</f>
        <v>3.4501107987471996E-2</v>
      </c>
      <c r="U12" s="21">
        <f>LOOKUP(U3,Input!18:18,Input!22:22)</f>
        <v>3.8189245291448889E-2</v>
      </c>
      <c r="V12" s="21">
        <f>LOOKUP(V3,Input!18:18,Input!22:22)</f>
        <v>4.1616280093028535E-2</v>
      </c>
      <c r="W12" s="21">
        <f>LOOKUP(W3,Input!18:18,Input!22:22)</f>
        <v>4.4647751115524791E-2</v>
      </c>
      <c r="X12" s="21">
        <f>LOOKUP(X3,Input!18:18,Input!22:22)</f>
        <v>4.7157423409811043E-2</v>
      </c>
      <c r="Y12" s="21">
        <f>LOOKUP(Y3,Input!18:18,Input!22:22)</f>
        <v>4.9035961598343031E-2</v>
      </c>
      <c r="Z12" s="21">
        <f>LOOKUP(Z3,Input!18:18,Input!22:22)</f>
        <v>5.0198815916587203E-2</v>
      </c>
      <c r="AA12" s="21">
        <f>LOOKUP(AA3,Input!18:18,Input!22:22)</f>
        <v>5.0592530109469583E-2</v>
      </c>
      <c r="AB12" s="21">
        <f>LOOKUP(AB3,Input!18:18,Input!22:22)</f>
        <v>5.0198815916587203E-2</v>
      </c>
      <c r="AC12" s="21">
        <f>LOOKUP(AC3,Input!18:18,Input!22:22)</f>
        <v>4.9035961598343031E-2</v>
      </c>
      <c r="AD12" s="21">
        <f>LOOKUP(AD3,Input!18:18,Input!22:22)</f>
        <v>4.7157423409811043E-2</v>
      </c>
      <c r="AE12" s="21">
        <f>LOOKUP(AE3,Input!18:18,Input!22:22)</f>
        <v>4.4647751115524791E-2</v>
      </c>
      <c r="AF12" s="21">
        <f>LOOKUP(AF3,Input!18:18,Input!22:22)</f>
        <v>4.1616280093028535E-2</v>
      </c>
      <c r="AG12" s="21">
        <f>LOOKUP(AG3,Input!18:18,Input!22:22)</f>
        <v>3.8189245291448889E-2</v>
      </c>
      <c r="AH12" s="21">
        <f>LOOKUP(AH3,Input!18:18,Input!22:22)</f>
        <v>3.4501107987471996E-2</v>
      </c>
      <c r="AI12" s="21">
        <f>LOOKUP(AI3,Input!18:18,Input!22:22)</f>
        <v>3.0685920663827856E-2</v>
      </c>
      <c r="AJ12" s="21">
        <f>LOOKUP(AJ3,Input!18:18,Input!22:22)</f>
        <v>2.6869489917474291E-2</v>
      </c>
      <c r="AK12" s="21">
        <f>LOOKUP(AK3,Input!18:18,Input!22:22)</f>
        <v>2.3162948140550074E-2</v>
      </c>
      <c r="AL12" s="21">
        <f>LOOKUP(AL3,Input!18:18,Input!22:22)</f>
        <v>1.9658138765448405E-2</v>
      </c>
      <c r="AM12" s="21">
        <f>LOOKUP(AM3,Input!18:18,Input!22:22)</f>
        <v>1.64249897299409E-2</v>
      </c>
      <c r="AN12" s="21">
        <f>LOOKUP(AN3,Input!18:18,Input!22:22)</f>
        <v>1.3510828014477887E-2</v>
      </c>
      <c r="AO12" s="21">
        <f>LOOKUP(AO3,Input!18:18,Input!22:22)</f>
        <v>1.0941401964470538E-2</v>
      </c>
      <c r="AP12" s="21">
        <f>LOOKUP(AP3,Input!18:18,Input!22:22)</f>
        <v>8.7232461983683292E-3</v>
      </c>
      <c r="AQ12" s="5">
        <f>LOOKUP(AQ3,Input!18:18,Input!22:22)</f>
        <v>6.8469543920219225E-3</v>
      </c>
      <c r="AR12" s="5">
        <f>LOOKUP(AR3,Input!18:18,Input!22:22)</f>
        <v>5.2909162715320647E-3</v>
      </c>
      <c r="AS12" s="5">
        <f>LOOKUP(AS3,Input!18:18,Input!22:22)</f>
        <v>4.025116840321542E-3</v>
      </c>
      <c r="AT12" s="5">
        <f>LOOKUP(AT3,Input!18:18,Input!22:22)</f>
        <v>3.0146732186083431E-3</v>
      </c>
      <c r="AU12" s="5">
        <f>LOOKUP(AU3,Input!18:18,Input!22:22)</f>
        <v>2.2228806372600065E-3</v>
      </c>
      <c r="AV12" s="5">
        <f>LOOKUP(AV3,Input!18:18,Input!22:22)</f>
        <v>1.6136382935102438E-3</v>
      </c>
      <c r="AW12" s="5">
        <f>LOOKUP(AW3,Input!18:18,Input!22:22)</f>
        <v>1.1532152826748535E-3</v>
      </c>
      <c r="AX12" s="5">
        <f>LOOKUP(AX3,Input!18:18,Input!22:22)</f>
        <v>8.1138828940009223E-4</v>
      </c>
      <c r="AY12" s="5">
        <f>LOOKUP(AY3,Input!18:18,Input!22:22)</f>
        <v>5.6203224184701731E-4</v>
      </c>
      <c r="AZ12" s="5">
        <f>LOOKUP(AZ3,Input!18:18,Input!22:22)</f>
        <v>3.8327268919835034E-4</v>
      </c>
      <c r="BA12" s="5">
        <f>LOOKUP(BA3,Input!18:18,Input!22:22)</f>
        <v>2.5731711070885687E-4</v>
      </c>
      <c r="BB12" s="5">
        <f>LOOKUP(BB3,Input!18:18,Input!22:22)</f>
        <v>1.7007622485930974E-4</v>
      </c>
      <c r="BC12" s="5">
        <f>LOOKUP(BC3,Input!18:18,Input!22:22)</f>
        <v>1.106707102608649E-4</v>
      </c>
      <c r="BD12" s="5">
        <f>LOOKUP(BD3,Input!18:18,Input!22:22)</f>
        <v>7.0898318594147996E-5</v>
      </c>
      <c r="BE12" s="5">
        <f>LOOKUP(BE3,Input!18:18,Input!22:22)</f>
        <v>4.4715009045152818E-5</v>
      </c>
      <c r="BF12" s="5">
        <f>LOOKUP(BF3,Input!18:18,Input!22:22)</f>
        <v>2.7764180483392677E-5</v>
      </c>
      <c r="BG12" s="5">
        <f>LOOKUP(BG3,Input!18:18,Input!22:22)</f>
        <v>1.6971903102759622E-5</v>
      </c>
      <c r="BH12" s="5">
        <f>LOOKUP(BH3,Input!18:18,Input!22:22)</f>
        <v>1.6971903102759622E-5</v>
      </c>
      <c r="BI12" s="5">
        <f>LOOKUP(BI3,Input!18:18,Input!22:22)</f>
        <v>1.6971903102759622E-5</v>
      </c>
      <c r="BJ12" s="5">
        <f>LOOKUP(BJ3,Input!18:18,Input!22:22)</f>
        <v>1.6971903102759622E-5</v>
      </c>
      <c r="BK12" s="5">
        <f>LOOKUP(BK3,Input!18:18,Input!22:22)</f>
        <v>1.6971903102759622E-5</v>
      </c>
      <c r="BL12" s="5">
        <f>LOOKUP(BL3,Input!18:18,Input!22:22)</f>
        <v>1.6971903102759622E-5</v>
      </c>
      <c r="BM12" s="5">
        <f>LOOKUP(BM3,Input!18:18,Input!22:22)</f>
        <v>1.6971903102759622E-5</v>
      </c>
      <c r="BN12" s="5">
        <f>LOOKUP(BN3,Input!18:18,Input!22:22)</f>
        <v>1.6971903102759622E-5</v>
      </c>
      <c r="BO12" s="5">
        <f>LOOKUP(BO3,Input!18:18,Input!22:22)</f>
        <v>1.6971903102759622E-5</v>
      </c>
      <c r="BP12" s="5">
        <f>LOOKUP(BP3,Input!18:18,Input!22:22)</f>
        <v>1.6971903102759622E-5</v>
      </c>
      <c r="BQ12" s="5">
        <f>LOOKUP(BQ3,Input!18:18,Input!22:22)</f>
        <v>1.6971903102759622E-5</v>
      </c>
      <c r="BR12" s="5">
        <f>LOOKUP(BR3,Input!18:18,Input!22:22)</f>
        <v>1.6971903102759622E-5</v>
      </c>
      <c r="BS12" s="5">
        <f>LOOKUP(BS3,Input!18:18,Input!22:22)</f>
        <v>1.6971903102759622E-5</v>
      </c>
      <c r="BT12" s="5">
        <f>LOOKUP(BT3,Input!18:18,Input!22:22)</f>
        <v>1.6971903102759622E-5</v>
      </c>
      <c r="BU12" s="5">
        <f>LOOKUP(BU3,Input!18:18,Input!22:22)</f>
        <v>1.6971903102759622E-5</v>
      </c>
      <c r="BV12" s="5">
        <f>LOOKUP(BV3,Input!18:18,Input!22:22)</f>
        <v>1.6971903102759622E-5</v>
      </c>
      <c r="BW12" s="5">
        <f>LOOKUP(BW3,Input!18:18,Input!22:22)</f>
        <v>1.6971903102759622E-5</v>
      </c>
      <c r="BX12" s="5">
        <f>LOOKUP(BX3,Input!18:18,Input!22:22)</f>
        <v>1.6971903102759622E-5</v>
      </c>
      <c r="BY12" s="5">
        <f>LOOKUP(BY3,Input!18:18,Input!22:22)</f>
        <v>1.6971903102759622E-5</v>
      </c>
      <c r="BZ12" s="5">
        <f>LOOKUP(BZ3,Input!18:18,Input!22:22)</f>
        <v>1.6971903102759622E-5</v>
      </c>
      <c r="CA12" s="5">
        <f>LOOKUP(CA3,Input!18:18,Input!22:22)</f>
        <v>1.6971903102759622E-5</v>
      </c>
      <c r="CB12" s="5">
        <f>LOOKUP(CB3,Input!18:18,Input!22:22)</f>
        <v>1.6971903102759622E-5</v>
      </c>
      <c r="CC12" s="5">
        <f>LOOKUP(CC3,Input!18:18,Input!22:22)</f>
        <v>1.6971903102759622E-5</v>
      </c>
      <c r="CD12" s="5">
        <f>LOOKUP(CD3,Input!18:18,Input!22:22)</f>
        <v>1.6971903102759622E-5</v>
      </c>
      <c r="CE12" s="5">
        <f>LOOKUP(CE3,Input!18:18,Input!22:22)</f>
        <v>1.6971903102759622E-5</v>
      </c>
      <c r="CF12" s="5">
        <f>LOOKUP(CF3,Input!18:18,Input!22:22)</f>
        <v>1.6971903102759622E-5</v>
      </c>
      <c r="CG12" s="5">
        <f>LOOKUP(CG3,Input!18:18,Input!22:22)</f>
        <v>1.6971903102759622E-5</v>
      </c>
      <c r="CH12" s="5">
        <f>LOOKUP(CH3,Input!18:18,Input!22:22)</f>
        <v>1.6971903102759622E-5</v>
      </c>
      <c r="CI12" s="5">
        <f>LOOKUP(CI3,Input!18:18,Input!22:22)</f>
        <v>1.6971903102759622E-5</v>
      </c>
      <c r="CJ12" s="5">
        <f>LOOKUP(CJ3,Input!18:18,Input!22:22)</f>
        <v>1.6971903102759622E-5</v>
      </c>
      <c r="CK12" s="5">
        <f>LOOKUP(CK3,Input!18:18,Input!22:22)</f>
        <v>1.6971903102759622E-5</v>
      </c>
      <c r="CL12" s="5">
        <f>LOOKUP(CL3,Input!18:18,Input!22:22)</f>
        <v>1.6971903102759622E-5</v>
      </c>
      <c r="CM12" s="5">
        <f>LOOKUP(CM3,Input!18:18,Input!22:22)</f>
        <v>1.6971903102759622E-5</v>
      </c>
      <c r="CN12" s="5">
        <f>LOOKUP(CN3,Input!18:18,Input!22:22)</f>
        <v>1.6971903102759622E-5</v>
      </c>
      <c r="CO12" s="5">
        <f>LOOKUP(CO3,Input!18:18,Input!22:22)</f>
        <v>1.6971903102759622E-5</v>
      </c>
      <c r="CP12" s="5">
        <f>LOOKUP(CP3,Input!18:18,Input!22:22)</f>
        <v>1.6971903102759622E-5</v>
      </c>
      <c r="CQ12" s="5">
        <f>LOOKUP(CQ3,Input!18:18,Input!22:22)</f>
        <v>1.6971903102759622E-5</v>
      </c>
      <c r="CR12" s="5">
        <f>LOOKUP(CR3,Input!18:18,Input!22:22)</f>
        <v>1.6971903102759622E-5</v>
      </c>
      <c r="CS12" s="5">
        <f>LOOKUP(CS3,Input!18:18,Input!22:22)</f>
        <v>1.6971903102759622E-5</v>
      </c>
      <c r="CT12" s="5">
        <f>LOOKUP(CT3,Input!18:18,Input!22:22)</f>
        <v>1.6971903102759622E-5</v>
      </c>
      <c r="CU12" s="5">
        <f>LOOKUP(CU3,Input!18:18,Input!22:22)</f>
        <v>1.6971903102759622E-5</v>
      </c>
      <c r="CV12" s="5">
        <f>LOOKUP(CV3,Input!18:18,Input!22:22)</f>
        <v>1.6971903102759622E-5</v>
      </c>
      <c r="CW12" s="5">
        <f>LOOKUP(CW3,Input!18:18,Input!22:22)</f>
        <v>1.6971903102759622E-5</v>
      </c>
      <c r="CX12" s="5">
        <f>LOOKUP(CX3,Input!18:18,Input!22:22)</f>
        <v>1.6971903102759622E-5</v>
      </c>
      <c r="CY12" s="5">
        <f>LOOKUP(CY3,Input!18:18,Input!22:22)</f>
        <v>1.6971903102759622E-5</v>
      </c>
      <c r="CZ12" s="5">
        <f>LOOKUP(CZ3,Input!18:18,Input!22:22)</f>
        <v>1.6971903102759622E-5</v>
      </c>
      <c r="DA12" s="5">
        <f>LOOKUP(DA3,Input!18:18,Input!22:22)</f>
        <v>1.6971903102759622E-5</v>
      </c>
      <c r="DB12" s="5">
        <f>LOOKUP(DB3,Input!18:18,Input!22:22)</f>
        <v>1.6971903102759622E-5</v>
      </c>
      <c r="DC12" s="5">
        <f>LOOKUP(DC3,Input!18:18,Input!22:22)</f>
        <v>1.6971903102759622E-5</v>
      </c>
      <c r="DD12" s="5">
        <f>LOOKUP(DD3,Input!18:18,Input!22:22)</f>
        <v>1.6971903102759622E-5</v>
      </c>
      <c r="DE12" s="5">
        <f>LOOKUP(DE3,Input!18:18,Input!22:22)</f>
        <v>1.6971903102759622E-5</v>
      </c>
      <c r="DF12" s="5">
        <f>LOOKUP(DF3,Input!18:18,Input!22:22)</f>
        <v>1.6971903102759622E-5</v>
      </c>
      <c r="DG12" s="5">
        <f>LOOKUP(DG3,Input!18:18,Input!22:22)</f>
        <v>1.6971903102759622E-5</v>
      </c>
      <c r="DH12" s="5">
        <f>LOOKUP(DH3,Input!18:18,Input!22:22)</f>
        <v>1.6971903102759622E-5</v>
      </c>
      <c r="DI12" s="5">
        <f>LOOKUP(DI3,Input!18:18,Input!22:22)</f>
        <v>1.6971903102759622E-5</v>
      </c>
      <c r="DJ12" s="5">
        <f>LOOKUP(DJ3,Input!18:18,Input!22:22)</f>
        <v>1.6971903102759622E-5</v>
      </c>
      <c r="DK12" s="5">
        <f>LOOKUP(DK3,Input!18:18,Input!22:22)</f>
        <v>1.6971903102759622E-5</v>
      </c>
      <c r="DL12" s="5">
        <f>LOOKUP(DL3,Input!18:18,Input!22:22)</f>
        <v>1.6971903102759622E-5</v>
      </c>
      <c r="DM12" s="5">
        <f>LOOKUP(DM3,Input!18:18,Input!22:22)</f>
        <v>1.6971903102759622E-5</v>
      </c>
      <c r="DN12" s="5">
        <f>LOOKUP(DN3,Input!18:18,Input!22:22)</f>
        <v>1.6971903102759622E-5</v>
      </c>
      <c r="DO12" s="5">
        <f>LOOKUP(DO3,Input!18:18,Input!22:22)</f>
        <v>1.6971903102759622E-5</v>
      </c>
      <c r="DP12" s="5">
        <f>LOOKUP(DP3,Input!18:18,Input!22:22)</f>
        <v>1.6971903102759622E-5</v>
      </c>
      <c r="DQ12" s="5">
        <f>LOOKUP(DQ3,Input!18:18,Input!22:22)</f>
        <v>1.6971903102759622E-5</v>
      </c>
      <c r="DR12" s="5">
        <f>LOOKUP(DR3,Input!18:18,Input!22:22)</f>
        <v>1.6971903102759622E-5</v>
      </c>
      <c r="DS12" s="5">
        <f>LOOKUP(DS3,Input!18:18,Input!22:22)</f>
        <v>1.6971903102759622E-5</v>
      </c>
      <c r="DT12" s="5">
        <f>LOOKUP(DT3,Input!18:18,Input!22:22)</f>
        <v>1.6971903102759622E-5</v>
      </c>
      <c r="DU12" s="5">
        <f>LOOKUP(DU3,Input!18:18,Input!22:22)</f>
        <v>1.6971903102759622E-5</v>
      </c>
      <c r="DV12" s="5">
        <f>LOOKUP(DV3,Input!18:18,Input!22:22)</f>
        <v>1.6971903102759622E-5</v>
      </c>
      <c r="DW12" s="5">
        <f>LOOKUP(DW3,Input!18:18,Input!22:22)</f>
        <v>1.6971903102759622E-5</v>
      </c>
      <c r="DX12" s="5">
        <f>LOOKUP(DX3,Input!18:18,Input!22:22)</f>
        <v>1.6971903102759622E-5</v>
      </c>
      <c r="DY12" s="5">
        <f>LOOKUP(DY3,Input!18:18,Input!22:22)</f>
        <v>1.6971903102759622E-5</v>
      </c>
      <c r="DZ12" s="5">
        <f>LOOKUP(DZ3,Input!18:18,Input!22:22)</f>
        <v>1.6971903102759622E-5</v>
      </c>
      <c r="EA12" s="5">
        <f>LOOKUP(EA3,Input!18:18,Input!22:22)</f>
        <v>1.6971903102759622E-5</v>
      </c>
      <c r="EB12" s="5">
        <f>LOOKUP(EB3,Input!18:18,Input!22:22)</f>
        <v>1.6971903102759622E-5</v>
      </c>
      <c r="EC12" s="5">
        <f>LOOKUP(EC3,Input!18:18,Input!22:22)</f>
        <v>1.6971903102759622E-5</v>
      </c>
      <c r="ED12" s="5">
        <f>LOOKUP(ED3,Input!18:18,Input!22:22)</f>
        <v>1.6971903102759622E-5</v>
      </c>
      <c r="EE12" s="5">
        <f>LOOKUP(EE3,Input!18:18,Input!22:22)</f>
        <v>1.6971903102759622E-5</v>
      </c>
      <c r="EF12" s="5">
        <f>LOOKUP(EF3,Input!18:18,Input!22:22)</f>
        <v>1.6971903102759622E-5</v>
      </c>
      <c r="EG12" s="5">
        <f>LOOKUP(EG3,Input!18:18,Input!22:22)</f>
        <v>1.6971903102759622E-5</v>
      </c>
      <c r="EH12" s="5">
        <f>LOOKUP(EH3,Input!18:18,Input!22:22)</f>
        <v>1.6971903102759622E-5</v>
      </c>
      <c r="EI12" s="5">
        <f>LOOKUP(EI3,Input!18:18,Input!22:22)</f>
        <v>1.6971903102759622E-5</v>
      </c>
      <c r="EJ12" s="5">
        <f>LOOKUP(EJ3,Input!18:18,Input!22:22)</f>
        <v>1.6971903102759622E-5</v>
      </c>
      <c r="EK12" s="5">
        <f>LOOKUP(EK3,Input!18:18,Input!22:22)</f>
        <v>1.6971903102759622E-5</v>
      </c>
      <c r="EL12" s="5">
        <f>LOOKUP(EL3,Input!18:18,Input!22:22)</f>
        <v>1.6971903102759622E-5</v>
      </c>
      <c r="EM12" s="5">
        <f>LOOKUP(EM3,Input!18:18,Input!22:22)</f>
        <v>1.6971903102759622E-5</v>
      </c>
      <c r="EN12" s="5">
        <f>LOOKUP(EN3,Input!18:18,Input!22:22)</f>
        <v>1.6971903102759622E-5</v>
      </c>
      <c r="EO12" s="5">
        <f>LOOKUP(EO3,Input!18:18,Input!22:22)</f>
        <v>1.6971903102759622E-5</v>
      </c>
      <c r="EP12" s="5">
        <f>LOOKUP(EP3,Input!18:18,Input!22:22)</f>
        <v>1.6971903102759622E-5</v>
      </c>
      <c r="EQ12" s="5">
        <f>LOOKUP(EQ3,Input!18:18,Input!22:22)</f>
        <v>1.6971903102759622E-5</v>
      </c>
      <c r="ER12" s="5">
        <f>LOOKUP(ER3,Input!18:18,Input!22:22)</f>
        <v>1.6971903102759622E-5</v>
      </c>
      <c r="ES12" s="5">
        <f>LOOKUP(ES3,Input!18:18,Input!22:22)</f>
        <v>1.6971903102759622E-5</v>
      </c>
      <c r="ET12" s="5">
        <f>LOOKUP(ET3,Input!18:18,Input!22:22)</f>
        <v>1.6971903102759622E-5</v>
      </c>
      <c r="EU12" s="5">
        <f>LOOKUP(EU3,Input!18:18,Input!22:22)</f>
        <v>1.6971903102759622E-5</v>
      </c>
      <c r="EV12" s="5">
        <f>LOOKUP(EV3,Input!18:18,Input!22:22)</f>
        <v>1.6971903102759622E-5</v>
      </c>
      <c r="EW12" s="5">
        <f>LOOKUP(EW3,Input!18:18,Input!22:22)</f>
        <v>1.6971903102759622E-5</v>
      </c>
      <c r="EX12" s="5">
        <f>LOOKUP(EX3,Input!18:18,Input!22:22)</f>
        <v>1.6971903102759622E-5</v>
      </c>
      <c r="EY12" s="5">
        <f>LOOKUP(EY3,Input!18:18,Input!22:22)</f>
        <v>1.6971903102759622E-5</v>
      </c>
      <c r="EZ12" s="5">
        <f>LOOKUP(EZ3,Input!18:18,Input!22:22)</f>
        <v>1.6971903102759622E-5</v>
      </c>
      <c r="FA12" s="5">
        <f>LOOKUP(FA3,Input!18:18,Input!22:22)</f>
        <v>1.6971903102759622E-5</v>
      </c>
      <c r="FB12" s="5">
        <f>LOOKUP(FB3,Input!18:18,Input!22:22)</f>
        <v>1.6971903102759622E-5</v>
      </c>
      <c r="FC12" s="5">
        <f>LOOKUP(FC3,Input!18:18,Input!22:22)</f>
        <v>1.6971903102759622E-5</v>
      </c>
    </row>
    <row r="13" spans="1:1006" outlineLevel="1" x14ac:dyDescent="0.35">
      <c r="C13" s="1" t="s">
        <v>30</v>
      </c>
      <c r="E13" s="1" t="s">
        <v>65</v>
      </c>
      <c r="H13" s="25">
        <f>SUM(J13:FC13)</f>
        <v>2473.8512147261172</v>
      </c>
      <c r="J13" s="6">
        <f>J11*J12</f>
        <v>13.227290678830162</v>
      </c>
      <c r="K13" s="6">
        <f t="shared" ref="K13:BV13" si="18">K11*K12</f>
        <v>17.117385980054806</v>
      </c>
      <c r="L13" s="6">
        <f t="shared" si="18"/>
        <v>21.808115495920823</v>
      </c>
      <c r="M13" s="6">
        <f t="shared" si="18"/>
        <v>27.353504911176344</v>
      </c>
      <c r="N13" s="6">
        <f t="shared" si="18"/>
        <v>33.777070036194715</v>
      </c>
      <c r="O13" s="6">
        <f t="shared" si="18"/>
        <v>41.062474324852253</v>
      </c>
      <c r="P13" s="6">
        <f t="shared" si="18"/>
        <v>49.145346913621012</v>
      </c>
      <c r="Q13" s="6">
        <f t="shared" si="18"/>
        <v>57.907370351375185</v>
      </c>
      <c r="R13" s="6">
        <f t="shared" si="18"/>
        <v>67.173724793685722</v>
      </c>
      <c r="S13" s="6">
        <f t="shared" si="18"/>
        <v>76.714801659569645</v>
      </c>
      <c r="T13" s="6">
        <f t="shared" si="18"/>
        <v>86.252769968679985</v>
      </c>
      <c r="U13" s="6">
        <f t="shared" si="18"/>
        <v>95.473113228622225</v>
      </c>
      <c r="V13" s="6">
        <f t="shared" si="18"/>
        <v>104.04070023257134</v>
      </c>
      <c r="W13" s="6">
        <f t="shared" si="18"/>
        <v>111.61937778881197</v>
      </c>
      <c r="X13" s="6">
        <f t="shared" si="18"/>
        <v>117.89355852452761</v>
      </c>
      <c r="Y13" s="6">
        <f t="shared" si="18"/>
        <v>122.58990399585758</v>
      </c>
      <c r="Z13" s="6">
        <f t="shared" si="18"/>
        <v>125.49703979146801</v>
      </c>
      <c r="AA13" s="6">
        <f t="shared" si="18"/>
        <v>126.48132527367396</v>
      </c>
      <c r="AB13" s="6">
        <f t="shared" si="18"/>
        <v>125.49703979146801</v>
      </c>
      <c r="AC13" s="6">
        <f t="shared" si="18"/>
        <v>122.58990399585758</v>
      </c>
      <c r="AD13" s="6">
        <f t="shared" si="18"/>
        <v>117.89355852452761</v>
      </c>
      <c r="AE13" s="6">
        <f t="shared" si="18"/>
        <v>111.61937778881197</v>
      </c>
      <c r="AF13" s="6">
        <f t="shared" si="18"/>
        <v>104.04070023257134</v>
      </c>
      <c r="AG13" s="6">
        <f t="shared" si="18"/>
        <v>95.473113228622225</v>
      </c>
      <c r="AH13" s="6">
        <f t="shared" si="18"/>
        <v>86.252769968679985</v>
      </c>
      <c r="AI13" s="6">
        <f t="shared" si="18"/>
        <v>76.714801659569645</v>
      </c>
      <c r="AJ13" s="6">
        <f t="shared" si="18"/>
        <v>67.173724793685722</v>
      </c>
      <c r="AK13" s="6">
        <f t="shared" si="18"/>
        <v>57.907370351375185</v>
      </c>
      <c r="AL13" s="6">
        <f t="shared" si="18"/>
        <v>49.145346913621012</v>
      </c>
      <c r="AM13" s="6">
        <f t="shared" si="18"/>
        <v>41.062474324852253</v>
      </c>
      <c r="AN13" s="6">
        <f t="shared" si="18"/>
        <v>33.777070036194715</v>
      </c>
      <c r="AO13" s="6">
        <f t="shared" si="18"/>
        <v>27.353504911176344</v>
      </c>
      <c r="AP13" s="6">
        <f t="shared" si="18"/>
        <v>21.808115495920823</v>
      </c>
      <c r="AQ13" s="6">
        <f t="shared" si="18"/>
        <v>17.117385980054806</v>
      </c>
      <c r="AR13" s="6">
        <f t="shared" si="18"/>
        <v>13.227290678830162</v>
      </c>
      <c r="AS13" s="6">
        <f t="shared" si="18"/>
        <v>10.062792100803854</v>
      </c>
      <c r="AT13" s="6">
        <f t="shared" si="18"/>
        <v>0</v>
      </c>
      <c r="AU13" s="6">
        <f t="shared" si="18"/>
        <v>0</v>
      </c>
      <c r="AV13" s="6">
        <f t="shared" si="18"/>
        <v>0</v>
      </c>
      <c r="AW13" s="6">
        <f t="shared" si="18"/>
        <v>0</v>
      </c>
      <c r="AX13" s="6">
        <f t="shared" si="18"/>
        <v>0</v>
      </c>
      <c r="AY13" s="6">
        <f t="shared" si="18"/>
        <v>0</v>
      </c>
      <c r="AZ13" s="6">
        <f t="shared" si="18"/>
        <v>0</v>
      </c>
      <c r="BA13" s="6">
        <f t="shared" si="18"/>
        <v>0</v>
      </c>
      <c r="BB13" s="6">
        <f t="shared" si="18"/>
        <v>0</v>
      </c>
      <c r="BC13" s="6">
        <f t="shared" si="18"/>
        <v>0</v>
      </c>
      <c r="BD13" s="6">
        <f t="shared" si="18"/>
        <v>0</v>
      </c>
      <c r="BE13" s="6">
        <f t="shared" si="18"/>
        <v>0</v>
      </c>
      <c r="BF13" s="6">
        <f t="shared" si="18"/>
        <v>0</v>
      </c>
      <c r="BG13" s="6">
        <f t="shared" si="18"/>
        <v>0</v>
      </c>
      <c r="BH13" s="6">
        <f t="shared" si="18"/>
        <v>0</v>
      </c>
      <c r="BI13" s="6">
        <f t="shared" si="18"/>
        <v>0</v>
      </c>
      <c r="BJ13" s="6">
        <f t="shared" si="18"/>
        <v>0</v>
      </c>
      <c r="BK13" s="6">
        <f t="shared" si="18"/>
        <v>0</v>
      </c>
      <c r="BL13" s="6">
        <f t="shared" si="18"/>
        <v>0</v>
      </c>
      <c r="BM13" s="6">
        <f t="shared" si="18"/>
        <v>0</v>
      </c>
      <c r="BN13" s="6">
        <f t="shared" si="18"/>
        <v>0</v>
      </c>
      <c r="BO13" s="6">
        <f t="shared" si="18"/>
        <v>0</v>
      </c>
      <c r="BP13" s="6">
        <f t="shared" si="18"/>
        <v>0</v>
      </c>
      <c r="BQ13" s="6">
        <f t="shared" si="18"/>
        <v>0</v>
      </c>
      <c r="BR13" s="6">
        <f t="shared" si="18"/>
        <v>0</v>
      </c>
      <c r="BS13" s="6">
        <f t="shared" si="18"/>
        <v>0</v>
      </c>
      <c r="BT13" s="6">
        <f t="shared" si="18"/>
        <v>0</v>
      </c>
      <c r="BU13" s="6">
        <f t="shared" si="18"/>
        <v>0</v>
      </c>
      <c r="BV13" s="6">
        <f t="shared" si="18"/>
        <v>0</v>
      </c>
      <c r="BW13" s="6">
        <f t="shared" ref="BW13:EH13" si="19">BW11*BW12</f>
        <v>0</v>
      </c>
      <c r="BX13" s="6">
        <f t="shared" si="19"/>
        <v>0</v>
      </c>
      <c r="BY13" s="6">
        <f t="shared" si="19"/>
        <v>0</v>
      </c>
      <c r="BZ13" s="6">
        <f t="shared" si="19"/>
        <v>0</v>
      </c>
      <c r="CA13" s="6">
        <f t="shared" si="19"/>
        <v>0</v>
      </c>
      <c r="CB13" s="6">
        <f t="shared" si="19"/>
        <v>0</v>
      </c>
      <c r="CC13" s="6">
        <f t="shared" si="19"/>
        <v>0</v>
      </c>
      <c r="CD13" s="6">
        <f t="shared" si="19"/>
        <v>0</v>
      </c>
      <c r="CE13" s="6">
        <f t="shared" si="19"/>
        <v>0</v>
      </c>
      <c r="CF13" s="6">
        <f t="shared" si="19"/>
        <v>0</v>
      </c>
      <c r="CG13" s="6">
        <f t="shared" si="19"/>
        <v>0</v>
      </c>
      <c r="CH13" s="6">
        <f t="shared" si="19"/>
        <v>0</v>
      </c>
      <c r="CI13" s="6">
        <f t="shared" si="19"/>
        <v>0</v>
      </c>
      <c r="CJ13" s="6">
        <f t="shared" si="19"/>
        <v>0</v>
      </c>
      <c r="CK13" s="6">
        <f t="shared" si="19"/>
        <v>0</v>
      </c>
      <c r="CL13" s="6">
        <f t="shared" si="19"/>
        <v>0</v>
      </c>
      <c r="CM13" s="6">
        <f t="shared" si="19"/>
        <v>0</v>
      </c>
      <c r="CN13" s="6">
        <f t="shared" si="19"/>
        <v>0</v>
      </c>
      <c r="CO13" s="6">
        <f t="shared" si="19"/>
        <v>0</v>
      </c>
      <c r="CP13" s="6">
        <f t="shared" si="19"/>
        <v>0</v>
      </c>
      <c r="CQ13" s="6">
        <f t="shared" si="19"/>
        <v>0</v>
      </c>
      <c r="CR13" s="6">
        <f t="shared" si="19"/>
        <v>0</v>
      </c>
      <c r="CS13" s="6">
        <f t="shared" si="19"/>
        <v>0</v>
      </c>
      <c r="CT13" s="6">
        <f t="shared" si="19"/>
        <v>0</v>
      </c>
      <c r="CU13" s="6">
        <f t="shared" si="19"/>
        <v>0</v>
      </c>
      <c r="CV13" s="6">
        <f t="shared" si="19"/>
        <v>0</v>
      </c>
      <c r="CW13" s="6">
        <f t="shared" si="19"/>
        <v>0</v>
      </c>
      <c r="CX13" s="6">
        <f t="shared" si="19"/>
        <v>0</v>
      </c>
      <c r="CY13" s="6">
        <f t="shared" si="19"/>
        <v>0</v>
      </c>
      <c r="CZ13" s="6">
        <f t="shared" si="19"/>
        <v>0</v>
      </c>
      <c r="DA13" s="6">
        <f t="shared" si="19"/>
        <v>0</v>
      </c>
      <c r="DB13" s="6">
        <f t="shared" si="19"/>
        <v>0</v>
      </c>
      <c r="DC13" s="6">
        <f t="shared" si="19"/>
        <v>0</v>
      </c>
      <c r="DD13" s="6">
        <f t="shared" si="19"/>
        <v>0</v>
      </c>
      <c r="DE13" s="6">
        <f t="shared" si="19"/>
        <v>0</v>
      </c>
      <c r="DF13" s="6">
        <f t="shared" si="19"/>
        <v>0</v>
      </c>
      <c r="DG13" s="6">
        <f t="shared" si="19"/>
        <v>0</v>
      </c>
      <c r="DH13" s="6">
        <f t="shared" si="19"/>
        <v>0</v>
      </c>
      <c r="DI13" s="6">
        <f t="shared" si="19"/>
        <v>0</v>
      </c>
      <c r="DJ13" s="6">
        <f t="shared" si="19"/>
        <v>0</v>
      </c>
      <c r="DK13" s="6">
        <f t="shared" si="19"/>
        <v>0</v>
      </c>
      <c r="DL13" s="6">
        <f t="shared" si="19"/>
        <v>0</v>
      </c>
      <c r="DM13" s="6">
        <f t="shared" si="19"/>
        <v>0</v>
      </c>
      <c r="DN13" s="6">
        <f t="shared" si="19"/>
        <v>0</v>
      </c>
      <c r="DO13" s="6">
        <f t="shared" si="19"/>
        <v>0</v>
      </c>
      <c r="DP13" s="6">
        <f t="shared" si="19"/>
        <v>0</v>
      </c>
      <c r="DQ13" s="6">
        <f t="shared" si="19"/>
        <v>0</v>
      </c>
      <c r="DR13" s="6">
        <f t="shared" si="19"/>
        <v>0</v>
      </c>
      <c r="DS13" s="6">
        <f t="shared" si="19"/>
        <v>0</v>
      </c>
      <c r="DT13" s="6">
        <f t="shared" si="19"/>
        <v>0</v>
      </c>
      <c r="DU13" s="6">
        <f t="shared" si="19"/>
        <v>0</v>
      </c>
      <c r="DV13" s="6">
        <f t="shared" si="19"/>
        <v>0</v>
      </c>
      <c r="DW13" s="6">
        <f t="shared" si="19"/>
        <v>0</v>
      </c>
      <c r="DX13" s="6">
        <f t="shared" si="19"/>
        <v>0</v>
      </c>
      <c r="DY13" s="6">
        <f t="shared" si="19"/>
        <v>0</v>
      </c>
      <c r="DZ13" s="6">
        <f t="shared" si="19"/>
        <v>0</v>
      </c>
      <c r="EA13" s="6">
        <f t="shared" si="19"/>
        <v>0</v>
      </c>
      <c r="EB13" s="6">
        <f t="shared" si="19"/>
        <v>0</v>
      </c>
      <c r="EC13" s="6">
        <f t="shared" si="19"/>
        <v>0</v>
      </c>
      <c r="ED13" s="6">
        <f t="shared" si="19"/>
        <v>0</v>
      </c>
      <c r="EE13" s="6">
        <f t="shared" si="19"/>
        <v>0</v>
      </c>
      <c r="EF13" s="6">
        <f t="shared" si="19"/>
        <v>0</v>
      </c>
      <c r="EG13" s="6">
        <f t="shared" si="19"/>
        <v>0</v>
      </c>
      <c r="EH13" s="6">
        <f t="shared" si="19"/>
        <v>0</v>
      </c>
      <c r="EI13" s="6">
        <f t="shared" ref="EI13:FC13" si="20">EI11*EI12</f>
        <v>0</v>
      </c>
      <c r="EJ13" s="6">
        <f t="shared" si="20"/>
        <v>0</v>
      </c>
      <c r="EK13" s="6">
        <f t="shared" si="20"/>
        <v>0</v>
      </c>
      <c r="EL13" s="6">
        <f t="shared" si="20"/>
        <v>0</v>
      </c>
      <c r="EM13" s="6">
        <f t="shared" si="20"/>
        <v>0</v>
      </c>
      <c r="EN13" s="6">
        <f t="shared" si="20"/>
        <v>0</v>
      </c>
      <c r="EO13" s="6">
        <f t="shared" si="20"/>
        <v>0</v>
      </c>
      <c r="EP13" s="6">
        <f t="shared" si="20"/>
        <v>0</v>
      </c>
      <c r="EQ13" s="6">
        <f t="shared" si="20"/>
        <v>0</v>
      </c>
      <c r="ER13" s="6">
        <f t="shared" si="20"/>
        <v>0</v>
      </c>
      <c r="ES13" s="6">
        <f t="shared" si="20"/>
        <v>0</v>
      </c>
      <c r="ET13" s="6">
        <f t="shared" si="20"/>
        <v>0</v>
      </c>
      <c r="EU13" s="6">
        <f t="shared" si="20"/>
        <v>0</v>
      </c>
      <c r="EV13" s="6">
        <f t="shared" si="20"/>
        <v>0</v>
      </c>
      <c r="EW13" s="6">
        <f t="shared" si="20"/>
        <v>0</v>
      </c>
      <c r="EX13" s="6">
        <f t="shared" si="20"/>
        <v>0</v>
      </c>
      <c r="EY13" s="6">
        <f t="shared" si="20"/>
        <v>0</v>
      </c>
      <c r="EZ13" s="6">
        <f t="shared" si="20"/>
        <v>0</v>
      </c>
      <c r="FA13" s="6">
        <f t="shared" si="20"/>
        <v>0</v>
      </c>
      <c r="FB13" s="6">
        <f t="shared" si="20"/>
        <v>0</v>
      </c>
      <c r="FC13" s="6">
        <f t="shared" si="20"/>
        <v>0</v>
      </c>
    </row>
    <row r="14" spans="1:1006" outlineLevel="1" x14ac:dyDescent="0.35"/>
    <row r="15" spans="1:1006" outlineLevel="1" x14ac:dyDescent="0.35">
      <c r="C15" s="1" t="s">
        <v>23</v>
      </c>
      <c r="J15" s="1">
        <f>I15+J8</f>
        <v>0</v>
      </c>
      <c r="K15" s="1">
        <f t="shared" ref="K15:BV15" si="21">J15+K8</f>
        <v>0</v>
      </c>
      <c r="L15" s="1">
        <f t="shared" si="21"/>
        <v>0</v>
      </c>
      <c r="M15" s="1">
        <f t="shared" si="21"/>
        <v>0</v>
      </c>
      <c r="N15" s="1">
        <f t="shared" si="21"/>
        <v>0</v>
      </c>
      <c r="O15" s="1">
        <f t="shared" si="21"/>
        <v>0</v>
      </c>
      <c r="P15" s="1">
        <f t="shared" si="21"/>
        <v>0</v>
      </c>
      <c r="Q15" s="1">
        <f t="shared" si="21"/>
        <v>0</v>
      </c>
      <c r="R15" s="1">
        <f t="shared" si="21"/>
        <v>0</v>
      </c>
      <c r="S15" s="1">
        <f t="shared" si="21"/>
        <v>0</v>
      </c>
      <c r="T15" s="1">
        <f t="shared" si="21"/>
        <v>0</v>
      </c>
      <c r="U15" s="1">
        <f t="shared" si="21"/>
        <v>0</v>
      </c>
      <c r="V15" s="1">
        <f t="shared" si="21"/>
        <v>0</v>
      </c>
      <c r="W15" s="1">
        <f t="shared" si="21"/>
        <v>0</v>
      </c>
      <c r="X15" s="1">
        <f t="shared" si="21"/>
        <v>0</v>
      </c>
      <c r="Y15" s="1">
        <f t="shared" si="21"/>
        <v>0</v>
      </c>
      <c r="Z15" s="1">
        <f t="shared" si="21"/>
        <v>0</v>
      </c>
      <c r="AA15" s="1">
        <f t="shared" si="21"/>
        <v>0</v>
      </c>
      <c r="AB15" s="1">
        <f t="shared" si="21"/>
        <v>0</v>
      </c>
      <c r="AC15" s="1">
        <f t="shared" si="21"/>
        <v>0</v>
      </c>
      <c r="AD15" s="1">
        <f t="shared" si="21"/>
        <v>0</v>
      </c>
      <c r="AE15" s="1">
        <f t="shared" si="21"/>
        <v>0</v>
      </c>
      <c r="AF15" s="1">
        <f t="shared" si="21"/>
        <v>0</v>
      </c>
      <c r="AG15" s="1">
        <f t="shared" si="21"/>
        <v>0</v>
      </c>
      <c r="AH15" s="1">
        <f t="shared" si="21"/>
        <v>0</v>
      </c>
      <c r="AI15" s="1">
        <f t="shared" si="21"/>
        <v>0</v>
      </c>
      <c r="AJ15" s="1">
        <f t="shared" si="21"/>
        <v>0</v>
      </c>
      <c r="AK15" s="1">
        <f t="shared" si="21"/>
        <v>0</v>
      </c>
      <c r="AL15" s="1">
        <f t="shared" si="21"/>
        <v>0</v>
      </c>
      <c r="AM15" s="1">
        <f t="shared" si="21"/>
        <v>0</v>
      </c>
      <c r="AN15" s="1">
        <f t="shared" si="21"/>
        <v>0</v>
      </c>
      <c r="AO15" s="1">
        <f t="shared" si="21"/>
        <v>0</v>
      </c>
      <c r="AP15" s="1">
        <f t="shared" si="21"/>
        <v>0</v>
      </c>
      <c r="AQ15" s="1">
        <f t="shared" si="21"/>
        <v>0</v>
      </c>
      <c r="AR15" s="1">
        <f t="shared" si="21"/>
        <v>0</v>
      </c>
      <c r="AS15" s="1">
        <f t="shared" si="21"/>
        <v>0</v>
      </c>
      <c r="AT15" s="1">
        <f t="shared" si="21"/>
        <v>1</v>
      </c>
      <c r="AU15" s="1">
        <f t="shared" si="21"/>
        <v>2</v>
      </c>
      <c r="AV15" s="1">
        <f t="shared" si="21"/>
        <v>3</v>
      </c>
      <c r="AW15" s="1">
        <f t="shared" si="21"/>
        <v>4</v>
      </c>
      <c r="AX15" s="1">
        <f t="shared" si="21"/>
        <v>5</v>
      </c>
      <c r="AY15" s="1">
        <f t="shared" si="21"/>
        <v>6</v>
      </c>
      <c r="AZ15" s="1">
        <f t="shared" si="21"/>
        <v>7</v>
      </c>
      <c r="BA15" s="1">
        <f t="shared" si="21"/>
        <v>8</v>
      </c>
      <c r="BB15" s="1">
        <f t="shared" si="21"/>
        <v>9</v>
      </c>
      <c r="BC15" s="1">
        <f t="shared" si="21"/>
        <v>10</v>
      </c>
      <c r="BD15" s="1">
        <f t="shared" si="21"/>
        <v>11</v>
      </c>
      <c r="BE15" s="1">
        <f t="shared" si="21"/>
        <v>12</v>
      </c>
      <c r="BF15" s="1">
        <f t="shared" si="21"/>
        <v>13</v>
      </c>
      <c r="BG15" s="1">
        <f t="shared" si="21"/>
        <v>14</v>
      </c>
      <c r="BH15" s="1">
        <f t="shared" si="21"/>
        <v>15</v>
      </c>
      <c r="BI15" s="1">
        <f t="shared" si="21"/>
        <v>16</v>
      </c>
      <c r="BJ15" s="1">
        <f t="shared" si="21"/>
        <v>17</v>
      </c>
      <c r="BK15" s="1">
        <f t="shared" si="21"/>
        <v>18</v>
      </c>
      <c r="BL15" s="1">
        <f t="shared" si="21"/>
        <v>19</v>
      </c>
      <c r="BM15" s="1">
        <f t="shared" si="21"/>
        <v>20</v>
      </c>
      <c r="BN15" s="1">
        <f t="shared" si="21"/>
        <v>21</v>
      </c>
      <c r="BO15" s="1">
        <f t="shared" si="21"/>
        <v>22</v>
      </c>
      <c r="BP15" s="1">
        <f t="shared" si="21"/>
        <v>23</v>
      </c>
      <c r="BQ15" s="1">
        <f t="shared" si="21"/>
        <v>24</v>
      </c>
      <c r="BR15" s="1">
        <f t="shared" si="21"/>
        <v>25</v>
      </c>
      <c r="BS15" s="1">
        <f t="shared" si="21"/>
        <v>26</v>
      </c>
      <c r="BT15" s="1">
        <f t="shared" si="21"/>
        <v>27</v>
      </c>
      <c r="BU15" s="1">
        <f t="shared" si="21"/>
        <v>28</v>
      </c>
      <c r="BV15" s="1">
        <f t="shared" si="21"/>
        <v>29</v>
      </c>
      <c r="BW15" s="1">
        <f t="shared" ref="BW15:EH15" si="22">BV15+BW8</f>
        <v>30</v>
      </c>
      <c r="BX15" s="1">
        <f t="shared" si="22"/>
        <v>31</v>
      </c>
      <c r="BY15" s="1">
        <f t="shared" si="22"/>
        <v>32</v>
      </c>
      <c r="BZ15" s="1">
        <f t="shared" si="22"/>
        <v>33</v>
      </c>
      <c r="CA15" s="1">
        <f t="shared" si="22"/>
        <v>34</v>
      </c>
      <c r="CB15" s="1">
        <f t="shared" si="22"/>
        <v>35</v>
      </c>
      <c r="CC15" s="1">
        <f t="shared" si="22"/>
        <v>36</v>
      </c>
      <c r="CD15" s="1">
        <f t="shared" si="22"/>
        <v>37</v>
      </c>
      <c r="CE15" s="1">
        <f t="shared" si="22"/>
        <v>38</v>
      </c>
      <c r="CF15" s="1">
        <f t="shared" si="22"/>
        <v>39</v>
      </c>
      <c r="CG15" s="1">
        <f t="shared" si="22"/>
        <v>40</v>
      </c>
      <c r="CH15" s="1">
        <f t="shared" si="22"/>
        <v>41</v>
      </c>
      <c r="CI15" s="1">
        <f t="shared" si="22"/>
        <v>42</v>
      </c>
      <c r="CJ15" s="1">
        <f t="shared" si="22"/>
        <v>43</v>
      </c>
      <c r="CK15" s="1">
        <f t="shared" si="22"/>
        <v>44</v>
      </c>
      <c r="CL15" s="1">
        <f t="shared" si="22"/>
        <v>45</v>
      </c>
      <c r="CM15" s="1">
        <f t="shared" si="22"/>
        <v>46</v>
      </c>
      <c r="CN15" s="1">
        <f t="shared" si="22"/>
        <v>47</v>
      </c>
      <c r="CO15" s="1">
        <f t="shared" si="22"/>
        <v>48</v>
      </c>
      <c r="CP15" s="1">
        <f t="shared" si="22"/>
        <v>49</v>
      </c>
      <c r="CQ15" s="1">
        <f t="shared" si="22"/>
        <v>50</v>
      </c>
      <c r="CR15" s="1">
        <f t="shared" si="22"/>
        <v>51</v>
      </c>
      <c r="CS15" s="1">
        <f t="shared" si="22"/>
        <v>52</v>
      </c>
      <c r="CT15" s="1">
        <f t="shared" si="22"/>
        <v>53</v>
      </c>
      <c r="CU15" s="1">
        <f t="shared" si="22"/>
        <v>54</v>
      </c>
      <c r="CV15" s="1">
        <f t="shared" si="22"/>
        <v>55</v>
      </c>
      <c r="CW15" s="1">
        <f t="shared" si="22"/>
        <v>56</v>
      </c>
      <c r="CX15" s="1">
        <f t="shared" si="22"/>
        <v>57</v>
      </c>
      <c r="CY15" s="1">
        <f t="shared" si="22"/>
        <v>58</v>
      </c>
      <c r="CZ15" s="1">
        <f t="shared" si="22"/>
        <v>59</v>
      </c>
      <c r="DA15" s="1">
        <f t="shared" si="22"/>
        <v>60</v>
      </c>
      <c r="DB15" s="1">
        <f t="shared" si="22"/>
        <v>60</v>
      </c>
      <c r="DC15" s="1">
        <f t="shared" si="22"/>
        <v>60</v>
      </c>
      <c r="DD15" s="1">
        <f t="shared" si="22"/>
        <v>60</v>
      </c>
      <c r="DE15" s="1">
        <f t="shared" si="22"/>
        <v>60</v>
      </c>
      <c r="DF15" s="1">
        <f t="shared" si="22"/>
        <v>60</v>
      </c>
      <c r="DG15" s="1">
        <f t="shared" si="22"/>
        <v>60</v>
      </c>
      <c r="DH15" s="1">
        <f t="shared" si="22"/>
        <v>60</v>
      </c>
      <c r="DI15" s="1">
        <f t="shared" si="22"/>
        <v>60</v>
      </c>
      <c r="DJ15" s="1">
        <f t="shared" si="22"/>
        <v>60</v>
      </c>
      <c r="DK15" s="1">
        <f t="shared" si="22"/>
        <v>60</v>
      </c>
      <c r="DL15" s="1">
        <f t="shared" si="22"/>
        <v>60</v>
      </c>
      <c r="DM15" s="1">
        <f t="shared" si="22"/>
        <v>60</v>
      </c>
      <c r="DN15" s="1">
        <f t="shared" si="22"/>
        <v>60</v>
      </c>
      <c r="DO15" s="1">
        <f t="shared" si="22"/>
        <v>60</v>
      </c>
      <c r="DP15" s="1">
        <f t="shared" si="22"/>
        <v>60</v>
      </c>
      <c r="DQ15" s="1">
        <f t="shared" si="22"/>
        <v>60</v>
      </c>
      <c r="DR15" s="1">
        <f t="shared" si="22"/>
        <v>60</v>
      </c>
      <c r="DS15" s="1">
        <f t="shared" si="22"/>
        <v>60</v>
      </c>
      <c r="DT15" s="1">
        <f t="shared" si="22"/>
        <v>60</v>
      </c>
      <c r="DU15" s="1">
        <f t="shared" si="22"/>
        <v>60</v>
      </c>
      <c r="DV15" s="1">
        <f t="shared" si="22"/>
        <v>60</v>
      </c>
      <c r="DW15" s="1">
        <f t="shared" si="22"/>
        <v>60</v>
      </c>
      <c r="DX15" s="1">
        <f t="shared" si="22"/>
        <v>60</v>
      </c>
      <c r="DY15" s="1">
        <f t="shared" si="22"/>
        <v>60</v>
      </c>
      <c r="DZ15" s="1">
        <f t="shared" si="22"/>
        <v>60</v>
      </c>
      <c r="EA15" s="1">
        <f t="shared" si="22"/>
        <v>60</v>
      </c>
      <c r="EB15" s="1">
        <f t="shared" si="22"/>
        <v>60</v>
      </c>
      <c r="EC15" s="1">
        <f t="shared" si="22"/>
        <v>60</v>
      </c>
      <c r="ED15" s="1">
        <f t="shared" si="22"/>
        <v>60</v>
      </c>
      <c r="EE15" s="1">
        <f t="shared" si="22"/>
        <v>60</v>
      </c>
      <c r="EF15" s="1">
        <f t="shared" si="22"/>
        <v>60</v>
      </c>
      <c r="EG15" s="1">
        <f t="shared" si="22"/>
        <v>60</v>
      </c>
      <c r="EH15" s="1">
        <f t="shared" si="22"/>
        <v>60</v>
      </c>
      <c r="EI15" s="1">
        <f t="shared" ref="EI15:FC15" si="23">EH15+EI8</f>
        <v>60</v>
      </c>
      <c r="EJ15" s="1">
        <f t="shared" si="23"/>
        <v>60</v>
      </c>
      <c r="EK15" s="1">
        <f t="shared" si="23"/>
        <v>60</v>
      </c>
      <c r="EL15" s="1">
        <f t="shared" si="23"/>
        <v>60</v>
      </c>
      <c r="EM15" s="1">
        <f t="shared" si="23"/>
        <v>60</v>
      </c>
      <c r="EN15" s="1">
        <f t="shared" si="23"/>
        <v>60</v>
      </c>
      <c r="EO15" s="1">
        <f t="shared" si="23"/>
        <v>60</v>
      </c>
      <c r="EP15" s="1">
        <f t="shared" si="23"/>
        <v>60</v>
      </c>
      <c r="EQ15" s="1">
        <f t="shared" si="23"/>
        <v>60</v>
      </c>
      <c r="ER15" s="1">
        <f t="shared" si="23"/>
        <v>60</v>
      </c>
      <c r="ES15" s="1">
        <f t="shared" si="23"/>
        <v>60</v>
      </c>
      <c r="ET15" s="1">
        <f t="shared" si="23"/>
        <v>60</v>
      </c>
      <c r="EU15" s="1">
        <f t="shared" si="23"/>
        <v>60</v>
      </c>
      <c r="EV15" s="1">
        <f t="shared" si="23"/>
        <v>60</v>
      </c>
      <c r="EW15" s="1">
        <f t="shared" si="23"/>
        <v>60</v>
      </c>
      <c r="EX15" s="1">
        <f t="shared" si="23"/>
        <v>60</v>
      </c>
      <c r="EY15" s="1">
        <f t="shared" si="23"/>
        <v>60</v>
      </c>
      <c r="EZ15" s="1">
        <f t="shared" si="23"/>
        <v>60</v>
      </c>
      <c r="FA15" s="1">
        <f t="shared" si="23"/>
        <v>60</v>
      </c>
      <c r="FB15" s="1">
        <f t="shared" si="23"/>
        <v>60</v>
      </c>
      <c r="FC15" s="1">
        <f t="shared" si="23"/>
        <v>60</v>
      </c>
    </row>
    <row r="16" spans="1:1006" outlineLevel="1" x14ac:dyDescent="0.35">
      <c r="C16" s="1" t="s">
        <v>37</v>
      </c>
      <c r="F16" s="19">
        <f>12/Input!F14</f>
        <v>2</v>
      </c>
      <c r="J16" s="1">
        <f>ROUNDUP(J15/$F$16,0)</f>
        <v>0</v>
      </c>
      <c r="K16" s="1">
        <f t="shared" ref="K16:BV16" si="24">ROUNDUP(K15/$F$16,0)</f>
        <v>0</v>
      </c>
      <c r="L16" s="1">
        <f t="shared" si="24"/>
        <v>0</v>
      </c>
      <c r="M16" s="1">
        <f t="shared" si="24"/>
        <v>0</v>
      </c>
      <c r="N16" s="1">
        <f t="shared" si="24"/>
        <v>0</v>
      </c>
      <c r="O16" s="1">
        <f t="shared" si="24"/>
        <v>0</v>
      </c>
      <c r="P16" s="1">
        <f t="shared" si="24"/>
        <v>0</v>
      </c>
      <c r="Q16" s="1">
        <f t="shared" si="24"/>
        <v>0</v>
      </c>
      <c r="R16" s="1">
        <f t="shared" si="24"/>
        <v>0</v>
      </c>
      <c r="S16" s="1">
        <f t="shared" si="24"/>
        <v>0</v>
      </c>
      <c r="T16" s="1">
        <f t="shared" si="24"/>
        <v>0</v>
      </c>
      <c r="U16" s="1">
        <f t="shared" si="24"/>
        <v>0</v>
      </c>
      <c r="V16" s="1">
        <f t="shared" si="24"/>
        <v>0</v>
      </c>
      <c r="W16" s="1">
        <f t="shared" si="24"/>
        <v>0</v>
      </c>
      <c r="X16" s="1">
        <f t="shared" si="24"/>
        <v>0</v>
      </c>
      <c r="Y16" s="1">
        <f t="shared" si="24"/>
        <v>0</v>
      </c>
      <c r="Z16" s="1">
        <f t="shared" si="24"/>
        <v>0</v>
      </c>
      <c r="AA16" s="1">
        <f t="shared" si="24"/>
        <v>0</v>
      </c>
      <c r="AB16" s="1">
        <f t="shared" si="24"/>
        <v>0</v>
      </c>
      <c r="AC16" s="1">
        <f t="shared" si="24"/>
        <v>0</v>
      </c>
      <c r="AD16" s="1">
        <f t="shared" si="24"/>
        <v>0</v>
      </c>
      <c r="AE16" s="1">
        <f t="shared" si="24"/>
        <v>0</v>
      </c>
      <c r="AF16" s="1">
        <f t="shared" si="24"/>
        <v>0</v>
      </c>
      <c r="AG16" s="1">
        <f t="shared" si="24"/>
        <v>0</v>
      </c>
      <c r="AH16" s="1">
        <f t="shared" si="24"/>
        <v>0</v>
      </c>
      <c r="AI16" s="1">
        <f t="shared" si="24"/>
        <v>0</v>
      </c>
      <c r="AJ16" s="1">
        <f t="shared" si="24"/>
        <v>0</v>
      </c>
      <c r="AK16" s="1">
        <f t="shared" si="24"/>
        <v>0</v>
      </c>
      <c r="AL16" s="1">
        <f t="shared" si="24"/>
        <v>0</v>
      </c>
      <c r="AM16" s="1">
        <f t="shared" si="24"/>
        <v>0</v>
      </c>
      <c r="AN16" s="1">
        <f t="shared" si="24"/>
        <v>0</v>
      </c>
      <c r="AO16" s="1">
        <f t="shared" si="24"/>
        <v>0</v>
      </c>
      <c r="AP16" s="1">
        <f t="shared" si="24"/>
        <v>0</v>
      </c>
      <c r="AQ16" s="1">
        <f t="shared" si="24"/>
        <v>0</v>
      </c>
      <c r="AR16" s="1">
        <f t="shared" si="24"/>
        <v>0</v>
      </c>
      <c r="AS16" s="1">
        <f t="shared" si="24"/>
        <v>0</v>
      </c>
      <c r="AT16" s="1">
        <f t="shared" si="24"/>
        <v>1</v>
      </c>
      <c r="AU16" s="1">
        <f t="shared" si="24"/>
        <v>1</v>
      </c>
      <c r="AV16" s="1">
        <f t="shared" si="24"/>
        <v>2</v>
      </c>
      <c r="AW16" s="1">
        <f t="shared" si="24"/>
        <v>2</v>
      </c>
      <c r="AX16" s="1">
        <f t="shared" si="24"/>
        <v>3</v>
      </c>
      <c r="AY16" s="1">
        <f t="shared" si="24"/>
        <v>3</v>
      </c>
      <c r="AZ16" s="1">
        <f t="shared" si="24"/>
        <v>4</v>
      </c>
      <c r="BA16" s="1">
        <f t="shared" si="24"/>
        <v>4</v>
      </c>
      <c r="BB16" s="1">
        <f t="shared" si="24"/>
        <v>5</v>
      </c>
      <c r="BC16" s="1">
        <f t="shared" si="24"/>
        <v>5</v>
      </c>
      <c r="BD16" s="1">
        <f t="shared" si="24"/>
        <v>6</v>
      </c>
      <c r="BE16" s="1">
        <f t="shared" si="24"/>
        <v>6</v>
      </c>
      <c r="BF16" s="1">
        <f t="shared" si="24"/>
        <v>7</v>
      </c>
      <c r="BG16" s="1">
        <f t="shared" si="24"/>
        <v>7</v>
      </c>
      <c r="BH16" s="1">
        <f t="shared" si="24"/>
        <v>8</v>
      </c>
      <c r="BI16" s="1">
        <f t="shared" si="24"/>
        <v>8</v>
      </c>
      <c r="BJ16" s="1">
        <f t="shared" si="24"/>
        <v>9</v>
      </c>
      <c r="BK16" s="1">
        <f t="shared" si="24"/>
        <v>9</v>
      </c>
      <c r="BL16" s="1">
        <f t="shared" si="24"/>
        <v>10</v>
      </c>
      <c r="BM16" s="1">
        <f t="shared" si="24"/>
        <v>10</v>
      </c>
      <c r="BN16" s="1">
        <f t="shared" si="24"/>
        <v>11</v>
      </c>
      <c r="BO16" s="1">
        <f t="shared" si="24"/>
        <v>11</v>
      </c>
      <c r="BP16" s="1">
        <f t="shared" si="24"/>
        <v>12</v>
      </c>
      <c r="BQ16" s="1">
        <f t="shared" si="24"/>
        <v>12</v>
      </c>
      <c r="BR16" s="1">
        <f t="shared" si="24"/>
        <v>13</v>
      </c>
      <c r="BS16" s="1">
        <f t="shared" si="24"/>
        <v>13</v>
      </c>
      <c r="BT16" s="1">
        <f t="shared" si="24"/>
        <v>14</v>
      </c>
      <c r="BU16" s="1">
        <f t="shared" si="24"/>
        <v>14</v>
      </c>
      <c r="BV16" s="1">
        <f t="shared" si="24"/>
        <v>15</v>
      </c>
      <c r="BW16" s="1">
        <f t="shared" ref="BW16:EH16" si="25">ROUNDUP(BW15/$F$16,0)</f>
        <v>15</v>
      </c>
      <c r="BX16" s="1">
        <f t="shared" si="25"/>
        <v>16</v>
      </c>
      <c r="BY16" s="1">
        <f t="shared" si="25"/>
        <v>16</v>
      </c>
      <c r="BZ16" s="1">
        <f t="shared" si="25"/>
        <v>17</v>
      </c>
      <c r="CA16" s="1">
        <f t="shared" si="25"/>
        <v>17</v>
      </c>
      <c r="CB16" s="1">
        <f t="shared" si="25"/>
        <v>18</v>
      </c>
      <c r="CC16" s="1">
        <f t="shared" si="25"/>
        <v>18</v>
      </c>
      <c r="CD16" s="1">
        <f t="shared" si="25"/>
        <v>19</v>
      </c>
      <c r="CE16" s="1">
        <f t="shared" si="25"/>
        <v>19</v>
      </c>
      <c r="CF16" s="1">
        <f t="shared" si="25"/>
        <v>20</v>
      </c>
      <c r="CG16" s="1">
        <f t="shared" si="25"/>
        <v>20</v>
      </c>
      <c r="CH16" s="1">
        <f t="shared" si="25"/>
        <v>21</v>
      </c>
      <c r="CI16" s="1">
        <f t="shared" si="25"/>
        <v>21</v>
      </c>
      <c r="CJ16" s="1">
        <f t="shared" si="25"/>
        <v>22</v>
      </c>
      <c r="CK16" s="1">
        <f t="shared" si="25"/>
        <v>22</v>
      </c>
      <c r="CL16" s="1">
        <f t="shared" si="25"/>
        <v>23</v>
      </c>
      <c r="CM16" s="1">
        <f t="shared" si="25"/>
        <v>23</v>
      </c>
      <c r="CN16" s="1">
        <f t="shared" si="25"/>
        <v>24</v>
      </c>
      <c r="CO16" s="1">
        <f t="shared" si="25"/>
        <v>24</v>
      </c>
      <c r="CP16" s="1">
        <f t="shared" si="25"/>
        <v>25</v>
      </c>
      <c r="CQ16" s="1">
        <f t="shared" si="25"/>
        <v>25</v>
      </c>
      <c r="CR16" s="1">
        <f t="shared" si="25"/>
        <v>26</v>
      </c>
      <c r="CS16" s="1">
        <f t="shared" si="25"/>
        <v>26</v>
      </c>
      <c r="CT16" s="1">
        <f t="shared" si="25"/>
        <v>27</v>
      </c>
      <c r="CU16" s="1">
        <f t="shared" si="25"/>
        <v>27</v>
      </c>
      <c r="CV16" s="1">
        <f t="shared" si="25"/>
        <v>28</v>
      </c>
      <c r="CW16" s="1">
        <f t="shared" si="25"/>
        <v>28</v>
      </c>
      <c r="CX16" s="1">
        <f t="shared" si="25"/>
        <v>29</v>
      </c>
      <c r="CY16" s="1">
        <f t="shared" si="25"/>
        <v>29</v>
      </c>
      <c r="CZ16" s="1">
        <f t="shared" si="25"/>
        <v>30</v>
      </c>
      <c r="DA16" s="1">
        <f t="shared" si="25"/>
        <v>30</v>
      </c>
      <c r="DB16" s="1">
        <f t="shared" si="25"/>
        <v>30</v>
      </c>
      <c r="DC16" s="1">
        <f t="shared" si="25"/>
        <v>30</v>
      </c>
      <c r="DD16" s="1">
        <f t="shared" si="25"/>
        <v>30</v>
      </c>
      <c r="DE16" s="1">
        <f t="shared" si="25"/>
        <v>30</v>
      </c>
      <c r="DF16" s="1">
        <f t="shared" si="25"/>
        <v>30</v>
      </c>
      <c r="DG16" s="1">
        <f t="shared" si="25"/>
        <v>30</v>
      </c>
      <c r="DH16" s="1">
        <f t="shared" si="25"/>
        <v>30</v>
      </c>
      <c r="DI16" s="1">
        <f t="shared" si="25"/>
        <v>30</v>
      </c>
      <c r="DJ16" s="1">
        <f t="shared" si="25"/>
        <v>30</v>
      </c>
      <c r="DK16" s="1">
        <f t="shared" si="25"/>
        <v>30</v>
      </c>
      <c r="DL16" s="1">
        <f t="shared" si="25"/>
        <v>30</v>
      </c>
      <c r="DM16" s="1">
        <f t="shared" si="25"/>
        <v>30</v>
      </c>
      <c r="DN16" s="1">
        <f t="shared" si="25"/>
        <v>30</v>
      </c>
      <c r="DO16" s="1">
        <f t="shared" si="25"/>
        <v>30</v>
      </c>
      <c r="DP16" s="1">
        <f t="shared" si="25"/>
        <v>30</v>
      </c>
      <c r="DQ16" s="1">
        <f t="shared" si="25"/>
        <v>30</v>
      </c>
      <c r="DR16" s="1">
        <f t="shared" si="25"/>
        <v>30</v>
      </c>
      <c r="DS16" s="1">
        <f t="shared" si="25"/>
        <v>30</v>
      </c>
      <c r="DT16" s="1">
        <f t="shared" si="25"/>
        <v>30</v>
      </c>
      <c r="DU16" s="1">
        <f t="shared" si="25"/>
        <v>30</v>
      </c>
      <c r="DV16" s="1">
        <f t="shared" si="25"/>
        <v>30</v>
      </c>
      <c r="DW16" s="1">
        <f t="shared" si="25"/>
        <v>30</v>
      </c>
      <c r="DX16" s="1">
        <f t="shared" si="25"/>
        <v>30</v>
      </c>
      <c r="DY16" s="1">
        <f t="shared" si="25"/>
        <v>30</v>
      </c>
      <c r="DZ16" s="1">
        <f t="shared" si="25"/>
        <v>30</v>
      </c>
      <c r="EA16" s="1">
        <f t="shared" si="25"/>
        <v>30</v>
      </c>
      <c r="EB16" s="1">
        <f t="shared" si="25"/>
        <v>30</v>
      </c>
      <c r="EC16" s="1">
        <f t="shared" si="25"/>
        <v>30</v>
      </c>
      <c r="ED16" s="1">
        <f t="shared" si="25"/>
        <v>30</v>
      </c>
      <c r="EE16" s="1">
        <f t="shared" si="25"/>
        <v>30</v>
      </c>
      <c r="EF16" s="1">
        <f t="shared" si="25"/>
        <v>30</v>
      </c>
      <c r="EG16" s="1">
        <f t="shared" si="25"/>
        <v>30</v>
      </c>
      <c r="EH16" s="1">
        <f t="shared" si="25"/>
        <v>30</v>
      </c>
      <c r="EI16" s="1">
        <f t="shared" ref="EI16:FC16" si="26">ROUNDUP(EI15/$F$16,0)</f>
        <v>30</v>
      </c>
      <c r="EJ16" s="1">
        <f t="shared" si="26"/>
        <v>30</v>
      </c>
      <c r="EK16" s="1">
        <f t="shared" si="26"/>
        <v>30</v>
      </c>
      <c r="EL16" s="1">
        <f t="shared" si="26"/>
        <v>30</v>
      </c>
      <c r="EM16" s="1">
        <f t="shared" si="26"/>
        <v>30</v>
      </c>
      <c r="EN16" s="1">
        <f t="shared" si="26"/>
        <v>30</v>
      </c>
      <c r="EO16" s="1">
        <f t="shared" si="26"/>
        <v>30</v>
      </c>
      <c r="EP16" s="1">
        <f t="shared" si="26"/>
        <v>30</v>
      </c>
      <c r="EQ16" s="1">
        <f t="shared" si="26"/>
        <v>30</v>
      </c>
      <c r="ER16" s="1">
        <f t="shared" si="26"/>
        <v>30</v>
      </c>
      <c r="ES16" s="1">
        <f t="shared" si="26"/>
        <v>30</v>
      </c>
      <c r="ET16" s="1">
        <f t="shared" si="26"/>
        <v>30</v>
      </c>
      <c r="EU16" s="1">
        <f t="shared" si="26"/>
        <v>30</v>
      </c>
      <c r="EV16" s="1">
        <f t="shared" si="26"/>
        <v>30</v>
      </c>
      <c r="EW16" s="1">
        <f t="shared" si="26"/>
        <v>30</v>
      </c>
      <c r="EX16" s="1">
        <f t="shared" si="26"/>
        <v>30</v>
      </c>
      <c r="EY16" s="1">
        <f t="shared" si="26"/>
        <v>30</v>
      </c>
      <c r="EZ16" s="1">
        <f t="shared" si="26"/>
        <v>30</v>
      </c>
      <c r="FA16" s="1">
        <f t="shared" si="26"/>
        <v>30</v>
      </c>
      <c r="FB16" s="1">
        <f t="shared" si="26"/>
        <v>30</v>
      </c>
      <c r="FC16" s="1">
        <f t="shared" si="26"/>
        <v>30</v>
      </c>
    </row>
    <row r="17" spans="2:1006" outlineLevel="1" x14ac:dyDescent="0.35"/>
    <row r="18" spans="2:1006" outlineLevel="1" x14ac:dyDescent="0.35">
      <c r="C18" s="1" t="s">
        <v>32</v>
      </c>
      <c r="E18" s="1" t="s">
        <v>65</v>
      </c>
      <c r="H18" s="17">
        <f>SUM(J18:FC18)</f>
        <v>10980</v>
      </c>
      <c r="J18" s="22">
        <f>LOOKUP(J16,Input!25:25,Input!26:26)</f>
        <v>0</v>
      </c>
      <c r="K18" s="22">
        <f>LOOKUP(K16,Input!25:25,Input!26:26)</f>
        <v>0</v>
      </c>
      <c r="L18" s="22">
        <f>LOOKUP(L16,Input!25:25,Input!26:26)</f>
        <v>0</v>
      </c>
      <c r="M18" s="22">
        <f>LOOKUP(M16,Input!25:25,Input!26:26)</f>
        <v>0</v>
      </c>
      <c r="N18" s="22">
        <f>LOOKUP(N16,Input!25:25,Input!26:26)</f>
        <v>0</v>
      </c>
      <c r="O18" s="22">
        <f>LOOKUP(O16,Input!25:25,Input!26:26)</f>
        <v>0</v>
      </c>
      <c r="P18" s="22">
        <f>LOOKUP(P16,Input!25:25,Input!26:26)</f>
        <v>0</v>
      </c>
      <c r="Q18" s="22">
        <f>LOOKUP(Q16,Input!25:25,Input!26:26)</f>
        <v>0</v>
      </c>
      <c r="R18" s="22">
        <f>LOOKUP(R16,Input!25:25,Input!26:26)</f>
        <v>0</v>
      </c>
      <c r="S18" s="22">
        <f>LOOKUP(S16,Input!25:25,Input!26:26)</f>
        <v>0</v>
      </c>
      <c r="T18" s="22">
        <f>LOOKUP(T16,Input!25:25,Input!26:26)</f>
        <v>0</v>
      </c>
      <c r="U18" s="22">
        <f>LOOKUP(U16,Input!25:25,Input!26:26)</f>
        <v>0</v>
      </c>
      <c r="V18" s="22">
        <f>LOOKUP(V16,Input!25:25,Input!26:26)</f>
        <v>0</v>
      </c>
      <c r="W18" s="22">
        <f>LOOKUP(W16,Input!25:25,Input!26:26)</f>
        <v>0</v>
      </c>
      <c r="X18" s="22">
        <f>LOOKUP(X16,Input!25:25,Input!26:26)</f>
        <v>0</v>
      </c>
      <c r="Y18" s="22">
        <f>LOOKUP(Y16,Input!25:25,Input!26:26)</f>
        <v>0</v>
      </c>
      <c r="Z18" s="22">
        <f>LOOKUP(Z16,Input!25:25,Input!26:26)</f>
        <v>0</v>
      </c>
      <c r="AA18" s="22">
        <f>LOOKUP(AA16,Input!25:25,Input!26:26)</f>
        <v>0</v>
      </c>
      <c r="AB18" s="22">
        <f>LOOKUP(AB16,Input!25:25,Input!26:26)</f>
        <v>0</v>
      </c>
      <c r="AC18" s="22">
        <f>LOOKUP(AC16,Input!25:25,Input!26:26)</f>
        <v>0</v>
      </c>
      <c r="AD18" s="22">
        <f>LOOKUP(AD16,Input!25:25,Input!26:26)</f>
        <v>0</v>
      </c>
      <c r="AE18" s="22">
        <f>LOOKUP(AE16,Input!25:25,Input!26:26)</f>
        <v>0</v>
      </c>
      <c r="AF18" s="22">
        <f>LOOKUP(AF16,Input!25:25,Input!26:26)</f>
        <v>0</v>
      </c>
      <c r="AG18" s="22">
        <f>LOOKUP(AG16,Input!25:25,Input!26:26)</f>
        <v>0</v>
      </c>
      <c r="AH18" s="22">
        <f>LOOKUP(AH16,Input!25:25,Input!26:26)</f>
        <v>0</v>
      </c>
      <c r="AI18" s="22">
        <f>LOOKUP(AI16,Input!25:25,Input!26:26)</f>
        <v>0</v>
      </c>
      <c r="AJ18" s="22">
        <f>LOOKUP(AJ16,Input!25:25,Input!26:26)</f>
        <v>0</v>
      </c>
      <c r="AK18" s="22">
        <f>LOOKUP(AK16,Input!25:25,Input!26:26)</f>
        <v>0</v>
      </c>
      <c r="AL18" s="22">
        <f>LOOKUP(AL16,Input!25:25,Input!26:26)</f>
        <v>0</v>
      </c>
      <c r="AM18" s="22">
        <f>LOOKUP(AM16,Input!25:25,Input!26:26)</f>
        <v>0</v>
      </c>
      <c r="AN18" s="22">
        <f>LOOKUP(AN16,Input!25:25,Input!26:26)</f>
        <v>0</v>
      </c>
      <c r="AO18" s="22">
        <f>LOOKUP(AO16,Input!25:25,Input!26:26)</f>
        <v>0</v>
      </c>
      <c r="AP18" s="22">
        <f>LOOKUP(AP16,Input!25:25,Input!26:26)</f>
        <v>0</v>
      </c>
      <c r="AQ18" s="4">
        <f>LOOKUP(AQ16,Input!25:25,Input!26:26)</f>
        <v>0</v>
      </c>
      <c r="AR18" s="4">
        <f>LOOKUP(AR16,Input!25:25,Input!26:26)</f>
        <v>0</v>
      </c>
      <c r="AS18" s="4">
        <f>LOOKUP(AS16,Input!25:25,Input!26:26)</f>
        <v>0</v>
      </c>
      <c r="AT18" s="4">
        <f>LOOKUP(AT16,Input!25:25,Input!26:26)</f>
        <v>75</v>
      </c>
      <c r="AU18" s="4">
        <f>LOOKUP(AU16,Input!25:25,Input!26:26)</f>
        <v>75</v>
      </c>
      <c r="AV18" s="4">
        <f>LOOKUP(AV16,Input!25:25,Input!26:26)</f>
        <v>80</v>
      </c>
      <c r="AW18" s="4">
        <f>LOOKUP(AW16,Input!25:25,Input!26:26)</f>
        <v>80</v>
      </c>
      <c r="AX18" s="4">
        <f>LOOKUP(AX16,Input!25:25,Input!26:26)</f>
        <v>95</v>
      </c>
      <c r="AY18" s="4">
        <f>LOOKUP(AY16,Input!25:25,Input!26:26)</f>
        <v>95</v>
      </c>
      <c r="AZ18" s="4">
        <f>LOOKUP(AZ16,Input!25:25,Input!26:26)</f>
        <v>110</v>
      </c>
      <c r="BA18" s="4">
        <f>LOOKUP(BA16,Input!25:25,Input!26:26)</f>
        <v>110</v>
      </c>
      <c r="BB18" s="4">
        <f>LOOKUP(BB16,Input!25:25,Input!26:26)</f>
        <v>110</v>
      </c>
      <c r="BC18" s="4">
        <f>LOOKUP(BC16,Input!25:25,Input!26:26)</f>
        <v>110</v>
      </c>
      <c r="BD18" s="4">
        <f>LOOKUP(BD16,Input!25:25,Input!26:26)</f>
        <v>110</v>
      </c>
      <c r="BE18" s="4">
        <f>LOOKUP(BE16,Input!25:25,Input!26:26)</f>
        <v>110</v>
      </c>
      <c r="BF18" s="4">
        <f>LOOKUP(BF16,Input!25:25,Input!26:26)</f>
        <v>110</v>
      </c>
      <c r="BG18" s="4">
        <f>LOOKUP(BG16,Input!25:25,Input!26:26)</f>
        <v>110</v>
      </c>
      <c r="BH18" s="4">
        <f>LOOKUP(BH16,Input!25:25,Input!26:26)</f>
        <v>110</v>
      </c>
      <c r="BI18" s="4">
        <f>LOOKUP(BI16,Input!25:25,Input!26:26)</f>
        <v>110</v>
      </c>
      <c r="BJ18" s="4">
        <f>LOOKUP(BJ16,Input!25:25,Input!26:26)</f>
        <v>80</v>
      </c>
      <c r="BK18" s="4">
        <f>LOOKUP(BK16,Input!25:25,Input!26:26)</f>
        <v>80</v>
      </c>
      <c r="BL18" s="4">
        <f>LOOKUP(BL16,Input!25:25,Input!26:26)</f>
        <v>80</v>
      </c>
      <c r="BM18" s="4">
        <f>LOOKUP(BM16,Input!25:25,Input!26:26)</f>
        <v>80</v>
      </c>
      <c r="BN18" s="4">
        <f>LOOKUP(BN16,Input!25:25,Input!26:26)</f>
        <v>80</v>
      </c>
      <c r="BO18" s="4">
        <f>LOOKUP(BO16,Input!25:25,Input!26:26)</f>
        <v>80</v>
      </c>
      <c r="BP18" s="4">
        <f>LOOKUP(BP16,Input!25:25,Input!26:26)</f>
        <v>80</v>
      </c>
      <c r="BQ18" s="4">
        <f>LOOKUP(BQ16,Input!25:25,Input!26:26)</f>
        <v>80</v>
      </c>
      <c r="BR18" s="4">
        <f>LOOKUP(BR16,Input!25:25,Input!26:26)</f>
        <v>80</v>
      </c>
      <c r="BS18" s="4">
        <f>LOOKUP(BS16,Input!25:25,Input!26:26)</f>
        <v>80</v>
      </c>
      <c r="BT18" s="4">
        <f>LOOKUP(BT16,Input!25:25,Input!26:26)</f>
        <v>80</v>
      </c>
      <c r="BU18" s="4">
        <f>LOOKUP(BU16,Input!25:25,Input!26:26)</f>
        <v>80</v>
      </c>
      <c r="BV18" s="4">
        <f>LOOKUP(BV16,Input!25:25,Input!26:26)</f>
        <v>80</v>
      </c>
      <c r="BW18" s="4">
        <f>LOOKUP(BW16,Input!25:25,Input!26:26)</f>
        <v>80</v>
      </c>
      <c r="BX18" s="4">
        <f>LOOKUP(BX16,Input!25:25,Input!26:26)</f>
        <v>95</v>
      </c>
      <c r="BY18" s="4">
        <f>LOOKUP(BY16,Input!25:25,Input!26:26)</f>
        <v>95</v>
      </c>
      <c r="BZ18" s="4">
        <f>LOOKUP(BZ16,Input!25:25,Input!26:26)</f>
        <v>95</v>
      </c>
      <c r="CA18" s="4">
        <f>LOOKUP(CA16,Input!25:25,Input!26:26)</f>
        <v>95</v>
      </c>
      <c r="CB18" s="4">
        <f>LOOKUP(CB16,Input!25:25,Input!26:26)</f>
        <v>95</v>
      </c>
      <c r="CC18" s="4">
        <f>LOOKUP(CC16,Input!25:25,Input!26:26)</f>
        <v>95</v>
      </c>
      <c r="CD18" s="4">
        <f>LOOKUP(CD16,Input!25:25,Input!26:26)</f>
        <v>95</v>
      </c>
      <c r="CE18" s="4">
        <f>LOOKUP(CE16,Input!25:25,Input!26:26)</f>
        <v>95</v>
      </c>
      <c r="CF18" s="4">
        <f>LOOKUP(CF16,Input!25:25,Input!26:26)</f>
        <v>95</v>
      </c>
      <c r="CG18" s="4">
        <f>LOOKUP(CG16,Input!25:25,Input!26:26)</f>
        <v>95</v>
      </c>
      <c r="CH18" s="4">
        <f>LOOKUP(CH16,Input!25:25,Input!26:26)</f>
        <v>95</v>
      </c>
      <c r="CI18" s="4">
        <f>LOOKUP(CI16,Input!25:25,Input!26:26)</f>
        <v>95</v>
      </c>
      <c r="CJ18" s="4">
        <f>LOOKUP(CJ16,Input!25:25,Input!26:26)</f>
        <v>95</v>
      </c>
      <c r="CK18" s="4">
        <f>LOOKUP(CK16,Input!25:25,Input!26:26)</f>
        <v>95</v>
      </c>
      <c r="CL18" s="4">
        <f>LOOKUP(CL16,Input!25:25,Input!26:26)</f>
        <v>95</v>
      </c>
      <c r="CM18" s="4">
        <f>LOOKUP(CM16,Input!25:25,Input!26:26)</f>
        <v>95</v>
      </c>
      <c r="CN18" s="4">
        <f>LOOKUP(CN16,Input!25:25,Input!26:26)</f>
        <v>95</v>
      </c>
      <c r="CO18" s="4">
        <f>LOOKUP(CO16,Input!25:25,Input!26:26)</f>
        <v>95</v>
      </c>
      <c r="CP18" s="4">
        <f>LOOKUP(CP16,Input!25:25,Input!26:26)</f>
        <v>95</v>
      </c>
      <c r="CQ18" s="4">
        <f>LOOKUP(CQ16,Input!25:25,Input!26:26)</f>
        <v>95</v>
      </c>
      <c r="CR18" s="4">
        <f>LOOKUP(CR16,Input!25:25,Input!26:26)</f>
        <v>95</v>
      </c>
      <c r="CS18" s="4">
        <f>LOOKUP(CS16,Input!25:25,Input!26:26)</f>
        <v>95</v>
      </c>
      <c r="CT18" s="4">
        <f>LOOKUP(CT16,Input!25:25,Input!26:26)</f>
        <v>95</v>
      </c>
      <c r="CU18" s="4">
        <f>LOOKUP(CU16,Input!25:25,Input!26:26)</f>
        <v>95</v>
      </c>
      <c r="CV18" s="4">
        <f>LOOKUP(CV16,Input!25:25,Input!26:26)</f>
        <v>95</v>
      </c>
      <c r="CW18" s="4">
        <f>LOOKUP(CW16,Input!25:25,Input!26:26)</f>
        <v>95</v>
      </c>
      <c r="CX18" s="4">
        <f>LOOKUP(CX16,Input!25:25,Input!26:26)</f>
        <v>95</v>
      </c>
      <c r="CY18" s="4">
        <f>LOOKUP(CY16,Input!25:25,Input!26:26)</f>
        <v>95</v>
      </c>
      <c r="CZ18" s="4">
        <f>LOOKUP(CZ16,Input!25:25,Input!26:26)</f>
        <v>100</v>
      </c>
      <c r="DA18" s="4">
        <f>LOOKUP(DA16,Input!25:25,Input!26:26)</f>
        <v>100</v>
      </c>
      <c r="DB18" s="4">
        <f>LOOKUP(DB16,Input!25:25,Input!26:26)</f>
        <v>100</v>
      </c>
      <c r="DC18" s="4">
        <f>LOOKUP(DC16,Input!25:25,Input!26:26)</f>
        <v>100</v>
      </c>
      <c r="DD18" s="4">
        <f>LOOKUP(DD16,Input!25:25,Input!26:26)</f>
        <v>100</v>
      </c>
      <c r="DE18" s="4">
        <f>LOOKUP(DE16,Input!25:25,Input!26:26)</f>
        <v>100</v>
      </c>
      <c r="DF18" s="4">
        <f>LOOKUP(DF16,Input!25:25,Input!26:26)</f>
        <v>100</v>
      </c>
      <c r="DG18" s="4">
        <f>LOOKUP(DG16,Input!25:25,Input!26:26)</f>
        <v>100</v>
      </c>
      <c r="DH18" s="4">
        <f>LOOKUP(DH16,Input!25:25,Input!26:26)</f>
        <v>100</v>
      </c>
      <c r="DI18" s="4">
        <f>LOOKUP(DI16,Input!25:25,Input!26:26)</f>
        <v>100</v>
      </c>
      <c r="DJ18" s="4">
        <f>LOOKUP(DJ16,Input!25:25,Input!26:26)</f>
        <v>100</v>
      </c>
      <c r="DK18" s="4">
        <f>LOOKUP(DK16,Input!25:25,Input!26:26)</f>
        <v>100</v>
      </c>
      <c r="DL18" s="4">
        <f>LOOKUP(DL16,Input!25:25,Input!26:26)</f>
        <v>100</v>
      </c>
      <c r="DM18" s="4">
        <f>LOOKUP(DM16,Input!25:25,Input!26:26)</f>
        <v>100</v>
      </c>
      <c r="DN18" s="4">
        <f>LOOKUP(DN16,Input!25:25,Input!26:26)</f>
        <v>100</v>
      </c>
      <c r="DO18" s="4">
        <f>LOOKUP(DO16,Input!25:25,Input!26:26)</f>
        <v>100</v>
      </c>
      <c r="DP18" s="4">
        <f>LOOKUP(DP16,Input!25:25,Input!26:26)</f>
        <v>100</v>
      </c>
      <c r="DQ18" s="4">
        <f>LOOKUP(DQ16,Input!25:25,Input!26:26)</f>
        <v>100</v>
      </c>
      <c r="DR18" s="4">
        <f>LOOKUP(DR16,Input!25:25,Input!26:26)</f>
        <v>100</v>
      </c>
      <c r="DS18" s="4">
        <f>LOOKUP(DS16,Input!25:25,Input!26:26)</f>
        <v>100</v>
      </c>
      <c r="DT18" s="4">
        <f>LOOKUP(DT16,Input!25:25,Input!26:26)</f>
        <v>100</v>
      </c>
      <c r="DU18" s="4">
        <f>LOOKUP(DU16,Input!25:25,Input!26:26)</f>
        <v>100</v>
      </c>
      <c r="DV18" s="4">
        <f>LOOKUP(DV16,Input!25:25,Input!26:26)</f>
        <v>100</v>
      </c>
      <c r="DW18" s="4">
        <f>LOOKUP(DW16,Input!25:25,Input!26:26)</f>
        <v>100</v>
      </c>
      <c r="DX18" s="4">
        <f>LOOKUP(DX16,Input!25:25,Input!26:26)</f>
        <v>100</v>
      </c>
      <c r="DY18" s="4">
        <f>LOOKUP(DY16,Input!25:25,Input!26:26)</f>
        <v>100</v>
      </c>
      <c r="DZ18" s="4">
        <f>LOOKUP(DZ16,Input!25:25,Input!26:26)</f>
        <v>100</v>
      </c>
      <c r="EA18" s="4">
        <f>LOOKUP(EA16,Input!25:25,Input!26:26)</f>
        <v>100</v>
      </c>
      <c r="EB18" s="4">
        <f>LOOKUP(EB16,Input!25:25,Input!26:26)</f>
        <v>100</v>
      </c>
      <c r="EC18" s="4">
        <f>LOOKUP(EC16,Input!25:25,Input!26:26)</f>
        <v>100</v>
      </c>
      <c r="ED18" s="4">
        <f>LOOKUP(ED16,Input!25:25,Input!26:26)</f>
        <v>100</v>
      </c>
      <c r="EE18" s="4">
        <f>LOOKUP(EE16,Input!25:25,Input!26:26)</f>
        <v>100</v>
      </c>
      <c r="EF18" s="4">
        <f>LOOKUP(EF16,Input!25:25,Input!26:26)</f>
        <v>100</v>
      </c>
      <c r="EG18" s="4">
        <f>LOOKUP(EG16,Input!25:25,Input!26:26)</f>
        <v>100</v>
      </c>
      <c r="EH18" s="4">
        <f>LOOKUP(EH16,Input!25:25,Input!26:26)</f>
        <v>100</v>
      </c>
      <c r="EI18" s="4">
        <f>LOOKUP(EI16,Input!25:25,Input!26:26)</f>
        <v>100</v>
      </c>
      <c r="EJ18" s="4">
        <f>LOOKUP(EJ16,Input!25:25,Input!26:26)</f>
        <v>100</v>
      </c>
      <c r="EK18" s="4">
        <f>LOOKUP(EK16,Input!25:25,Input!26:26)</f>
        <v>100</v>
      </c>
      <c r="EL18" s="4">
        <f>LOOKUP(EL16,Input!25:25,Input!26:26)</f>
        <v>100</v>
      </c>
      <c r="EM18" s="4">
        <f>LOOKUP(EM16,Input!25:25,Input!26:26)</f>
        <v>100</v>
      </c>
      <c r="EN18" s="4">
        <f>LOOKUP(EN16,Input!25:25,Input!26:26)</f>
        <v>100</v>
      </c>
      <c r="EO18" s="4">
        <f>LOOKUP(EO16,Input!25:25,Input!26:26)</f>
        <v>100</v>
      </c>
      <c r="EP18" s="4">
        <f>LOOKUP(EP16,Input!25:25,Input!26:26)</f>
        <v>100</v>
      </c>
      <c r="EQ18" s="4">
        <f>LOOKUP(EQ16,Input!25:25,Input!26:26)</f>
        <v>100</v>
      </c>
      <c r="ER18" s="4">
        <f>LOOKUP(ER16,Input!25:25,Input!26:26)</f>
        <v>100</v>
      </c>
      <c r="ES18" s="4">
        <f>LOOKUP(ES16,Input!25:25,Input!26:26)</f>
        <v>100</v>
      </c>
      <c r="ET18" s="4">
        <f>LOOKUP(ET16,Input!25:25,Input!26:26)</f>
        <v>100</v>
      </c>
      <c r="EU18" s="4">
        <f>LOOKUP(EU16,Input!25:25,Input!26:26)</f>
        <v>100</v>
      </c>
      <c r="EV18" s="4">
        <f>LOOKUP(EV16,Input!25:25,Input!26:26)</f>
        <v>100</v>
      </c>
      <c r="EW18" s="4">
        <f>LOOKUP(EW16,Input!25:25,Input!26:26)</f>
        <v>100</v>
      </c>
      <c r="EX18" s="4">
        <f>LOOKUP(EX16,Input!25:25,Input!26:26)</f>
        <v>100</v>
      </c>
      <c r="EY18" s="4">
        <f>LOOKUP(EY16,Input!25:25,Input!26:26)</f>
        <v>100</v>
      </c>
      <c r="EZ18" s="4">
        <f>LOOKUP(EZ16,Input!25:25,Input!26:26)</f>
        <v>100</v>
      </c>
      <c r="FA18" s="4">
        <f>LOOKUP(FA16,Input!25:25,Input!26:26)</f>
        <v>100</v>
      </c>
      <c r="FB18" s="4">
        <f>LOOKUP(FB16,Input!25:25,Input!26:26)</f>
        <v>100</v>
      </c>
      <c r="FC18" s="4">
        <f>LOOKUP(FC16,Input!25:25,Input!26:26)</f>
        <v>100</v>
      </c>
    </row>
    <row r="19" spans="2:1006" outlineLevel="1" x14ac:dyDescent="0.35">
      <c r="C19" s="1" t="s">
        <v>38</v>
      </c>
      <c r="E19" s="1" t="s">
        <v>10</v>
      </c>
      <c r="J19" s="4">
        <f>IF(J8,MOD(J15,2)=0)*1</f>
        <v>0</v>
      </c>
      <c r="K19" s="4">
        <f t="shared" ref="K19:BV19" si="27">IF(K8,MOD(K15,2)=0)*1</f>
        <v>0</v>
      </c>
      <c r="L19" s="4">
        <f t="shared" si="27"/>
        <v>0</v>
      </c>
      <c r="M19" s="4">
        <f t="shared" si="27"/>
        <v>0</v>
      </c>
      <c r="N19" s="4">
        <f t="shared" si="27"/>
        <v>0</v>
      </c>
      <c r="O19" s="4">
        <f t="shared" si="27"/>
        <v>0</v>
      </c>
      <c r="P19" s="4">
        <f t="shared" si="27"/>
        <v>0</v>
      </c>
      <c r="Q19" s="4">
        <f t="shared" si="27"/>
        <v>0</v>
      </c>
      <c r="R19" s="4">
        <f t="shared" si="27"/>
        <v>0</v>
      </c>
      <c r="S19" s="4">
        <f t="shared" si="27"/>
        <v>0</v>
      </c>
      <c r="T19" s="4">
        <f t="shared" si="27"/>
        <v>0</v>
      </c>
      <c r="U19" s="4">
        <f t="shared" si="27"/>
        <v>0</v>
      </c>
      <c r="V19" s="4">
        <f t="shared" si="27"/>
        <v>0</v>
      </c>
      <c r="W19" s="4">
        <f t="shared" si="27"/>
        <v>0</v>
      </c>
      <c r="X19" s="4">
        <f t="shared" si="27"/>
        <v>0</v>
      </c>
      <c r="Y19" s="4">
        <f t="shared" si="27"/>
        <v>0</v>
      </c>
      <c r="Z19" s="4">
        <f t="shared" si="27"/>
        <v>0</v>
      </c>
      <c r="AA19" s="4">
        <f t="shared" si="27"/>
        <v>0</v>
      </c>
      <c r="AB19" s="4">
        <f t="shared" si="27"/>
        <v>0</v>
      </c>
      <c r="AC19" s="4">
        <f t="shared" si="27"/>
        <v>0</v>
      </c>
      <c r="AD19" s="4">
        <f t="shared" si="27"/>
        <v>0</v>
      </c>
      <c r="AE19" s="4">
        <f t="shared" si="27"/>
        <v>0</v>
      </c>
      <c r="AF19" s="4">
        <f t="shared" si="27"/>
        <v>0</v>
      </c>
      <c r="AG19" s="4">
        <f t="shared" si="27"/>
        <v>0</v>
      </c>
      <c r="AH19" s="4">
        <f t="shared" si="27"/>
        <v>0</v>
      </c>
      <c r="AI19" s="4">
        <f t="shared" si="27"/>
        <v>0</v>
      </c>
      <c r="AJ19" s="4">
        <f t="shared" si="27"/>
        <v>0</v>
      </c>
      <c r="AK19" s="4">
        <f t="shared" si="27"/>
        <v>0</v>
      </c>
      <c r="AL19" s="4">
        <f t="shared" si="27"/>
        <v>0</v>
      </c>
      <c r="AM19" s="4">
        <f t="shared" si="27"/>
        <v>0</v>
      </c>
      <c r="AN19" s="4">
        <f t="shared" si="27"/>
        <v>0</v>
      </c>
      <c r="AO19" s="4">
        <f t="shared" si="27"/>
        <v>0</v>
      </c>
      <c r="AP19" s="4">
        <f t="shared" si="27"/>
        <v>0</v>
      </c>
      <c r="AQ19" s="4">
        <f t="shared" si="27"/>
        <v>0</v>
      </c>
      <c r="AR19" s="4">
        <f t="shared" si="27"/>
        <v>0</v>
      </c>
      <c r="AS19" s="4">
        <f t="shared" si="27"/>
        <v>0</v>
      </c>
      <c r="AT19" s="4">
        <f t="shared" si="27"/>
        <v>0</v>
      </c>
      <c r="AU19" s="4">
        <f t="shared" si="27"/>
        <v>1</v>
      </c>
      <c r="AV19" s="4">
        <f t="shared" si="27"/>
        <v>0</v>
      </c>
      <c r="AW19" s="4">
        <f t="shared" si="27"/>
        <v>1</v>
      </c>
      <c r="AX19" s="4">
        <f t="shared" si="27"/>
        <v>0</v>
      </c>
      <c r="AY19" s="4">
        <f t="shared" si="27"/>
        <v>1</v>
      </c>
      <c r="AZ19" s="4">
        <f t="shared" si="27"/>
        <v>0</v>
      </c>
      <c r="BA19" s="4">
        <f t="shared" si="27"/>
        <v>1</v>
      </c>
      <c r="BB19" s="4">
        <f t="shared" si="27"/>
        <v>0</v>
      </c>
      <c r="BC19" s="4">
        <f t="shared" si="27"/>
        <v>1</v>
      </c>
      <c r="BD19" s="4">
        <f t="shared" si="27"/>
        <v>0</v>
      </c>
      <c r="BE19" s="4">
        <f t="shared" si="27"/>
        <v>1</v>
      </c>
      <c r="BF19" s="4">
        <f t="shared" si="27"/>
        <v>0</v>
      </c>
      <c r="BG19" s="4">
        <f t="shared" si="27"/>
        <v>1</v>
      </c>
      <c r="BH19" s="4">
        <f t="shared" si="27"/>
        <v>0</v>
      </c>
      <c r="BI19" s="4">
        <f t="shared" si="27"/>
        <v>1</v>
      </c>
      <c r="BJ19" s="4">
        <f t="shared" si="27"/>
        <v>0</v>
      </c>
      <c r="BK19" s="4">
        <f t="shared" si="27"/>
        <v>1</v>
      </c>
      <c r="BL19" s="4">
        <f t="shared" si="27"/>
        <v>0</v>
      </c>
      <c r="BM19" s="4">
        <f t="shared" si="27"/>
        <v>1</v>
      </c>
      <c r="BN19" s="4">
        <f t="shared" si="27"/>
        <v>0</v>
      </c>
      <c r="BO19" s="4">
        <f t="shared" si="27"/>
        <v>1</v>
      </c>
      <c r="BP19" s="4">
        <f t="shared" si="27"/>
        <v>0</v>
      </c>
      <c r="BQ19" s="4">
        <f t="shared" si="27"/>
        <v>1</v>
      </c>
      <c r="BR19" s="4">
        <f t="shared" si="27"/>
        <v>0</v>
      </c>
      <c r="BS19" s="4">
        <f t="shared" si="27"/>
        <v>1</v>
      </c>
      <c r="BT19" s="4">
        <f t="shared" si="27"/>
        <v>0</v>
      </c>
      <c r="BU19" s="4">
        <f t="shared" si="27"/>
        <v>1</v>
      </c>
      <c r="BV19" s="4">
        <f t="shared" si="27"/>
        <v>0</v>
      </c>
      <c r="BW19" s="4">
        <f t="shared" ref="BW19:EH19" si="28">IF(BW8,MOD(BW15,2)=0)*1</f>
        <v>1</v>
      </c>
      <c r="BX19" s="4">
        <f t="shared" si="28"/>
        <v>0</v>
      </c>
      <c r="BY19" s="4">
        <f t="shared" si="28"/>
        <v>1</v>
      </c>
      <c r="BZ19" s="4">
        <f t="shared" si="28"/>
        <v>0</v>
      </c>
      <c r="CA19" s="4">
        <f t="shared" si="28"/>
        <v>1</v>
      </c>
      <c r="CB19" s="4">
        <f t="shared" si="28"/>
        <v>0</v>
      </c>
      <c r="CC19" s="4">
        <f t="shared" si="28"/>
        <v>1</v>
      </c>
      <c r="CD19" s="4">
        <f t="shared" si="28"/>
        <v>0</v>
      </c>
      <c r="CE19" s="4">
        <f t="shared" si="28"/>
        <v>1</v>
      </c>
      <c r="CF19" s="4">
        <f t="shared" si="28"/>
        <v>0</v>
      </c>
      <c r="CG19" s="4">
        <f t="shared" si="28"/>
        <v>1</v>
      </c>
      <c r="CH19" s="4">
        <f t="shared" si="28"/>
        <v>0</v>
      </c>
      <c r="CI19" s="4">
        <f t="shared" si="28"/>
        <v>1</v>
      </c>
      <c r="CJ19" s="4">
        <f t="shared" si="28"/>
        <v>0</v>
      </c>
      <c r="CK19" s="4">
        <f t="shared" si="28"/>
        <v>1</v>
      </c>
      <c r="CL19" s="4">
        <f t="shared" si="28"/>
        <v>0</v>
      </c>
      <c r="CM19" s="4">
        <f t="shared" si="28"/>
        <v>1</v>
      </c>
      <c r="CN19" s="4">
        <f t="shared" si="28"/>
        <v>0</v>
      </c>
      <c r="CO19" s="4">
        <f t="shared" si="28"/>
        <v>1</v>
      </c>
      <c r="CP19" s="4">
        <f t="shared" si="28"/>
        <v>0</v>
      </c>
      <c r="CQ19" s="4">
        <f t="shared" si="28"/>
        <v>1</v>
      </c>
      <c r="CR19" s="4">
        <f t="shared" si="28"/>
        <v>0</v>
      </c>
      <c r="CS19" s="4">
        <f t="shared" si="28"/>
        <v>1</v>
      </c>
      <c r="CT19" s="4">
        <f t="shared" si="28"/>
        <v>0</v>
      </c>
      <c r="CU19" s="4">
        <f t="shared" si="28"/>
        <v>1</v>
      </c>
      <c r="CV19" s="4">
        <f t="shared" si="28"/>
        <v>0</v>
      </c>
      <c r="CW19" s="4">
        <f t="shared" si="28"/>
        <v>1</v>
      </c>
      <c r="CX19" s="4">
        <f t="shared" si="28"/>
        <v>0</v>
      </c>
      <c r="CY19" s="4">
        <f t="shared" si="28"/>
        <v>1</v>
      </c>
      <c r="CZ19" s="4">
        <f t="shared" si="28"/>
        <v>0</v>
      </c>
      <c r="DA19" s="4">
        <f t="shared" si="28"/>
        <v>1</v>
      </c>
      <c r="DB19" s="4">
        <f t="shared" si="28"/>
        <v>0</v>
      </c>
      <c r="DC19" s="4">
        <f t="shared" si="28"/>
        <v>0</v>
      </c>
      <c r="DD19" s="4">
        <f t="shared" si="28"/>
        <v>0</v>
      </c>
      <c r="DE19" s="4">
        <f t="shared" si="28"/>
        <v>0</v>
      </c>
      <c r="DF19" s="4">
        <f t="shared" si="28"/>
        <v>0</v>
      </c>
      <c r="DG19" s="4">
        <f t="shared" si="28"/>
        <v>0</v>
      </c>
      <c r="DH19" s="4">
        <f t="shared" si="28"/>
        <v>0</v>
      </c>
      <c r="DI19" s="4">
        <f t="shared" si="28"/>
        <v>0</v>
      </c>
      <c r="DJ19" s="4">
        <f t="shared" si="28"/>
        <v>0</v>
      </c>
      <c r="DK19" s="4">
        <f t="shared" si="28"/>
        <v>0</v>
      </c>
      <c r="DL19" s="4">
        <f t="shared" si="28"/>
        <v>0</v>
      </c>
      <c r="DM19" s="4">
        <f t="shared" si="28"/>
        <v>0</v>
      </c>
      <c r="DN19" s="4">
        <f t="shared" si="28"/>
        <v>0</v>
      </c>
      <c r="DO19" s="4">
        <f t="shared" si="28"/>
        <v>0</v>
      </c>
      <c r="DP19" s="4">
        <f t="shared" si="28"/>
        <v>0</v>
      </c>
      <c r="DQ19" s="4">
        <f t="shared" si="28"/>
        <v>0</v>
      </c>
      <c r="DR19" s="4">
        <f t="shared" si="28"/>
        <v>0</v>
      </c>
      <c r="DS19" s="4">
        <f t="shared" si="28"/>
        <v>0</v>
      </c>
      <c r="DT19" s="4">
        <f t="shared" si="28"/>
        <v>0</v>
      </c>
      <c r="DU19" s="4">
        <f t="shared" si="28"/>
        <v>0</v>
      </c>
      <c r="DV19" s="4">
        <f t="shared" si="28"/>
        <v>0</v>
      </c>
      <c r="DW19" s="4">
        <f t="shared" si="28"/>
        <v>0</v>
      </c>
      <c r="DX19" s="4">
        <f t="shared" si="28"/>
        <v>0</v>
      </c>
      <c r="DY19" s="4">
        <f t="shared" si="28"/>
        <v>0</v>
      </c>
      <c r="DZ19" s="4">
        <f t="shared" si="28"/>
        <v>0</v>
      </c>
      <c r="EA19" s="4">
        <f t="shared" si="28"/>
        <v>0</v>
      </c>
      <c r="EB19" s="4">
        <f t="shared" si="28"/>
        <v>0</v>
      </c>
      <c r="EC19" s="4">
        <f t="shared" si="28"/>
        <v>0</v>
      </c>
      <c r="ED19" s="4">
        <f t="shared" si="28"/>
        <v>0</v>
      </c>
      <c r="EE19" s="4">
        <f t="shared" si="28"/>
        <v>0</v>
      </c>
      <c r="EF19" s="4">
        <f t="shared" si="28"/>
        <v>0</v>
      </c>
      <c r="EG19" s="4">
        <f t="shared" si="28"/>
        <v>0</v>
      </c>
      <c r="EH19" s="4">
        <f t="shared" si="28"/>
        <v>0</v>
      </c>
      <c r="EI19" s="4">
        <f t="shared" ref="EI19:FC19" si="29">IF(EI8,MOD(EI15,2)=0)*1</f>
        <v>0</v>
      </c>
      <c r="EJ19" s="4">
        <f t="shared" si="29"/>
        <v>0</v>
      </c>
      <c r="EK19" s="4">
        <f t="shared" si="29"/>
        <v>0</v>
      </c>
      <c r="EL19" s="4">
        <f t="shared" si="29"/>
        <v>0</v>
      </c>
      <c r="EM19" s="4">
        <f t="shared" si="29"/>
        <v>0</v>
      </c>
      <c r="EN19" s="4">
        <f t="shared" si="29"/>
        <v>0</v>
      </c>
      <c r="EO19" s="4">
        <f t="shared" si="29"/>
        <v>0</v>
      </c>
      <c r="EP19" s="4">
        <f t="shared" si="29"/>
        <v>0</v>
      </c>
      <c r="EQ19" s="4">
        <f t="shared" si="29"/>
        <v>0</v>
      </c>
      <c r="ER19" s="4">
        <f t="shared" si="29"/>
        <v>0</v>
      </c>
      <c r="ES19" s="4">
        <f t="shared" si="29"/>
        <v>0</v>
      </c>
      <c r="ET19" s="4">
        <f t="shared" si="29"/>
        <v>0</v>
      </c>
      <c r="EU19" s="4">
        <f t="shared" si="29"/>
        <v>0</v>
      </c>
      <c r="EV19" s="4">
        <f t="shared" si="29"/>
        <v>0</v>
      </c>
      <c r="EW19" s="4">
        <f t="shared" si="29"/>
        <v>0</v>
      </c>
      <c r="EX19" s="4">
        <f t="shared" si="29"/>
        <v>0</v>
      </c>
      <c r="EY19" s="4">
        <f t="shared" si="29"/>
        <v>0</v>
      </c>
      <c r="EZ19" s="4">
        <f t="shared" si="29"/>
        <v>0</v>
      </c>
      <c r="FA19" s="4">
        <f t="shared" si="29"/>
        <v>0</v>
      </c>
      <c r="FB19" s="4">
        <f t="shared" si="29"/>
        <v>0</v>
      </c>
      <c r="FC19" s="4">
        <f t="shared" si="29"/>
        <v>0</v>
      </c>
    </row>
    <row r="20" spans="2:1006" outlineLevel="1" x14ac:dyDescent="0.35">
      <c r="C20" s="1" t="s">
        <v>39</v>
      </c>
      <c r="J20" s="22">
        <f>LOOKUP(J19,Input!28:28,Input!29:29)*J8</f>
        <v>0</v>
      </c>
      <c r="K20" s="22">
        <f>LOOKUP(K19,Input!28:28,Input!29:29)*K8</f>
        <v>0</v>
      </c>
      <c r="L20" s="22">
        <f>LOOKUP(L19,Input!28:28,Input!29:29)*L8</f>
        <v>0</v>
      </c>
      <c r="M20" s="22">
        <f>LOOKUP(M19,Input!28:28,Input!29:29)*M8</f>
        <v>0</v>
      </c>
      <c r="N20" s="22">
        <f>LOOKUP(N19,Input!28:28,Input!29:29)*N8</f>
        <v>0</v>
      </c>
      <c r="O20" s="22">
        <f>LOOKUP(O19,Input!28:28,Input!29:29)*O8</f>
        <v>0</v>
      </c>
      <c r="P20" s="22">
        <f>LOOKUP(P19,Input!28:28,Input!29:29)*P8</f>
        <v>0</v>
      </c>
      <c r="Q20" s="22">
        <f>LOOKUP(Q19,Input!28:28,Input!29:29)*Q8</f>
        <v>0</v>
      </c>
      <c r="R20" s="22">
        <f>LOOKUP(R19,Input!28:28,Input!29:29)*R8</f>
        <v>0</v>
      </c>
      <c r="S20" s="22">
        <f>LOOKUP(S19,Input!28:28,Input!29:29)*S8</f>
        <v>0</v>
      </c>
      <c r="T20" s="22">
        <f>LOOKUP(T19,Input!28:28,Input!29:29)*T8</f>
        <v>0</v>
      </c>
      <c r="U20" s="22">
        <f>LOOKUP(U19,Input!28:28,Input!29:29)*U8</f>
        <v>0</v>
      </c>
      <c r="V20" s="22">
        <f>LOOKUP(V19,Input!28:28,Input!29:29)*V8</f>
        <v>0</v>
      </c>
      <c r="W20" s="22">
        <f>LOOKUP(W19,Input!28:28,Input!29:29)*W8</f>
        <v>0</v>
      </c>
      <c r="X20" s="22">
        <f>LOOKUP(X19,Input!28:28,Input!29:29)*X8</f>
        <v>0</v>
      </c>
      <c r="Y20" s="22">
        <f>LOOKUP(Y19,Input!28:28,Input!29:29)*Y8</f>
        <v>0</v>
      </c>
      <c r="Z20" s="22">
        <f>LOOKUP(Z19,Input!28:28,Input!29:29)*Z8</f>
        <v>0</v>
      </c>
      <c r="AA20" s="22">
        <f>LOOKUP(AA19,Input!28:28,Input!29:29)*AA8</f>
        <v>0</v>
      </c>
      <c r="AB20" s="22">
        <f>LOOKUP(AB19,Input!28:28,Input!29:29)*AB8</f>
        <v>0</v>
      </c>
      <c r="AC20" s="22">
        <f>LOOKUP(AC19,Input!28:28,Input!29:29)*AC8</f>
        <v>0</v>
      </c>
      <c r="AD20" s="22">
        <f>LOOKUP(AD19,Input!28:28,Input!29:29)*AD8</f>
        <v>0</v>
      </c>
      <c r="AE20" s="22">
        <f>LOOKUP(AE19,Input!28:28,Input!29:29)*AE8</f>
        <v>0</v>
      </c>
      <c r="AF20" s="22">
        <f>LOOKUP(AF19,Input!28:28,Input!29:29)*AF8</f>
        <v>0</v>
      </c>
      <c r="AG20" s="22">
        <f>LOOKUP(AG19,Input!28:28,Input!29:29)*AG8</f>
        <v>0</v>
      </c>
      <c r="AH20" s="22">
        <f>LOOKUP(AH19,Input!28:28,Input!29:29)*AH8</f>
        <v>0</v>
      </c>
      <c r="AI20" s="22">
        <f>LOOKUP(AI19,Input!28:28,Input!29:29)*AI8</f>
        <v>0</v>
      </c>
      <c r="AJ20" s="22">
        <f>LOOKUP(AJ19,Input!28:28,Input!29:29)*AJ8</f>
        <v>0</v>
      </c>
      <c r="AK20" s="22">
        <f>LOOKUP(AK19,Input!28:28,Input!29:29)*AK8</f>
        <v>0</v>
      </c>
      <c r="AL20" s="22">
        <f>LOOKUP(AL19,Input!28:28,Input!29:29)*AL8</f>
        <v>0</v>
      </c>
      <c r="AM20" s="22">
        <f>LOOKUP(AM19,Input!28:28,Input!29:29)*AM8</f>
        <v>0</v>
      </c>
      <c r="AN20" s="22">
        <f>LOOKUP(AN19,Input!28:28,Input!29:29)*AN8</f>
        <v>0</v>
      </c>
      <c r="AO20" s="22">
        <f>LOOKUP(AO19,Input!28:28,Input!29:29)*AO8</f>
        <v>0</v>
      </c>
      <c r="AP20" s="22">
        <f>LOOKUP(AP19,Input!28:28,Input!29:29)*AP8</f>
        <v>0</v>
      </c>
      <c r="AQ20" s="4">
        <f>LOOKUP(AQ19,Input!28:28,Input!29:29)*AQ8</f>
        <v>0</v>
      </c>
      <c r="AR20" s="4">
        <f>LOOKUP(AR19,Input!28:28,Input!29:29)*AR8</f>
        <v>0</v>
      </c>
      <c r="AS20" s="4">
        <f>LOOKUP(AS19,Input!28:28,Input!29:29)*AS8</f>
        <v>0</v>
      </c>
      <c r="AT20" s="4">
        <f>LOOKUP(AT19,Input!28:28,Input!29:29)*AT8</f>
        <v>0.8</v>
      </c>
      <c r="AU20" s="4">
        <f>LOOKUP(AU19,Input!28:28,Input!29:29)*AU8</f>
        <v>1.2</v>
      </c>
      <c r="AV20" s="4">
        <f>LOOKUP(AV19,Input!28:28,Input!29:29)*AV8</f>
        <v>0.8</v>
      </c>
      <c r="AW20" s="4">
        <f>LOOKUP(AW19,Input!28:28,Input!29:29)*AW8</f>
        <v>1.2</v>
      </c>
      <c r="AX20" s="4">
        <f>LOOKUP(AX19,Input!28:28,Input!29:29)*AX8</f>
        <v>0.8</v>
      </c>
      <c r="AY20" s="4">
        <f>LOOKUP(AY19,Input!28:28,Input!29:29)*AY8</f>
        <v>1.2</v>
      </c>
      <c r="AZ20" s="4">
        <f>LOOKUP(AZ19,Input!28:28,Input!29:29)*AZ8</f>
        <v>0.8</v>
      </c>
      <c r="BA20" s="4">
        <f>LOOKUP(BA19,Input!28:28,Input!29:29)*BA8</f>
        <v>1.2</v>
      </c>
      <c r="BB20" s="4">
        <f>LOOKUP(BB19,Input!28:28,Input!29:29)*BB8</f>
        <v>0.8</v>
      </c>
      <c r="BC20" s="4">
        <f>LOOKUP(BC19,Input!28:28,Input!29:29)*BC8</f>
        <v>1.2</v>
      </c>
      <c r="BD20" s="4">
        <f>LOOKUP(BD19,Input!28:28,Input!29:29)*BD8</f>
        <v>0.8</v>
      </c>
      <c r="BE20" s="4">
        <f>LOOKUP(BE19,Input!28:28,Input!29:29)*BE8</f>
        <v>1.2</v>
      </c>
      <c r="BF20" s="4">
        <f>LOOKUP(BF19,Input!28:28,Input!29:29)*BF8</f>
        <v>0.8</v>
      </c>
      <c r="BG20" s="4">
        <f>LOOKUP(BG19,Input!28:28,Input!29:29)*BG8</f>
        <v>1.2</v>
      </c>
      <c r="BH20" s="4">
        <f>LOOKUP(BH19,Input!28:28,Input!29:29)*BH8</f>
        <v>0.8</v>
      </c>
      <c r="BI20" s="4">
        <f>LOOKUP(BI19,Input!28:28,Input!29:29)*BI8</f>
        <v>1.2</v>
      </c>
      <c r="BJ20" s="4">
        <f>LOOKUP(BJ19,Input!28:28,Input!29:29)*BJ8</f>
        <v>0.8</v>
      </c>
      <c r="BK20" s="4">
        <f>LOOKUP(BK19,Input!28:28,Input!29:29)*BK8</f>
        <v>1.2</v>
      </c>
      <c r="BL20" s="4">
        <f>LOOKUP(BL19,Input!28:28,Input!29:29)*BL8</f>
        <v>0.8</v>
      </c>
      <c r="BM20" s="4">
        <f>LOOKUP(BM19,Input!28:28,Input!29:29)*BM8</f>
        <v>1.2</v>
      </c>
      <c r="BN20" s="4">
        <f>LOOKUP(BN19,Input!28:28,Input!29:29)*BN8</f>
        <v>0.8</v>
      </c>
      <c r="BO20" s="4">
        <f>LOOKUP(BO19,Input!28:28,Input!29:29)*BO8</f>
        <v>1.2</v>
      </c>
      <c r="BP20" s="4">
        <f>LOOKUP(BP19,Input!28:28,Input!29:29)*BP8</f>
        <v>0.8</v>
      </c>
      <c r="BQ20" s="4">
        <f>LOOKUP(BQ19,Input!28:28,Input!29:29)*BQ8</f>
        <v>1.2</v>
      </c>
      <c r="BR20" s="4">
        <f>LOOKUP(BR19,Input!28:28,Input!29:29)*BR8</f>
        <v>0.8</v>
      </c>
      <c r="BS20" s="4">
        <f>LOOKUP(BS19,Input!28:28,Input!29:29)*BS8</f>
        <v>1.2</v>
      </c>
      <c r="BT20" s="4">
        <f>LOOKUP(BT19,Input!28:28,Input!29:29)*BT8</f>
        <v>0.8</v>
      </c>
      <c r="BU20" s="4">
        <f>LOOKUP(BU19,Input!28:28,Input!29:29)*BU8</f>
        <v>1.2</v>
      </c>
      <c r="BV20" s="4">
        <f>LOOKUP(BV19,Input!28:28,Input!29:29)*BV8</f>
        <v>0.8</v>
      </c>
      <c r="BW20" s="4">
        <f>LOOKUP(BW19,Input!28:28,Input!29:29)*BW8</f>
        <v>1.2</v>
      </c>
      <c r="BX20" s="4">
        <f>LOOKUP(BX19,Input!28:28,Input!29:29)*BX8</f>
        <v>0.8</v>
      </c>
      <c r="BY20" s="4">
        <f>LOOKUP(BY19,Input!28:28,Input!29:29)*BY8</f>
        <v>1.2</v>
      </c>
      <c r="BZ20" s="4">
        <f>LOOKUP(BZ19,Input!28:28,Input!29:29)*BZ8</f>
        <v>0.8</v>
      </c>
      <c r="CA20" s="4">
        <f>LOOKUP(CA19,Input!28:28,Input!29:29)*CA8</f>
        <v>1.2</v>
      </c>
      <c r="CB20" s="4">
        <f>LOOKUP(CB19,Input!28:28,Input!29:29)*CB8</f>
        <v>0.8</v>
      </c>
      <c r="CC20" s="4">
        <f>LOOKUP(CC19,Input!28:28,Input!29:29)*CC8</f>
        <v>1.2</v>
      </c>
      <c r="CD20" s="4">
        <f>LOOKUP(CD19,Input!28:28,Input!29:29)*CD8</f>
        <v>0.8</v>
      </c>
      <c r="CE20" s="4">
        <f>LOOKUP(CE19,Input!28:28,Input!29:29)*CE8</f>
        <v>1.2</v>
      </c>
      <c r="CF20" s="4">
        <f>LOOKUP(CF19,Input!28:28,Input!29:29)*CF8</f>
        <v>0.8</v>
      </c>
      <c r="CG20" s="4">
        <f>LOOKUP(CG19,Input!28:28,Input!29:29)*CG8</f>
        <v>1.2</v>
      </c>
      <c r="CH20" s="4">
        <f>LOOKUP(CH19,Input!28:28,Input!29:29)*CH8</f>
        <v>0.8</v>
      </c>
      <c r="CI20" s="4">
        <f>LOOKUP(CI19,Input!28:28,Input!29:29)*CI8</f>
        <v>1.2</v>
      </c>
      <c r="CJ20" s="4">
        <f>LOOKUP(CJ19,Input!28:28,Input!29:29)*CJ8</f>
        <v>0.8</v>
      </c>
      <c r="CK20" s="4">
        <f>LOOKUP(CK19,Input!28:28,Input!29:29)*CK8</f>
        <v>1.2</v>
      </c>
      <c r="CL20" s="4">
        <f>LOOKUP(CL19,Input!28:28,Input!29:29)*CL8</f>
        <v>0.8</v>
      </c>
      <c r="CM20" s="4">
        <f>LOOKUP(CM19,Input!28:28,Input!29:29)*CM8</f>
        <v>1.2</v>
      </c>
      <c r="CN20" s="4">
        <f>LOOKUP(CN19,Input!28:28,Input!29:29)*CN8</f>
        <v>0.8</v>
      </c>
      <c r="CO20" s="4">
        <f>LOOKUP(CO19,Input!28:28,Input!29:29)*CO8</f>
        <v>1.2</v>
      </c>
      <c r="CP20" s="4">
        <f>LOOKUP(CP19,Input!28:28,Input!29:29)*CP8</f>
        <v>0.8</v>
      </c>
      <c r="CQ20" s="4">
        <f>LOOKUP(CQ19,Input!28:28,Input!29:29)*CQ8</f>
        <v>1.2</v>
      </c>
      <c r="CR20" s="4">
        <f>LOOKUP(CR19,Input!28:28,Input!29:29)*CR8</f>
        <v>0.8</v>
      </c>
      <c r="CS20" s="4">
        <f>LOOKUP(CS19,Input!28:28,Input!29:29)*CS8</f>
        <v>1.2</v>
      </c>
      <c r="CT20" s="4">
        <f>LOOKUP(CT19,Input!28:28,Input!29:29)*CT8</f>
        <v>0.8</v>
      </c>
      <c r="CU20" s="4">
        <f>LOOKUP(CU19,Input!28:28,Input!29:29)*CU8</f>
        <v>1.2</v>
      </c>
      <c r="CV20" s="4">
        <f>LOOKUP(CV19,Input!28:28,Input!29:29)*CV8</f>
        <v>0.8</v>
      </c>
      <c r="CW20" s="4">
        <f>LOOKUP(CW19,Input!28:28,Input!29:29)*CW8</f>
        <v>1.2</v>
      </c>
      <c r="CX20" s="4">
        <f>LOOKUP(CX19,Input!28:28,Input!29:29)*CX8</f>
        <v>0.8</v>
      </c>
      <c r="CY20" s="4">
        <f>LOOKUP(CY19,Input!28:28,Input!29:29)*CY8</f>
        <v>1.2</v>
      </c>
      <c r="CZ20" s="4">
        <f>LOOKUP(CZ19,Input!28:28,Input!29:29)*CZ8</f>
        <v>0.8</v>
      </c>
      <c r="DA20" s="4">
        <f>LOOKUP(DA19,Input!28:28,Input!29:29)*DA8</f>
        <v>1.2</v>
      </c>
      <c r="DB20" s="4">
        <f>LOOKUP(DB19,Input!28:28,Input!29:29)*DB8</f>
        <v>0</v>
      </c>
      <c r="DC20" s="4">
        <f>LOOKUP(DC19,Input!28:28,Input!29:29)*DC8</f>
        <v>0</v>
      </c>
      <c r="DD20" s="4">
        <f>LOOKUP(DD19,Input!28:28,Input!29:29)*DD8</f>
        <v>0</v>
      </c>
      <c r="DE20" s="4">
        <f>LOOKUP(DE19,Input!28:28,Input!29:29)*DE8</f>
        <v>0</v>
      </c>
      <c r="DF20" s="4">
        <f>LOOKUP(DF19,Input!28:28,Input!29:29)*DF8</f>
        <v>0</v>
      </c>
      <c r="DG20" s="4">
        <f>LOOKUP(DG19,Input!28:28,Input!29:29)*DG8</f>
        <v>0</v>
      </c>
      <c r="DH20" s="4">
        <f>LOOKUP(DH19,Input!28:28,Input!29:29)*DH8</f>
        <v>0</v>
      </c>
      <c r="DI20" s="4">
        <f>LOOKUP(DI19,Input!28:28,Input!29:29)*DI8</f>
        <v>0</v>
      </c>
      <c r="DJ20" s="4">
        <f>LOOKUP(DJ19,Input!28:28,Input!29:29)*DJ8</f>
        <v>0</v>
      </c>
      <c r="DK20" s="4">
        <f>LOOKUP(DK19,Input!28:28,Input!29:29)*DK8</f>
        <v>0</v>
      </c>
      <c r="DL20" s="4">
        <f>LOOKUP(DL19,Input!28:28,Input!29:29)*DL8</f>
        <v>0</v>
      </c>
      <c r="DM20" s="4">
        <f>LOOKUP(DM19,Input!28:28,Input!29:29)*DM8</f>
        <v>0</v>
      </c>
      <c r="DN20" s="4">
        <f>LOOKUP(DN19,Input!28:28,Input!29:29)*DN8</f>
        <v>0</v>
      </c>
      <c r="DO20" s="4">
        <f>LOOKUP(DO19,Input!28:28,Input!29:29)*DO8</f>
        <v>0</v>
      </c>
      <c r="DP20" s="4">
        <f>LOOKUP(DP19,Input!28:28,Input!29:29)*DP8</f>
        <v>0</v>
      </c>
      <c r="DQ20" s="4">
        <f>LOOKUP(DQ19,Input!28:28,Input!29:29)*DQ8</f>
        <v>0</v>
      </c>
      <c r="DR20" s="4">
        <f>LOOKUP(DR19,Input!28:28,Input!29:29)*DR8</f>
        <v>0</v>
      </c>
      <c r="DS20" s="4">
        <f>LOOKUP(DS19,Input!28:28,Input!29:29)*DS8</f>
        <v>0</v>
      </c>
      <c r="DT20" s="4">
        <f>LOOKUP(DT19,Input!28:28,Input!29:29)*DT8</f>
        <v>0</v>
      </c>
      <c r="DU20" s="4">
        <f>LOOKUP(DU19,Input!28:28,Input!29:29)*DU8</f>
        <v>0</v>
      </c>
      <c r="DV20" s="4">
        <f>LOOKUP(DV19,Input!28:28,Input!29:29)*DV8</f>
        <v>0</v>
      </c>
      <c r="DW20" s="4">
        <f>LOOKUP(DW19,Input!28:28,Input!29:29)*DW8</f>
        <v>0</v>
      </c>
      <c r="DX20" s="4">
        <f>LOOKUP(DX19,Input!28:28,Input!29:29)*DX8</f>
        <v>0</v>
      </c>
      <c r="DY20" s="4">
        <f>LOOKUP(DY19,Input!28:28,Input!29:29)*DY8</f>
        <v>0</v>
      </c>
      <c r="DZ20" s="4">
        <f>LOOKUP(DZ19,Input!28:28,Input!29:29)*DZ8</f>
        <v>0</v>
      </c>
      <c r="EA20" s="4">
        <f>LOOKUP(EA19,Input!28:28,Input!29:29)*EA8</f>
        <v>0</v>
      </c>
      <c r="EB20" s="4">
        <f>LOOKUP(EB19,Input!28:28,Input!29:29)*EB8</f>
        <v>0</v>
      </c>
      <c r="EC20" s="4">
        <f>LOOKUP(EC19,Input!28:28,Input!29:29)*EC8</f>
        <v>0</v>
      </c>
      <c r="ED20" s="4">
        <f>LOOKUP(ED19,Input!28:28,Input!29:29)*ED8</f>
        <v>0</v>
      </c>
      <c r="EE20" s="4">
        <f>LOOKUP(EE19,Input!28:28,Input!29:29)*EE8</f>
        <v>0</v>
      </c>
      <c r="EF20" s="4">
        <f>LOOKUP(EF19,Input!28:28,Input!29:29)*EF8</f>
        <v>0</v>
      </c>
      <c r="EG20" s="4">
        <f>LOOKUP(EG19,Input!28:28,Input!29:29)*EG8</f>
        <v>0</v>
      </c>
      <c r="EH20" s="4">
        <f>LOOKUP(EH19,Input!28:28,Input!29:29)*EH8</f>
        <v>0</v>
      </c>
      <c r="EI20" s="4">
        <f>LOOKUP(EI19,Input!28:28,Input!29:29)*EI8</f>
        <v>0</v>
      </c>
      <c r="EJ20" s="4">
        <f>LOOKUP(EJ19,Input!28:28,Input!29:29)*EJ8</f>
        <v>0</v>
      </c>
      <c r="EK20" s="4">
        <f>LOOKUP(EK19,Input!28:28,Input!29:29)*EK8</f>
        <v>0</v>
      </c>
      <c r="EL20" s="4">
        <f>LOOKUP(EL19,Input!28:28,Input!29:29)*EL8</f>
        <v>0</v>
      </c>
      <c r="EM20" s="4">
        <f>LOOKUP(EM19,Input!28:28,Input!29:29)*EM8</f>
        <v>0</v>
      </c>
      <c r="EN20" s="4">
        <f>LOOKUP(EN19,Input!28:28,Input!29:29)*EN8</f>
        <v>0</v>
      </c>
      <c r="EO20" s="4">
        <f>LOOKUP(EO19,Input!28:28,Input!29:29)*EO8</f>
        <v>0</v>
      </c>
      <c r="EP20" s="4">
        <f>LOOKUP(EP19,Input!28:28,Input!29:29)*EP8</f>
        <v>0</v>
      </c>
      <c r="EQ20" s="4">
        <f>LOOKUP(EQ19,Input!28:28,Input!29:29)*EQ8</f>
        <v>0</v>
      </c>
      <c r="ER20" s="4">
        <f>LOOKUP(ER19,Input!28:28,Input!29:29)*ER8</f>
        <v>0</v>
      </c>
      <c r="ES20" s="4">
        <f>LOOKUP(ES19,Input!28:28,Input!29:29)*ES8</f>
        <v>0</v>
      </c>
      <c r="ET20" s="4">
        <f>LOOKUP(ET19,Input!28:28,Input!29:29)*ET8</f>
        <v>0</v>
      </c>
      <c r="EU20" s="4">
        <f>LOOKUP(EU19,Input!28:28,Input!29:29)*EU8</f>
        <v>0</v>
      </c>
      <c r="EV20" s="4">
        <f>LOOKUP(EV19,Input!28:28,Input!29:29)*EV8</f>
        <v>0</v>
      </c>
      <c r="EW20" s="4">
        <f>LOOKUP(EW19,Input!28:28,Input!29:29)*EW8</f>
        <v>0</v>
      </c>
      <c r="EX20" s="4">
        <f>LOOKUP(EX19,Input!28:28,Input!29:29)*EX8</f>
        <v>0</v>
      </c>
      <c r="EY20" s="4">
        <f>LOOKUP(EY19,Input!28:28,Input!29:29)*EY8</f>
        <v>0</v>
      </c>
      <c r="EZ20" s="4">
        <f>LOOKUP(EZ19,Input!28:28,Input!29:29)*EZ8</f>
        <v>0</v>
      </c>
      <c r="FA20" s="4">
        <f>LOOKUP(FA19,Input!28:28,Input!29:29)*FA8</f>
        <v>0</v>
      </c>
      <c r="FB20" s="4">
        <f>LOOKUP(FB19,Input!28:28,Input!29:29)*FB8</f>
        <v>0</v>
      </c>
      <c r="FC20" s="4">
        <f>LOOKUP(FC19,Input!28:28,Input!29:29)*FC8</f>
        <v>0</v>
      </c>
    </row>
    <row r="21" spans="2:1006" outlineLevel="1" x14ac:dyDescent="0.35"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</row>
    <row r="22" spans="2:1006" outlineLevel="1" x14ac:dyDescent="0.35">
      <c r="C22" s="1" t="s">
        <v>40</v>
      </c>
      <c r="E22" s="1" t="s">
        <v>65</v>
      </c>
      <c r="H22" s="18">
        <f>SUM(J22:FC22)</f>
        <v>5580</v>
      </c>
      <c r="J22" s="4">
        <f>J20*J18</f>
        <v>0</v>
      </c>
      <c r="K22" s="4">
        <f t="shared" ref="K22:BV22" si="30">K20*K18</f>
        <v>0</v>
      </c>
      <c r="L22" s="4">
        <f t="shared" si="30"/>
        <v>0</v>
      </c>
      <c r="M22" s="4">
        <f t="shared" si="30"/>
        <v>0</v>
      </c>
      <c r="N22" s="4">
        <f t="shared" si="30"/>
        <v>0</v>
      </c>
      <c r="O22" s="4">
        <f t="shared" si="30"/>
        <v>0</v>
      </c>
      <c r="P22" s="4">
        <f t="shared" si="30"/>
        <v>0</v>
      </c>
      <c r="Q22" s="4">
        <f t="shared" si="30"/>
        <v>0</v>
      </c>
      <c r="R22" s="4">
        <f t="shared" si="30"/>
        <v>0</v>
      </c>
      <c r="S22" s="4">
        <f t="shared" si="30"/>
        <v>0</v>
      </c>
      <c r="T22" s="4">
        <f t="shared" si="30"/>
        <v>0</v>
      </c>
      <c r="U22" s="4">
        <f t="shared" si="30"/>
        <v>0</v>
      </c>
      <c r="V22" s="4">
        <f t="shared" si="30"/>
        <v>0</v>
      </c>
      <c r="W22" s="4">
        <f t="shared" si="30"/>
        <v>0</v>
      </c>
      <c r="X22" s="4">
        <f t="shared" si="30"/>
        <v>0</v>
      </c>
      <c r="Y22" s="4">
        <f t="shared" si="30"/>
        <v>0</v>
      </c>
      <c r="Z22" s="4">
        <f t="shared" si="30"/>
        <v>0</v>
      </c>
      <c r="AA22" s="4">
        <f t="shared" si="30"/>
        <v>0</v>
      </c>
      <c r="AB22" s="4">
        <f t="shared" si="30"/>
        <v>0</v>
      </c>
      <c r="AC22" s="4">
        <f t="shared" si="30"/>
        <v>0</v>
      </c>
      <c r="AD22" s="4">
        <f t="shared" si="30"/>
        <v>0</v>
      </c>
      <c r="AE22" s="4">
        <f t="shared" si="30"/>
        <v>0</v>
      </c>
      <c r="AF22" s="4">
        <f t="shared" si="30"/>
        <v>0</v>
      </c>
      <c r="AG22" s="4">
        <f t="shared" si="30"/>
        <v>0</v>
      </c>
      <c r="AH22" s="4">
        <f t="shared" si="30"/>
        <v>0</v>
      </c>
      <c r="AI22" s="4">
        <f t="shared" si="30"/>
        <v>0</v>
      </c>
      <c r="AJ22" s="4">
        <f t="shared" si="30"/>
        <v>0</v>
      </c>
      <c r="AK22" s="4">
        <f t="shared" si="30"/>
        <v>0</v>
      </c>
      <c r="AL22" s="4">
        <f t="shared" si="30"/>
        <v>0</v>
      </c>
      <c r="AM22" s="4">
        <f t="shared" si="30"/>
        <v>0</v>
      </c>
      <c r="AN22" s="4">
        <f t="shared" si="30"/>
        <v>0</v>
      </c>
      <c r="AO22" s="4">
        <f t="shared" si="30"/>
        <v>0</v>
      </c>
      <c r="AP22" s="4">
        <f t="shared" si="30"/>
        <v>0</v>
      </c>
      <c r="AQ22" s="4">
        <f t="shared" si="30"/>
        <v>0</v>
      </c>
      <c r="AR22" s="4">
        <f t="shared" si="30"/>
        <v>0</v>
      </c>
      <c r="AS22" s="4">
        <f t="shared" si="30"/>
        <v>0</v>
      </c>
      <c r="AT22" s="4">
        <f t="shared" si="30"/>
        <v>60</v>
      </c>
      <c r="AU22" s="4">
        <f t="shared" si="30"/>
        <v>90</v>
      </c>
      <c r="AV22" s="4">
        <f t="shared" si="30"/>
        <v>64</v>
      </c>
      <c r="AW22" s="4">
        <f t="shared" si="30"/>
        <v>96</v>
      </c>
      <c r="AX22" s="4">
        <f t="shared" si="30"/>
        <v>76</v>
      </c>
      <c r="AY22" s="4">
        <f t="shared" si="30"/>
        <v>114</v>
      </c>
      <c r="AZ22" s="4">
        <f t="shared" si="30"/>
        <v>88</v>
      </c>
      <c r="BA22" s="4">
        <f t="shared" si="30"/>
        <v>132</v>
      </c>
      <c r="BB22" s="4">
        <f t="shared" si="30"/>
        <v>88</v>
      </c>
      <c r="BC22" s="4">
        <f t="shared" si="30"/>
        <v>132</v>
      </c>
      <c r="BD22" s="4">
        <f t="shared" si="30"/>
        <v>88</v>
      </c>
      <c r="BE22" s="4">
        <f t="shared" si="30"/>
        <v>132</v>
      </c>
      <c r="BF22" s="4">
        <f t="shared" si="30"/>
        <v>88</v>
      </c>
      <c r="BG22" s="4">
        <f t="shared" si="30"/>
        <v>132</v>
      </c>
      <c r="BH22" s="4">
        <f t="shared" si="30"/>
        <v>88</v>
      </c>
      <c r="BI22" s="4">
        <f t="shared" si="30"/>
        <v>132</v>
      </c>
      <c r="BJ22" s="4">
        <f t="shared" si="30"/>
        <v>64</v>
      </c>
      <c r="BK22" s="4">
        <f t="shared" si="30"/>
        <v>96</v>
      </c>
      <c r="BL22" s="4">
        <f t="shared" si="30"/>
        <v>64</v>
      </c>
      <c r="BM22" s="4">
        <f t="shared" si="30"/>
        <v>96</v>
      </c>
      <c r="BN22" s="4">
        <f t="shared" si="30"/>
        <v>64</v>
      </c>
      <c r="BO22" s="4">
        <f t="shared" si="30"/>
        <v>96</v>
      </c>
      <c r="BP22" s="4">
        <f t="shared" si="30"/>
        <v>64</v>
      </c>
      <c r="BQ22" s="4">
        <f t="shared" si="30"/>
        <v>96</v>
      </c>
      <c r="BR22" s="4">
        <f t="shared" si="30"/>
        <v>64</v>
      </c>
      <c r="BS22" s="4">
        <f t="shared" si="30"/>
        <v>96</v>
      </c>
      <c r="BT22" s="4">
        <f t="shared" si="30"/>
        <v>64</v>
      </c>
      <c r="BU22" s="4">
        <f t="shared" si="30"/>
        <v>96</v>
      </c>
      <c r="BV22" s="4">
        <f t="shared" si="30"/>
        <v>64</v>
      </c>
      <c r="BW22" s="4">
        <f t="shared" ref="BW22:EH22" si="31">BW20*BW18</f>
        <v>96</v>
      </c>
      <c r="BX22" s="4">
        <f t="shared" si="31"/>
        <v>76</v>
      </c>
      <c r="BY22" s="4">
        <f t="shared" si="31"/>
        <v>114</v>
      </c>
      <c r="BZ22" s="4">
        <f t="shared" si="31"/>
        <v>76</v>
      </c>
      <c r="CA22" s="4">
        <f t="shared" si="31"/>
        <v>114</v>
      </c>
      <c r="CB22" s="4">
        <f t="shared" si="31"/>
        <v>76</v>
      </c>
      <c r="CC22" s="4">
        <f t="shared" si="31"/>
        <v>114</v>
      </c>
      <c r="CD22" s="4">
        <f t="shared" si="31"/>
        <v>76</v>
      </c>
      <c r="CE22" s="4">
        <f t="shared" si="31"/>
        <v>114</v>
      </c>
      <c r="CF22" s="4">
        <f t="shared" si="31"/>
        <v>76</v>
      </c>
      <c r="CG22" s="4">
        <f t="shared" si="31"/>
        <v>114</v>
      </c>
      <c r="CH22" s="4">
        <f t="shared" si="31"/>
        <v>76</v>
      </c>
      <c r="CI22" s="4">
        <f t="shared" si="31"/>
        <v>114</v>
      </c>
      <c r="CJ22" s="4">
        <f t="shared" si="31"/>
        <v>76</v>
      </c>
      <c r="CK22" s="4">
        <f t="shared" si="31"/>
        <v>114</v>
      </c>
      <c r="CL22" s="4">
        <f t="shared" si="31"/>
        <v>76</v>
      </c>
      <c r="CM22" s="4">
        <f t="shared" si="31"/>
        <v>114</v>
      </c>
      <c r="CN22" s="4">
        <f t="shared" si="31"/>
        <v>76</v>
      </c>
      <c r="CO22" s="4">
        <f t="shared" si="31"/>
        <v>114</v>
      </c>
      <c r="CP22" s="4">
        <f t="shared" si="31"/>
        <v>76</v>
      </c>
      <c r="CQ22" s="4">
        <f t="shared" si="31"/>
        <v>114</v>
      </c>
      <c r="CR22" s="4">
        <f t="shared" si="31"/>
        <v>76</v>
      </c>
      <c r="CS22" s="4">
        <f t="shared" si="31"/>
        <v>114</v>
      </c>
      <c r="CT22" s="4">
        <f t="shared" si="31"/>
        <v>76</v>
      </c>
      <c r="CU22" s="4">
        <f t="shared" si="31"/>
        <v>114</v>
      </c>
      <c r="CV22" s="4">
        <f t="shared" si="31"/>
        <v>76</v>
      </c>
      <c r="CW22" s="4">
        <f t="shared" si="31"/>
        <v>114</v>
      </c>
      <c r="CX22" s="4">
        <f t="shared" si="31"/>
        <v>76</v>
      </c>
      <c r="CY22" s="4">
        <f t="shared" si="31"/>
        <v>114</v>
      </c>
      <c r="CZ22" s="4">
        <f t="shared" si="31"/>
        <v>80</v>
      </c>
      <c r="DA22" s="4">
        <f t="shared" si="31"/>
        <v>120</v>
      </c>
      <c r="DB22" s="4">
        <f t="shared" si="31"/>
        <v>0</v>
      </c>
      <c r="DC22" s="4">
        <f t="shared" si="31"/>
        <v>0</v>
      </c>
      <c r="DD22" s="4">
        <f t="shared" si="31"/>
        <v>0</v>
      </c>
      <c r="DE22" s="4">
        <f t="shared" si="31"/>
        <v>0</v>
      </c>
      <c r="DF22" s="4">
        <f t="shared" si="31"/>
        <v>0</v>
      </c>
      <c r="DG22" s="4">
        <f t="shared" si="31"/>
        <v>0</v>
      </c>
      <c r="DH22" s="4">
        <f t="shared" si="31"/>
        <v>0</v>
      </c>
      <c r="DI22" s="4">
        <f t="shared" si="31"/>
        <v>0</v>
      </c>
      <c r="DJ22" s="4">
        <f t="shared" si="31"/>
        <v>0</v>
      </c>
      <c r="DK22" s="4">
        <f t="shared" si="31"/>
        <v>0</v>
      </c>
      <c r="DL22" s="4">
        <f t="shared" si="31"/>
        <v>0</v>
      </c>
      <c r="DM22" s="4">
        <f t="shared" si="31"/>
        <v>0</v>
      </c>
      <c r="DN22" s="4">
        <f t="shared" si="31"/>
        <v>0</v>
      </c>
      <c r="DO22" s="4">
        <f t="shared" si="31"/>
        <v>0</v>
      </c>
      <c r="DP22" s="4">
        <f t="shared" si="31"/>
        <v>0</v>
      </c>
      <c r="DQ22" s="4">
        <f t="shared" si="31"/>
        <v>0</v>
      </c>
      <c r="DR22" s="4">
        <f t="shared" si="31"/>
        <v>0</v>
      </c>
      <c r="DS22" s="4">
        <f t="shared" si="31"/>
        <v>0</v>
      </c>
      <c r="DT22" s="4">
        <f t="shared" si="31"/>
        <v>0</v>
      </c>
      <c r="DU22" s="4">
        <f t="shared" si="31"/>
        <v>0</v>
      </c>
      <c r="DV22" s="4">
        <f t="shared" si="31"/>
        <v>0</v>
      </c>
      <c r="DW22" s="4">
        <f t="shared" si="31"/>
        <v>0</v>
      </c>
      <c r="DX22" s="4">
        <f t="shared" si="31"/>
        <v>0</v>
      </c>
      <c r="DY22" s="4">
        <f t="shared" si="31"/>
        <v>0</v>
      </c>
      <c r="DZ22" s="4">
        <f t="shared" si="31"/>
        <v>0</v>
      </c>
      <c r="EA22" s="4">
        <f t="shared" si="31"/>
        <v>0</v>
      </c>
      <c r="EB22" s="4">
        <f t="shared" si="31"/>
        <v>0</v>
      </c>
      <c r="EC22" s="4">
        <f t="shared" si="31"/>
        <v>0</v>
      </c>
      <c r="ED22" s="4">
        <f t="shared" si="31"/>
        <v>0</v>
      </c>
      <c r="EE22" s="4">
        <f t="shared" si="31"/>
        <v>0</v>
      </c>
      <c r="EF22" s="4">
        <f t="shared" si="31"/>
        <v>0</v>
      </c>
      <c r="EG22" s="4">
        <f t="shared" si="31"/>
        <v>0</v>
      </c>
      <c r="EH22" s="4">
        <f t="shared" si="31"/>
        <v>0</v>
      </c>
      <c r="EI22" s="4">
        <f t="shared" ref="EI22:FC22" si="32">EI20*EI18</f>
        <v>0</v>
      </c>
      <c r="EJ22" s="4">
        <f t="shared" si="32"/>
        <v>0</v>
      </c>
      <c r="EK22" s="4">
        <f t="shared" si="32"/>
        <v>0</v>
      </c>
      <c r="EL22" s="4">
        <f t="shared" si="32"/>
        <v>0</v>
      </c>
      <c r="EM22" s="4">
        <f t="shared" si="32"/>
        <v>0</v>
      </c>
      <c r="EN22" s="4">
        <f t="shared" si="32"/>
        <v>0</v>
      </c>
      <c r="EO22" s="4">
        <f t="shared" si="32"/>
        <v>0</v>
      </c>
      <c r="EP22" s="4">
        <f t="shared" si="32"/>
        <v>0</v>
      </c>
      <c r="EQ22" s="4">
        <f t="shared" si="32"/>
        <v>0</v>
      </c>
      <c r="ER22" s="4">
        <f t="shared" si="32"/>
        <v>0</v>
      </c>
      <c r="ES22" s="4">
        <f t="shared" si="32"/>
        <v>0</v>
      </c>
      <c r="ET22" s="4">
        <f t="shared" si="32"/>
        <v>0</v>
      </c>
      <c r="EU22" s="4">
        <f t="shared" si="32"/>
        <v>0</v>
      </c>
      <c r="EV22" s="4">
        <f t="shared" si="32"/>
        <v>0</v>
      </c>
      <c r="EW22" s="4">
        <f t="shared" si="32"/>
        <v>0</v>
      </c>
      <c r="EX22" s="4">
        <f t="shared" si="32"/>
        <v>0</v>
      </c>
      <c r="EY22" s="4">
        <f t="shared" si="32"/>
        <v>0</v>
      </c>
      <c r="EZ22" s="4">
        <f t="shared" si="32"/>
        <v>0</v>
      </c>
      <c r="FA22" s="4">
        <f t="shared" si="32"/>
        <v>0</v>
      </c>
      <c r="FB22" s="4">
        <f t="shared" si="32"/>
        <v>0</v>
      </c>
      <c r="FC22" s="4">
        <f t="shared" si="32"/>
        <v>0</v>
      </c>
    </row>
    <row r="23" spans="2:1006" outlineLevel="1" x14ac:dyDescent="0.35"/>
    <row r="24" spans="2:1006" outlineLevel="1" x14ac:dyDescent="0.35">
      <c r="C24" s="1" t="s">
        <v>41</v>
      </c>
      <c r="E24" s="1" t="s">
        <v>65</v>
      </c>
      <c r="J24" s="6">
        <f>J22-J13</f>
        <v>-13.227290678830162</v>
      </c>
      <c r="K24" s="6">
        <f t="shared" ref="K24:BV24" si="33">K22-K13</f>
        <v>-17.117385980054806</v>
      </c>
      <c r="L24" s="6">
        <f t="shared" si="33"/>
        <v>-21.808115495920823</v>
      </c>
      <c r="M24" s="6">
        <f t="shared" si="33"/>
        <v>-27.353504911176344</v>
      </c>
      <c r="N24" s="6">
        <f t="shared" si="33"/>
        <v>-33.777070036194715</v>
      </c>
      <c r="O24" s="6">
        <f t="shared" si="33"/>
        <v>-41.062474324852253</v>
      </c>
      <c r="P24" s="6">
        <f t="shared" si="33"/>
        <v>-49.145346913621012</v>
      </c>
      <c r="Q24" s="6">
        <f t="shared" si="33"/>
        <v>-57.907370351375185</v>
      </c>
      <c r="R24" s="6">
        <f t="shared" si="33"/>
        <v>-67.173724793685722</v>
      </c>
      <c r="S24" s="6">
        <f t="shared" si="33"/>
        <v>-76.714801659569645</v>
      </c>
      <c r="T24" s="6">
        <f t="shared" si="33"/>
        <v>-86.252769968679985</v>
      </c>
      <c r="U24" s="6">
        <f t="shared" si="33"/>
        <v>-95.473113228622225</v>
      </c>
      <c r="V24" s="6">
        <f t="shared" si="33"/>
        <v>-104.04070023257134</v>
      </c>
      <c r="W24" s="6">
        <f t="shared" si="33"/>
        <v>-111.61937778881197</v>
      </c>
      <c r="X24" s="6">
        <f t="shared" si="33"/>
        <v>-117.89355852452761</v>
      </c>
      <c r="Y24" s="6">
        <f t="shared" si="33"/>
        <v>-122.58990399585758</v>
      </c>
      <c r="Z24" s="6">
        <f t="shared" si="33"/>
        <v>-125.49703979146801</v>
      </c>
      <c r="AA24" s="6">
        <f t="shared" si="33"/>
        <v>-126.48132527367396</v>
      </c>
      <c r="AB24" s="6">
        <f t="shared" si="33"/>
        <v>-125.49703979146801</v>
      </c>
      <c r="AC24" s="6">
        <f t="shared" si="33"/>
        <v>-122.58990399585758</v>
      </c>
      <c r="AD24" s="6">
        <f t="shared" si="33"/>
        <v>-117.89355852452761</v>
      </c>
      <c r="AE24" s="6">
        <f t="shared" si="33"/>
        <v>-111.61937778881197</v>
      </c>
      <c r="AF24" s="6">
        <f t="shared" si="33"/>
        <v>-104.04070023257134</v>
      </c>
      <c r="AG24" s="6">
        <f t="shared" si="33"/>
        <v>-95.473113228622225</v>
      </c>
      <c r="AH24" s="6">
        <f t="shared" si="33"/>
        <v>-86.252769968679985</v>
      </c>
      <c r="AI24" s="6">
        <f t="shared" si="33"/>
        <v>-76.714801659569645</v>
      </c>
      <c r="AJ24" s="6">
        <f t="shared" si="33"/>
        <v>-67.173724793685722</v>
      </c>
      <c r="AK24" s="6">
        <f t="shared" si="33"/>
        <v>-57.907370351375185</v>
      </c>
      <c r="AL24" s="6">
        <f t="shared" si="33"/>
        <v>-49.145346913621012</v>
      </c>
      <c r="AM24" s="6">
        <f t="shared" si="33"/>
        <v>-41.062474324852253</v>
      </c>
      <c r="AN24" s="6">
        <f t="shared" si="33"/>
        <v>-33.777070036194715</v>
      </c>
      <c r="AO24" s="6">
        <f t="shared" si="33"/>
        <v>-27.353504911176344</v>
      </c>
      <c r="AP24" s="6">
        <f t="shared" si="33"/>
        <v>-21.808115495920823</v>
      </c>
      <c r="AQ24" s="6">
        <f t="shared" si="33"/>
        <v>-17.117385980054806</v>
      </c>
      <c r="AR24" s="6">
        <f t="shared" si="33"/>
        <v>-13.227290678830162</v>
      </c>
      <c r="AS24" s="6">
        <f t="shared" si="33"/>
        <v>-10.062792100803854</v>
      </c>
      <c r="AT24" s="6">
        <f t="shared" si="33"/>
        <v>60</v>
      </c>
      <c r="AU24" s="6">
        <f t="shared" si="33"/>
        <v>90</v>
      </c>
      <c r="AV24" s="6">
        <f t="shared" si="33"/>
        <v>64</v>
      </c>
      <c r="AW24" s="6">
        <f t="shared" si="33"/>
        <v>96</v>
      </c>
      <c r="AX24" s="6">
        <f t="shared" si="33"/>
        <v>76</v>
      </c>
      <c r="AY24" s="6">
        <f t="shared" si="33"/>
        <v>114</v>
      </c>
      <c r="AZ24" s="6">
        <f t="shared" si="33"/>
        <v>88</v>
      </c>
      <c r="BA24" s="6">
        <f t="shared" si="33"/>
        <v>132</v>
      </c>
      <c r="BB24" s="6">
        <f t="shared" si="33"/>
        <v>88</v>
      </c>
      <c r="BC24" s="6">
        <f t="shared" si="33"/>
        <v>132</v>
      </c>
      <c r="BD24" s="6">
        <f t="shared" si="33"/>
        <v>88</v>
      </c>
      <c r="BE24" s="6">
        <f t="shared" si="33"/>
        <v>132</v>
      </c>
      <c r="BF24" s="6">
        <f t="shared" si="33"/>
        <v>88</v>
      </c>
      <c r="BG24" s="6">
        <f t="shared" si="33"/>
        <v>132</v>
      </c>
      <c r="BH24" s="6">
        <f t="shared" si="33"/>
        <v>88</v>
      </c>
      <c r="BI24" s="6">
        <f t="shared" si="33"/>
        <v>132</v>
      </c>
      <c r="BJ24" s="6">
        <f t="shared" si="33"/>
        <v>64</v>
      </c>
      <c r="BK24" s="6">
        <f t="shared" si="33"/>
        <v>96</v>
      </c>
      <c r="BL24" s="6">
        <f t="shared" si="33"/>
        <v>64</v>
      </c>
      <c r="BM24" s="6">
        <f t="shared" si="33"/>
        <v>96</v>
      </c>
      <c r="BN24" s="6">
        <f t="shared" si="33"/>
        <v>64</v>
      </c>
      <c r="BO24" s="6">
        <f t="shared" si="33"/>
        <v>96</v>
      </c>
      <c r="BP24" s="6">
        <f t="shared" si="33"/>
        <v>64</v>
      </c>
      <c r="BQ24" s="6">
        <f t="shared" si="33"/>
        <v>96</v>
      </c>
      <c r="BR24" s="6">
        <f t="shared" si="33"/>
        <v>64</v>
      </c>
      <c r="BS24" s="6">
        <f t="shared" si="33"/>
        <v>96</v>
      </c>
      <c r="BT24" s="6">
        <f t="shared" si="33"/>
        <v>64</v>
      </c>
      <c r="BU24" s="6">
        <f t="shared" si="33"/>
        <v>96</v>
      </c>
      <c r="BV24" s="6">
        <f t="shared" si="33"/>
        <v>64</v>
      </c>
      <c r="BW24" s="6">
        <f t="shared" ref="BW24:EH24" si="34">BW22-BW13</f>
        <v>96</v>
      </c>
      <c r="BX24" s="6">
        <f t="shared" si="34"/>
        <v>76</v>
      </c>
      <c r="BY24" s="6">
        <f t="shared" si="34"/>
        <v>114</v>
      </c>
      <c r="BZ24" s="6">
        <f t="shared" si="34"/>
        <v>76</v>
      </c>
      <c r="CA24" s="6">
        <f t="shared" si="34"/>
        <v>114</v>
      </c>
      <c r="CB24" s="6">
        <f t="shared" si="34"/>
        <v>76</v>
      </c>
      <c r="CC24" s="6">
        <f t="shared" si="34"/>
        <v>114</v>
      </c>
      <c r="CD24" s="6">
        <f t="shared" si="34"/>
        <v>76</v>
      </c>
      <c r="CE24" s="6">
        <f t="shared" si="34"/>
        <v>114</v>
      </c>
      <c r="CF24" s="6">
        <f t="shared" si="34"/>
        <v>76</v>
      </c>
      <c r="CG24" s="6">
        <f t="shared" si="34"/>
        <v>114</v>
      </c>
      <c r="CH24" s="6">
        <f t="shared" si="34"/>
        <v>76</v>
      </c>
      <c r="CI24" s="6">
        <f t="shared" si="34"/>
        <v>114</v>
      </c>
      <c r="CJ24" s="6">
        <f t="shared" si="34"/>
        <v>76</v>
      </c>
      <c r="CK24" s="6">
        <f t="shared" si="34"/>
        <v>114</v>
      </c>
      <c r="CL24" s="6">
        <f t="shared" si="34"/>
        <v>76</v>
      </c>
      <c r="CM24" s="6">
        <f t="shared" si="34"/>
        <v>114</v>
      </c>
      <c r="CN24" s="6">
        <f t="shared" si="34"/>
        <v>76</v>
      </c>
      <c r="CO24" s="6">
        <f t="shared" si="34"/>
        <v>114</v>
      </c>
      <c r="CP24" s="6">
        <f t="shared" si="34"/>
        <v>76</v>
      </c>
      <c r="CQ24" s="6">
        <f t="shared" si="34"/>
        <v>114</v>
      </c>
      <c r="CR24" s="6">
        <f t="shared" si="34"/>
        <v>76</v>
      </c>
      <c r="CS24" s="6">
        <f t="shared" si="34"/>
        <v>114</v>
      </c>
      <c r="CT24" s="6">
        <f t="shared" si="34"/>
        <v>76</v>
      </c>
      <c r="CU24" s="6">
        <f t="shared" si="34"/>
        <v>114</v>
      </c>
      <c r="CV24" s="6">
        <f t="shared" si="34"/>
        <v>76</v>
      </c>
      <c r="CW24" s="6">
        <f t="shared" si="34"/>
        <v>114</v>
      </c>
      <c r="CX24" s="6">
        <f t="shared" si="34"/>
        <v>76</v>
      </c>
      <c r="CY24" s="6">
        <f t="shared" si="34"/>
        <v>114</v>
      </c>
      <c r="CZ24" s="6">
        <f t="shared" si="34"/>
        <v>80</v>
      </c>
      <c r="DA24" s="6">
        <f t="shared" si="34"/>
        <v>120</v>
      </c>
      <c r="DB24" s="6">
        <f t="shared" si="34"/>
        <v>0</v>
      </c>
      <c r="DC24" s="6">
        <f t="shared" si="34"/>
        <v>0</v>
      </c>
      <c r="DD24" s="6">
        <f t="shared" si="34"/>
        <v>0</v>
      </c>
      <c r="DE24" s="6">
        <f t="shared" si="34"/>
        <v>0</v>
      </c>
      <c r="DF24" s="6">
        <f t="shared" si="34"/>
        <v>0</v>
      </c>
      <c r="DG24" s="6">
        <f t="shared" si="34"/>
        <v>0</v>
      </c>
      <c r="DH24" s="6">
        <f t="shared" si="34"/>
        <v>0</v>
      </c>
      <c r="DI24" s="6">
        <f t="shared" si="34"/>
        <v>0</v>
      </c>
      <c r="DJ24" s="6">
        <f t="shared" si="34"/>
        <v>0</v>
      </c>
      <c r="DK24" s="6">
        <f t="shared" si="34"/>
        <v>0</v>
      </c>
      <c r="DL24" s="6">
        <f t="shared" si="34"/>
        <v>0</v>
      </c>
      <c r="DM24" s="6">
        <f t="shared" si="34"/>
        <v>0</v>
      </c>
      <c r="DN24" s="6">
        <f t="shared" si="34"/>
        <v>0</v>
      </c>
      <c r="DO24" s="6">
        <f t="shared" si="34"/>
        <v>0</v>
      </c>
      <c r="DP24" s="6">
        <f t="shared" si="34"/>
        <v>0</v>
      </c>
      <c r="DQ24" s="6">
        <f t="shared" si="34"/>
        <v>0</v>
      </c>
      <c r="DR24" s="6">
        <f t="shared" si="34"/>
        <v>0</v>
      </c>
      <c r="DS24" s="6">
        <f t="shared" si="34"/>
        <v>0</v>
      </c>
      <c r="DT24" s="6">
        <f t="shared" si="34"/>
        <v>0</v>
      </c>
      <c r="DU24" s="6">
        <f t="shared" si="34"/>
        <v>0</v>
      </c>
      <c r="DV24" s="6">
        <f t="shared" si="34"/>
        <v>0</v>
      </c>
      <c r="DW24" s="6">
        <f t="shared" si="34"/>
        <v>0</v>
      </c>
      <c r="DX24" s="6">
        <f t="shared" si="34"/>
        <v>0</v>
      </c>
      <c r="DY24" s="6">
        <f t="shared" si="34"/>
        <v>0</v>
      </c>
      <c r="DZ24" s="6">
        <f t="shared" si="34"/>
        <v>0</v>
      </c>
      <c r="EA24" s="6">
        <f t="shared" si="34"/>
        <v>0</v>
      </c>
      <c r="EB24" s="6">
        <f t="shared" si="34"/>
        <v>0</v>
      </c>
      <c r="EC24" s="6">
        <f t="shared" si="34"/>
        <v>0</v>
      </c>
      <c r="ED24" s="6">
        <f t="shared" si="34"/>
        <v>0</v>
      </c>
      <c r="EE24" s="6">
        <f t="shared" si="34"/>
        <v>0</v>
      </c>
      <c r="EF24" s="6">
        <f t="shared" si="34"/>
        <v>0</v>
      </c>
      <c r="EG24" s="6">
        <f t="shared" si="34"/>
        <v>0</v>
      </c>
      <c r="EH24" s="6">
        <f t="shared" si="34"/>
        <v>0</v>
      </c>
      <c r="EI24" s="6">
        <f t="shared" ref="EI24:FC24" si="35">EI22-EI13</f>
        <v>0</v>
      </c>
      <c r="EJ24" s="6">
        <f t="shared" si="35"/>
        <v>0</v>
      </c>
      <c r="EK24" s="6">
        <f t="shared" si="35"/>
        <v>0</v>
      </c>
      <c r="EL24" s="6">
        <f t="shared" si="35"/>
        <v>0</v>
      </c>
      <c r="EM24" s="6">
        <f t="shared" si="35"/>
        <v>0</v>
      </c>
      <c r="EN24" s="6">
        <f t="shared" si="35"/>
        <v>0</v>
      </c>
      <c r="EO24" s="6">
        <f t="shared" si="35"/>
        <v>0</v>
      </c>
      <c r="EP24" s="6">
        <f t="shared" si="35"/>
        <v>0</v>
      </c>
      <c r="EQ24" s="6">
        <f t="shared" si="35"/>
        <v>0</v>
      </c>
      <c r="ER24" s="6">
        <f t="shared" si="35"/>
        <v>0</v>
      </c>
      <c r="ES24" s="6">
        <f t="shared" si="35"/>
        <v>0</v>
      </c>
      <c r="ET24" s="6">
        <f t="shared" si="35"/>
        <v>0</v>
      </c>
      <c r="EU24" s="6">
        <f t="shared" si="35"/>
        <v>0</v>
      </c>
      <c r="EV24" s="6">
        <f t="shared" si="35"/>
        <v>0</v>
      </c>
      <c r="EW24" s="6">
        <f t="shared" si="35"/>
        <v>0</v>
      </c>
      <c r="EX24" s="6">
        <f t="shared" si="35"/>
        <v>0</v>
      </c>
      <c r="EY24" s="6">
        <f t="shared" si="35"/>
        <v>0</v>
      </c>
      <c r="EZ24" s="6">
        <f t="shared" si="35"/>
        <v>0</v>
      </c>
      <c r="FA24" s="6">
        <f t="shared" si="35"/>
        <v>0</v>
      </c>
      <c r="FB24" s="6">
        <f t="shared" si="35"/>
        <v>0</v>
      </c>
      <c r="FC24" s="6">
        <f t="shared" si="35"/>
        <v>0</v>
      </c>
    </row>
    <row r="25" spans="2:1006" outlineLevel="1" x14ac:dyDescent="0.35"/>
    <row r="26" spans="2:1006" outlineLevel="1" x14ac:dyDescent="0.35">
      <c r="C26" s="1" t="s">
        <v>42</v>
      </c>
      <c r="E26" s="1" t="s">
        <v>36</v>
      </c>
      <c r="F26" s="5">
        <f>XIRR(J24:FC24,J7:FC7)</f>
        <v>5.6303742527961748E-2</v>
      </c>
    </row>
    <row r="27" spans="2:1006" outlineLevel="1" x14ac:dyDescent="0.35"/>
    <row r="28" spans="2:1006" x14ac:dyDescent="0.35">
      <c r="B28" s="14" t="s">
        <v>62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</row>
    <row r="29" spans="2:1006" outlineLevel="1" x14ac:dyDescent="0.35">
      <c r="C29" s="1" t="s">
        <v>63</v>
      </c>
      <c r="E29" s="1" t="s">
        <v>28</v>
      </c>
    </row>
    <row r="30" spans="2:1006" outlineLevel="1" x14ac:dyDescent="0.35">
      <c r="C30" s="1" t="s">
        <v>64</v>
      </c>
      <c r="E30" s="1" t="s">
        <v>65</v>
      </c>
    </row>
    <row r="31" spans="2:1006" outlineLevel="1" x14ac:dyDescent="0.35"/>
    <row r="32" spans="2:1006" outlineLevel="1" x14ac:dyDescent="0.35">
      <c r="C32" s="1" t="s">
        <v>66</v>
      </c>
    </row>
    <row r="33" spans="1:159" outlineLevel="1" x14ac:dyDescent="0.35">
      <c r="D33" s="1" t="s">
        <v>67</v>
      </c>
      <c r="E33" s="1" t="s">
        <v>57</v>
      </c>
    </row>
    <row r="34" spans="1:159" outlineLevel="1" x14ac:dyDescent="0.35">
      <c r="D34" s="1" t="s">
        <v>68</v>
      </c>
      <c r="E34" s="1" t="s">
        <v>57</v>
      </c>
    </row>
    <row r="35" spans="1:159" outlineLevel="1" x14ac:dyDescent="0.35">
      <c r="D35" s="1" t="s">
        <v>69</v>
      </c>
      <c r="E35" s="1" t="s">
        <v>57</v>
      </c>
    </row>
    <row r="36" spans="1:159" outlineLevel="1" x14ac:dyDescent="0.35"/>
    <row r="37" spans="1:159" outlineLevel="1" x14ac:dyDescent="0.35">
      <c r="D37" s="1" t="s">
        <v>70</v>
      </c>
      <c r="E37" s="1" t="s">
        <v>35</v>
      </c>
    </row>
    <row r="38" spans="1:159" outlineLevel="1" x14ac:dyDescent="0.35"/>
    <row r="39" spans="1:159" outlineLevel="1" x14ac:dyDescent="0.35">
      <c r="C39" s="1" t="s">
        <v>71</v>
      </c>
      <c r="E39" s="1" t="s">
        <v>65</v>
      </c>
    </row>
    <row r="40" spans="1:159" outlineLevel="1" x14ac:dyDescent="0.35"/>
    <row r="41" spans="1:159" s="26" customFormat="1" outlineLevel="1" x14ac:dyDescent="0.35">
      <c r="A41" s="1"/>
      <c r="B41" s="1"/>
      <c r="C41" s="26" t="s">
        <v>72</v>
      </c>
      <c r="E41" s="26" t="s">
        <v>73</v>
      </c>
      <c r="I41" s="27">
        <v>1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1:159" outlineLevel="1" x14ac:dyDescent="0.35">
      <c r="C42" s="1" t="s">
        <v>165</v>
      </c>
      <c r="E42" s="1" t="s">
        <v>65</v>
      </c>
    </row>
    <row r="43" spans="1:159" outlineLevel="1" x14ac:dyDescent="0.35"/>
    <row r="44" spans="1:159" outlineLevel="1" x14ac:dyDescent="0.35">
      <c r="C44" s="1" t="s">
        <v>174</v>
      </c>
      <c r="E44" s="1" t="s">
        <v>28</v>
      </c>
    </row>
    <row r="45" spans="1:159" outlineLevel="1" x14ac:dyDescent="0.35"/>
    <row r="46" spans="1:159" outlineLevel="1" x14ac:dyDescent="0.35">
      <c r="C46" s="1" t="s">
        <v>105</v>
      </c>
    </row>
    <row r="47" spans="1:159" outlineLevel="1" x14ac:dyDescent="0.35">
      <c r="C47" s="1" t="s">
        <v>106</v>
      </c>
    </row>
    <row r="48" spans="1:159" outlineLevel="1" x14ac:dyDescent="0.35">
      <c r="C48" s="1" t="s">
        <v>107</v>
      </c>
    </row>
    <row r="49" spans="2:1006" outlineLevel="1" x14ac:dyDescent="0.35">
      <c r="C49" s="1" t="s">
        <v>99</v>
      </c>
    </row>
    <row r="50" spans="2:1006" outlineLevel="1" x14ac:dyDescent="0.35">
      <c r="C50" s="1" t="s">
        <v>108</v>
      </c>
    </row>
    <row r="51" spans="2:1006" outlineLevel="1" x14ac:dyDescent="0.35"/>
    <row r="52" spans="2:1006" outlineLevel="1" x14ac:dyDescent="0.35">
      <c r="C52" s="1" t="s">
        <v>167</v>
      </c>
    </row>
    <row r="53" spans="2:1006" outlineLevel="1" x14ac:dyDescent="0.35"/>
    <row r="54" spans="2:1006" x14ac:dyDescent="0.35">
      <c r="B54" s="14" t="s">
        <v>74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</row>
    <row r="55" spans="2:1006" outlineLevel="1" x14ac:dyDescent="0.35">
      <c r="C55" s="1" t="s">
        <v>75</v>
      </c>
      <c r="G55" s="1" t="s">
        <v>86</v>
      </c>
      <c r="H55" s="8" t="s">
        <v>118</v>
      </c>
      <c r="I55" s="8" t="s">
        <v>119</v>
      </c>
      <c r="J55" s="8" t="s">
        <v>120</v>
      </c>
    </row>
    <row r="56" spans="2:1006" outlineLevel="1" x14ac:dyDescent="0.35">
      <c r="D56" s="1" t="s">
        <v>76</v>
      </c>
      <c r="E56" s="1" t="s">
        <v>65</v>
      </c>
    </row>
    <row r="57" spans="2:1006" outlineLevel="1" x14ac:dyDescent="0.35">
      <c r="D57" s="1" t="s">
        <v>77</v>
      </c>
      <c r="E57" s="1" t="s">
        <v>65</v>
      </c>
    </row>
    <row r="58" spans="2:1006" outlineLevel="1" x14ac:dyDescent="0.35">
      <c r="D58" s="1" t="s">
        <v>58</v>
      </c>
      <c r="E58" s="1" t="s">
        <v>65</v>
      </c>
    </row>
    <row r="59" spans="2:1006" outlineLevel="1" x14ac:dyDescent="0.35">
      <c r="D59" s="1" t="s">
        <v>59</v>
      </c>
      <c r="E59" s="1" t="s">
        <v>65</v>
      </c>
    </row>
    <row r="60" spans="2:1006" outlineLevel="1" x14ac:dyDescent="0.35">
      <c r="D60" s="1" t="s">
        <v>78</v>
      </c>
      <c r="E60" s="1" t="s">
        <v>65</v>
      </c>
    </row>
    <row r="61" spans="2:1006" ht="15" outlineLevel="1" thickBot="1" x14ac:dyDescent="0.4">
      <c r="D61" s="7" t="s">
        <v>79</v>
      </c>
      <c r="E61" s="7" t="s">
        <v>65</v>
      </c>
      <c r="F61" s="7"/>
      <c r="G61" s="7"/>
      <c r="H61" s="7"/>
      <c r="I61" s="7"/>
      <c r="J61" s="7"/>
    </row>
    <row r="62" spans="2:1006" outlineLevel="1" x14ac:dyDescent="0.35"/>
    <row r="63" spans="2:1006" outlineLevel="1" x14ac:dyDescent="0.35">
      <c r="C63" s="1" t="s">
        <v>80</v>
      </c>
    </row>
    <row r="64" spans="2:1006" outlineLevel="1" x14ac:dyDescent="0.35">
      <c r="D64" s="1" t="s">
        <v>81</v>
      </c>
      <c r="E64" s="1" t="s">
        <v>65</v>
      </c>
    </row>
    <row r="65" spans="2:1006" outlineLevel="1" x14ac:dyDescent="0.35">
      <c r="D65" s="1" t="s">
        <v>82</v>
      </c>
      <c r="E65" s="1" t="s">
        <v>65</v>
      </c>
    </row>
    <row r="66" spans="2:1006" ht="15" outlineLevel="1" thickBot="1" x14ac:dyDescent="0.4">
      <c r="D66" s="7" t="s">
        <v>83</v>
      </c>
      <c r="E66" s="7" t="s">
        <v>65</v>
      </c>
      <c r="F66" s="7"/>
      <c r="G66" s="7"/>
      <c r="H66" s="7"/>
      <c r="I66" s="7"/>
      <c r="J66" s="7"/>
      <c r="K66" s="26"/>
    </row>
    <row r="67" spans="2:1006" outlineLevel="1" x14ac:dyDescent="0.35"/>
    <row r="68" spans="2:1006" outlineLevel="1" x14ac:dyDescent="0.35">
      <c r="C68" s="1" t="s">
        <v>84</v>
      </c>
    </row>
    <row r="69" spans="2:1006" outlineLevel="1" x14ac:dyDescent="0.35">
      <c r="F69" s="1" t="s">
        <v>87</v>
      </c>
      <c r="G69" s="1" t="s">
        <v>86</v>
      </c>
    </row>
    <row r="70" spans="2:1006" outlineLevel="1" x14ac:dyDescent="0.35">
      <c r="D70" s="1" t="s">
        <v>85</v>
      </c>
      <c r="E70" s="1" t="s">
        <v>65</v>
      </c>
    </row>
    <row r="71" spans="2:1006" outlineLevel="1" x14ac:dyDescent="0.35">
      <c r="D71" s="1" t="s">
        <v>88</v>
      </c>
      <c r="E71" s="1" t="s">
        <v>65</v>
      </c>
    </row>
    <row r="72" spans="2:1006" outlineLevel="1" x14ac:dyDescent="0.35">
      <c r="D72" s="1" t="s">
        <v>89</v>
      </c>
      <c r="E72" s="1" t="s">
        <v>65</v>
      </c>
    </row>
    <row r="73" spans="2:1006" outlineLevel="1" x14ac:dyDescent="0.35">
      <c r="D73" s="1" t="s">
        <v>90</v>
      </c>
      <c r="E73" s="1" t="s">
        <v>65</v>
      </c>
    </row>
    <row r="74" spans="2:1006" outlineLevel="1" x14ac:dyDescent="0.35"/>
    <row r="75" spans="2:1006" outlineLevel="1" x14ac:dyDescent="0.35">
      <c r="D75" s="1" t="s">
        <v>91</v>
      </c>
      <c r="E75" s="1" t="s">
        <v>36</v>
      </c>
    </row>
    <row r="76" spans="2:1006" outlineLevel="1" x14ac:dyDescent="0.35">
      <c r="D76" s="1" t="s">
        <v>92</v>
      </c>
      <c r="E76" s="1" t="s">
        <v>36</v>
      </c>
    </row>
    <row r="77" spans="2:1006" outlineLevel="1" x14ac:dyDescent="0.35"/>
    <row r="78" spans="2:1006" x14ac:dyDescent="0.35">
      <c r="B78" s="14" t="s">
        <v>93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  <c r="ACC78" s="14"/>
      <c r="ACD78" s="14"/>
      <c r="ACE78" s="14"/>
      <c r="ACF78" s="14"/>
      <c r="ACG78" s="14"/>
      <c r="ACH78" s="14"/>
      <c r="ACI78" s="14"/>
      <c r="ACJ78" s="14"/>
      <c r="ACK78" s="14"/>
      <c r="ACL78" s="14"/>
      <c r="ACM78" s="14"/>
      <c r="ACN78" s="14"/>
      <c r="ACO78" s="14"/>
      <c r="ACP78" s="14"/>
      <c r="ACQ78" s="14"/>
      <c r="ACR78" s="14"/>
      <c r="ACS78" s="14"/>
      <c r="ACT78" s="14"/>
      <c r="ACU78" s="14"/>
      <c r="ACV78" s="14"/>
      <c r="ACW78" s="14"/>
      <c r="ACX78" s="14"/>
      <c r="ACY78" s="14"/>
      <c r="ACZ78" s="14"/>
      <c r="ADA78" s="14"/>
      <c r="ADB78" s="14"/>
      <c r="ADC78" s="14"/>
      <c r="ADD78" s="14"/>
      <c r="ADE78" s="14"/>
      <c r="ADF78" s="14"/>
      <c r="ADG78" s="14"/>
      <c r="ADH78" s="14"/>
      <c r="ADI78" s="14"/>
      <c r="ADJ78" s="14"/>
      <c r="ADK78" s="14"/>
      <c r="ADL78" s="14"/>
      <c r="ADM78" s="14"/>
      <c r="ADN78" s="14"/>
      <c r="ADO78" s="14"/>
      <c r="ADP78" s="14"/>
      <c r="ADQ78" s="14"/>
      <c r="ADR78" s="14"/>
      <c r="ADS78" s="14"/>
      <c r="ADT78" s="14"/>
      <c r="ADU78" s="14"/>
      <c r="ADV78" s="14"/>
      <c r="ADW78" s="14"/>
      <c r="ADX78" s="14"/>
      <c r="ADY78" s="14"/>
      <c r="ADZ78" s="14"/>
      <c r="AEA78" s="14"/>
      <c r="AEB78" s="14"/>
      <c r="AEC78" s="14"/>
      <c r="AED78" s="14"/>
      <c r="AEE78" s="14"/>
      <c r="AEF78" s="14"/>
      <c r="AEG78" s="14"/>
      <c r="AEH78" s="14"/>
      <c r="AEI78" s="14"/>
      <c r="AEJ78" s="14"/>
      <c r="AEK78" s="14"/>
      <c r="AEL78" s="14"/>
      <c r="AEM78" s="14"/>
      <c r="AEN78" s="14"/>
      <c r="AEO78" s="14"/>
      <c r="AEP78" s="14"/>
      <c r="AEQ78" s="14"/>
      <c r="AER78" s="14"/>
      <c r="AES78" s="14"/>
      <c r="AET78" s="14"/>
      <c r="AEU78" s="14"/>
      <c r="AEV78" s="14"/>
      <c r="AEW78" s="14"/>
      <c r="AEX78" s="14"/>
      <c r="AEY78" s="14"/>
      <c r="AEZ78" s="14"/>
      <c r="AFA78" s="14"/>
      <c r="AFB78" s="14"/>
      <c r="AFC78" s="14"/>
      <c r="AFD78" s="14"/>
      <c r="AFE78" s="14"/>
      <c r="AFF78" s="14"/>
      <c r="AFG78" s="14"/>
      <c r="AFH78" s="14"/>
      <c r="AFI78" s="14"/>
      <c r="AFJ78" s="14"/>
      <c r="AFK78" s="14"/>
      <c r="AFL78" s="14"/>
      <c r="AFM78" s="14"/>
      <c r="AFN78" s="14"/>
      <c r="AFO78" s="14"/>
      <c r="AFP78" s="14"/>
      <c r="AFQ78" s="14"/>
      <c r="AFR78" s="14"/>
      <c r="AFS78" s="14"/>
      <c r="AFT78" s="14"/>
      <c r="AFU78" s="14"/>
      <c r="AFV78" s="14"/>
      <c r="AFW78" s="14"/>
      <c r="AFX78" s="14"/>
      <c r="AFY78" s="14"/>
      <c r="AFZ78" s="14"/>
      <c r="AGA78" s="14"/>
      <c r="AGB78" s="14"/>
      <c r="AGC78" s="14"/>
      <c r="AGD78" s="14"/>
      <c r="AGE78" s="14"/>
      <c r="AGF78" s="14"/>
      <c r="AGG78" s="14"/>
      <c r="AGH78" s="14"/>
      <c r="AGI78" s="14"/>
      <c r="AGJ78" s="14"/>
      <c r="AGK78" s="14"/>
      <c r="AGL78" s="14"/>
      <c r="AGM78" s="14"/>
      <c r="AGN78" s="14"/>
      <c r="AGO78" s="14"/>
      <c r="AGP78" s="14"/>
      <c r="AGQ78" s="14"/>
      <c r="AGR78" s="14"/>
      <c r="AGS78" s="14"/>
      <c r="AGT78" s="14"/>
      <c r="AGU78" s="14"/>
      <c r="AGV78" s="14"/>
      <c r="AGW78" s="14"/>
      <c r="AGX78" s="14"/>
      <c r="AGY78" s="14"/>
      <c r="AGZ78" s="14"/>
      <c r="AHA78" s="14"/>
      <c r="AHB78" s="14"/>
      <c r="AHC78" s="14"/>
      <c r="AHD78" s="14"/>
      <c r="AHE78" s="14"/>
      <c r="AHF78" s="14"/>
      <c r="AHG78" s="14"/>
      <c r="AHH78" s="14"/>
      <c r="AHI78" s="14"/>
      <c r="AHJ78" s="14"/>
      <c r="AHK78" s="14"/>
      <c r="AHL78" s="14"/>
      <c r="AHM78" s="14"/>
      <c r="AHN78" s="14"/>
      <c r="AHO78" s="14"/>
      <c r="AHP78" s="14"/>
      <c r="AHQ78" s="14"/>
      <c r="AHR78" s="14"/>
      <c r="AHS78" s="14"/>
      <c r="AHT78" s="14"/>
      <c r="AHU78" s="14"/>
      <c r="AHV78" s="14"/>
      <c r="AHW78" s="14"/>
      <c r="AHX78" s="14"/>
      <c r="AHY78" s="14"/>
      <c r="AHZ78" s="14"/>
      <c r="AIA78" s="14"/>
      <c r="AIB78" s="14"/>
      <c r="AIC78" s="14"/>
      <c r="AID78" s="14"/>
      <c r="AIE78" s="14"/>
      <c r="AIF78" s="14"/>
      <c r="AIG78" s="14"/>
      <c r="AIH78" s="14"/>
      <c r="AII78" s="14"/>
      <c r="AIJ78" s="14"/>
      <c r="AIK78" s="14"/>
      <c r="AIL78" s="14"/>
      <c r="AIM78" s="14"/>
      <c r="AIN78" s="14"/>
      <c r="AIO78" s="14"/>
      <c r="AIP78" s="14"/>
      <c r="AIQ78" s="14"/>
      <c r="AIR78" s="14"/>
      <c r="AIS78" s="14"/>
      <c r="AIT78" s="14"/>
      <c r="AIU78" s="14"/>
      <c r="AIV78" s="14"/>
      <c r="AIW78" s="14"/>
      <c r="AIX78" s="14"/>
      <c r="AIY78" s="14"/>
      <c r="AIZ78" s="14"/>
      <c r="AJA78" s="14"/>
      <c r="AJB78" s="14"/>
      <c r="AJC78" s="14"/>
      <c r="AJD78" s="14"/>
      <c r="AJE78" s="14"/>
      <c r="AJF78" s="14"/>
      <c r="AJG78" s="14"/>
      <c r="AJH78" s="14"/>
      <c r="AJI78" s="14"/>
      <c r="AJJ78" s="14"/>
      <c r="AJK78" s="14"/>
      <c r="AJL78" s="14"/>
      <c r="AJM78" s="14"/>
      <c r="AJN78" s="14"/>
      <c r="AJO78" s="14"/>
      <c r="AJP78" s="14"/>
      <c r="AJQ78" s="14"/>
      <c r="AJR78" s="14"/>
      <c r="AJS78" s="14"/>
      <c r="AJT78" s="14"/>
      <c r="AJU78" s="14"/>
      <c r="AJV78" s="14"/>
      <c r="AJW78" s="14"/>
      <c r="AJX78" s="14"/>
      <c r="AJY78" s="14"/>
      <c r="AJZ78" s="14"/>
      <c r="AKA78" s="14"/>
      <c r="AKB78" s="14"/>
      <c r="AKC78" s="14"/>
      <c r="AKD78" s="14"/>
      <c r="AKE78" s="14"/>
      <c r="AKF78" s="14"/>
      <c r="AKG78" s="14"/>
      <c r="AKH78" s="14"/>
      <c r="AKI78" s="14"/>
      <c r="AKJ78" s="14"/>
      <c r="AKK78" s="14"/>
      <c r="AKL78" s="14"/>
      <c r="AKM78" s="14"/>
      <c r="AKN78" s="14"/>
      <c r="AKO78" s="14"/>
      <c r="AKP78" s="14"/>
      <c r="AKQ78" s="14"/>
      <c r="AKR78" s="14"/>
      <c r="AKS78" s="14"/>
      <c r="AKT78" s="14"/>
      <c r="AKU78" s="14"/>
      <c r="AKV78" s="14"/>
      <c r="AKW78" s="14"/>
      <c r="AKX78" s="14"/>
      <c r="AKY78" s="14"/>
      <c r="AKZ78" s="14"/>
      <c r="ALA78" s="14"/>
      <c r="ALB78" s="14"/>
      <c r="ALC78" s="14"/>
      <c r="ALD78" s="14"/>
      <c r="ALE78" s="14"/>
      <c r="ALF78" s="14"/>
      <c r="ALG78" s="14"/>
      <c r="ALH78" s="14"/>
      <c r="ALI78" s="14"/>
      <c r="ALJ78" s="14"/>
      <c r="ALK78" s="14"/>
      <c r="ALL78" s="14"/>
      <c r="ALM78" s="14"/>
      <c r="ALN78" s="14"/>
      <c r="ALO78" s="14"/>
      <c r="ALP78" s="14"/>
      <c r="ALQ78" s="14"/>
      <c r="ALR78" s="14"/>
    </row>
    <row r="79" spans="2:1006" outlineLevel="1" x14ac:dyDescent="0.35">
      <c r="C79" s="1" t="s">
        <v>75</v>
      </c>
    </row>
    <row r="80" spans="2:1006" outlineLevel="1" x14ac:dyDescent="0.35">
      <c r="D80" s="1" t="s">
        <v>76</v>
      </c>
      <c r="E80" s="1" t="s">
        <v>65</v>
      </c>
    </row>
    <row r="81" spans="3:159" outlineLevel="1" x14ac:dyDescent="0.35">
      <c r="D81" s="1" t="s">
        <v>77</v>
      </c>
      <c r="E81" s="1" t="s">
        <v>65</v>
      </c>
    </row>
    <row r="82" spans="3:159" outlineLevel="1" x14ac:dyDescent="0.35">
      <c r="D82" s="1" t="s">
        <v>58</v>
      </c>
      <c r="E82" s="1" t="s">
        <v>65</v>
      </c>
    </row>
    <row r="83" spans="3:159" outlineLevel="1" x14ac:dyDescent="0.35">
      <c r="D83" s="1" t="s">
        <v>59</v>
      </c>
      <c r="E83" s="1" t="s">
        <v>65</v>
      </c>
    </row>
    <row r="84" spans="3:159" outlineLevel="1" x14ac:dyDescent="0.35">
      <c r="D84" s="1" t="s">
        <v>78</v>
      </c>
      <c r="E84" s="1" t="s">
        <v>65</v>
      </c>
    </row>
    <row r="85" spans="3:159" ht="15" outlineLevel="1" thickBot="1" x14ac:dyDescent="0.4">
      <c r="D85" s="7" t="s">
        <v>98</v>
      </c>
      <c r="E85" s="7" t="s">
        <v>65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</row>
    <row r="86" spans="3:159" outlineLevel="1" x14ac:dyDescent="0.35"/>
    <row r="87" spans="3:159" outlineLevel="1" x14ac:dyDescent="0.35">
      <c r="C87" s="1" t="s">
        <v>80</v>
      </c>
    </row>
    <row r="88" spans="3:159" outlineLevel="1" x14ac:dyDescent="0.35">
      <c r="D88" s="1" t="s">
        <v>85</v>
      </c>
      <c r="E88" s="1" t="s">
        <v>65</v>
      </c>
    </row>
    <row r="89" spans="3:159" outlineLevel="1" x14ac:dyDescent="0.35">
      <c r="D89" s="1" t="s">
        <v>94</v>
      </c>
      <c r="E89" s="1" t="s">
        <v>65</v>
      </c>
    </row>
    <row r="90" spans="3:159" outlineLevel="1" x14ac:dyDescent="0.35">
      <c r="D90" s="1" t="s">
        <v>95</v>
      </c>
      <c r="E90" s="1" t="s">
        <v>65</v>
      </c>
    </row>
    <row r="91" spans="3:159" outlineLevel="1" x14ac:dyDescent="0.35">
      <c r="D91" s="1" t="s">
        <v>96</v>
      </c>
      <c r="E91" s="1" t="s">
        <v>65</v>
      </c>
    </row>
    <row r="92" spans="3:159" outlineLevel="1" x14ac:dyDescent="0.35"/>
    <row r="93" spans="3:159" outlineLevel="1" x14ac:dyDescent="0.35">
      <c r="D93" s="1" t="s">
        <v>97</v>
      </c>
      <c r="E93" s="1" t="s">
        <v>65</v>
      </c>
    </row>
    <row r="94" spans="3:159" outlineLevel="1" x14ac:dyDescent="0.35">
      <c r="D94" s="1" t="s">
        <v>168</v>
      </c>
      <c r="E94" s="1" t="s">
        <v>65</v>
      </c>
    </row>
    <row r="95" spans="3:159" outlineLevel="1" x14ac:dyDescent="0.35">
      <c r="D95" s="1" t="s">
        <v>99</v>
      </c>
      <c r="E95" s="1" t="s">
        <v>65</v>
      </c>
    </row>
    <row r="96" spans="3:159" outlineLevel="1" x14ac:dyDescent="0.35"/>
    <row r="97" spans="2:1006" ht="15" outlineLevel="1" thickBot="1" x14ac:dyDescent="0.4">
      <c r="D97" s="7" t="s">
        <v>100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</row>
    <row r="98" spans="2:1006" outlineLevel="1" x14ac:dyDescent="0.35"/>
    <row r="99" spans="2:1006" outlineLevel="1" x14ac:dyDescent="0.35">
      <c r="D99" s="1" t="s">
        <v>101</v>
      </c>
      <c r="E99" s="1" t="s">
        <v>65</v>
      </c>
    </row>
    <row r="100" spans="2:1006" outlineLevel="1" x14ac:dyDescent="0.35">
      <c r="D100" s="1" t="s">
        <v>88</v>
      </c>
      <c r="E100" s="1" t="s">
        <v>65</v>
      </c>
    </row>
    <row r="101" spans="2:1006" outlineLevel="1" x14ac:dyDescent="0.35"/>
    <row r="102" spans="2:1006" outlineLevel="1" x14ac:dyDescent="0.35">
      <c r="D102" s="1" t="s">
        <v>102</v>
      </c>
      <c r="E102" s="1" t="s">
        <v>65</v>
      </c>
    </row>
    <row r="103" spans="2:1006" outlineLevel="1" x14ac:dyDescent="0.35">
      <c r="D103" s="1" t="s">
        <v>103</v>
      </c>
      <c r="E103" s="1" t="s">
        <v>65</v>
      </c>
    </row>
    <row r="104" spans="2:1006" outlineLevel="1" x14ac:dyDescent="0.35"/>
    <row r="105" spans="2:1006" x14ac:dyDescent="0.35">
      <c r="B105" s="14" t="s">
        <v>104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  <c r="VJ105" s="14"/>
      <c r="VK105" s="14"/>
      <c r="VL105" s="14"/>
      <c r="VM105" s="14"/>
      <c r="VN105" s="14"/>
      <c r="VO105" s="14"/>
      <c r="VP105" s="14"/>
      <c r="VQ105" s="14"/>
      <c r="VR105" s="14"/>
      <c r="VS105" s="14"/>
      <c r="VT105" s="14"/>
      <c r="VU105" s="14"/>
      <c r="VV105" s="14"/>
      <c r="VW105" s="14"/>
      <c r="VX105" s="14"/>
      <c r="VY105" s="14"/>
      <c r="VZ105" s="14"/>
      <c r="WA105" s="14"/>
      <c r="WB105" s="14"/>
      <c r="WC105" s="14"/>
      <c r="WD105" s="14"/>
      <c r="WE105" s="14"/>
      <c r="WF105" s="14"/>
      <c r="WG105" s="14"/>
      <c r="WH105" s="14"/>
      <c r="WI105" s="14"/>
      <c r="WJ105" s="14"/>
      <c r="WK105" s="14"/>
      <c r="WL105" s="14"/>
      <c r="WM105" s="14"/>
      <c r="WN105" s="14"/>
      <c r="WO105" s="14"/>
      <c r="WP105" s="14"/>
      <c r="WQ105" s="14"/>
      <c r="WR105" s="14"/>
      <c r="WS105" s="14"/>
      <c r="WT105" s="14"/>
      <c r="WU105" s="14"/>
      <c r="WV105" s="14"/>
      <c r="WW105" s="14"/>
      <c r="WX105" s="14"/>
      <c r="WY105" s="14"/>
      <c r="WZ105" s="14"/>
      <c r="XA105" s="14"/>
      <c r="XB105" s="14"/>
      <c r="XC105" s="14"/>
      <c r="XD105" s="14"/>
      <c r="XE105" s="14"/>
      <c r="XF105" s="14"/>
      <c r="XG105" s="14"/>
      <c r="XH105" s="14"/>
      <c r="XI105" s="14"/>
      <c r="XJ105" s="14"/>
      <c r="XK105" s="14"/>
      <c r="XL105" s="14"/>
      <c r="XM105" s="14"/>
      <c r="XN105" s="14"/>
      <c r="XO105" s="14"/>
      <c r="XP105" s="14"/>
      <c r="XQ105" s="14"/>
      <c r="XR105" s="14"/>
      <c r="XS105" s="14"/>
      <c r="XT105" s="14"/>
      <c r="XU105" s="14"/>
      <c r="XV105" s="14"/>
      <c r="XW105" s="14"/>
      <c r="XX105" s="14"/>
      <c r="XY105" s="14"/>
      <c r="XZ105" s="14"/>
      <c r="YA105" s="14"/>
      <c r="YB105" s="14"/>
      <c r="YC105" s="14"/>
      <c r="YD105" s="14"/>
      <c r="YE105" s="14"/>
      <c r="YF105" s="14"/>
      <c r="YG105" s="14"/>
      <c r="YH105" s="14"/>
      <c r="YI105" s="14"/>
      <c r="YJ105" s="14"/>
      <c r="YK105" s="14"/>
      <c r="YL105" s="14"/>
      <c r="YM105" s="14"/>
      <c r="YN105" s="14"/>
      <c r="YO105" s="14"/>
      <c r="YP105" s="14"/>
      <c r="YQ105" s="14"/>
      <c r="YR105" s="14"/>
      <c r="YS105" s="14"/>
      <c r="YT105" s="14"/>
      <c r="YU105" s="14"/>
      <c r="YV105" s="14"/>
      <c r="YW105" s="14"/>
      <c r="YX105" s="14"/>
      <c r="YY105" s="14"/>
      <c r="YZ105" s="14"/>
      <c r="ZA105" s="14"/>
      <c r="ZB105" s="14"/>
      <c r="ZC105" s="14"/>
      <c r="ZD105" s="14"/>
      <c r="ZE105" s="14"/>
      <c r="ZF105" s="14"/>
      <c r="ZG105" s="14"/>
      <c r="ZH105" s="14"/>
      <c r="ZI105" s="14"/>
      <c r="ZJ105" s="14"/>
      <c r="ZK105" s="14"/>
      <c r="ZL105" s="14"/>
      <c r="ZM105" s="14"/>
      <c r="ZN105" s="14"/>
      <c r="ZO105" s="14"/>
      <c r="ZP105" s="14"/>
      <c r="ZQ105" s="14"/>
      <c r="ZR105" s="14"/>
      <c r="ZS105" s="14"/>
      <c r="ZT105" s="14"/>
      <c r="ZU105" s="14"/>
      <c r="ZV105" s="14"/>
      <c r="ZW105" s="14"/>
      <c r="ZX105" s="14"/>
      <c r="ZY105" s="14"/>
      <c r="ZZ105" s="14"/>
      <c r="AAA105" s="14"/>
      <c r="AAB105" s="14"/>
      <c r="AAC105" s="14"/>
      <c r="AAD105" s="14"/>
      <c r="AAE105" s="14"/>
      <c r="AAF105" s="14"/>
      <c r="AAG105" s="14"/>
      <c r="AAH105" s="14"/>
      <c r="AAI105" s="14"/>
      <c r="AAJ105" s="14"/>
      <c r="AAK105" s="14"/>
      <c r="AAL105" s="14"/>
      <c r="AAM105" s="14"/>
      <c r="AAN105" s="14"/>
      <c r="AAO105" s="14"/>
      <c r="AAP105" s="14"/>
      <c r="AAQ105" s="14"/>
      <c r="AAR105" s="14"/>
      <c r="AAS105" s="14"/>
      <c r="AAT105" s="14"/>
      <c r="AAU105" s="14"/>
      <c r="AAV105" s="14"/>
      <c r="AAW105" s="14"/>
      <c r="AAX105" s="14"/>
      <c r="AAY105" s="14"/>
      <c r="AAZ105" s="14"/>
      <c r="ABA105" s="14"/>
      <c r="ABB105" s="14"/>
      <c r="ABC105" s="14"/>
      <c r="ABD105" s="14"/>
      <c r="ABE105" s="14"/>
      <c r="ABF105" s="14"/>
      <c r="ABG105" s="14"/>
      <c r="ABH105" s="14"/>
      <c r="ABI105" s="14"/>
      <c r="ABJ105" s="14"/>
      <c r="ABK105" s="14"/>
      <c r="ABL105" s="14"/>
      <c r="ABM105" s="14"/>
      <c r="ABN105" s="14"/>
      <c r="ABO105" s="14"/>
      <c r="ABP105" s="14"/>
      <c r="ABQ105" s="14"/>
      <c r="ABR105" s="14"/>
      <c r="ABS105" s="14"/>
      <c r="ABT105" s="14"/>
      <c r="ABU105" s="14"/>
      <c r="ABV105" s="14"/>
      <c r="ABW105" s="14"/>
      <c r="ABX105" s="14"/>
      <c r="ABY105" s="14"/>
      <c r="ABZ105" s="14"/>
      <c r="ACA105" s="14"/>
      <c r="ACB105" s="14"/>
      <c r="ACC105" s="14"/>
      <c r="ACD105" s="14"/>
      <c r="ACE105" s="14"/>
      <c r="ACF105" s="14"/>
      <c r="ACG105" s="14"/>
      <c r="ACH105" s="14"/>
      <c r="ACI105" s="14"/>
      <c r="ACJ105" s="14"/>
      <c r="ACK105" s="14"/>
      <c r="ACL105" s="14"/>
      <c r="ACM105" s="14"/>
      <c r="ACN105" s="14"/>
      <c r="ACO105" s="14"/>
      <c r="ACP105" s="14"/>
      <c r="ACQ105" s="14"/>
      <c r="ACR105" s="14"/>
      <c r="ACS105" s="14"/>
      <c r="ACT105" s="14"/>
      <c r="ACU105" s="14"/>
      <c r="ACV105" s="14"/>
      <c r="ACW105" s="14"/>
      <c r="ACX105" s="14"/>
      <c r="ACY105" s="14"/>
      <c r="ACZ105" s="14"/>
      <c r="ADA105" s="14"/>
      <c r="ADB105" s="14"/>
      <c r="ADC105" s="14"/>
      <c r="ADD105" s="14"/>
      <c r="ADE105" s="14"/>
      <c r="ADF105" s="14"/>
      <c r="ADG105" s="14"/>
      <c r="ADH105" s="14"/>
      <c r="ADI105" s="14"/>
      <c r="ADJ105" s="14"/>
      <c r="ADK105" s="14"/>
      <c r="ADL105" s="14"/>
      <c r="ADM105" s="14"/>
      <c r="ADN105" s="14"/>
      <c r="ADO105" s="14"/>
      <c r="ADP105" s="14"/>
      <c r="ADQ105" s="14"/>
      <c r="ADR105" s="14"/>
      <c r="ADS105" s="14"/>
      <c r="ADT105" s="14"/>
      <c r="ADU105" s="14"/>
      <c r="ADV105" s="14"/>
      <c r="ADW105" s="14"/>
      <c r="ADX105" s="14"/>
      <c r="ADY105" s="14"/>
      <c r="ADZ105" s="14"/>
      <c r="AEA105" s="14"/>
      <c r="AEB105" s="14"/>
      <c r="AEC105" s="14"/>
      <c r="AED105" s="14"/>
      <c r="AEE105" s="14"/>
      <c r="AEF105" s="14"/>
      <c r="AEG105" s="14"/>
      <c r="AEH105" s="14"/>
      <c r="AEI105" s="14"/>
      <c r="AEJ105" s="14"/>
      <c r="AEK105" s="14"/>
      <c r="AEL105" s="14"/>
      <c r="AEM105" s="14"/>
      <c r="AEN105" s="14"/>
      <c r="AEO105" s="14"/>
      <c r="AEP105" s="14"/>
      <c r="AEQ105" s="14"/>
      <c r="AER105" s="14"/>
      <c r="AES105" s="14"/>
      <c r="AET105" s="14"/>
      <c r="AEU105" s="14"/>
      <c r="AEV105" s="14"/>
      <c r="AEW105" s="14"/>
      <c r="AEX105" s="14"/>
      <c r="AEY105" s="14"/>
      <c r="AEZ105" s="14"/>
      <c r="AFA105" s="14"/>
      <c r="AFB105" s="14"/>
      <c r="AFC105" s="14"/>
      <c r="AFD105" s="14"/>
      <c r="AFE105" s="14"/>
      <c r="AFF105" s="14"/>
      <c r="AFG105" s="14"/>
      <c r="AFH105" s="14"/>
      <c r="AFI105" s="14"/>
      <c r="AFJ105" s="14"/>
      <c r="AFK105" s="14"/>
      <c r="AFL105" s="14"/>
      <c r="AFM105" s="14"/>
      <c r="AFN105" s="14"/>
      <c r="AFO105" s="14"/>
      <c r="AFP105" s="14"/>
      <c r="AFQ105" s="14"/>
      <c r="AFR105" s="14"/>
      <c r="AFS105" s="14"/>
      <c r="AFT105" s="14"/>
      <c r="AFU105" s="14"/>
      <c r="AFV105" s="14"/>
      <c r="AFW105" s="14"/>
      <c r="AFX105" s="14"/>
      <c r="AFY105" s="14"/>
      <c r="AFZ105" s="14"/>
      <c r="AGA105" s="14"/>
      <c r="AGB105" s="14"/>
      <c r="AGC105" s="14"/>
      <c r="AGD105" s="14"/>
      <c r="AGE105" s="14"/>
      <c r="AGF105" s="14"/>
      <c r="AGG105" s="14"/>
      <c r="AGH105" s="14"/>
      <c r="AGI105" s="14"/>
      <c r="AGJ105" s="14"/>
      <c r="AGK105" s="14"/>
      <c r="AGL105" s="14"/>
      <c r="AGM105" s="14"/>
      <c r="AGN105" s="14"/>
      <c r="AGO105" s="14"/>
      <c r="AGP105" s="14"/>
      <c r="AGQ105" s="14"/>
      <c r="AGR105" s="14"/>
      <c r="AGS105" s="14"/>
      <c r="AGT105" s="14"/>
      <c r="AGU105" s="14"/>
      <c r="AGV105" s="14"/>
      <c r="AGW105" s="14"/>
      <c r="AGX105" s="14"/>
      <c r="AGY105" s="14"/>
      <c r="AGZ105" s="14"/>
      <c r="AHA105" s="14"/>
      <c r="AHB105" s="14"/>
      <c r="AHC105" s="14"/>
      <c r="AHD105" s="14"/>
      <c r="AHE105" s="14"/>
      <c r="AHF105" s="14"/>
      <c r="AHG105" s="14"/>
      <c r="AHH105" s="14"/>
      <c r="AHI105" s="14"/>
      <c r="AHJ105" s="14"/>
      <c r="AHK105" s="14"/>
      <c r="AHL105" s="14"/>
      <c r="AHM105" s="14"/>
      <c r="AHN105" s="14"/>
      <c r="AHO105" s="14"/>
      <c r="AHP105" s="14"/>
      <c r="AHQ105" s="14"/>
      <c r="AHR105" s="14"/>
      <c r="AHS105" s="14"/>
      <c r="AHT105" s="14"/>
      <c r="AHU105" s="14"/>
      <c r="AHV105" s="14"/>
      <c r="AHW105" s="14"/>
      <c r="AHX105" s="14"/>
      <c r="AHY105" s="14"/>
      <c r="AHZ105" s="14"/>
      <c r="AIA105" s="14"/>
      <c r="AIB105" s="14"/>
      <c r="AIC105" s="14"/>
      <c r="AID105" s="14"/>
      <c r="AIE105" s="14"/>
      <c r="AIF105" s="14"/>
      <c r="AIG105" s="14"/>
      <c r="AIH105" s="14"/>
      <c r="AII105" s="14"/>
      <c r="AIJ105" s="14"/>
      <c r="AIK105" s="14"/>
      <c r="AIL105" s="14"/>
      <c r="AIM105" s="14"/>
      <c r="AIN105" s="14"/>
      <c r="AIO105" s="14"/>
      <c r="AIP105" s="14"/>
      <c r="AIQ105" s="14"/>
      <c r="AIR105" s="14"/>
      <c r="AIS105" s="14"/>
      <c r="AIT105" s="14"/>
      <c r="AIU105" s="14"/>
      <c r="AIV105" s="14"/>
      <c r="AIW105" s="14"/>
      <c r="AIX105" s="14"/>
      <c r="AIY105" s="14"/>
      <c r="AIZ105" s="14"/>
      <c r="AJA105" s="14"/>
      <c r="AJB105" s="14"/>
      <c r="AJC105" s="14"/>
      <c r="AJD105" s="14"/>
      <c r="AJE105" s="14"/>
      <c r="AJF105" s="14"/>
      <c r="AJG105" s="14"/>
      <c r="AJH105" s="14"/>
      <c r="AJI105" s="14"/>
      <c r="AJJ105" s="14"/>
      <c r="AJK105" s="14"/>
      <c r="AJL105" s="14"/>
      <c r="AJM105" s="14"/>
      <c r="AJN105" s="14"/>
      <c r="AJO105" s="14"/>
      <c r="AJP105" s="14"/>
      <c r="AJQ105" s="14"/>
      <c r="AJR105" s="14"/>
      <c r="AJS105" s="14"/>
      <c r="AJT105" s="14"/>
      <c r="AJU105" s="14"/>
      <c r="AJV105" s="14"/>
      <c r="AJW105" s="14"/>
      <c r="AJX105" s="14"/>
      <c r="AJY105" s="14"/>
      <c r="AJZ105" s="14"/>
      <c r="AKA105" s="14"/>
      <c r="AKB105" s="14"/>
      <c r="AKC105" s="14"/>
      <c r="AKD105" s="14"/>
      <c r="AKE105" s="14"/>
      <c r="AKF105" s="14"/>
      <c r="AKG105" s="14"/>
      <c r="AKH105" s="14"/>
      <c r="AKI105" s="14"/>
      <c r="AKJ105" s="14"/>
      <c r="AKK105" s="14"/>
      <c r="AKL105" s="14"/>
      <c r="AKM105" s="14"/>
      <c r="AKN105" s="14"/>
      <c r="AKO105" s="14"/>
      <c r="AKP105" s="14"/>
      <c r="AKQ105" s="14"/>
      <c r="AKR105" s="14"/>
      <c r="AKS105" s="14"/>
      <c r="AKT105" s="14"/>
      <c r="AKU105" s="14"/>
      <c r="AKV105" s="14"/>
      <c r="AKW105" s="14"/>
      <c r="AKX105" s="14"/>
      <c r="AKY105" s="14"/>
      <c r="AKZ105" s="14"/>
      <c r="ALA105" s="14"/>
      <c r="ALB105" s="14"/>
      <c r="ALC105" s="14"/>
      <c r="ALD105" s="14"/>
      <c r="ALE105" s="14"/>
      <c r="ALF105" s="14"/>
      <c r="ALG105" s="14"/>
      <c r="ALH105" s="14"/>
      <c r="ALI105" s="14"/>
      <c r="ALJ105" s="14"/>
      <c r="ALK105" s="14"/>
      <c r="ALL105" s="14"/>
      <c r="ALM105" s="14"/>
      <c r="ALN105" s="14"/>
      <c r="ALO105" s="14"/>
      <c r="ALP105" s="14"/>
      <c r="ALQ105" s="14"/>
      <c r="ALR105" s="14"/>
    </row>
    <row r="106" spans="2:1006" outlineLevel="1" x14ac:dyDescent="0.35"/>
    <row r="107" spans="2:1006" outlineLevel="1" x14ac:dyDescent="0.35">
      <c r="C107" s="1" t="s">
        <v>169</v>
      </c>
      <c r="E107" s="1" t="s">
        <v>28</v>
      </c>
    </row>
    <row r="108" spans="2:1006" outlineLevel="1" x14ac:dyDescent="0.35"/>
    <row r="109" spans="2:1006" outlineLevel="1" x14ac:dyDescent="0.35">
      <c r="C109" s="1" t="s">
        <v>109</v>
      </c>
      <c r="E109" s="1" t="s">
        <v>65</v>
      </c>
    </row>
    <row r="110" spans="2:1006" outlineLevel="1" x14ac:dyDescent="0.35">
      <c r="C110" s="1" t="s">
        <v>110</v>
      </c>
      <c r="E110" s="1" t="s">
        <v>65</v>
      </c>
    </row>
    <row r="111" spans="2:1006" outlineLevel="1" x14ac:dyDescent="0.35">
      <c r="C111" s="1" t="s">
        <v>111</v>
      </c>
      <c r="E111" s="1" t="s">
        <v>65</v>
      </c>
    </row>
    <row r="112" spans="2:1006" outlineLevel="1" x14ac:dyDescent="0.35">
      <c r="C112" s="1" t="s">
        <v>99</v>
      </c>
      <c r="E112" s="1" t="s">
        <v>65</v>
      </c>
    </row>
    <row r="113" spans="3:5" outlineLevel="1" x14ac:dyDescent="0.35"/>
    <row r="114" spans="3:5" outlineLevel="1" x14ac:dyDescent="0.35">
      <c r="C114" s="1" t="s">
        <v>112</v>
      </c>
      <c r="E114" s="1" t="s">
        <v>35</v>
      </c>
    </row>
    <row r="115" spans="3:5" outlineLevel="1" x14ac:dyDescent="0.35">
      <c r="C115" s="1" t="s">
        <v>113</v>
      </c>
      <c r="E115" s="1" t="s">
        <v>65</v>
      </c>
    </row>
    <row r="116" spans="3:5" outlineLevel="1" x14ac:dyDescent="0.35"/>
    <row r="117" spans="3:5" outlineLevel="1" x14ac:dyDescent="0.35">
      <c r="C117" s="1" t="s">
        <v>114</v>
      </c>
    </row>
    <row r="118" spans="3:5" outlineLevel="1" x14ac:dyDescent="0.35">
      <c r="D118" s="1" t="s">
        <v>115</v>
      </c>
      <c r="E118" s="1" t="s">
        <v>65</v>
      </c>
    </row>
    <row r="119" spans="3:5" outlineLevel="1" x14ac:dyDescent="0.35">
      <c r="D119" s="1" t="s">
        <v>116</v>
      </c>
      <c r="E119" s="1" t="s">
        <v>65</v>
      </c>
    </row>
    <row r="120" spans="3:5" outlineLevel="1" x14ac:dyDescent="0.35"/>
    <row r="121" spans="3:5" outlineLevel="1" x14ac:dyDescent="0.35">
      <c r="C121" s="1" t="s">
        <v>117</v>
      </c>
      <c r="E121" s="1" t="s">
        <v>28</v>
      </c>
    </row>
    <row r="122" spans="3:5" outlineLevel="1" x14ac:dyDescent="0.35">
      <c r="C122" s="1" t="s">
        <v>58</v>
      </c>
      <c r="E122" s="1" t="s">
        <v>65</v>
      </c>
    </row>
    <row r="123" spans="3:5" outlineLevel="1" x14ac:dyDescent="0.35"/>
    <row r="124" spans="3:5" outlineLevel="1" x14ac:dyDescent="0.35">
      <c r="C124" s="1" t="s">
        <v>121</v>
      </c>
      <c r="E124" s="1" t="s">
        <v>65</v>
      </c>
    </row>
    <row r="125" spans="3:5" outlineLevel="1" x14ac:dyDescent="0.35">
      <c r="C125" s="1" t="s">
        <v>122</v>
      </c>
      <c r="E125" s="1" t="s">
        <v>65</v>
      </c>
    </row>
    <row r="126" spans="3:5" outlineLevel="1" x14ac:dyDescent="0.35">
      <c r="C126" s="1" t="s">
        <v>123</v>
      </c>
      <c r="E126" s="1" t="s">
        <v>65</v>
      </c>
    </row>
    <row r="127" spans="3:5" outlineLevel="1" x14ac:dyDescent="0.35"/>
    <row r="128" spans="3:5" outlineLevel="1" x14ac:dyDescent="0.35">
      <c r="C128" s="1" t="s">
        <v>124</v>
      </c>
      <c r="E128" s="1" t="s">
        <v>35</v>
      </c>
    </row>
    <row r="129" spans="2:1006" outlineLevel="1" x14ac:dyDescent="0.35">
      <c r="C129" s="1" t="s">
        <v>125</v>
      </c>
      <c r="E129" s="1" t="s">
        <v>65</v>
      </c>
    </row>
    <row r="130" spans="2:1006" outlineLevel="1" x14ac:dyDescent="0.35"/>
    <row r="131" spans="2:1006" x14ac:dyDescent="0.35">
      <c r="B131" s="14" t="s">
        <v>60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  <c r="VJ131" s="14"/>
      <c r="VK131" s="14"/>
      <c r="VL131" s="14"/>
      <c r="VM131" s="14"/>
      <c r="VN131" s="14"/>
      <c r="VO131" s="14"/>
      <c r="VP131" s="14"/>
      <c r="VQ131" s="14"/>
      <c r="VR131" s="14"/>
      <c r="VS131" s="14"/>
      <c r="VT131" s="14"/>
      <c r="VU131" s="14"/>
      <c r="VV131" s="14"/>
      <c r="VW131" s="14"/>
      <c r="VX131" s="14"/>
      <c r="VY131" s="14"/>
      <c r="VZ131" s="14"/>
      <c r="WA131" s="14"/>
      <c r="WB131" s="14"/>
      <c r="WC131" s="14"/>
      <c r="WD131" s="14"/>
      <c r="WE131" s="14"/>
      <c r="WF131" s="14"/>
      <c r="WG131" s="14"/>
      <c r="WH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WT131" s="14"/>
      <c r="WU131" s="14"/>
      <c r="WV131" s="14"/>
      <c r="WW131" s="14"/>
      <c r="WX131" s="14"/>
      <c r="WY131" s="14"/>
      <c r="WZ131" s="14"/>
      <c r="XA131" s="14"/>
      <c r="XB131" s="14"/>
      <c r="XC131" s="14"/>
      <c r="XD131" s="14"/>
      <c r="XE131" s="14"/>
      <c r="XF131" s="14"/>
      <c r="XG131" s="14"/>
      <c r="XH131" s="14"/>
      <c r="XI131" s="14"/>
      <c r="XJ131" s="14"/>
      <c r="XK131" s="14"/>
      <c r="XL131" s="14"/>
      <c r="XM131" s="14"/>
      <c r="XN131" s="14"/>
      <c r="XO131" s="14"/>
      <c r="XP131" s="14"/>
      <c r="XQ131" s="14"/>
      <c r="XR131" s="14"/>
      <c r="XS131" s="14"/>
      <c r="XT131" s="14"/>
      <c r="XU131" s="14"/>
      <c r="XV131" s="14"/>
      <c r="XW131" s="14"/>
      <c r="XX131" s="14"/>
      <c r="XY131" s="14"/>
      <c r="XZ131" s="14"/>
      <c r="YA131" s="14"/>
      <c r="YB131" s="14"/>
      <c r="YC131" s="14"/>
      <c r="YD131" s="14"/>
      <c r="YE131" s="14"/>
      <c r="YF131" s="14"/>
      <c r="YG131" s="14"/>
      <c r="YH131" s="14"/>
      <c r="YI131" s="14"/>
      <c r="YJ131" s="14"/>
      <c r="YK131" s="14"/>
      <c r="YL131" s="14"/>
      <c r="YM131" s="14"/>
      <c r="YN131" s="14"/>
      <c r="YO131" s="14"/>
      <c r="YP131" s="14"/>
      <c r="YQ131" s="14"/>
      <c r="YR131" s="14"/>
      <c r="YS131" s="14"/>
      <c r="YT131" s="14"/>
      <c r="YU131" s="14"/>
      <c r="YV131" s="14"/>
      <c r="YW131" s="14"/>
      <c r="YX131" s="14"/>
      <c r="YY131" s="14"/>
      <c r="YZ131" s="14"/>
      <c r="ZA131" s="14"/>
      <c r="ZB131" s="14"/>
      <c r="ZC131" s="14"/>
      <c r="ZD131" s="14"/>
      <c r="ZE131" s="14"/>
      <c r="ZF131" s="14"/>
      <c r="ZG131" s="14"/>
      <c r="ZH131" s="14"/>
      <c r="ZI131" s="14"/>
      <c r="ZJ131" s="14"/>
      <c r="ZK131" s="14"/>
      <c r="ZL131" s="14"/>
      <c r="ZM131" s="14"/>
      <c r="ZN131" s="14"/>
      <c r="ZO131" s="14"/>
      <c r="ZP131" s="14"/>
      <c r="ZQ131" s="14"/>
      <c r="ZR131" s="14"/>
      <c r="ZS131" s="14"/>
      <c r="ZT131" s="14"/>
      <c r="ZU131" s="14"/>
      <c r="ZV131" s="14"/>
      <c r="ZW131" s="14"/>
      <c r="ZX131" s="14"/>
      <c r="ZY131" s="14"/>
      <c r="ZZ131" s="14"/>
      <c r="AAA131" s="14"/>
      <c r="AAB131" s="14"/>
      <c r="AAC131" s="14"/>
      <c r="AAD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AP131" s="14"/>
      <c r="AAQ131" s="14"/>
      <c r="AAR131" s="14"/>
      <c r="AAS131" s="14"/>
      <c r="AAT131" s="14"/>
      <c r="AAU131" s="14"/>
      <c r="AAV131" s="14"/>
      <c r="AAW131" s="14"/>
      <c r="AAX131" s="14"/>
      <c r="AAY131" s="14"/>
      <c r="AAZ131" s="14"/>
      <c r="ABA131" s="14"/>
      <c r="ABB131" s="14"/>
      <c r="ABC131" s="14"/>
      <c r="ABD131" s="14"/>
      <c r="ABE131" s="14"/>
      <c r="ABF131" s="14"/>
      <c r="ABG131" s="14"/>
      <c r="ABH131" s="14"/>
      <c r="ABI131" s="14"/>
      <c r="ABJ131" s="14"/>
      <c r="ABK131" s="14"/>
      <c r="ABL131" s="14"/>
      <c r="ABM131" s="14"/>
      <c r="ABN131" s="14"/>
      <c r="ABO131" s="14"/>
      <c r="ABP131" s="14"/>
      <c r="ABQ131" s="14"/>
      <c r="ABR131" s="14"/>
      <c r="ABS131" s="14"/>
      <c r="ABT131" s="14"/>
      <c r="ABU131" s="14"/>
      <c r="ABV131" s="14"/>
      <c r="ABW131" s="14"/>
      <c r="ABX131" s="14"/>
      <c r="ABY131" s="14"/>
      <c r="ABZ131" s="14"/>
      <c r="ACA131" s="14"/>
      <c r="ACB131" s="14"/>
      <c r="ACC131" s="14"/>
      <c r="ACD131" s="14"/>
      <c r="ACE131" s="14"/>
      <c r="ACF131" s="14"/>
      <c r="ACG131" s="14"/>
      <c r="ACH131" s="14"/>
      <c r="ACI131" s="14"/>
      <c r="ACJ131" s="14"/>
      <c r="ACK131" s="14"/>
      <c r="ACL131" s="14"/>
      <c r="ACM131" s="14"/>
      <c r="ACN131" s="14"/>
      <c r="ACO131" s="14"/>
      <c r="ACP131" s="14"/>
      <c r="ACQ131" s="14"/>
      <c r="ACR131" s="14"/>
      <c r="ACS131" s="14"/>
      <c r="ACT131" s="14"/>
      <c r="ACU131" s="14"/>
      <c r="ACV131" s="14"/>
      <c r="ACW131" s="14"/>
      <c r="ACX131" s="14"/>
      <c r="ACY131" s="14"/>
      <c r="ACZ131" s="14"/>
      <c r="ADA131" s="14"/>
      <c r="ADB131" s="14"/>
      <c r="ADC131" s="14"/>
      <c r="ADD131" s="14"/>
      <c r="ADE131" s="14"/>
      <c r="ADF131" s="14"/>
      <c r="ADG131" s="14"/>
      <c r="ADH131" s="14"/>
      <c r="ADI131" s="14"/>
      <c r="ADJ131" s="14"/>
      <c r="ADK131" s="14"/>
      <c r="ADL131" s="14"/>
      <c r="ADM131" s="14"/>
      <c r="ADN131" s="14"/>
      <c r="ADO131" s="14"/>
      <c r="ADP131" s="14"/>
      <c r="ADQ131" s="14"/>
      <c r="ADR131" s="14"/>
      <c r="ADS131" s="14"/>
      <c r="ADT131" s="14"/>
      <c r="ADU131" s="14"/>
      <c r="ADV131" s="14"/>
      <c r="ADW131" s="14"/>
      <c r="ADX131" s="14"/>
      <c r="ADY131" s="14"/>
      <c r="ADZ131" s="14"/>
      <c r="AEA131" s="14"/>
      <c r="AEB131" s="14"/>
      <c r="AEC131" s="14"/>
      <c r="AED131" s="14"/>
      <c r="AEE131" s="14"/>
      <c r="AEF131" s="14"/>
      <c r="AEG131" s="14"/>
      <c r="AEH131" s="14"/>
      <c r="AEI131" s="14"/>
      <c r="AEJ131" s="14"/>
      <c r="AEK131" s="14"/>
      <c r="AEL131" s="14"/>
      <c r="AEM131" s="14"/>
      <c r="AEN131" s="14"/>
      <c r="AEO131" s="14"/>
      <c r="AEP131" s="14"/>
      <c r="AEQ131" s="14"/>
      <c r="AER131" s="14"/>
      <c r="AES131" s="14"/>
      <c r="AET131" s="14"/>
      <c r="AEU131" s="14"/>
      <c r="AEV131" s="14"/>
      <c r="AEW131" s="14"/>
      <c r="AEX131" s="14"/>
      <c r="AEY131" s="14"/>
      <c r="AEZ131" s="14"/>
      <c r="AFA131" s="14"/>
      <c r="AFB131" s="14"/>
      <c r="AFC131" s="14"/>
      <c r="AFD131" s="14"/>
      <c r="AFE131" s="14"/>
      <c r="AFF131" s="14"/>
      <c r="AFG131" s="14"/>
      <c r="AFH131" s="14"/>
      <c r="AFI131" s="14"/>
      <c r="AFJ131" s="14"/>
      <c r="AFK131" s="14"/>
      <c r="AFL131" s="14"/>
      <c r="AFM131" s="14"/>
      <c r="AFN131" s="14"/>
      <c r="AFO131" s="14"/>
      <c r="AFP131" s="14"/>
      <c r="AFQ131" s="14"/>
      <c r="AFR131" s="14"/>
      <c r="AFS131" s="14"/>
      <c r="AFT131" s="14"/>
      <c r="AFU131" s="14"/>
      <c r="AFV131" s="14"/>
      <c r="AFW131" s="14"/>
      <c r="AFX131" s="14"/>
      <c r="AFY131" s="14"/>
      <c r="AFZ131" s="14"/>
      <c r="AGA131" s="14"/>
      <c r="AGB131" s="14"/>
      <c r="AGC131" s="14"/>
      <c r="AGD131" s="14"/>
      <c r="AGE131" s="14"/>
      <c r="AGF131" s="14"/>
      <c r="AGG131" s="14"/>
      <c r="AGH131" s="14"/>
      <c r="AGI131" s="14"/>
      <c r="AGJ131" s="14"/>
      <c r="AGK131" s="14"/>
      <c r="AGL131" s="14"/>
      <c r="AGM131" s="14"/>
      <c r="AGN131" s="14"/>
      <c r="AGO131" s="14"/>
      <c r="AGP131" s="14"/>
      <c r="AGQ131" s="14"/>
      <c r="AGR131" s="14"/>
      <c r="AGS131" s="14"/>
      <c r="AGT131" s="14"/>
      <c r="AGU131" s="14"/>
      <c r="AGV131" s="14"/>
      <c r="AGW131" s="14"/>
      <c r="AGX131" s="14"/>
      <c r="AGY131" s="14"/>
      <c r="AGZ131" s="14"/>
      <c r="AHA131" s="14"/>
      <c r="AHB131" s="14"/>
      <c r="AHC131" s="14"/>
      <c r="AHD131" s="14"/>
      <c r="AHE131" s="14"/>
      <c r="AHF131" s="14"/>
      <c r="AHG131" s="14"/>
      <c r="AHH131" s="14"/>
      <c r="AHI131" s="14"/>
      <c r="AHJ131" s="14"/>
      <c r="AHK131" s="14"/>
      <c r="AHL131" s="14"/>
      <c r="AHM131" s="14"/>
      <c r="AHN131" s="14"/>
      <c r="AHO131" s="14"/>
      <c r="AHP131" s="14"/>
      <c r="AHQ131" s="14"/>
      <c r="AHR131" s="14"/>
      <c r="AHS131" s="14"/>
      <c r="AHT131" s="14"/>
      <c r="AHU131" s="14"/>
      <c r="AHV131" s="14"/>
      <c r="AHW131" s="14"/>
      <c r="AHX131" s="14"/>
      <c r="AHY131" s="14"/>
      <c r="AHZ131" s="14"/>
      <c r="AIA131" s="14"/>
      <c r="AIB131" s="14"/>
      <c r="AIC131" s="14"/>
      <c r="AID131" s="14"/>
      <c r="AIE131" s="14"/>
      <c r="AIF131" s="14"/>
      <c r="AIG131" s="14"/>
      <c r="AIH131" s="14"/>
      <c r="AII131" s="14"/>
      <c r="AIJ131" s="14"/>
      <c r="AIK131" s="14"/>
      <c r="AIL131" s="14"/>
      <c r="AIM131" s="14"/>
      <c r="AIN131" s="14"/>
      <c r="AIO131" s="14"/>
      <c r="AIP131" s="14"/>
      <c r="AIQ131" s="14"/>
      <c r="AIR131" s="14"/>
      <c r="AIS131" s="14"/>
      <c r="AIT131" s="14"/>
      <c r="AIU131" s="14"/>
      <c r="AIV131" s="14"/>
      <c r="AIW131" s="14"/>
      <c r="AIX131" s="14"/>
      <c r="AIY131" s="14"/>
      <c r="AIZ131" s="14"/>
      <c r="AJA131" s="14"/>
      <c r="AJB131" s="14"/>
      <c r="AJC131" s="14"/>
      <c r="AJD131" s="14"/>
      <c r="AJE131" s="14"/>
      <c r="AJF131" s="14"/>
      <c r="AJG131" s="14"/>
      <c r="AJH131" s="14"/>
      <c r="AJI131" s="14"/>
      <c r="AJJ131" s="14"/>
      <c r="AJK131" s="14"/>
      <c r="AJL131" s="14"/>
      <c r="AJM131" s="14"/>
      <c r="AJN131" s="14"/>
      <c r="AJO131" s="14"/>
      <c r="AJP131" s="14"/>
      <c r="AJQ131" s="14"/>
      <c r="AJR131" s="14"/>
      <c r="AJS131" s="14"/>
      <c r="AJT131" s="14"/>
      <c r="AJU131" s="14"/>
      <c r="AJV131" s="14"/>
      <c r="AJW131" s="14"/>
      <c r="AJX131" s="14"/>
      <c r="AJY131" s="14"/>
      <c r="AJZ131" s="14"/>
      <c r="AKA131" s="14"/>
      <c r="AKB131" s="14"/>
      <c r="AKC131" s="14"/>
      <c r="AKD131" s="14"/>
      <c r="AKE131" s="14"/>
      <c r="AKF131" s="14"/>
      <c r="AKG131" s="14"/>
      <c r="AKH131" s="14"/>
      <c r="AKI131" s="14"/>
      <c r="AKJ131" s="14"/>
      <c r="AKK131" s="14"/>
      <c r="AKL131" s="14"/>
      <c r="AKM131" s="14"/>
      <c r="AKN131" s="14"/>
      <c r="AKO131" s="14"/>
      <c r="AKP131" s="14"/>
      <c r="AKQ131" s="14"/>
      <c r="AKR131" s="14"/>
      <c r="AKS131" s="14"/>
      <c r="AKT131" s="14"/>
      <c r="AKU131" s="14"/>
      <c r="AKV131" s="14"/>
      <c r="AKW131" s="14"/>
      <c r="AKX131" s="14"/>
      <c r="AKY131" s="14"/>
      <c r="AKZ131" s="14"/>
      <c r="ALA131" s="14"/>
      <c r="ALB131" s="14"/>
      <c r="ALC131" s="14"/>
      <c r="ALD131" s="14"/>
      <c r="ALE131" s="14"/>
      <c r="ALF131" s="14"/>
      <c r="ALG131" s="14"/>
      <c r="ALH131" s="14"/>
      <c r="ALI131" s="14"/>
      <c r="ALJ131" s="14"/>
      <c r="ALK131" s="14"/>
      <c r="ALL131" s="14"/>
      <c r="ALM131" s="14"/>
      <c r="ALN131" s="14"/>
      <c r="ALO131" s="14"/>
      <c r="ALP131" s="14"/>
      <c r="ALQ131" s="14"/>
      <c r="ALR131" s="14"/>
    </row>
    <row r="132" spans="2:1006" outlineLevel="1" x14ac:dyDescent="0.35">
      <c r="C132" s="1" t="s">
        <v>126</v>
      </c>
      <c r="E132" s="1" t="s">
        <v>65</v>
      </c>
    </row>
    <row r="133" spans="2:1006" outlineLevel="1" x14ac:dyDescent="0.35">
      <c r="C133" s="1" t="s">
        <v>170</v>
      </c>
      <c r="E133" s="1" t="s">
        <v>65</v>
      </c>
    </row>
    <row r="134" spans="2:1006" outlineLevel="1" x14ac:dyDescent="0.35">
      <c r="C134" s="1" t="s">
        <v>127</v>
      </c>
      <c r="E134" s="1" t="s">
        <v>65</v>
      </c>
    </row>
    <row r="135" spans="2:1006" outlineLevel="1" x14ac:dyDescent="0.35">
      <c r="C135" s="1" t="s">
        <v>128</v>
      </c>
      <c r="E135" s="1" t="s">
        <v>65</v>
      </c>
    </row>
    <row r="136" spans="2:1006" outlineLevel="1" x14ac:dyDescent="0.35"/>
    <row r="137" spans="2:1006" outlineLevel="1" x14ac:dyDescent="0.35">
      <c r="C137" s="1" t="s">
        <v>171</v>
      </c>
    </row>
    <row r="138" spans="2:1006" outlineLevel="1" x14ac:dyDescent="0.35">
      <c r="D138" s="1" t="s">
        <v>129</v>
      </c>
      <c r="E138" s="1" t="s">
        <v>65</v>
      </c>
    </row>
    <row r="139" spans="2:1006" outlineLevel="1" x14ac:dyDescent="0.35">
      <c r="D139" s="1" t="s">
        <v>130</v>
      </c>
      <c r="E139" s="1" t="s">
        <v>65</v>
      </c>
    </row>
    <row r="140" spans="2:1006" outlineLevel="1" x14ac:dyDescent="0.35"/>
    <row r="141" spans="2:1006" outlineLevel="1" x14ac:dyDescent="0.35">
      <c r="C141" s="1" t="s">
        <v>131</v>
      </c>
    </row>
    <row r="142" spans="2:1006" outlineLevel="1" x14ac:dyDescent="0.35">
      <c r="D142" s="1" t="s">
        <v>132</v>
      </c>
      <c r="E142" s="1" t="s">
        <v>65</v>
      </c>
    </row>
    <row r="143" spans="2:1006" outlineLevel="1" x14ac:dyDescent="0.35">
      <c r="D143" s="1" t="s">
        <v>133</v>
      </c>
      <c r="E143" s="1" t="s">
        <v>65</v>
      </c>
    </row>
    <row r="144" spans="2:1006" outlineLevel="1" x14ac:dyDescent="0.35">
      <c r="D144" s="1" t="s">
        <v>134</v>
      </c>
      <c r="E144" s="1" t="s">
        <v>65</v>
      </c>
    </row>
    <row r="145" spans="2:1006" outlineLevel="1" x14ac:dyDescent="0.35">
      <c r="D145" s="1" t="s">
        <v>99</v>
      </c>
      <c r="E145" s="1" t="s">
        <v>65</v>
      </c>
    </row>
    <row r="146" spans="2:1006" outlineLevel="1" x14ac:dyDescent="0.35"/>
    <row r="147" spans="2:1006" x14ac:dyDescent="0.35">
      <c r="B147" s="14" t="s">
        <v>135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14"/>
      <c r="JR147" s="14"/>
      <c r="JS147" s="14"/>
      <c r="JT147" s="14"/>
      <c r="JU147" s="14"/>
      <c r="JV147" s="14"/>
      <c r="JW147" s="14"/>
      <c r="JX147" s="14"/>
      <c r="JY147" s="14"/>
      <c r="JZ147" s="14"/>
      <c r="KA147" s="14"/>
      <c r="KB147" s="14"/>
      <c r="KC147" s="14"/>
      <c r="KD147" s="14"/>
      <c r="KE147" s="14"/>
      <c r="KF147" s="14"/>
      <c r="KG147" s="14"/>
      <c r="KH147" s="14"/>
      <c r="KI147" s="14"/>
      <c r="KJ147" s="14"/>
      <c r="KK147" s="14"/>
      <c r="KL147" s="14"/>
      <c r="KM147" s="14"/>
      <c r="KN147" s="14"/>
      <c r="KO147" s="14"/>
      <c r="KP147" s="14"/>
      <c r="KQ147" s="14"/>
      <c r="KR147" s="14"/>
      <c r="KS147" s="14"/>
      <c r="KT147" s="14"/>
      <c r="KU147" s="14"/>
      <c r="KV147" s="14"/>
      <c r="KW147" s="14"/>
      <c r="KX147" s="14"/>
      <c r="KY147" s="14"/>
      <c r="KZ147" s="14"/>
      <c r="LA147" s="14"/>
      <c r="LB147" s="14"/>
      <c r="LC147" s="14"/>
      <c r="LD147" s="14"/>
      <c r="LE147" s="14"/>
      <c r="LF147" s="14"/>
      <c r="LG147" s="14"/>
      <c r="LH147" s="14"/>
      <c r="LI147" s="14"/>
      <c r="LJ147" s="14"/>
      <c r="LK147" s="14"/>
      <c r="LL147" s="14"/>
      <c r="LM147" s="14"/>
      <c r="LN147" s="14"/>
      <c r="LO147" s="14"/>
      <c r="LP147" s="14"/>
      <c r="LQ147" s="14"/>
      <c r="LR147" s="14"/>
      <c r="LS147" s="14"/>
      <c r="LT147" s="14"/>
      <c r="LU147" s="14"/>
      <c r="LV147" s="14"/>
      <c r="LW147" s="14"/>
      <c r="LX147" s="14"/>
      <c r="LY147" s="14"/>
      <c r="LZ147" s="14"/>
      <c r="MA147" s="14"/>
      <c r="MB147" s="14"/>
      <c r="MC147" s="14"/>
      <c r="MD147" s="14"/>
      <c r="ME147" s="14"/>
      <c r="MF147" s="14"/>
      <c r="MG147" s="14"/>
      <c r="MH147" s="14"/>
      <c r="MI147" s="14"/>
      <c r="MJ147" s="14"/>
      <c r="MK147" s="14"/>
      <c r="ML147" s="14"/>
      <c r="MM147" s="14"/>
      <c r="MN147" s="14"/>
      <c r="MO147" s="14"/>
      <c r="MP147" s="14"/>
      <c r="MQ147" s="14"/>
      <c r="MR147" s="14"/>
      <c r="MS147" s="14"/>
      <c r="MT147" s="14"/>
      <c r="MU147" s="14"/>
      <c r="MV147" s="14"/>
      <c r="MW147" s="14"/>
      <c r="MX147" s="14"/>
      <c r="MY147" s="14"/>
      <c r="MZ147" s="14"/>
      <c r="NA147" s="14"/>
      <c r="NB147" s="14"/>
      <c r="NC147" s="14"/>
      <c r="ND147" s="14"/>
      <c r="NE147" s="14"/>
      <c r="NF147" s="14"/>
      <c r="NG147" s="14"/>
      <c r="NH147" s="14"/>
      <c r="NI147" s="14"/>
      <c r="NJ147" s="14"/>
      <c r="NK147" s="14"/>
      <c r="NL147" s="14"/>
      <c r="NM147" s="14"/>
      <c r="NN147" s="14"/>
      <c r="NO147" s="14"/>
      <c r="NP147" s="14"/>
      <c r="NQ147" s="14"/>
      <c r="NR147" s="14"/>
      <c r="NS147" s="14"/>
      <c r="NT147" s="14"/>
      <c r="NU147" s="14"/>
      <c r="NV147" s="14"/>
      <c r="NW147" s="14"/>
      <c r="NX147" s="14"/>
      <c r="NY147" s="14"/>
      <c r="NZ147" s="14"/>
      <c r="OA147" s="14"/>
      <c r="OB147" s="14"/>
      <c r="OC147" s="14"/>
      <c r="OD147" s="14"/>
      <c r="OE147" s="14"/>
      <c r="OF147" s="14"/>
      <c r="OG147" s="14"/>
      <c r="OH147" s="14"/>
      <c r="OI147" s="14"/>
      <c r="OJ147" s="14"/>
      <c r="OK147" s="14"/>
      <c r="OL147" s="14"/>
      <c r="OM147" s="14"/>
      <c r="ON147" s="14"/>
      <c r="OO147" s="14"/>
      <c r="OP147" s="14"/>
      <c r="OQ147" s="14"/>
      <c r="OR147" s="14"/>
      <c r="OS147" s="14"/>
      <c r="OT147" s="14"/>
      <c r="OU147" s="14"/>
      <c r="OV147" s="14"/>
      <c r="OW147" s="14"/>
      <c r="OX147" s="14"/>
      <c r="OY147" s="14"/>
      <c r="OZ147" s="14"/>
      <c r="PA147" s="14"/>
      <c r="PB147" s="14"/>
      <c r="PC147" s="14"/>
      <c r="PD147" s="14"/>
      <c r="PE147" s="14"/>
      <c r="PF147" s="14"/>
      <c r="PG147" s="14"/>
      <c r="PH147" s="14"/>
      <c r="PI147" s="14"/>
      <c r="PJ147" s="14"/>
      <c r="PK147" s="14"/>
      <c r="PL147" s="14"/>
      <c r="PM147" s="14"/>
      <c r="PN147" s="14"/>
      <c r="PO147" s="14"/>
      <c r="PP147" s="14"/>
      <c r="PQ147" s="14"/>
      <c r="PR147" s="14"/>
      <c r="PS147" s="14"/>
      <c r="PT147" s="14"/>
      <c r="PU147" s="14"/>
      <c r="PV147" s="14"/>
      <c r="PW147" s="14"/>
      <c r="PX147" s="14"/>
      <c r="PY147" s="14"/>
      <c r="PZ147" s="14"/>
      <c r="QA147" s="14"/>
      <c r="QB147" s="14"/>
      <c r="QC147" s="14"/>
      <c r="QD147" s="14"/>
      <c r="QE147" s="14"/>
      <c r="QF147" s="14"/>
      <c r="QG147" s="14"/>
      <c r="QH147" s="14"/>
      <c r="QI147" s="14"/>
      <c r="QJ147" s="14"/>
      <c r="QK147" s="14"/>
      <c r="QL147" s="14"/>
      <c r="QM147" s="14"/>
      <c r="QN147" s="14"/>
      <c r="QO147" s="14"/>
      <c r="QP147" s="14"/>
      <c r="QQ147" s="14"/>
      <c r="QR147" s="14"/>
      <c r="QS147" s="14"/>
      <c r="QT147" s="14"/>
      <c r="QU147" s="14"/>
      <c r="QV147" s="14"/>
      <c r="QW147" s="14"/>
      <c r="QX147" s="14"/>
      <c r="QY147" s="14"/>
      <c r="QZ147" s="14"/>
      <c r="RA147" s="14"/>
      <c r="RB147" s="14"/>
      <c r="RC147" s="14"/>
      <c r="RD147" s="14"/>
      <c r="RE147" s="14"/>
      <c r="RF147" s="14"/>
      <c r="RG147" s="14"/>
      <c r="RH147" s="14"/>
      <c r="RI147" s="14"/>
      <c r="RJ147" s="14"/>
      <c r="RK147" s="14"/>
      <c r="RL147" s="14"/>
      <c r="RM147" s="14"/>
      <c r="RN147" s="14"/>
      <c r="RO147" s="14"/>
      <c r="RP147" s="14"/>
      <c r="RQ147" s="14"/>
      <c r="RR147" s="14"/>
      <c r="RS147" s="14"/>
      <c r="RT147" s="14"/>
      <c r="RU147" s="14"/>
      <c r="RV147" s="14"/>
      <c r="RW147" s="14"/>
      <c r="RX147" s="14"/>
      <c r="RY147" s="14"/>
      <c r="RZ147" s="14"/>
      <c r="SA147" s="14"/>
      <c r="SB147" s="14"/>
      <c r="SC147" s="14"/>
      <c r="SD147" s="14"/>
      <c r="SE147" s="14"/>
      <c r="SF147" s="14"/>
      <c r="SG147" s="14"/>
      <c r="SH147" s="14"/>
      <c r="SI147" s="14"/>
      <c r="SJ147" s="14"/>
      <c r="SK147" s="14"/>
      <c r="SL147" s="14"/>
      <c r="SM147" s="14"/>
      <c r="SN147" s="14"/>
      <c r="SO147" s="14"/>
      <c r="SP147" s="14"/>
      <c r="SQ147" s="14"/>
      <c r="SR147" s="14"/>
      <c r="SS147" s="14"/>
      <c r="ST147" s="14"/>
      <c r="SU147" s="14"/>
      <c r="SV147" s="14"/>
      <c r="SW147" s="14"/>
      <c r="SX147" s="14"/>
      <c r="SY147" s="14"/>
      <c r="SZ147" s="14"/>
      <c r="TA147" s="14"/>
      <c r="TB147" s="14"/>
      <c r="TC147" s="14"/>
      <c r="TD147" s="14"/>
      <c r="TE147" s="14"/>
      <c r="TF147" s="14"/>
      <c r="TG147" s="14"/>
      <c r="TH147" s="14"/>
      <c r="TI147" s="14"/>
      <c r="TJ147" s="14"/>
      <c r="TK147" s="14"/>
      <c r="TL147" s="14"/>
      <c r="TM147" s="14"/>
      <c r="TN147" s="14"/>
      <c r="TO147" s="14"/>
      <c r="TP147" s="14"/>
      <c r="TQ147" s="14"/>
      <c r="TR147" s="14"/>
      <c r="TS147" s="14"/>
      <c r="TT147" s="14"/>
      <c r="TU147" s="14"/>
      <c r="TV147" s="14"/>
      <c r="TW147" s="14"/>
      <c r="TX147" s="14"/>
      <c r="TY147" s="14"/>
      <c r="TZ147" s="14"/>
      <c r="UA147" s="14"/>
      <c r="UB147" s="14"/>
      <c r="UC147" s="14"/>
      <c r="UD147" s="14"/>
      <c r="UE147" s="14"/>
      <c r="UF147" s="14"/>
      <c r="UG147" s="14"/>
      <c r="UH147" s="14"/>
      <c r="UI147" s="14"/>
      <c r="UJ147" s="14"/>
      <c r="UK147" s="14"/>
      <c r="UL147" s="14"/>
      <c r="UM147" s="14"/>
      <c r="UN147" s="14"/>
      <c r="UO147" s="14"/>
      <c r="UP147" s="14"/>
      <c r="UQ147" s="14"/>
      <c r="UR147" s="14"/>
      <c r="US147" s="14"/>
      <c r="UT147" s="14"/>
      <c r="UU147" s="14"/>
      <c r="UV147" s="14"/>
      <c r="UW147" s="14"/>
      <c r="UX147" s="14"/>
      <c r="UY147" s="14"/>
      <c r="UZ147" s="14"/>
      <c r="VA147" s="14"/>
      <c r="VB147" s="14"/>
      <c r="VC147" s="14"/>
      <c r="VD147" s="14"/>
      <c r="VE147" s="14"/>
      <c r="VF147" s="14"/>
      <c r="VG147" s="14"/>
      <c r="VH147" s="14"/>
      <c r="VI147" s="14"/>
      <c r="VJ147" s="14"/>
      <c r="VK147" s="14"/>
      <c r="VL147" s="14"/>
      <c r="VM147" s="14"/>
      <c r="VN147" s="14"/>
      <c r="VO147" s="14"/>
      <c r="VP147" s="14"/>
      <c r="VQ147" s="14"/>
      <c r="VR147" s="14"/>
      <c r="VS147" s="14"/>
      <c r="VT147" s="14"/>
      <c r="VU147" s="14"/>
      <c r="VV147" s="14"/>
      <c r="VW147" s="14"/>
      <c r="VX147" s="14"/>
      <c r="VY147" s="14"/>
      <c r="VZ147" s="14"/>
      <c r="WA147" s="14"/>
      <c r="WB147" s="14"/>
      <c r="WC147" s="14"/>
      <c r="WD147" s="14"/>
      <c r="WE147" s="14"/>
      <c r="WF147" s="14"/>
      <c r="WG147" s="14"/>
      <c r="WH147" s="14"/>
      <c r="WI147" s="14"/>
      <c r="WJ147" s="14"/>
      <c r="WK147" s="14"/>
      <c r="WL147" s="14"/>
      <c r="WM147" s="14"/>
      <c r="WN147" s="14"/>
      <c r="WO147" s="14"/>
      <c r="WP147" s="14"/>
      <c r="WQ147" s="14"/>
      <c r="WR147" s="14"/>
      <c r="WS147" s="14"/>
      <c r="WT147" s="14"/>
      <c r="WU147" s="14"/>
      <c r="WV147" s="14"/>
      <c r="WW147" s="14"/>
      <c r="WX147" s="14"/>
      <c r="WY147" s="14"/>
      <c r="WZ147" s="14"/>
      <c r="XA147" s="14"/>
      <c r="XB147" s="14"/>
      <c r="XC147" s="14"/>
      <c r="XD147" s="14"/>
      <c r="XE147" s="14"/>
      <c r="XF147" s="14"/>
      <c r="XG147" s="14"/>
      <c r="XH147" s="14"/>
      <c r="XI147" s="14"/>
      <c r="XJ147" s="14"/>
      <c r="XK147" s="14"/>
      <c r="XL147" s="14"/>
      <c r="XM147" s="14"/>
      <c r="XN147" s="14"/>
      <c r="XO147" s="14"/>
      <c r="XP147" s="14"/>
      <c r="XQ147" s="14"/>
      <c r="XR147" s="14"/>
      <c r="XS147" s="14"/>
      <c r="XT147" s="14"/>
      <c r="XU147" s="14"/>
      <c r="XV147" s="14"/>
      <c r="XW147" s="14"/>
      <c r="XX147" s="14"/>
      <c r="XY147" s="14"/>
      <c r="XZ147" s="14"/>
      <c r="YA147" s="14"/>
      <c r="YB147" s="14"/>
      <c r="YC147" s="14"/>
      <c r="YD147" s="14"/>
      <c r="YE147" s="14"/>
      <c r="YF147" s="14"/>
      <c r="YG147" s="14"/>
      <c r="YH147" s="14"/>
      <c r="YI147" s="14"/>
      <c r="YJ147" s="14"/>
      <c r="YK147" s="14"/>
      <c r="YL147" s="14"/>
      <c r="YM147" s="14"/>
      <c r="YN147" s="14"/>
      <c r="YO147" s="14"/>
      <c r="YP147" s="14"/>
      <c r="YQ147" s="14"/>
      <c r="YR147" s="14"/>
      <c r="YS147" s="14"/>
      <c r="YT147" s="14"/>
      <c r="YU147" s="14"/>
      <c r="YV147" s="14"/>
      <c r="YW147" s="14"/>
      <c r="YX147" s="14"/>
      <c r="YY147" s="14"/>
      <c r="YZ147" s="14"/>
      <c r="ZA147" s="14"/>
      <c r="ZB147" s="14"/>
      <c r="ZC147" s="14"/>
      <c r="ZD147" s="14"/>
      <c r="ZE147" s="14"/>
      <c r="ZF147" s="14"/>
      <c r="ZG147" s="14"/>
      <c r="ZH147" s="14"/>
      <c r="ZI147" s="14"/>
      <c r="ZJ147" s="14"/>
      <c r="ZK147" s="14"/>
      <c r="ZL147" s="14"/>
      <c r="ZM147" s="14"/>
      <c r="ZN147" s="14"/>
      <c r="ZO147" s="14"/>
      <c r="ZP147" s="14"/>
      <c r="ZQ147" s="14"/>
      <c r="ZR147" s="14"/>
      <c r="ZS147" s="14"/>
      <c r="ZT147" s="14"/>
      <c r="ZU147" s="14"/>
      <c r="ZV147" s="14"/>
      <c r="ZW147" s="14"/>
      <c r="ZX147" s="14"/>
      <c r="ZY147" s="14"/>
      <c r="ZZ147" s="14"/>
      <c r="AAA147" s="14"/>
      <c r="AAB147" s="14"/>
      <c r="AAC147" s="14"/>
      <c r="AAD147" s="14"/>
      <c r="AAE147" s="14"/>
      <c r="AAF147" s="14"/>
      <c r="AAG147" s="14"/>
      <c r="AAH147" s="14"/>
      <c r="AAI147" s="14"/>
      <c r="AAJ147" s="14"/>
      <c r="AAK147" s="14"/>
      <c r="AAL147" s="14"/>
      <c r="AAM147" s="14"/>
      <c r="AAN147" s="14"/>
      <c r="AAO147" s="14"/>
      <c r="AAP147" s="14"/>
      <c r="AAQ147" s="14"/>
      <c r="AAR147" s="14"/>
      <c r="AAS147" s="14"/>
      <c r="AAT147" s="14"/>
      <c r="AAU147" s="14"/>
      <c r="AAV147" s="14"/>
      <c r="AAW147" s="14"/>
      <c r="AAX147" s="14"/>
      <c r="AAY147" s="14"/>
      <c r="AAZ147" s="14"/>
      <c r="ABA147" s="14"/>
      <c r="ABB147" s="14"/>
      <c r="ABC147" s="14"/>
      <c r="ABD147" s="14"/>
      <c r="ABE147" s="14"/>
      <c r="ABF147" s="14"/>
      <c r="ABG147" s="14"/>
      <c r="ABH147" s="14"/>
      <c r="ABI147" s="14"/>
      <c r="ABJ147" s="14"/>
      <c r="ABK147" s="14"/>
      <c r="ABL147" s="14"/>
      <c r="ABM147" s="14"/>
      <c r="ABN147" s="14"/>
      <c r="ABO147" s="14"/>
      <c r="ABP147" s="14"/>
      <c r="ABQ147" s="14"/>
      <c r="ABR147" s="14"/>
      <c r="ABS147" s="14"/>
      <c r="ABT147" s="14"/>
      <c r="ABU147" s="14"/>
      <c r="ABV147" s="14"/>
      <c r="ABW147" s="14"/>
      <c r="ABX147" s="14"/>
      <c r="ABY147" s="14"/>
      <c r="ABZ147" s="14"/>
      <c r="ACA147" s="14"/>
      <c r="ACB147" s="14"/>
      <c r="ACC147" s="14"/>
      <c r="ACD147" s="14"/>
      <c r="ACE147" s="14"/>
      <c r="ACF147" s="14"/>
      <c r="ACG147" s="14"/>
      <c r="ACH147" s="14"/>
      <c r="ACI147" s="14"/>
      <c r="ACJ147" s="14"/>
      <c r="ACK147" s="14"/>
      <c r="ACL147" s="14"/>
      <c r="ACM147" s="14"/>
      <c r="ACN147" s="14"/>
      <c r="ACO147" s="14"/>
      <c r="ACP147" s="14"/>
      <c r="ACQ147" s="14"/>
      <c r="ACR147" s="14"/>
      <c r="ACS147" s="14"/>
      <c r="ACT147" s="14"/>
      <c r="ACU147" s="14"/>
      <c r="ACV147" s="14"/>
      <c r="ACW147" s="14"/>
      <c r="ACX147" s="14"/>
      <c r="ACY147" s="14"/>
      <c r="ACZ147" s="14"/>
      <c r="ADA147" s="14"/>
      <c r="ADB147" s="14"/>
      <c r="ADC147" s="14"/>
      <c r="ADD147" s="14"/>
      <c r="ADE147" s="14"/>
      <c r="ADF147" s="14"/>
      <c r="ADG147" s="14"/>
      <c r="ADH147" s="14"/>
      <c r="ADI147" s="14"/>
      <c r="ADJ147" s="14"/>
      <c r="ADK147" s="14"/>
      <c r="ADL147" s="14"/>
      <c r="ADM147" s="14"/>
      <c r="ADN147" s="14"/>
      <c r="ADO147" s="14"/>
      <c r="ADP147" s="14"/>
      <c r="ADQ147" s="14"/>
      <c r="ADR147" s="14"/>
      <c r="ADS147" s="14"/>
      <c r="ADT147" s="14"/>
      <c r="ADU147" s="14"/>
      <c r="ADV147" s="14"/>
      <c r="ADW147" s="14"/>
      <c r="ADX147" s="14"/>
      <c r="ADY147" s="14"/>
      <c r="ADZ147" s="14"/>
      <c r="AEA147" s="14"/>
      <c r="AEB147" s="14"/>
      <c r="AEC147" s="14"/>
      <c r="AED147" s="14"/>
      <c r="AEE147" s="14"/>
      <c r="AEF147" s="14"/>
      <c r="AEG147" s="14"/>
      <c r="AEH147" s="14"/>
      <c r="AEI147" s="14"/>
      <c r="AEJ147" s="14"/>
      <c r="AEK147" s="14"/>
      <c r="AEL147" s="14"/>
      <c r="AEM147" s="14"/>
      <c r="AEN147" s="14"/>
      <c r="AEO147" s="14"/>
      <c r="AEP147" s="14"/>
      <c r="AEQ147" s="14"/>
      <c r="AER147" s="14"/>
      <c r="AES147" s="14"/>
      <c r="AET147" s="14"/>
      <c r="AEU147" s="14"/>
      <c r="AEV147" s="14"/>
      <c r="AEW147" s="14"/>
      <c r="AEX147" s="14"/>
      <c r="AEY147" s="14"/>
      <c r="AEZ147" s="14"/>
      <c r="AFA147" s="14"/>
      <c r="AFB147" s="14"/>
      <c r="AFC147" s="14"/>
      <c r="AFD147" s="14"/>
      <c r="AFE147" s="14"/>
      <c r="AFF147" s="14"/>
      <c r="AFG147" s="14"/>
      <c r="AFH147" s="14"/>
      <c r="AFI147" s="14"/>
      <c r="AFJ147" s="14"/>
      <c r="AFK147" s="14"/>
      <c r="AFL147" s="14"/>
      <c r="AFM147" s="14"/>
      <c r="AFN147" s="14"/>
      <c r="AFO147" s="14"/>
      <c r="AFP147" s="14"/>
      <c r="AFQ147" s="14"/>
      <c r="AFR147" s="14"/>
      <c r="AFS147" s="14"/>
      <c r="AFT147" s="14"/>
      <c r="AFU147" s="14"/>
      <c r="AFV147" s="14"/>
      <c r="AFW147" s="14"/>
      <c r="AFX147" s="14"/>
      <c r="AFY147" s="14"/>
      <c r="AFZ147" s="14"/>
      <c r="AGA147" s="14"/>
      <c r="AGB147" s="14"/>
      <c r="AGC147" s="14"/>
      <c r="AGD147" s="14"/>
      <c r="AGE147" s="14"/>
      <c r="AGF147" s="14"/>
      <c r="AGG147" s="14"/>
      <c r="AGH147" s="14"/>
      <c r="AGI147" s="14"/>
      <c r="AGJ147" s="14"/>
      <c r="AGK147" s="14"/>
      <c r="AGL147" s="14"/>
      <c r="AGM147" s="14"/>
      <c r="AGN147" s="14"/>
      <c r="AGO147" s="14"/>
      <c r="AGP147" s="14"/>
      <c r="AGQ147" s="14"/>
      <c r="AGR147" s="14"/>
      <c r="AGS147" s="14"/>
      <c r="AGT147" s="14"/>
      <c r="AGU147" s="14"/>
      <c r="AGV147" s="14"/>
      <c r="AGW147" s="14"/>
      <c r="AGX147" s="14"/>
      <c r="AGY147" s="14"/>
      <c r="AGZ147" s="14"/>
      <c r="AHA147" s="14"/>
      <c r="AHB147" s="14"/>
      <c r="AHC147" s="14"/>
      <c r="AHD147" s="14"/>
      <c r="AHE147" s="14"/>
      <c r="AHF147" s="14"/>
      <c r="AHG147" s="14"/>
      <c r="AHH147" s="14"/>
      <c r="AHI147" s="14"/>
      <c r="AHJ147" s="14"/>
      <c r="AHK147" s="14"/>
      <c r="AHL147" s="14"/>
      <c r="AHM147" s="14"/>
      <c r="AHN147" s="14"/>
      <c r="AHO147" s="14"/>
      <c r="AHP147" s="14"/>
      <c r="AHQ147" s="14"/>
      <c r="AHR147" s="14"/>
      <c r="AHS147" s="14"/>
      <c r="AHT147" s="14"/>
      <c r="AHU147" s="14"/>
      <c r="AHV147" s="14"/>
      <c r="AHW147" s="14"/>
      <c r="AHX147" s="14"/>
      <c r="AHY147" s="14"/>
      <c r="AHZ147" s="14"/>
      <c r="AIA147" s="14"/>
      <c r="AIB147" s="14"/>
      <c r="AIC147" s="14"/>
      <c r="AID147" s="14"/>
      <c r="AIE147" s="14"/>
      <c r="AIF147" s="14"/>
      <c r="AIG147" s="14"/>
      <c r="AIH147" s="14"/>
      <c r="AII147" s="14"/>
      <c r="AIJ147" s="14"/>
      <c r="AIK147" s="14"/>
      <c r="AIL147" s="14"/>
      <c r="AIM147" s="14"/>
      <c r="AIN147" s="14"/>
      <c r="AIO147" s="14"/>
      <c r="AIP147" s="14"/>
      <c r="AIQ147" s="14"/>
      <c r="AIR147" s="14"/>
      <c r="AIS147" s="14"/>
      <c r="AIT147" s="14"/>
      <c r="AIU147" s="14"/>
      <c r="AIV147" s="14"/>
      <c r="AIW147" s="14"/>
      <c r="AIX147" s="14"/>
      <c r="AIY147" s="14"/>
      <c r="AIZ147" s="14"/>
      <c r="AJA147" s="14"/>
      <c r="AJB147" s="14"/>
      <c r="AJC147" s="14"/>
      <c r="AJD147" s="14"/>
      <c r="AJE147" s="14"/>
      <c r="AJF147" s="14"/>
      <c r="AJG147" s="14"/>
      <c r="AJH147" s="14"/>
      <c r="AJI147" s="14"/>
      <c r="AJJ147" s="14"/>
      <c r="AJK147" s="14"/>
      <c r="AJL147" s="14"/>
      <c r="AJM147" s="14"/>
      <c r="AJN147" s="14"/>
      <c r="AJO147" s="14"/>
      <c r="AJP147" s="14"/>
      <c r="AJQ147" s="14"/>
      <c r="AJR147" s="14"/>
      <c r="AJS147" s="14"/>
      <c r="AJT147" s="14"/>
      <c r="AJU147" s="14"/>
      <c r="AJV147" s="14"/>
      <c r="AJW147" s="14"/>
      <c r="AJX147" s="14"/>
      <c r="AJY147" s="14"/>
      <c r="AJZ147" s="14"/>
      <c r="AKA147" s="14"/>
      <c r="AKB147" s="14"/>
      <c r="AKC147" s="14"/>
      <c r="AKD147" s="14"/>
      <c r="AKE147" s="14"/>
      <c r="AKF147" s="14"/>
      <c r="AKG147" s="14"/>
      <c r="AKH147" s="14"/>
      <c r="AKI147" s="14"/>
      <c r="AKJ147" s="14"/>
      <c r="AKK147" s="14"/>
      <c r="AKL147" s="14"/>
      <c r="AKM147" s="14"/>
      <c r="AKN147" s="14"/>
      <c r="AKO147" s="14"/>
      <c r="AKP147" s="14"/>
      <c r="AKQ147" s="14"/>
      <c r="AKR147" s="14"/>
      <c r="AKS147" s="14"/>
      <c r="AKT147" s="14"/>
      <c r="AKU147" s="14"/>
      <c r="AKV147" s="14"/>
      <c r="AKW147" s="14"/>
      <c r="AKX147" s="14"/>
      <c r="AKY147" s="14"/>
      <c r="AKZ147" s="14"/>
      <c r="ALA147" s="14"/>
      <c r="ALB147" s="14"/>
      <c r="ALC147" s="14"/>
      <c r="ALD147" s="14"/>
      <c r="ALE147" s="14"/>
      <c r="ALF147" s="14"/>
      <c r="ALG147" s="14"/>
      <c r="ALH147" s="14"/>
      <c r="ALI147" s="14"/>
      <c r="ALJ147" s="14"/>
      <c r="ALK147" s="14"/>
      <c r="ALL147" s="14"/>
      <c r="ALM147" s="14"/>
      <c r="ALN147" s="14"/>
      <c r="ALO147" s="14"/>
      <c r="ALP147" s="14"/>
      <c r="ALQ147" s="14"/>
      <c r="ALR147" s="14"/>
    </row>
    <row r="148" spans="2:1006" outlineLevel="1" x14ac:dyDescent="0.35">
      <c r="C148" s="1" t="s">
        <v>136</v>
      </c>
      <c r="E148" s="1" t="s">
        <v>65</v>
      </c>
    </row>
    <row r="149" spans="2:1006" outlineLevel="1" x14ac:dyDescent="0.35">
      <c r="C149" s="1" t="s">
        <v>137</v>
      </c>
      <c r="E149" s="1" t="s">
        <v>65</v>
      </c>
    </row>
    <row r="150" spans="2:1006" outlineLevel="1" x14ac:dyDescent="0.35">
      <c r="C150" s="1" t="s">
        <v>138</v>
      </c>
      <c r="E150" s="1" t="s">
        <v>65</v>
      </c>
    </row>
    <row r="151" spans="2:1006" outlineLevel="1" x14ac:dyDescent="0.35">
      <c r="C151" s="1" t="s">
        <v>139</v>
      </c>
      <c r="E151" s="1" t="s">
        <v>65</v>
      </c>
    </row>
    <row r="152" spans="2:1006" outlineLevel="1" x14ac:dyDescent="0.35">
      <c r="C152" s="1" t="s">
        <v>140</v>
      </c>
      <c r="E152" s="1" t="s">
        <v>65</v>
      </c>
    </row>
    <row r="153" spans="2:1006" outlineLevel="1" x14ac:dyDescent="0.35"/>
    <row r="154" spans="2:1006" outlineLevel="1" x14ac:dyDescent="0.35">
      <c r="C154" s="1" t="s">
        <v>141</v>
      </c>
      <c r="E154" s="1" t="s">
        <v>65</v>
      </c>
    </row>
    <row r="155" spans="2:1006" outlineLevel="1" x14ac:dyDescent="0.35">
      <c r="C155" s="1" t="s">
        <v>111</v>
      </c>
      <c r="E155" s="1" t="s">
        <v>65</v>
      </c>
    </row>
    <row r="156" spans="2:1006" outlineLevel="1" x14ac:dyDescent="0.35"/>
    <row r="157" spans="2:1006" outlineLevel="1" x14ac:dyDescent="0.35">
      <c r="C157" s="1" t="s">
        <v>142</v>
      </c>
      <c r="E157" s="1" t="s">
        <v>65</v>
      </c>
    </row>
    <row r="158" spans="2:1006" outlineLevel="1" x14ac:dyDescent="0.35"/>
    <row r="159" spans="2:1006" outlineLevel="1" x14ac:dyDescent="0.35">
      <c r="C159" s="1" t="s">
        <v>143</v>
      </c>
      <c r="E159" s="1" t="s">
        <v>65</v>
      </c>
    </row>
    <row r="160" spans="2:1006" outlineLevel="1" x14ac:dyDescent="0.35"/>
    <row r="161" spans="2:1006" outlineLevel="1" x14ac:dyDescent="0.35">
      <c r="C161" s="1" t="s">
        <v>144</v>
      </c>
      <c r="E161" s="1" t="s">
        <v>65</v>
      </c>
    </row>
    <row r="162" spans="2:1006" outlineLevel="1" x14ac:dyDescent="0.35"/>
    <row r="163" spans="2:1006" outlineLevel="1" x14ac:dyDescent="0.35"/>
    <row r="164" spans="2:1006" x14ac:dyDescent="0.35">
      <c r="B164" s="14" t="s">
        <v>145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4"/>
      <c r="JU164" s="14"/>
      <c r="JV164" s="14"/>
      <c r="JW164" s="14"/>
      <c r="JX164" s="14"/>
      <c r="JY164" s="14"/>
      <c r="JZ164" s="14"/>
      <c r="KA164" s="14"/>
      <c r="KB164" s="14"/>
      <c r="KC164" s="14"/>
      <c r="KD164" s="14"/>
      <c r="KE164" s="14"/>
      <c r="KF164" s="14"/>
      <c r="KG164" s="14"/>
      <c r="KH164" s="14"/>
      <c r="KI164" s="14"/>
      <c r="KJ164" s="14"/>
      <c r="KK164" s="14"/>
      <c r="KL164" s="14"/>
      <c r="KM164" s="14"/>
      <c r="KN164" s="14"/>
      <c r="KO164" s="14"/>
      <c r="KP164" s="14"/>
      <c r="KQ164" s="14"/>
      <c r="KR164" s="14"/>
      <c r="KS164" s="14"/>
      <c r="KT164" s="14"/>
      <c r="KU164" s="14"/>
      <c r="KV164" s="14"/>
      <c r="KW164" s="14"/>
      <c r="KX164" s="14"/>
      <c r="KY164" s="14"/>
      <c r="KZ164" s="14"/>
      <c r="LA164" s="14"/>
      <c r="LB164" s="14"/>
      <c r="LC164" s="14"/>
      <c r="LD164" s="14"/>
      <c r="LE164" s="14"/>
      <c r="LF164" s="14"/>
      <c r="LG164" s="14"/>
      <c r="LH164" s="14"/>
      <c r="LI164" s="14"/>
      <c r="LJ164" s="14"/>
      <c r="LK164" s="14"/>
      <c r="LL164" s="14"/>
      <c r="LM164" s="14"/>
      <c r="LN164" s="14"/>
      <c r="LO164" s="14"/>
      <c r="LP164" s="14"/>
      <c r="LQ164" s="14"/>
      <c r="LR164" s="14"/>
      <c r="LS164" s="14"/>
      <c r="LT164" s="14"/>
      <c r="LU164" s="14"/>
      <c r="LV164" s="14"/>
      <c r="LW164" s="14"/>
      <c r="LX164" s="14"/>
      <c r="LY164" s="14"/>
      <c r="LZ164" s="14"/>
      <c r="MA164" s="14"/>
      <c r="MB164" s="14"/>
      <c r="MC164" s="14"/>
      <c r="MD164" s="14"/>
      <c r="ME164" s="14"/>
      <c r="MF164" s="14"/>
      <c r="MG164" s="14"/>
      <c r="MH164" s="14"/>
      <c r="MI164" s="14"/>
      <c r="MJ164" s="14"/>
      <c r="MK164" s="14"/>
      <c r="ML164" s="14"/>
      <c r="MM164" s="14"/>
      <c r="MN164" s="14"/>
      <c r="MO164" s="14"/>
      <c r="MP164" s="14"/>
      <c r="MQ164" s="14"/>
      <c r="MR164" s="14"/>
      <c r="MS164" s="14"/>
      <c r="MT164" s="14"/>
      <c r="MU164" s="14"/>
      <c r="MV164" s="14"/>
      <c r="MW164" s="14"/>
      <c r="MX164" s="14"/>
      <c r="MY164" s="14"/>
      <c r="MZ164" s="14"/>
      <c r="NA164" s="14"/>
      <c r="NB164" s="14"/>
      <c r="NC164" s="14"/>
      <c r="ND164" s="14"/>
      <c r="NE164" s="14"/>
      <c r="NF164" s="14"/>
      <c r="NG164" s="14"/>
      <c r="NH164" s="14"/>
      <c r="NI164" s="14"/>
      <c r="NJ164" s="14"/>
      <c r="NK164" s="14"/>
      <c r="NL164" s="14"/>
      <c r="NM164" s="14"/>
      <c r="NN164" s="14"/>
      <c r="NO164" s="14"/>
      <c r="NP164" s="14"/>
      <c r="NQ164" s="14"/>
      <c r="NR164" s="14"/>
      <c r="NS164" s="14"/>
      <c r="NT164" s="14"/>
      <c r="NU164" s="14"/>
      <c r="NV164" s="14"/>
      <c r="NW164" s="14"/>
      <c r="NX164" s="14"/>
      <c r="NY164" s="14"/>
      <c r="NZ164" s="14"/>
      <c r="OA164" s="14"/>
      <c r="OB164" s="14"/>
      <c r="OC164" s="14"/>
      <c r="OD164" s="14"/>
      <c r="OE164" s="14"/>
      <c r="OF164" s="14"/>
      <c r="OG164" s="14"/>
      <c r="OH164" s="14"/>
      <c r="OI164" s="14"/>
      <c r="OJ164" s="14"/>
      <c r="OK164" s="14"/>
      <c r="OL164" s="14"/>
      <c r="OM164" s="14"/>
      <c r="ON164" s="14"/>
      <c r="OO164" s="14"/>
      <c r="OP164" s="14"/>
      <c r="OQ164" s="14"/>
      <c r="OR164" s="14"/>
      <c r="OS164" s="14"/>
      <c r="OT164" s="14"/>
      <c r="OU164" s="14"/>
      <c r="OV164" s="14"/>
      <c r="OW164" s="14"/>
      <c r="OX164" s="14"/>
      <c r="OY164" s="14"/>
      <c r="OZ164" s="14"/>
      <c r="PA164" s="14"/>
      <c r="PB164" s="14"/>
      <c r="PC164" s="14"/>
      <c r="PD164" s="14"/>
      <c r="PE164" s="14"/>
      <c r="PF164" s="14"/>
      <c r="PG164" s="14"/>
      <c r="PH164" s="14"/>
      <c r="PI164" s="14"/>
      <c r="PJ164" s="14"/>
      <c r="PK164" s="14"/>
      <c r="PL164" s="14"/>
      <c r="PM164" s="14"/>
      <c r="PN164" s="14"/>
      <c r="PO164" s="14"/>
      <c r="PP164" s="14"/>
      <c r="PQ164" s="14"/>
      <c r="PR164" s="14"/>
      <c r="PS164" s="14"/>
      <c r="PT164" s="14"/>
      <c r="PU164" s="14"/>
      <c r="PV164" s="14"/>
      <c r="PW164" s="14"/>
      <c r="PX164" s="14"/>
      <c r="PY164" s="14"/>
      <c r="PZ164" s="14"/>
      <c r="QA164" s="14"/>
      <c r="QB164" s="14"/>
      <c r="QC164" s="14"/>
      <c r="QD164" s="14"/>
      <c r="QE164" s="14"/>
      <c r="QF164" s="14"/>
      <c r="QG164" s="14"/>
      <c r="QH164" s="14"/>
      <c r="QI164" s="14"/>
      <c r="QJ164" s="14"/>
      <c r="QK164" s="14"/>
      <c r="QL164" s="14"/>
      <c r="QM164" s="14"/>
      <c r="QN164" s="14"/>
      <c r="QO164" s="14"/>
      <c r="QP164" s="14"/>
      <c r="QQ164" s="14"/>
      <c r="QR164" s="14"/>
      <c r="QS164" s="14"/>
      <c r="QT164" s="14"/>
      <c r="QU164" s="14"/>
      <c r="QV164" s="14"/>
      <c r="QW164" s="14"/>
      <c r="QX164" s="14"/>
      <c r="QY164" s="14"/>
      <c r="QZ164" s="14"/>
      <c r="RA164" s="14"/>
      <c r="RB164" s="14"/>
      <c r="RC164" s="14"/>
      <c r="RD164" s="14"/>
      <c r="RE164" s="14"/>
      <c r="RF164" s="14"/>
      <c r="RG164" s="14"/>
      <c r="RH164" s="14"/>
      <c r="RI164" s="14"/>
      <c r="RJ164" s="14"/>
      <c r="RK164" s="14"/>
      <c r="RL164" s="14"/>
      <c r="RM164" s="14"/>
      <c r="RN164" s="14"/>
      <c r="RO164" s="14"/>
      <c r="RP164" s="14"/>
      <c r="RQ164" s="14"/>
      <c r="RR164" s="14"/>
      <c r="RS164" s="14"/>
      <c r="RT164" s="14"/>
      <c r="RU164" s="14"/>
      <c r="RV164" s="14"/>
      <c r="RW164" s="14"/>
      <c r="RX164" s="14"/>
      <c r="RY164" s="14"/>
      <c r="RZ164" s="14"/>
      <c r="SA164" s="14"/>
      <c r="SB164" s="14"/>
      <c r="SC164" s="14"/>
      <c r="SD164" s="14"/>
      <c r="SE164" s="14"/>
      <c r="SF164" s="14"/>
      <c r="SG164" s="14"/>
      <c r="SH164" s="14"/>
      <c r="SI164" s="14"/>
      <c r="SJ164" s="14"/>
      <c r="SK164" s="14"/>
      <c r="SL164" s="14"/>
      <c r="SM164" s="14"/>
      <c r="SN164" s="14"/>
      <c r="SO164" s="14"/>
      <c r="SP164" s="14"/>
      <c r="SQ164" s="14"/>
      <c r="SR164" s="14"/>
      <c r="SS164" s="14"/>
      <c r="ST164" s="14"/>
      <c r="SU164" s="14"/>
      <c r="SV164" s="14"/>
      <c r="SW164" s="14"/>
      <c r="SX164" s="14"/>
      <c r="SY164" s="14"/>
      <c r="SZ164" s="14"/>
      <c r="TA164" s="14"/>
      <c r="TB164" s="14"/>
      <c r="TC164" s="14"/>
      <c r="TD164" s="14"/>
      <c r="TE164" s="14"/>
      <c r="TF164" s="14"/>
      <c r="TG164" s="14"/>
      <c r="TH164" s="14"/>
      <c r="TI164" s="14"/>
      <c r="TJ164" s="14"/>
      <c r="TK164" s="14"/>
      <c r="TL164" s="14"/>
      <c r="TM164" s="14"/>
      <c r="TN164" s="14"/>
      <c r="TO164" s="14"/>
      <c r="TP164" s="14"/>
      <c r="TQ164" s="14"/>
      <c r="TR164" s="14"/>
      <c r="TS164" s="14"/>
      <c r="TT164" s="14"/>
      <c r="TU164" s="14"/>
      <c r="TV164" s="14"/>
      <c r="TW164" s="14"/>
      <c r="TX164" s="14"/>
      <c r="TY164" s="14"/>
      <c r="TZ164" s="14"/>
      <c r="UA164" s="14"/>
      <c r="UB164" s="14"/>
      <c r="UC164" s="14"/>
      <c r="UD164" s="14"/>
      <c r="UE164" s="14"/>
      <c r="UF164" s="14"/>
      <c r="UG164" s="14"/>
      <c r="UH164" s="14"/>
      <c r="UI164" s="14"/>
      <c r="UJ164" s="14"/>
      <c r="UK164" s="14"/>
      <c r="UL164" s="14"/>
      <c r="UM164" s="14"/>
      <c r="UN164" s="14"/>
      <c r="UO164" s="14"/>
      <c r="UP164" s="14"/>
      <c r="UQ164" s="14"/>
      <c r="UR164" s="14"/>
      <c r="US164" s="14"/>
      <c r="UT164" s="14"/>
      <c r="UU164" s="14"/>
      <c r="UV164" s="14"/>
      <c r="UW164" s="14"/>
      <c r="UX164" s="14"/>
      <c r="UY164" s="14"/>
      <c r="UZ164" s="14"/>
      <c r="VA164" s="14"/>
      <c r="VB164" s="14"/>
      <c r="VC164" s="14"/>
      <c r="VD164" s="14"/>
      <c r="VE164" s="14"/>
      <c r="VF164" s="14"/>
      <c r="VG164" s="14"/>
      <c r="VH164" s="14"/>
      <c r="VI164" s="14"/>
      <c r="VJ164" s="14"/>
      <c r="VK164" s="14"/>
      <c r="VL164" s="14"/>
      <c r="VM164" s="14"/>
      <c r="VN164" s="14"/>
      <c r="VO164" s="14"/>
      <c r="VP164" s="14"/>
      <c r="VQ164" s="14"/>
      <c r="VR164" s="14"/>
      <c r="VS164" s="14"/>
      <c r="VT164" s="14"/>
      <c r="VU164" s="14"/>
      <c r="VV164" s="14"/>
      <c r="VW164" s="14"/>
      <c r="VX164" s="14"/>
      <c r="VY164" s="14"/>
      <c r="VZ164" s="14"/>
      <c r="WA164" s="14"/>
      <c r="WB164" s="14"/>
      <c r="WC164" s="14"/>
      <c r="WD164" s="14"/>
      <c r="WE164" s="14"/>
      <c r="WF164" s="14"/>
      <c r="WG164" s="14"/>
      <c r="WH164" s="14"/>
      <c r="WI164" s="14"/>
      <c r="WJ164" s="14"/>
      <c r="WK164" s="14"/>
      <c r="WL164" s="14"/>
      <c r="WM164" s="14"/>
      <c r="WN164" s="14"/>
      <c r="WO164" s="14"/>
      <c r="WP164" s="14"/>
      <c r="WQ164" s="14"/>
      <c r="WR164" s="14"/>
      <c r="WS164" s="14"/>
      <c r="WT164" s="14"/>
      <c r="WU164" s="14"/>
      <c r="WV164" s="14"/>
      <c r="WW164" s="14"/>
      <c r="WX164" s="14"/>
      <c r="WY164" s="14"/>
      <c r="WZ164" s="14"/>
      <c r="XA164" s="14"/>
      <c r="XB164" s="14"/>
      <c r="XC164" s="14"/>
      <c r="XD164" s="14"/>
      <c r="XE164" s="14"/>
      <c r="XF164" s="14"/>
      <c r="XG164" s="14"/>
      <c r="XH164" s="14"/>
      <c r="XI164" s="14"/>
      <c r="XJ164" s="14"/>
      <c r="XK164" s="14"/>
      <c r="XL164" s="14"/>
      <c r="XM164" s="14"/>
      <c r="XN164" s="14"/>
      <c r="XO164" s="14"/>
      <c r="XP164" s="14"/>
      <c r="XQ164" s="14"/>
      <c r="XR164" s="14"/>
      <c r="XS164" s="14"/>
      <c r="XT164" s="14"/>
      <c r="XU164" s="14"/>
      <c r="XV164" s="14"/>
      <c r="XW164" s="14"/>
      <c r="XX164" s="14"/>
      <c r="XY164" s="14"/>
      <c r="XZ164" s="14"/>
      <c r="YA164" s="14"/>
      <c r="YB164" s="14"/>
      <c r="YC164" s="14"/>
      <c r="YD164" s="14"/>
      <c r="YE164" s="14"/>
      <c r="YF164" s="14"/>
      <c r="YG164" s="14"/>
      <c r="YH164" s="14"/>
      <c r="YI164" s="14"/>
      <c r="YJ164" s="14"/>
      <c r="YK164" s="14"/>
      <c r="YL164" s="14"/>
      <c r="YM164" s="14"/>
      <c r="YN164" s="14"/>
      <c r="YO164" s="14"/>
      <c r="YP164" s="14"/>
      <c r="YQ164" s="14"/>
      <c r="YR164" s="14"/>
      <c r="YS164" s="14"/>
      <c r="YT164" s="14"/>
      <c r="YU164" s="14"/>
      <c r="YV164" s="14"/>
      <c r="YW164" s="14"/>
      <c r="YX164" s="14"/>
      <c r="YY164" s="14"/>
      <c r="YZ164" s="14"/>
      <c r="ZA164" s="14"/>
      <c r="ZB164" s="14"/>
      <c r="ZC164" s="14"/>
      <c r="ZD164" s="14"/>
      <c r="ZE164" s="14"/>
      <c r="ZF164" s="14"/>
      <c r="ZG164" s="14"/>
      <c r="ZH164" s="14"/>
      <c r="ZI164" s="14"/>
      <c r="ZJ164" s="14"/>
      <c r="ZK164" s="14"/>
      <c r="ZL164" s="14"/>
      <c r="ZM164" s="14"/>
      <c r="ZN164" s="14"/>
      <c r="ZO164" s="14"/>
      <c r="ZP164" s="14"/>
      <c r="ZQ164" s="14"/>
      <c r="ZR164" s="14"/>
      <c r="ZS164" s="14"/>
      <c r="ZT164" s="14"/>
      <c r="ZU164" s="14"/>
      <c r="ZV164" s="14"/>
      <c r="ZW164" s="14"/>
      <c r="ZX164" s="14"/>
      <c r="ZY164" s="14"/>
      <c r="ZZ164" s="14"/>
      <c r="AAA164" s="14"/>
      <c r="AAB164" s="14"/>
      <c r="AAC164" s="14"/>
      <c r="AAD164" s="14"/>
      <c r="AAE164" s="14"/>
      <c r="AAF164" s="14"/>
      <c r="AAG164" s="14"/>
      <c r="AAH164" s="14"/>
      <c r="AAI164" s="14"/>
      <c r="AAJ164" s="14"/>
      <c r="AAK164" s="14"/>
      <c r="AAL164" s="14"/>
      <c r="AAM164" s="14"/>
      <c r="AAN164" s="14"/>
      <c r="AAO164" s="14"/>
      <c r="AAP164" s="14"/>
      <c r="AAQ164" s="14"/>
      <c r="AAR164" s="14"/>
      <c r="AAS164" s="14"/>
      <c r="AAT164" s="14"/>
      <c r="AAU164" s="14"/>
      <c r="AAV164" s="14"/>
      <c r="AAW164" s="14"/>
      <c r="AAX164" s="14"/>
      <c r="AAY164" s="14"/>
      <c r="AAZ164" s="14"/>
      <c r="ABA164" s="14"/>
      <c r="ABB164" s="14"/>
      <c r="ABC164" s="14"/>
      <c r="ABD164" s="14"/>
      <c r="ABE164" s="14"/>
      <c r="ABF164" s="14"/>
      <c r="ABG164" s="14"/>
      <c r="ABH164" s="14"/>
      <c r="ABI164" s="14"/>
      <c r="ABJ164" s="14"/>
      <c r="ABK164" s="14"/>
      <c r="ABL164" s="14"/>
      <c r="ABM164" s="14"/>
      <c r="ABN164" s="14"/>
      <c r="ABO164" s="14"/>
      <c r="ABP164" s="14"/>
      <c r="ABQ164" s="14"/>
      <c r="ABR164" s="14"/>
      <c r="ABS164" s="14"/>
      <c r="ABT164" s="14"/>
      <c r="ABU164" s="14"/>
      <c r="ABV164" s="14"/>
      <c r="ABW164" s="14"/>
      <c r="ABX164" s="14"/>
      <c r="ABY164" s="14"/>
      <c r="ABZ164" s="14"/>
      <c r="ACA164" s="14"/>
      <c r="ACB164" s="14"/>
      <c r="ACC164" s="14"/>
      <c r="ACD164" s="14"/>
      <c r="ACE164" s="14"/>
      <c r="ACF164" s="14"/>
      <c r="ACG164" s="14"/>
      <c r="ACH164" s="14"/>
      <c r="ACI164" s="14"/>
      <c r="ACJ164" s="14"/>
      <c r="ACK164" s="14"/>
      <c r="ACL164" s="14"/>
      <c r="ACM164" s="14"/>
      <c r="ACN164" s="14"/>
      <c r="ACO164" s="14"/>
      <c r="ACP164" s="14"/>
      <c r="ACQ164" s="14"/>
      <c r="ACR164" s="14"/>
      <c r="ACS164" s="14"/>
      <c r="ACT164" s="14"/>
      <c r="ACU164" s="14"/>
      <c r="ACV164" s="14"/>
      <c r="ACW164" s="14"/>
      <c r="ACX164" s="14"/>
      <c r="ACY164" s="14"/>
      <c r="ACZ164" s="14"/>
      <c r="ADA164" s="14"/>
      <c r="ADB164" s="14"/>
      <c r="ADC164" s="14"/>
      <c r="ADD164" s="14"/>
      <c r="ADE164" s="14"/>
      <c r="ADF164" s="14"/>
      <c r="ADG164" s="14"/>
      <c r="ADH164" s="14"/>
      <c r="ADI164" s="14"/>
      <c r="ADJ164" s="14"/>
      <c r="ADK164" s="14"/>
      <c r="ADL164" s="14"/>
      <c r="ADM164" s="14"/>
      <c r="ADN164" s="14"/>
      <c r="ADO164" s="14"/>
      <c r="ADP164" s="14"/>
      <c r="ADQ164" s="14"/>
      <c r="ADR164" s="14"/>
      <c r="ADS164" s="14"/>
      <c r="ADT164" s="14"/>
      <c r="ADU164" s="14"/>
      <c r="ADV164" s="14"/>
      <c r="ADW164" s="14"/>
      <c r="ADX164" s="14"/>
      <c r="ADY164" s="14"/>
      <c r="ADZ164" s="14"/>
      <c r="AEA164" s="14"/>
      <c r="AEB164" s="14"/>
      <c r="AEC164" s="14"/>
      <c r="AED164" s="14"/>
      <c r="AEE164" s="14"/>
      <c r="AEF164" s="14"/>
      <c r="AEG164" s="14"/>
      <c r="AEH164" s="14"/>
      <c r="AEI164" s="14"/>
      <c r="AEJ164" s="14"/>
      <c r="AEK164" s="14"/>
      <c r="AEL164" s="14"/>
      <c r="AEM164" s="14"/>
      <c r="AEN164" s="14"/>
      <c r="AEO164" s="14"/>
      <c r="AEP164" s="14"/>
      <c r="AEQ164" s="14"/>
      <c r="AER164" s="14"/>
      <c r="AES164" s="14"/>
      <c r="AET164" s="14"/>
      <c r="AEU164" s="14"/>
      <c r="AEV164" s="14"/>
      <c r="AEW164" s="14"/>
      <c r="AEX164" s="14"/>
      <c r="AEY164" s="14"/>
      <c r="AEZ164" s="14"/>
      <c r="AFA164" s="14"/>
      <c r="AFB164" s="14"/>
      <c r="AFC164" s="14"/>
      <c r="AFD164" s="14"/>
      <c r="AFE164" s="14"/>
      <c r="AFF164" s="14"/>
      <c r="AFG164" s="14"/>
      <c r="AFH164" s="14"/>
      <c r="AFI164" s="14"/>
      <c r="AFJ164" s="14"/>
      <c r="AFK164" s="14"/>
      <c r="AFL164" s="14"/>
      <c r="AFM164" s="14"/>
      <c r="AFN164" s="14"/>
      <c r="AFO164" s="14"/>
      <c r="AFP164" s="14"/>
      <c r="AFQ164" s="14"/>
      <c r="AFR164" s="14"/>
      <c r="AFS164" s="14"/>
      <c r="AFT164" s="14"/>
      <c r="AFU164" s="14"/>
      <c r="AFV164" s="14"/>
      <c r="AFW164" s="14"/>
      <c r="AFX164" s="14"/>
      <c r="AFY164" s="14"/>
      <c r="AFZ164" s="14"/>
      <c r="AGA164" s="14"/>
      <c r="AGB164" s="14"/>
      <c r="AGC164" s="14"/>
      <c r="AGD164" s="14"/>
      <c r="AGE164" s="14"/>
      <c r="AGF164" s="14"/>
      <c r="AGG164" s="14"/>
      <c r="AGH164" s="14"/>
      <c r="AGI164" s="14"/>
      <c r="AGJ164" s="14"/>
      <c r="AGK164" s="14"/>
      <c r="AGL164" s="14"/>
      <c r="AGM164" s="14"/>
      <c r="AGN164" s="14"/>
      <c r="AGO164" s="14"/>
      <c r="AGP164" s="14"/>
      <c r="AGQ164" s="14"/>
      <c r="AGR164" s="14"/>
      <c r="AGS164" s="14"/>
      <c r="AGT164" s="14"/>
      <c r="AGU164" s="14"/>
      <c r="AGV164" s="14"/>
      <c r="AGW164" s="14"/>
      <c r="AGX164" s="14"/>
      <c r="AGY164" s="14"/>
      <c r="AGZ164" s="14"/>
      <c r="AHA164" s="14"/>
      <c r="AHB164" s="14"/>
      <c r="AHC164" s="14"/>
      <c r="AHD164" s="14"/>
      <c r="AHE164" s="14"/>
      <c r="AHF164" s="14"/>
      <c r="AHG164" s="14"/>
      <c r="AHH164" s="14"/>
      <c r="AHI164" s="14"/>
      <c r="AHJ164" s="14"/>
      <c r="AHK164" s="14"/>
      <c r="AHL164" s="14"/>
      <c r="AHM164" s="14"/>
      <c r="AHN164" s="14"/>
      <c r="AHO164" s="14"/>
      <c r="AHP164" s="14"/>
      <c r="AHQ164" s="14"/>
      <c r="AHR164" s="14"/>
      <c r="AHS164" s="14"/>
      <c r="AHT164" s="14"/>
      <c r="AHU164" s="14"/>
      <c r="AHV164" s="14"/>
      <c r="AHW164" s="14"/>
      <c r="AHX164" s="14"/>
      <c r="AHY164" s="14"/>
      <c r="AHZ164" s="14"/>
      <c r="AIA164" s="14"/>
      <c r="AIB164" s="14"/>
      <c r="AIC164" s="14"/>
      <c r="AID164" s="14"/>
      <c r="AIE164" s="14"/>
      <c r="AIF164" s="14"/>
      <c r="AIG164" s="14"/>
      <c r="AIH164" s="14"/>
      <c r="AII164" s="14"/>
      <c r="AIJ164" s="14"/>
      <c r="AIK164" s="14"/>
      <c r="AIL164" s="14"/>
      <c r="AIM164" s="14"/>
      <c r="AIN164" s="14"/>
      <c r="AIO164" s="14"/>
      <c r="AIP164" s="14"/>
      <c r="AIQ164" s="14"/>
      <c r="AIR164" s="14"/>
      <c r="AIS164" s="14"/>
      <c r="AIT164" s="14"/>
      <c r="AIU164" s="14"/>
      <c r="AIV164" s="14"/>
      <c r="AIW164" s="14"/>
      <c r="AIX164" s="14"/>
      <c r="AIY164" s="14"/>
      <c r="AIZ164" s="14"/>
      <c r="AJA164" s="14"/>
      <c r="AJB164" s="14"/>
      <c r="AJC164" s="14"/>
      <c r="AJD164" s="14"/>
      <c r="AJE164" s="14"/>
      <c r="AJF164" s="14"/>
      <c r="AJG164" s="14"/>
      <c r="AJH164" s="14"/>
      <c r="AJI164" s="14"/>
      <c r="AJJ164" s="14"/>
      <c r="AJK164" s="14"/>
      <c r="AJL164" s="14"/>
      <c r="AJM164" s="14"/>
      <c r="AJN164" s="14"/>
      <c r="AJO164" s="14"/>
      <c r="AJP164" s="14"/>
      <c r="AJQ164" s="14"/>
      <c r="AJR164" s="14"/>
      <c r="AJS164" s="14"/>
      <c r="AJT164" s="14"/>
      <c r="AJU164" s="14"/>
      <c r="AJV164" s="14"/>
      <c r="AJW164" s="14"/>
      <c r="AJX164" s="14"/>
      <c r="AJY164" s="14"/>
      <c r="AJZ164" s="14"/>
      <c r="AKA164" s="14"/>
      <c r="AKB164" s="14"/>
      <c r="AKC164" s="14"/>
      <c r="AKD164" s="14"/>
      <c r="AKE164" s="14"/>
      <c r="AKF164" s="14"/>
      <c r="AKG164" s="14"/>
      <c r="AKH164" s="14"/>
      <c r="AKI164" s="14"/>
      <c r="AKJ164" s="14"/>
      <c r="AKK164" s="14"/>
      <c r="AKL164" s="14"/>
      <c r="AKM164" s="14"/>
      <c r="AKN164" s="14"/>
      <c r="AKO164" s="14"/>
      <c r="AKP164" s="14"/>
      <c r="AKQ164" s="14"/>
      <c r="AKR164" s="14"/>
      <c r="AKS164" s="14"/>
      <c r="AKT164" s="14"/>
      <c r="AKU164" s="14"/>
      <c r="AKV164" s="14"/>
      <c r="AKW164" s="14"/>
      <c r="AKX164" s="14"/>
      <c r="AKY164" s="14"/>
      <c r="AKZ164" s="14"/>
      <c r="ALA164" s="14"/>
      <c r="ALB164" s="14"/>
      <c r="ALC164" s="14"/>
      <c r="ALD164" s="14"/>
      <c r="ALE164" s="14"/>
      <c r="ALF164" s="14"/>
      <c r="ALG164" s="14"/>
      <c r="ALH164" s="14"/>
      <c r="ALI164" s="14"/>
      <c r="ALJ164" s="14"/>
      <c r="ALK164" s="14"/>
      <c r="ALL164" s="14"/>
      <c r="ALM164" s="14"/>
      <c r="ALN164" s="14"/>
      <c r="ALO164" s="14"/>
      <c r="ALP164" s="14"/>
      <c r="ALQ164" s="14"/>
      <c r="ALR164" s="14"/>
    </row>
    <row r="165" spans="2:1006" x14ac:dyDescent="0.35">
      <c r="C165" s="1" t="s">
        <v>147</v>
      </c>
      <c r="E165" s="1" t="s">
        <v>65</v>
      </c>
    </row>
    <row r="166" spans="2:1006" x14ac:dyDescent="0.35">
      <c r="C166" s="1" t="s">
        <v>146</v>
      </c>
      <c r="E166" s="1" t="s">
        <v>36</v>
      </c>
    </row>
    <row r="168" spans="2:1006" x14ac:dyDescent="0.35">
      <c r="C168" s="1" t="s">
        <v>140</v>
      </c>
      <c r="E168" s="1" t="s">
        <v>65</v>
      </c>
    </row>
    <row r="169" spans="2:1006" x14ac:dyDescent="0.35">
      <c r="C169" s="1" t="s">
        <v>149</v>
      </c>
      <c r="E169" s="1" t="s">
        <v>65</v>
      </c>
    </row>
    <row r="170" spans="2:1006" x14ac:dyDescent="0.35">
      <c r="C170" s="1" t="s">
        <v>148</v>
      </c>
      <c r="E170" s="1" t="s">
        <v>48</v>
      </c>
    </row>
    <row r="172" spans="2:1006" x14ac:dyDescent="0.35">
      <c r="C172" s="1" t="s">
        <v>150</v>
      </c>
    </row>
    <row r="173" spans="2:1006" x14ac:dyDescent="0.35">
      <c r="D173" s="1" t="s">
        <v>151</v>
      </c>
      <c r="E173" s="1" t="s">
        <v>65</v>
      </c>
    </row>
    <row r="174" spans="2:1006" x14ac:dyDescent="0.35">
      <c r="D174" s="1" t="s">
        <v>175</v>
      </c>
    </row>
    <row r="175" spans="2:1006" x14ac:dyDescent="0.35">
      <c r="D175" s="1" t="s">
        <v>160</v>
      </c>
      <c r="E175" s="1" t="s">
        <v>73</v>
      </c>
    </row>
    <row r="176" spans="2:1006" x14ac:dyDescent="0.35">
      <c r="D176" s="1" t="s">
        <v>152</v>
      </c>
      <c r="E176" s="1" t="s">
        <v>65</v>
      </c>
    </row>
    <row r="177" spans="3:5" x14ac:dyDescent="0.35">
      <c r="D177" s="1" t="s">
        <v>153</v>
      </c>
      <c r="E177" s="1" t="s">
        <v>65</v>
      </c>
    </row>
    <row r="178" spans="3:5" x14ac:dyDescent="0.35">
      <c r="D178" s="1" t="s">
        <v>154</v>
      </c>
      <c r="E178" s="1" t="s">
        <v>48</v>
      </c>
    </row>
    <row r="180" spans="3:5" x14ac:dyDescent="0.35">
      <c r="C180" s="1" t="s">
        <v>155</v>
      </c>
    </row>
    <row r="181" spans="3:5" x14ac:dyDescent="0.35">
      <c r="D181" s="1" t="s">
        <v>152</v>
      </c>
      <c r="E181" s="1" t="s">
        <v>65</v>
      </c>
    </row>
    <row r="182" spans="3:5" x14ac:dyDescent="0.35">
      <c r="D182" s="1" t="s">
        <v>153</v>
      </c>
      <c r="E182" s="1" t="s">
        <v>65</v>
      </c>
    </row>
    <row r="183" spans="3:5" x14ac:dyDescent="0.35">
      <c r="D183" s="1" t="s">
        <v>154</v>
      </c>
      <c r="E183" s="1" t="s">
        <v>48</v>
      </c>
    </row>
    <row r="185" spans="3:5" x14ac:dyDescent="0.35">
      <c r="C185" s="1" t="s">
        <v>156</v>
      </c>
    </row>
    <row r="186" spans="3:5" x14ac:dyDescent="0.35">
      <c r="D186" s="1" t="s">
        <v>157</v>
      </c>
      <c r="E186" s="1" t="s">
        <v>11</v>
      </c>
    </row>
    <row r="187" spans="3:5" x14ac:dyDescent="0.35">
      <c r="D187" s="1" t="s">
        <v>50</v>
      </c>
      <c r="E187" s="1" t="s">
        <v>65</v>
      </c>
    </row>
    <row r="188" spans="3:5" x14ac:dyDescent="0.35">
      <c r="D188" s="1" t="s">
        <v>158</v>
      </c>
      <c r="E188" s="1" t="s">
        <v>65</v>
      </c>
    </row>
    <row r="189" spans="3:5" x14ac:dyDescent="0.35">
      <c r="D189" s="1" t="s">
        <v>159</v>
      </c>
      <c r="E189" s="1" t="s">
        <v>172</v>
      </c>
    </row>
    <row r="191" spans="3:5" x14ac:dyDescent="0.35">
      <c r="D191" s="1" t="s">
        <v>156</v>
      </c>
      <c r="E191" s="1" t="s">
        <v>7</v>
      </c>
    </row>
    <row r="193" spans="2:3" x14ac:dyDescent="0.35">
      <c r="B193" s="1" t="s">
        <v>173</v>
      </c>
    </row>
    <row r="195" spans="2:3" x14ac:dyDescent="0.35">
      <c r="C195" s="1" t="s">
        <v>140</v>
      </c>
    </row>
    <row r="196" spans="2:3" x14ac:dyDescent="0.35">
      <c r="C196" s="1" t="s">
        <v>149</v>
      </c>
    </row>
  </sheetData>
  <conditionalFormatting sqref="A186:B189 D186:XFD189 A184:XFD185 A181:B183 D181:XFD183 A1:XFD172 A179:XFD180 A173:B178 D173:XFD178 A190:XFD190 A192:XFD1048576 A191:B191 D191:XFD191">
    <cfRule type="expression" dxfId="7" priority="7">
      <formula>AND(A1&lt;&gt;"",A1=FALSE)</formula>
    </cfRule>
    <cfRule type="expression" dxfId="6" priority="8">
      <formula>A1=TRUE</formula>
    </cfRule>
  </conditionalFormatting>
  <conditionalFormatting sqref="J4:AAA4">
    <cfRule type="expression" dxfId="5" priority="5">
      <formula>AND(J4=0,J4&lt;&gt;"")</formula>
    </cfRule>
    <cfRule type="expression" dxfId="4" priority="6">
      <formula>J4=1</formula>
    </cfRule>
  </conditionalFormatting>
  <conditionalFormatting sqref="J8:AAA8">
    <cfRule type="expression" dxfId="3" priority="3">
      <formula>AND(J8=0,J8&lt;&gt;"")</formula>
    </cfRule>
    <cfRule type="expression" dxfId="2" priority="4">
      <formula>J8=1</formula>
    </cfRule>
  </conditionalFormatting>
  <conditionalFormatting sqref="J19:AAA19">
    <cfRule type="expression" dxfId="1" priority="1">
      <formula>AND(J19=0,J19&lt;&gt;"")</formula>
    </cfRule>
    <cfRule type="expression" dxfId="0" priority="2">
      <formula>J19=1</formula>
    </cfRule>
  </conditionalFormatting>
  <hyperlinks>
    <hyperlink ref="B2" location="'Contents'!D9" display="'Contents'!D9" xr:uid="{0B9D0C2F-435E-4EE0-A5BB-8F43366BA526}"/>
    <hyperlink ref="B10" location="'Contents'!D10" display="'Contents'!D10" xr:uid="{84F0178C-DC32-4D2D-B9C9-C00A91640495}"/>
    <hyperlink ref="A1" location="'Contents'!A1" display="'Contents'!A1" xr:uid="{E5667C0E-0BF0-43A4-92E1-0A0BCD440146}"/>
  </hyperlink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D4ADD951-64B7-4B59-B818-DA9DB4C19E7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Model!J24:EJ24</xm:f>
              <xm:sqref>H24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Lewenski</dc:creator>
  <cp:lastModifiedBy>Monika Lewenski</cp:lastModifiedBy>
  <dcterms:created xsi:type="dcterms:W3CDTF">2020-09-02T17:00:34Z</dcterms:created>
  <dcterms:modified xsi:type="dcterms:W3CDTF">2020-09-02T23:38:33Z</dcterms:modified>
</cp:coreProperties>
</file>