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82d64a42721f930/Documents/"/>
    </mc:Choice>
  </mc:AlternateContent>
  <xr:revisionPtr revIDLastSave="0" documentId="14_{04873663-2931-4004-89A9-F6E11E3ED6A2}" xr6:coauthVersionLast="47" xr6:coauthVersionMax="47" xr10:uidLastSave="{00000000-0000-0000-0000-000000000000}"/>
  <bookViews>
    <workbookView xWindow="-98" yWindow="-98" windowWidth="23596" windowHeight="15076" activeTab="2" xr2:uid="{E2227A70-CE89-4DC0-B3AD-300212B5C495}"/>
  </bookViews>
  <sheets>
    <sheet name="IRR Exercise" sheetId="3" r:id="rId1"/>
    <sheet name="IRR Complete" sheetId="2" r:id="rId2"/>
    <sheet name="Debt Structure Complete" sheetId="4" r:id="rId3"/>
  </sheets>
  <calcPr calcId="191029" calcMode="autoNoTable" iterate="1" iterateCount="1000" iterateDelta="1E-4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2" i="4" l="1"/>
  <c r="J62" i="4"/>
  <c r="K62" i="4"/>
  <c r="L62" i="4"/>
  <c r="M62" i="4"/>
  <c r="N62" i="4"/>
  <c r="O62" i="4"/>
  <c r="P62" i="4"/>
  <c r="Q62" i="4"/>
  <c r="R62" i="4"/>
  <c r="S62" i="4"/>
  <c r="T62" i="4"/>
  <c r="U62" i="4"/>
  <c r="V62" i="4"/>
  <c r="W62" i="4"/>
  <c r="X62" i="4"/>
  <c r="Y62" i="4"/>
  <c r="Z62" i="4"/>
  <c r="AA62" i="4"/>
  <c r="AB62" i="4"/>
  <c r="AC62" i="4"/>
  <c r="AD62" i="4"/>
  <c r="AE62" i="4"/>
  <c r="AF62" i="4"/>
  <c r="AG62" i="4"/>
  <c r="AH62" i="4"/>
  <c r="AI62" i="4"/>
  <c r="AJ62" i="4"/>
  <c r="AK62" i="4"/>
  <c r="AL62" i="4"/>
  <c r="AM62" i="4"/>
  <c r="AN62" i="4"/>
  <c r="AO62" i="4"/>
  <c r="AP62" i="4"/>
  <c r="AQ62" i="4"/>
  <c r="AR62" i="4"/>
  <c r="AS62" i="4"/>
  <c r="AT62" i="4"/>
  <c r="AU62" i="4"/>
  <c r="AV62" i="4"/>
  <c r="AW62" i="4"/>
  <c r="AX62" i="4"/>
  <c r="AY62" i="4"/>
  <c r="AZ62" i="4"/>
  <c r="BA62" i="4"/>
  <c r="BB62" i="4"/>
  <c r="BC62" i="4"/>
  <c r="BD62" i="4"/>
  <c r="BE62" i="4"/>
  <c r="BF62" i="4"/>
  <c r="BG62" i="4"/>
  <c r="BH62" i="4"/>
  <c r="BI62" i="4"/>
  <c r="BJ62" i="4"/>
  <c r="BK62" i="4"/>
  <c r="BL62" i="4"/>
  <c r="BM62" i="4"/>
  <c r="BN62" i="4"/>
  <c r="BO62" i="4"/>
  <c r="BP62" i="4"/>
  <c r="BQ62" i="4"/>
  <c r="BR62" i="4"/>
  <c r="BS62" i="4"/>
  <c r="BT62" i="4"/>
  <c r="BU62" i="4"/>
  <c r="BV62" i="4"/>
  <c r="BW62" i="4"/>
  <c r="BX62" i="4"/>
  <c r="BY62" i="4"/>
  <c r="BZ62" i="4"/>
  <c r="CA62" i="4"/>
  <c r="CB62" i="4"/>
  <c r="CC62" i="4"/>
  <c r="CD62" i="4"/>
  <c r="CE62" i="4"/>
  <c r="CF62" i="4"/>
  <c r="CG62" i="4"/>
  <c r="CH62" i="4"/>
  <c r="CI62" i="4"/>
  <c r="CJ62" i="4"/>
  <c r="CK62" i="4"/>
  <c r="CL62" i="4"/>
  <c r="CM62" i="4"/>
  <c r="CN62" i="4"/>
  <c r="CO62" i="4"/>
  <c r="CP62" i="4"/>
  <c r="CQ62" i="4"/>
  <c r="CR62" i="4"/>
  <c r="CS62" i="4"/>
  <c r="CT62" i="4"/>
  <c r="CU62" i="4"/>
  <c r="CV62" i="4"/>
  <c r="CW62" i="4"/>
  <c r="CX62" i="4"/>
  <c r="CY62" i="4"/>
  <c r="CZ62" i="4"/>
  <c r="DA62" i="4"/>
  <c r="DB62" i="4"/>
  <c r="DC62" i="4"/>
  <c r="H62" i="4"/>
  <c r="I57" i="4"/>
  <c r="J57" i="4"/>
  <c r="K57" i="4"/>
  <c r="L57" i="4"/>
  <c r="M57" i="4"/>
  <c r="N57" i="4"/>
  <c r="O57" i="4"/>
  <c r="P57" i="4"/>
  <c r="Q57" i="4"/>
  <c r="R57" i="4"/>
  <c r="S57" i="4"/>
  <c r="T57" i="4"/>
  <c r="U57" i="4"/>
  <c r="V57" i="4"/>
  <c r="W57" i="4"/>
  <c r="X57" i="4"/>
  <c r="Y57" i="4"/>
  <c r="Z57" i="4"/>
  <c r="AA57" i="4"/>
  <c r="AB57" i="4"/>
  <c r="AC57" i="4"/>
  <c r="AD57" i="4"/>
  <c r="AE57" i="4"/>
  <c r="AF57" i="4"/>
  <c r="AG57" i="4"/>
  <c r="AH57" i="4"/>
  <c r="AI57" i="4"/>
  <c r="AJ57" i="4"/>
  <c r="AK57" i="4"/>
  <c r="AL57" i="4"/>
  <c r="AM57" i="4"/>
  <c r="AN57" i="4"/>
  <c r="AO57" i="4"/>
  <c r="AP57" i="4"/>
  <c r="AQ57" i="4"/>
  <c r="AR57" i="4"/>
  <c r="AS57" i="4"/>
  <c r="AT57" i="4"/>
  <c r="AU57" i="4"/>
  <c r="AV57" i="4"/>
  <c r="AW57" i="4"/>
  <c r="AX57" i="4"/>
  <c r="AY57" i="4"/>
  <c r="AZ57" i="4"/>
  <c r="BA57" i="4"/>
  <c r="BB57" i="4"/>
  <c r="BC57" i="4"/>
  <c r="BD57" i="4"/>
  <c r="BE57" i="4"/>
  <c r="BF57" i="4"/>
  <c r="BG57" i="4"/>
  <c r="BH57" i="4"/>
  <c r="BI57" i="4"/>
  <c r="BJ57" i="4"/>
  <c r="BK57" i="4"/>
  <c r="BL57" i="4"/>
  <c r="BM57" i="4"/>
  <c r="BN57" i="4"/>
  <c r="BO57" i="4"/>
  <c r="BP57" i="4"/>
  <c r="BQ57" i="4"/>
  <c r="BR57" i="4"/>
  <c r="BS57" i="4"/>
  <c r="BT57" i="4"/>
  <c r="BU57" i="4"/>
  <c r="BV57" i="4"/>
  <c r="BW57" i="4"/>
  <c r="BX57" i="4"/>
  <c r="BY57" i="4"/>
  <c r="BZ57" i="4"/>
  <c r="CA57" i="4"/>
  <c r="CB57" i="4"/>
  <c r="CC57" i="4"/>
  <c r="CD57" i="4"/>
  <c r="CE57" i="4"/>
  <c r="CF57" i="4"/>
  <c r="CG57" i="4"/>
  <c r="CH57" i="4"/>
  <c r="CI57" i="4"/>
  <c r="CJ57" i="4"/>
  <c r="CK57" i="4"/>
  <c r="CL57" i="4"/>
  <c r="CM57" i="4"/>
  <c r="CN57" i="4"/>
  <c r="CO57" i="4"/>
  <c r="CP57" i="4"/>
  <c r="CQ57" i="4"/>
  <c r="CR57" i="4"/>
  <c r="CS57" i="4"/>
  <c r="CT57" i="4"/>
  <c r="CU57" i="4"/>
  <c r="CV57" i="4"/>
  <c r="CW57" i="4"/>
  <c r="CX57" i="4"/>
  <c r="CY57" i="4"/>
  <c r="CZ57" i="4"/>
  <c r="DA57" i="4"/>
  <c r="DB57" i="4"/>
  <c r="DC57" i="4"/>
  <c r="H57" i="4"/>
  <c r="I56" i="4"/>
  <c r="J56" i="4"/>
  <c r="K56" i="4"/>
  <c r="L56" i="4"/>
  <c r="M56" i="4"/>
  <c r="N56" i="4"/>
  <c r="O56" i="4"/>
  <c r="P56" i="4"/>
  <c r="Q56" i="4"/>
  <c r="R56" i="4"/>
  <c r="S56" i="4"/>
  <c r="T56" i="4"/>
  <c r="U56" i="4"/>
  <c r="V56" i="4"/>
  <c r="W56" i="4"/>
  <c r="X56" i="4"/>
  <c r="Y56" i="4"/>
  <c r="Z56" i="4"/>
  <c r="AA56" i="4"/>
  <c r="AB56" i="4"/>
  <c r="AC56" i="4"/>
  <c r="AD56" i="4"/>
  <c r="AE56" i="4"/>
  <c r="AF56" i="4"/>
  <c r="AG56" i="4"/>
  <c r="AH56" i="4"/>
  <c r="AI56" i="4"/>
  <c r="AJ56" i="4"/>
  <c r="AK56" i="4"/>
  <c r="AL56" i="4"/>
  <c r="AM56" i="4"/>
  <c r="AN56" i="4"/>
  <c r="AO56" i="4"/>
  <c r="AP56" i="4"/>
  <c r="AQ56" i="4"/>
  <c r="AR56" i="4"/>
  <c r="AS56" i="4"/>
  <c r="AT56" i="4"/>
  <c r="AU56" i="4"/>
  <c r="AV56" i="4"/>
  <c r="AW56" i="4"/>
  <c r="AX56" i="4"/>
  <c r="AY56" i="4"/>
  <c r="AZ56" i="4"/>
  <c r="BA56" i="4"/>
  <c r="BB56" i="4"/>
  <c r="BC56" i="4"/>
  <c r="BD56" i="4"/>
  <c r="BE56" i="4"/>
  <c r="BF56" i="4"/>
  <c r="BG56" i="4"/>
  <c r="BH56" i="4"/>
  <c r="BI56" i="4"/>
  <c r="BJ56" i="4"/>
  <c r="BK56" i="4"/>
  <c r="BL56" i="4"/>
  <c r="BM56" i="4"/>
  <c r="BN56" i="4"/>
  <c r="BO56" i="4"/>
  <c r="BP56" i="4"/>
  <c r="BQ56" i="4"/>
  <c r="BR56" i="4"/>
  <c r="BS56" i="4"/>
  <c r="BT56" i="4"/>
  <c r="BU56" i="4"/>
  <c r="BV56" i="4"/>
  <c r="BW56" i="4"/>
  <c r="BX56" i="4"/>
  <c r="BY56" i="4"/>
  <c r="BZ56" i="4"/>
  <c r="CA56" i="4"/>
  <c r="CB56" i="4"/>
  <c r="CC56" i="4"/>
  <c r="CD56" i="4"/>
  <c r="CE56" i="4"/>
  <c r="CF56" i="4"/>
  <c r="CG56" i="4"/>
  <c r="CH56" i="4"/>
  <c r="CI56" i="4"/>
  <c r="CJ56" i="4"/>
  <c r="CK56" i="4"/>
  <c r="CL56" i="4"/>
  <c r="CM56" i="4"/>
  <c r="CN56" i="4"/>
  <c r="CO56" i="4"/>
  <c r="CP56" i="4"/>
  <c r="CQ56" i="4"/>
  <c r="CR56" i="4"/>
  <c r="CS56" i="4"/>
  <c r="CT56" i="4"/>
  <c r="CU56" i="4"/>
  <c r="CV56" i="4"/>
  <c r="CW56" i="4"/>
  <c r="CX56" i="4"/>
  <c r="CY56" i="4"/>
  <c r="CZ56" i="4"/>
  <c r="DA56" i="4"/>
  <c r="DB56" i="4"/>
  <c r="DC56" i="4"/>
  <c r="H56" i="4"/>
  <c r="F33" i="4"/>
  <c r="H46" i="4"/>
  <c r="F50" i="4"/>
  <c r="F32" i="4"/>
  <c r="F41" i="4" s="1"/>
  <c r="F30" i="4"/>
  <c r="H50" i="4" l="1"/>
  <c r="F40" i="4"/>
  <c r="C18" i="4" a="1"/>
  <c r="C18" i="4" s="1"/>
  <c r="H3" i="4" l="1" a="1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DB26" i="2"/>
  <c r="DC26" i="2"/>
  <c r="H26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DB24" i="2"/>
  <c r="DC24" i="2"/>
  <c r="H24" i="2"/>
  <c r="F48" i="3"/>
  <c r="F47" i="3"/>
  <c r="F46" i="3"/>
  <c r="F25" i="3"/>
  <c r="G23" i="3"/>
  <c r="H38" i="2"/>
  <c r="H32" i="2"/>
  <c r="F25" i="2"/>
  <c r="G23" i="2"/>
  <c r="H23" i="2" s="1" a="1"/>
  <c r="AL4" i="2"/>
  <c r="AL9" i="2" s="1"/>
  <c r="CI4" i="2"/>
  <c r="CI5" i="2" s="1"/>
  <c r="CI17" i="2" s="1"/>
  <c r="CI18" i="2" s="1"/>
  <c r="F46" i="2"/>
  <c r="F11" i="2"/>
  <c r="F12" i="2" s="1"/>
  <c r="H3" i="2" a="1"/>
  <c r="CU4" i="2" s="1"/>
  <c r="H3" i="4" l="1"/>
  <c r="U8" i="4"/>
  <c r="AK8" i="4"/>
  <c r="BA8" i="4"/>
  <c r="BQ8" i="4"/>
  <c r="CG8" i="4"/>
  <c r="CW8" i="4"/>
  <c r="V8" i="4"/>
  <c r="AL8" i="4"/>
  <c r="BB8" i="4"/>
  <c r="BR8" i="4"/>
  <c r="CH8" i="4"/>
  <c r="CX8" i="4"/>
  <c r="W8" i="4"/>
  <c r="AM8" i="4"/>
  <c r="BC8" i="4"/>
  <c r="BS8" i="4"/>
  <c r="CI8" i="4"/>
  <c r="CY8" i="4"/>
  <c r="X8" i="4"/>
  <c r="AN8" i="4"/>
  <c r="BD8" i="4"/>
  <c r="BT8" i="4"/>
  <c r="CJ8" i="4"/>
  <c r="CZ8" i="4"/>
  <c r="Z8" i="4"/>
  <c r="AT8" i="4"/>
  <c r="BN8" i="4"/>
  <c r="CL8" i="4"/>
  <c r="AA8" i="4"/>
  <c r="AU8" i="4"/>
  <c r="BO8" i="4"/>
  <c r="CM8" i="4"/>
  <c r="AB8" i="4"/>
  <c r="AV8" i="4"/>
  <c r="BP8" i="4"/>
  <c r="CN8" i="4"/>
  <c r="I8" i="4"/>
  <c r="AC8" i="4"/>
  <c r="AW8" i="4"/>
  <c r="BU8" i="4"/>
  <c r="CO8" i="4"/>
  <c r="J8" i="4"/>
  <c r="AD8" i="4"/>
  <c r="AX8" i="4"/>
  <c r="BV8" i="4"/>
  <c r="CP8" i="4"/>
  <c r="K8" i="4"/>
  <c r="AE8" i="4"/>
  <c r="AY8" i="4"/>
  <c r="BW8" i="4"/>
  <c r="CQ8" i="4"/>
  <c r="L8" i="4"/>
  <c r="AF8" i="4"/>
  <c r="AZ8" i="4"/>
  <c r="BX8" i="4"/>
  <c r="CR8" i="4"/>
  <c r="M8" i="4"/>
  <c r="AG8" i="4"/>
  <c r="BE8" i="4"/>
  <c r="BY8" i="4"/>
  <c r="CS8" i="4"/>
  <c r="N8" i="4"/>
  <c r="AH8" i="4"/>
  <c r="BF8" i="4"/>
  <c r="BZ8" i="4"/>
  <c r="CT8" i="4"/>
  <c r="O8" i="4"/>
  <c r="AI8" i="4"/>
  <c r="BG8" i="4"/>
  <c r="CA8" i="4"/>
  <c r="CU8" i="4"/>
  <c r="P8" i="4"/>
  <c r="AJ8" i="4"/>
  <c r="BH8" i="4"/>
  <c r="CB8" i="4"/>
  <c r="CV8" i="4"/>
  <c r="Q8" i="4"/>
  <c r="AO8" i="4"/>
  <c r="BI8" i="4"/>
  <c r="CC8" i="4"/>
  <c r="DA8" i="4"/>
  <c r="R8" i="4"/>
  <c r="DB8" i="4"/>
  <c r="S8" i="4"/>
  <c r="DC8" i="4"/>
  <c r="T8" i="4"/>
  <c r="Y8" i="4"/>
  <c r="AP8" i="4"/>
  <c r="AQ8" i="4"/>
  <c r="AR8" i="4"/>
  <c r="AS8" i="4"/>
  <c r="BJ8" i="4"/>
  <c r="BK8" i="4"/>
  <c r="BL8" i="4"/>
  <c r="CD8" i="4"/>
  <c r="CK8" i="4"/>
  <c r="BM8" i="4"/>
  <c r="CE8" i="4"/>
  <c r="CF8" i="4"/>
  <c r="CL4" i="4"/>
  <c r="BV4" i="4"/>
  <c r="DB4" i="4"/>
  <c r="BF4" i="4"/>
  <c r="AP4" i="4"/>
  <c r="Z4" i="4"/>
  <c r="J4" i="4"/>
  <c r="DA4" i="4"/>
  <c r="CK4" i="4"/>
  <c r="BU4" i="4"/>
  <c r="BE4" i="4"/>
  <c r="AO4" i="4"/>
  <c r="Y4" i="4"/>
  <c r="I4" i="4"/>
  <c r="CZ4" i="4"/>
  <c r="CJ4" i="4"/>
  <c r="BT4" i="4"/>
  <c r="BD4" i="4"/>
  <c r="AN4" i="4"/>
  <c r="X4" i="4"/>
  <c r="CY4" i="4"/>
  <c r="CI4" i="4"/>
  <c r="BS4" i="4"/>
  <c r="BC4" i="4"/>
  <c r="AM4" i="4"/>
  <c r="W4" i="4"/>
  <c r="CX4" i="4"/>
  <c r="CH4" i="4"/>
  <c r="BR4" i="4"/>
  <c r="BB4" i="4"/>
  <c r="AL4" i="4"/>
  <c r="V4" i="4"/>
  <c r="CW4" i="4"/>
  <c r="CG4" i="4"/>
  <c r="BQ4" i="4"/>
  <c r="BA4" i="4"/>
  <c r="AK4" i="4"/>
  <c r="U4" i="4"/>
  <c r="CV4" i="4"/>
  <c r="CF4" i="4"/>
  <c r="BP4" i="4"/>
  <c r="AZ4" i="4"/>
  <c r="AJ4" i="4"/>
  <c r="T4" i="4"/>
  <c r="CU4" i="4"/>
  <c r="CE4" i="4"/>
  <c r="BO4" i="4"/>
  <c r="AY4" i="4"/>
  <c r="AI4" i="4"/>
  <c r="S4" i="4"/>
  <c r="CT4" i="4"/>
  <c r="CD4" i="4"/>
  <c r="BN4" i="4"/>
  <c r="AX4" i="4"/>
  <c r="AH4" i="4"/>
  <c r="R4" i="4"/>
  <c r="CS4" i="4"/>
  <c r="CC4" i="4"/>
  <c r="BM4" i="4"/>
  <c r="AW4" i="4"/>
  <c r="AG4" i="4"/>
  <c r="Q4" i="4"/>
  <c r="CR4" i="4"/>
  <c r="CB4" i="4"/>
  <c r="BL4" i="4"/>
  <c r="AV4" i="4"/>
  <c r="AF4" i="4"/>
  <c r="P4" i="4"/>
  <c r="CQ4" i="4"/>
  <c r="CA4" i="4"/>
  <c r="BK4" i="4"/>
  <c r="AU4" i="4"/>
  <c r="AE4" i="4"/>
  <c r="O4" i="4"/>
  <c r="CP4" i="4"/>
  <c r="BZ4" i="4"/>
  <c r="BJ4" i="4"/>
  <c r="AT4" i="4"/>
  <c r="AD4" i="4"/>
  <c r="N4" i="4"/>
  <c r="AC4" i="4"/>
  <c r="CN4" i="4"/>
  <c r="BX4" i="4"/>
  <c r="BH4" i="4"/>
  <c r="AR4" i="4"/>
  <c r="AB4" i="4"/>
  <c r="L4" i="4"/>
  <c r="CO4" i="4"/>
  <c r="BY4" i="4"/>
  <c r="BI4" i="4"/>
  <c r="AS4" i="4"/>
  <c r="M4" i="4"/>
  <c r="DC4" i="4"/>
  <c r="CM4" i="4"/>
  <c r="BW4" i="4"/>
  <c r="BG4" i="4"/>
  <c r="AQ4" i="4"/>
  <c r="AA4" i="4"/>
  <c r="K4" i="4"/>
  <c r="H23" i="2"/>
  <c r="H27" i="2" s="1"/>
  <c r="Y27" i="2"/>
  <c r="BE27" i="2"/>
  <c r="CK27" i="2"/>
  <c r="Z27" i="2"/>
  <c r="BF27" i="2"/>
  <c r="CL27" i="2"/>
  <c r="AB27" i="2"/>
  <c r="AC27" i="2"/>
  <c r="BI27" i="2"/>
  <c r="BH27" i="2"/>
  <c r="CN27" i="2"/>
  <c r="CO27" i="2"/>
  <c r="AO27" i="2"/>
  <c r="BU27" i="2"/>
  <c r="DA27" i="2"/>
  <c r="J27" i="2"/>
  <c r="AP27" i="2"/>
  <c r="BV27" i="2"/>
  <c r="DB27" i="2"/>
  <c r="L27" i="2"/>
  <c r="AR27" i="2"/>
  <c r="BX27" i="2"/>
  <c r="M27" i="2"/>
  <c r="AS27" i="2"/>
  <c r="BY27" i="2"/>
  <c r="I27" i="2"/>
  <c r="M25" i="2"/>
  <c r="M34" i="2" s="1"/>
  <c r="CT4" i="2"/>
  <c r="H25" i="2"/>
  <c r="H34" i="2" s="1"/>
  <c r="CS4" i="2"/>
  <c r="CS9" i="2" s="1"/>
  <c r="CK4" i="2"/>
  <c r="CK5" i="2" s="1"/>
  <c r="BV25" i="2"/>
  <c r="BV34" i="2" s="1"/>
  <c r="AP25" i="2"/>
  <c r="AP34" i="2" s="1"/>
  <c r="Z25" i="2"/>
  <c r="Z34" i="2" s="1"/>
  <c r="J25" i="2"/>
  <c r="J34" i="2" s="1"/>
  <c r="CJ4" i="2"/>
  <c r="I4" i="2"/>
  <c r="CK9" i="2"/>
  <c r="CI9" i="2"/>
  <c r="CI19" i="2" s="1"/>
  <c r="BQ8" i="2"/>
  <c r="BQ12" i="2" s="1"/>
  <c r="BP8" i="2"/>
  <c r="BP12" i="2" s="1"/>
  <c r="BO8" i="2"/>
  <c r="BO12" i="2" s="1"/>
  <c r="AL5" i="2"/>
  <c r="AL17" i="2" s="1"/>
  <c r="AL18" i="2" s="1"/>
  <c r="AL19" i="2" s="1"/>
  <c r="BN8" i="2"/>
  <c r="BN12" i="2" s="1"/>
  <c r="BM8" i="2"/>
  <c r="BM12" i="2" s="1"/>
  <c r="CK17" i="2"/>
  <c r="CK18" i="2" s="1"/>
  <c r="CK19" i="2" s="1"/>
  <c r="BL8" i="2"/>
  <c r="BL12" i="2" s="1"/>
  <c r="CJ5" i="2"/>
  <c r="CJ17" i="2" s="1"/>
  <c r="CJ18" i="2" s="1"/>
  <c r="CJ9" i="2"/>
  <c r="CU9" i="2"/>
  <c r="CU5" i="2"/>
  <c r="CU17" i="2" s="1"/>
  <c r="CU18" i="2" s="1"/>
  <c r="CU19" i="2" s="1"/>
  <c r="CT9" i="2"/>
  <c r="CT5" i="2"/>
  <c r="CT17" i="2" s="1"/>
  <c r="CT18" i="2" s="1"/>
  <c r="CT19" i="2" s="1"/>
  <c r="AK4" i="2"/>
  <c r="V4" i="2"/>
  <c r="W4" i="2"/>
  <c r="BM4" i="2"/>
  <c r="DA4" i="2"/>
  <c r="AS8" i="2"/>
  <c r="AS12" i="2" s="1"/>
  <c r="BZ8" i="2"/>
  <c r="BZ12" i="2" s="1"/>
  <c r="X4" i="2"/>
  <c r="BN4" i="2"/>
  <c r="M8" i="2"/>
  <c r="M12" i="2" s="1"/>
  <c r="AT8" i="2"/>
  <c r="AT12" i="2" s="1"/>
  <c r="CF8" i="2"/>
  <c r="CF12" i="2" s="1"/>
  <c r="Y4" i="2"/>
  <c r="BO4" i="2"/>
  <c r="N8" i="2"/>
  <c r="N12" i="2" s="1"/>
  <c r="AU8" i="2"/>
  <c r="AU12" i="2" s="1"/>
  <c r="CG8" i="2"/>
  <c r="CG12" i="2" s="1"/>
  <c r="AG4" i="2"/>
  <c r="BP4" i="2"/>
  <c r="O8" i="2"/>
  <c r="O12" i="2" s="1"/>
  <c r="AV8" i="2"/>
  <c r="AV12" i="2" s="1"/>
  <c r="CN8" i="2"/>
  <c r="CN12" i="2" s="1"/>
  <c r="AH4" i="2"/>
  <c r="BQ4" i="2"/>
  <c r="P8" i="2"/>
  <c r="P12" i="2" s="1"/>
  <c r="AW8" i="2"/>
  <c r="AW12" i="2" s="1"/>
  <c r="CO8" i="2"/>
  <c r="CO12" i="2" s="1"/>
  <c r="AI4" i="2"/>
  <c r="CD4" i="2"/>
  <c r="Q8" i="2"/>
  <c r="Q12" i="2" s="1"/>
  <c r="AX8" i="2"/>
  <c r="AX12" i="2" s="1"/>
  <c r="CP8" i="2"/>
  <c r="CP12" i="2" s="1"/>
  <c r="AJ4" i="2"/>
  <c r="CE4" i="2"/>
  <c r="R8" i="2"/>
  <c r="R12" i="2" s="1"/>
  <c r="BJ8" i="2"/>
  <c r="BJ12" i="2" s="1"/>
  <c r="CQ8" i="2"/>
  <c r="CQ12" i="2" s="1"/>
  <c r="BK8" i="2"/>
  <c r="BK12" i="2" s="1"/>
  <c r="CH4" i="2"/>
  <c r="AR8" i="2"/>
  <c r="AR12" i="2" s="1"/>
  <c r="CG4" i="2"/>
  <c r="AK8" i="2"/>
  <c r="AK12" i="2" s="1"/>
  <c r="CF4" i="2"/>
  <c r="CV8" i="2"/>
  <c r="CV12" i="2" s="1"/>
  <c r="AJ8" i="2"/>
  <c r="AJ12" i="2" s="1"/>
  <c r="BE4" i="2"/>
  <c r="CU8" i="2"/>
  <c r="CU12" i="2" s="1"/>
  <c r="AI8" i="2"/>
  <c r="AI12" i="2" s="1"/>
  <c r="BD4" i="2"/>
  <c r="CT8" i="2"/>
  <c r="CT12" i="2" s="1"/>
  <c r="CT13" i="2" s="1"/>
  <c r="AH8" i="2"/>
  <c r="AH12" i="2" s="1"/>
  <c r="BC4" i="2"/>
  <c r="CS8" i="2"/>
  <c r="CS12" i="2" s="1"/>
  <c r="AB8" i="2"/>
  <c r="AB12" i="2" s="1"/>
  <c r="BB4" i="2"/>
  <c r="CR8" i="2"/>
  <c r="CR12" i="2" s="1"/>
  <c r="U8" i="2"/>
  <c r="U12" i="2" s="1"/>
  <c r="BA4" i="2"/>
  <c r="BY8" i="2"/>
  <c r="BY12" i="2" s="1"/>
  <c r="T8" i="2"/>
  <c r="T12" i="2" s="1"/>
  <c r="AZ4" i="2"/>
  <c r="BX8" i="2"/>
  <c r="BX12" i="2" s="1"/>
  <c r="S8" i="2"/>
  <c r="S12" i="2" s="1"/>
  <c r="AM4" i="2"/>
  <c r="H3" i="2"/>
  <c r="J4" i="2"/>
  <c r="Z4" i="2"/>
  <c r="AP4" i="2"/>
  <c r="BF4" i="2"/>
  <c r="BV4" i="2"/>
  <c r="CL4" i="2"/>
  <c r="DB4" i="2"/>
  <c r="V8" i="2"/>
  <c r="V12" i="2" s="1"/>
  <c r="AL8" i="2"/>
  <c r="AL12" i="2" s="1"/>
  <c r="AL13" i="2" s="1"/>
  <c r="BB8" i="2"/>
  <c r="BB12" i="2" s="1"/>
  <c r="BR8" i="2"/>
  <c r="BR12" i="2" s="1"/>
  <c r="CH8" i="2"/>
  <c r="CH12" i="2" s="1"/>
  <c r="CX8" i="2"/>
  <c r="CX12" i="2" s="1"/>
  <c r="K4" i="2"/>
  <c r="AA4" i="2"/>
  <c r="AQ4" i="2"/>
  <c r="BG4" i="2"/>
  <c r="BW4" i="2"/>
  <c r="CM4" i="2"/>
  <c r="DC4" i="2"/>
  <c r="W8" i="2"/>
  <c r="W12" i="2" s="1"/>
  <c r="AM8" i="2"/>
  <c r="AM12" i="2" s="1"/>
  <c r="BC8" i="2"/>
  <c r="BC12" i="2" s="1"/>
  <c r="BS8" i="2"/>
  <c r="BS12" i="2" s="1"/>
  <c r="CI8" i="2"/>
  <c r="CI12" i="2" s="1"/>
  <c r="CI13" i="2" s="1"/>
  <c r="CY8" i="2"/>
  <c r="CY12" i="2" s="1"/>
  <c r="L4" i="2"/>
  <c r="AB4" i="2"/>
  <c r="AR4" i="2"/>
  <c r="BH4" i="2"/>
  <c r="BX4" i="2"/>
  <c r="CN4" i="2"/>
  <c r="X8" i="2"/>
  <c r="X12" i="2" s="1"/>
  <c r="AN8" i="2"/>
  <c r="AN12" i="2" s="1"/>
  <c r="BD8" i="2"/>
  <c r="BD12" i="2" s="1"/>
  <c r="BT8" i="2"/>
  <c r="BT12" i="2" s="1"/>
  <c r="CJ8" i="2"/>
  <c r="CJ12" i="2" s="1"/>
  <c r="CZ8" i="2"/>
  <c r="CZ12" i="2" s="1"/>
  <c r="M4" i="2"/>
  <c r="AC4" i="2"/>
  <c r="AS4" i="2"/>
  <c r="BI4" i="2"/>
  <c r="BY4" i="2"/>
  <c r="CO4" i="2"/>
  <c r="I8" i="2"/>
  <c r="I12" i="2" s="1"/>
  <c r="Y8" i="2"/>
  <c r="Y12" i="2" s="1"/>
  <c r="AO8" i="2"/>
  <c r="AO12" i="2" s="1"/>
  <c r="BE8" i="2"/>
  <c r="BE12" i="2" s="1"/>
  <c r="BU8" i="2"/>
  <c r="BU12" i="2" s="1"/>
  <c r="CK8" i="2"/>
  <c r="CK12" i="2" s="1"/>
  <c r="CK13" i="2" s="1"/>
  <c r="DA8" i="2"/>
  <c r="DA12" i="2" s="1"/>
  <c r="N4" i="2"/>
  <c r="AD4" i="2"/>
  <c r="AT4" i="2"/>
  <c r="BJ4" i="2"/>
  <c r="BZ4" i="2"/>
  <c r="CP4" i="2"/>
  <c r="J8" i="2"/>
  <c r="J12" i="2" s="1"/>
  <c r="Z8" i="2"/>
  <c r="Z12" i="2" s="1"/>
  <c r="AP8" i="2"/>
  <c r="AP12" i="2" s="1"/>
  <c r="BF8" i="2"/>
  <c r="BF12" i="2" s="1"/>
  <c r="BV8" i="2"/>
  <c r="BV12" i="2" s="1"/>
  <c r="CL8" i="2"/>
  <c r="CL12" i="2" s="1"/>
  <c r="DB8" i="2"/>
  <c r="DB12" i="2" s="1"/>
  <c r="O4" i="2"/>
  <c r="AE4" i="2"/>
  <c r="AU4" i="2"/>
  <c r="BK4" i="2"/>
  <c r="CA4" i="2"/>
  <c r="CQ4" i="2"/>
  <c r="K8" i="2"/>
  <c r="K12" i="2" s="1"/>
  <c r="AA8" i="2"/>
  <c r="AA12" i="2" s="1"/>
  <c r="AQ8" i="2"/>
  <c r="AQ12" i="2" s="1"/>
  <c r="BG8" i="2"/>
  <c r="BG12" i="2" s="1"/>
  <c r="BW8" i="2"/>
  <c r="BW12" i="2" s="1"/>
  <c r="CM8" i="2"/>
  <c r="CM12" i="2" s="1"/>
  <c r="DC8" i="2"/>
  <c r="DC12" i="2" s="1"/>
  <c r="P4" i="2"/>
  <c r="AF4" i="2"/>
  <c r="AV4" i="2"/>
  <c r="BL4" i="2"/>
  <c r="CB4" i="2"/>
  <c r="CR4" i="2"/>
  <c r="L8" i="2"/>
  <c r="L12" i="2" s="1"/>
  <c r="CE8" i="2"/>
  <c r="CE12" i="2" s="1"/>
  <c r="BI8" i="2"/>
  <c r="BI12" i="2" s="1"/>
  <c r="AG8" i="2"/>
  <c r="AG12" i="2" s="1"/>
  <c r="CZ4" i="2"/>
  <c r="CC4" i="2"/>
  <c r="AY4" i="2"/>
  <c r="U4" i="2"/>
  <c r="CD8" i="2"/>
  <c r="CD12" i="2" s="1"/>
  <c r="BH8" i="2"/>
  <c r="BH12" i="2" s="1"/>
  <c r="AF8" i="2"/>
  <c r="AF12" i="2" s="1"/>
  <c r="CY4" i="2"/>
  <c r="BU4" i="2"/>
  <c r="AX4" i="2"/>
  <c r="T4" i="2"/>
  <c r="CC8" i="2"/>
  <c r="CC12" i="2" s="1"/>
  <c r="BA8" i="2"/>
  <c r="BA12" i="2" s="1"/>
  <c r="AE8" i="2"/>
  <c r="AE12" i="2" s="1"/>
  <c r="CX4" i="2"/>
  <c r="BT4" i="2"/>
  <c r="AW4" i="2"/>
  <c r="S4" i="2"/>
  <c r="CB8" i="2"/>
  <c r="CB12" i="2" s="1"/>
  <c r="AZ8" i="2"/>
  <c r="AZ12" i="2" s="1"/>
  <c r="AD8" i="2"/>
  <c r="AD12" i="2" s="1"/>
  <c r="CW4" i="2"/>
  <c r="BS4" i="2"/>
  <c r="AO4" i="2"/>
  <c r="R4" i="2"/>
  <c r="CW8" i="2"/>
  <c r="CW12" i="2" s="1"/>
  <c r="CA8" i="2"/>
  <c r="CA12" i="2" s="1"/>
  <c r="AY8" i="2"/>
  <c r="AY12" i="2" s="1"/>
  <c r="AC8" i="2"/>
  <c r="AC12" i="2" s="1"/>
  <c r="CV4" i="2"/>
  <c r="BR4" i="2"/>
  <c r="AN4" i="2"/>
  <c r="Q4" i="2"/>
  <c r="S5" i="4" l="1"/>
  <c r="S20" i="4"/>
  <c r="BL5" i="4"/>
  <c r="BL20" i="4"/>
  <c r="BT5" i="4"/>
  <c r="BT7" i="4" s="1"/>
  <c r="BT29" i="4" s="1"/>
  <c r="BT20" i="4"/>
  <c r="BG5" i="4"/>
  <c r="BG6" i="4" s="1"/>
  <c r="BG14" i="4" s="1"/>
  <c r="BG20" i="4"/>
  <c r="CR5" i="4"/>
  <c r="CR6" i="4" s="1"/>
  <c r="CR20" i="4"/>
  <c r="CZ5" i="4"/>
  <c r="CZ7" i="4" s="1"/>
  <c r="CZ29" i="4" s="1"/>
  <c r="CZ20" i="4"/>
  <c r="CM5" i="4"/>
  <c r="CM6" i="4" s="1"/>
  <c r="CM14" i="4" s="1"/>
  <c r="CM20" i="4"/>
  <c r="CU5" i="4"/>
  <c r="CU6" i="4" s="1"/>
  <c r="CU20" i="4"/>
  <c r="CP5" i="4"/>
  <c r="CP6" i="4" s="1"/>
  <c r="CP20" i="4"/>
  <c r="BD5" i="4"/>
  <c r="BD7" i="4" s="1"/>
  <c r="BD29" i="4" s="1"/>
  <c r="BD20" i="4"/>
  <c r="AC5" i="4"/>
  <c r="AC6" i="4" s="1"/>
  <c r="AC14" i="4" s="1"/>
  <c r="AC20" i="4"/>
  <c r="CB5" i="4"/>
  <c r="CB6" i="4" s="1"/>
  <c r="CB20" i="4"/>
  <c r="BO5" i="4"/>
  <c r="BO6" i="4" s="1"/>
  <c r="BO20" i="4"/>
  <c r="AT5" i="4"/>
  <c r="AT6" i="4" s="1"/>
  <c r="AT14" i="4" s="1"/>
  <c r="AT20" i="4"/>
  <c r="AW5" i="4"/>
  <c r="AW6" i="4" s="1"/>
  <c r="AW20" i="4"/>
  <c r="BM5" i="4"/>
  <c r="BM6" i="4" s="1"/>
  <c r="BM20" i="4"/>
  <c r="AZ5" i="4"/>
  <c r="AZ20" i="4"/>
  <c r="BY5" i="4"/>
  <c r="BY6" i="4" s="1"/>
  <c r="BY14" i="4" s="1"/>
  <c r="BY20" i="4"/>
  <c r="BP5" i="4"/>
  <c r="BP6" i="4" s="1"/>
  <c r="BP20" i="4"/>
  <c r="AU5" i="4"/>
  <c r="AU6" i="4" s="1"/>
  <c r="AU20" i="4"/>
  <c r="CF5" i="4"/>
  <c r="CF7" i="4" s="1"/>
  <c r="CF29" i="4" s="1"/>
  <c r="CF20" i="4"/>
  <c r="BV5" i="4"/>
  <c r="BV6" i="4" s="1"/>
  <c r="BV14" i="4" s="1"/>
  <c r="BV20" i="4"/>
  <c r="L5" i="4"/>
  <c r="L6" i="4" s="1"/>
  <c r="L14" i="4" s="1"/>
  <c r="L20" i="4"/>
  <c r="BS5" i="4"/>
  <c r="BS7" i="4" s="1"/>
  <c r="BS29" i="4" s="1"/>
  <c r="BS20" i="4"/>
  <c r="CL5" i="4"/>
  <c r="CL6" i="4" s="1"/>
  <c r="CL20" i="4"/>
  <c r="AB5" i="4"/>
  <c r="AB6" i="4" s="1"/>
  <c r="AB20" i="4"/>
  <c r="CA5" i="4"/>
  <c r="CA6" i="4" s="1"/>
  <c r="CA20" i="4"/>
  <c r="AX5" i="4"/>
  <c r="AX6" i="4" s="1"/>
  <c r="AX20" i="4"/>
  <c r="U5" i="4"/>
  <c r="U7" i="4" s="1"/>
  <c r="U20" i="4"/>
  <c r="CI5" i="4"/>
  <c r="CI7" i="4" s="1"/>
  <c r="CI29" i="4" s="1"/>
  <c r="CI20" i="4"/>
  <c r="Z5" i="4"/>
  <c r="Z6" i="4" s="1"/>
  <c r="Z14" i="4" s="1"/>
  <c r="Z20" i="4"/>
  <c r="CN5" i="4"/>
  <c r="CN6" i="4" s="1"/>
  <c r="CN14" i="4" s="1"/>
  <c r="CN20" i="4"/>
  <c r="CG5" i="4"/>
  <c r="CG20" i="4"/>
  <c r="AQ5" i="4"/>
  <c r="AQ6" i="4" s="1"/>
  <c r="AQ20" i="4"/>
  <c r="N5" i="4"/>
  <c r="N6" i="4" s="1"/>
  <c r="N14" i="4" s="1"/>
  <c r="N20" i="4"/>
  <c r="CJ5" i="4"/>
  <c r="CJ7" i="4" s="1"/>
  <c r="CJ29" i="4" s="1"/>
  <c r="CJ20" i="4"/>
  <c r="BW5" i="4"/>
  <c r="BW6" i="4" s="1"/>
  <c r="BW14" i="4" s="1"/>
  <c r="BW20" i="4"/>
  <c r="BB5" i="4"/>
  <c r="BB7" i="4" s="1"/>
  <c r="BB29" i="4" s="1"/>
  <c r="BB20" i="4"/>
  <c r="DC5" i="4"/>
  <c r="DC6" i="4" s="1"/>
  <c r="DC14" i="4" s="1"/>
  <c r="DC20" i="4"/>
  <c r="BR5" i="4"/>
  <c r="BR6" i="4" s="1"/>
  <c r="BR20" i="4"/>
  <c r="BZ5" i="4"/>
  <c r="BZ6" i="4" s="1"/>
  <c r="BZ20" i="4"/>
  <c r="AS5" i="4"/>
  <c r="AS6" i="4" s="1"/>
  <c r="AS14" i="4" s="1"/>
  <c r="AS20" i="4"/>
  <c r="AJ5" i="4"/>
  <c r="AJ20" i="4"/>
  <c r="AE5" i="4"/>
  <c r="AE7" i="4" s="1"/>
  <c r="AE29" i="4" s="1"/>
  <c r="AE20" i="4"/>
  <c r="CK5" i="4"/>
  <c r="CK7" i="4" s="1"/>
  <c r="CK29" i="4" s="1"/>
  <c r="CK20" i="4"/>
  <c r="CO5" i="4"/>
  <c r="CO6" i="4" s="1"/>
  <c r="CO14" i="4" s="1"/>
  <c r="CO20" i="4"/>
  <c r="DA5" i="4"/>
  <c r="DA6" i="4" s="1"/>
  <c r="DA14" i="4" s="1"/>
  <c r="DA20" i="4"/>
  <c r="AH5" i="4"/>
  <c r="AH6" i="4" s="1"/>
  <c r="AH20" i="4"/>
  <c r="AR5" i="4"/>
  <c r="AR6" i="4" s="1"/>
  <c r="AR20" i="4"/>
  <c r="CQ5" i="4"/>
  <c r="CQ6" i="4" s="1"/>
  <c r="CQ20" i="4"/>
  <c r="BN5" i="4"/>
  <c r="BN6" i="4" s="1"/>
  <c r="BN20" i="4"/>
  <c r="AK5" i="4"/>
  <c r="AK7" i="4" s="1"/>
  <c r="AK29" i="4" s="1"/>
  <c r="AK20" i="4"/>
  <c r="CY5" i="4"/>
  <c r="CY7" i="4" s="1"/>
  <c r="CY29" i="4" s="1"/>
  <c r="CY20" i="4"/>
  <c r="AP5" i="4"/>
  <c r="AP6" i="4" s="1"/>
  <c r="AP14" i="4" s="1"/>
  <c r="AP20" i="4"/>
  <c r="AV5" i="4"/>
  <c r="AV6" i="4" s="1"/>
  <c r="AV20" i="4"/>
  <c r="CW5" i="4"/>
  <c r="CW7" i="4" s="1"/>
  <c r="CW29" i="4" s="1"/>
  <c r="CW20" i="4"/>
  <c r="AY5" i="4"/>
  <c r="AY20" i="4"/>
  <c r="AD5" i="4"/>
  <c r="AD6" i="4" s="1"/>
  <c r="AD20" i="4"/>
  <c r="CE5" i="4"/>
  <c r="CE6" i="4" s="1"/>
  <c r="CE20" i="4"/>
  <c r="AG5" i="4"/>
  <c r="AG6" i="4" s="1"/>
  <c r="AG20" i="4"/>
  <c r="M5" i="4"/>
  <c r="M6" i="4" s="1"/>
  <c r="M14" i="4" s="1"/>
  <c r="M20" i="4"/>
  <c r="T5" i="4"/>
  <c r="T6" i="4" s="1"/>
  <c r="T20" i="4"/>
  <c r="AO5" i="4"/>
  <c r="AO6" i="4" s="1"/>
  <c r="AO14" i="4" s="1"/>
  <c r="AO20" i="4"/>
  <c r="BE5" i="4"/>
  <c r="BE6" i="4" s="1"/>
  <c r="BE14" i="4" s="1"/>
  <c r="BE20" i="4"/>
  <c r="O5" i="4"/>
  <c r="O20" i="4"/>
  <c r="BU5" i="4"/>
  <c r="BU7" i="4" s="1"/>
  <c r="BU29" i="4" s="1"/>
  <c r="BU20" i="4"/>
  <c r="AM5" i="4"/>
  <c r="AM7" i="4" s="1"/>
  <c r="AM29" i="4" s="1"/>
  <c r="AM20" i="4"/>
  <c r="BC5" i="4"/>
  <c r="BC7" i="4" s="1"/>
  <c r="BC29" i="4" s="1"/>
  <c r="BC20" i="4"/>
  <c r="CV5" i="4"/>
  <c r="CV6" i="4" s="1"/>
  <c r="CV20" i="4"/>
  <c r="BH5" i="4"/>
  <c r="BH6" i="4" s="1"/>
  <c r="BH14" i="4" s="1"/>
  <c r="BH20" i="4"/>
  <c r="P5" i="4"/>
  <c r="P6" i="4" s="1"/>
  <c r="P20" i="4"/>
  <c r="CD5" i="4"/>
  <c r="CD6" i="4" s="1"/>
  <c r="CD20" i="4"/>
  <c r="BA5" i="4"/>
  <c r="BA20" i="4"/>
  <c r="X5" i="4"/>
  <c r="X6" i="4" s="1"/>
  <c r="X20" i="4"/>
  <c r="BF5" i="4"/>
  <c r="BF6" i="4" s="1"/>
  <c r="BF20" i="4"/>
  <c r="AA5" i="4"/>
  <c r="AA6" i="4" s="1"/>
  <c r="AA14" i="4" s="1"/>
  <c r="AA20" i="4"/>
  <c r="AI5" i="4"/>
  <c r="AI7" i="4" s="1"/>
  <c r="AI29" i="4" s="1"/>
  <c r="AI20" i="4"/>
  <c r="V5" i="4"/>
  <c r="V7" i="4" s="1"/>
  <c r="V20" i="4"/>
  <c r="AL5" i="4"/>
  <c r="AL7" i="4" s="1"/>
  <c r="AL29" i="4" s="1"/>
  <c r="AL20" i="4"/>
  <c r="Q5" i="4"/>
  <c r="Q6" i="4" s="1"/>
  <c r="Q20" i="4"/>
  <c r="I5" i="4"/>
  <c r="I6" i="4" s="1"/>
  <c r="I14" i="4" s="1"/>
  <c r="I20" i="4"/>
  <c r="BJ5" i="4"/>
  <c r="BJ6" i="4" s="1"/>
  <c r="BJ14" i="4" s="1"/>
  <c r="BJ20" i="4"/>
  <c r="Y5" i="4"/>
  <c r="Y6" i="4" s="1"/>
  <c r="Y14" i="4" s="1"/>
  <c r="Y20" i="4"/>
  <c r="CH5" i="4"/>
  <c r="CH7" i="4" s="1"/>
  <c r="CH29" i="4" s="1"/>
  <c r="CH20" i="4"/>
  <c r="CX5" i="4"/>
  <c r="CX7" i="4" s="1"/>
  <c r="CX29" i="4" s="1"/>
  <c r="CX20" i="4"/>
  <c r="BI5" i="4"/>
  <c r="BI6" i="4" s="1"/>
  <c r="BI14" i="4" s="1"/>
  <c r="BI20" i="4"/>
  <c r="CC5" i="4"/>
  <c r="CC7" i="4" s="1"/>
  <c r="CC29" i="4" s="1"/>
  <c r="CC20" i="4"/>
  <c r="W5" i="4"/>
  <c r="W6" i="4" s="1"/>
  <c r="W20" i="4"/>
  <c r="CS5" i="4"/>
  <c r="CS20" i="4"/>
  <c r="DB5" i="4"/>
  <c r="DB6" i="4" s="1"/>
  <c r="DB14" i="4" s="1"/>
  <c r="DB20" i="4"/>
  <c r="R5" i="4"/>
  <c r="R6" i="4" s="1"/>
  <c r="R20" i="4"/>
  <c r="BK5" i="4"/>
  <c r="BK6" i="4" s="1"/>
  <c r="BK20" i="4"/>
  <c r="J5" i="4"/>
  <c r="J6" i="4" s="1"/>
  <c r="J14" i="4" s="1"/>
  <c r="J20" i="4"/>
  <c r="K5" i="4"/>
  <c r="K6" i="4" s="1"/>
  <c r="K14" i="4" s="1"/>
  <c r="K20" i="4"/>
  <c r="BX5" i="4"/>
  <c r="BX6" i="4" s="1"/>
  <c r="BX14" i="4" s="1"/>
  <c r="BX20" i="4"/>
  <c r="AF5" i="4"/>
  <c r="AF6" i="4" s="1"/>
  <c r="AF20" i="4"/>
  <c r="CT5" i="4"/>
  <c r="CT20" i="4"/>
  <c r="BQ5" i="4"/>
  <c r="BQ20" i="4"/>
  <c r="AN5" i="4"/>
  <c r="AN6" i="4" s="1"/>
  <c r="AN20" i="4"/>
  <c r="I7" i="4"/>
  <c r="Y7" i="4"/>
  <c r="CL7" i="4"/>
  <c r="CL29" i="4" s="1"/>
  <c r="DB7" i="4"/>
  <c r="DB29" i="4" s="1"/>
  <c r="M7" i="4"/>
  <c r="AS7" i="4"/>
  <c r="AS29" i="4" s="1"/>
  <c r="H4" i="4"/>
  <c r="H8" i="4"/>
  <c r="BF14" i="4"/>
  <c r="AD14" i="4"/>
  <c r="CL14" i="4"/>
  <c r="AR14" i="4"/>
  <c r="BY7" i="4"/>
  <c r="BY29" i="4" s="1"/>
  <c r="AB14" i="4"/>
  <c r="AB7" i="4"/>
  <c r="AQ14" i="4"/>
  <c r="BZ14" i="4"/>
  <c r="CP14" i="4"/>
  <c r="CT6" i="4"/>
  <c r="CT7" i="4"/>
  <c r="CT29" i="4" s="1"/>
  <c r="CG6" i="4"/>
  <c r="CG7" i="4"/>
  <c r="CG29" i="4" s="1"/>
  <c r="BT6" i="4"/>
  <c r="AQ7" i="4"/>
  <c r="AQ29" i="4" s="1"/>
  <c r="AJ6" i="4"/>
  <c r="AJ7" i="4"/>
  <c r="AJ29" i="4" s="1"/>
  <c r="CS6" i="4"/>
  <c r="CS7" i="4"/>
  <c r="CS29" i="4" s="1"/>
  <c r="AR7" i="4"/>
  <c r="AR29" i="4" s="1"/>
  <c r="BZ7" i="4"/>
  <c r="BZ29" i="4" s="1"/>
  <c r="CQ7" i="4"/>
  <c r="CQ29" i="4" s="1"/>
  <c r="BA6" i="4"/>
  <c r="BA7" i="4"/>
  <c r="BA29" i="4" s="1"/>
  <c r="BQ6" i="4"/>
  <c r="BQ7" i="4"/>
  <c r="BQ29" i="4" s="1"/>
  <c r="S6" i="4"/>
  <c r="S7" i="4"/>
  <c r="BL6" i="4"/>
  <c r="BL7" i="4"/>
  <c r="BL29" i="4" s="1"/>
  <c r="AY6" i="4"/>
  <c r="AY7" i="4"/>
  <c r="AY29" i="4" s="1"/>
  <c r="O6" i="4"/>
  <c r="O7" i="4"/>
  <c r="AZ6" i="4"/>
  <c r="AZ7" i="4"/>
  <c r="AZ29" i="4" s="1"/>
  <c r="AM6" i="4"/>
  <c r="CP7" i="4"/>
  <c r="CP29" i="4" s="1"/>
  <c r="BH25" i="2"/>
  <c r="BH34" i="2" s="1"/>
  <c r="CN25" i="2"/>
  <c r="CN34" i="2" s="1"/>
  <c r="Y25" i="2"/>
  <c r="Y34" i="2" s="1"/>
  <c r="BU25" i="2"/>
  <c r="BU34" i="2" s="1"/>
  <c r="CK25" i="2"/>
  <c r="CK34" i="2" s="1"/>
  <c r="DA25" i="2"/>
  <c r="DA34" i="2" s="1"/>
  <c r="BU28" i="2"/>
  <c r="BU40" i="2"/>
  <c r="CN28" i="2"/>
  <c r="CN40" i="2"/>
  <c r="Z28" i="2"/>
  <c r="Z40" i="2"/>
  <c r="DB40" i="2"/>
  <c r="BX28" i="2"/>
  <c r="BX40" i="2"/>
  <c r="CK40" i="2"/>
  <c r="BE40" i="2"/>
  <c r="AP28" i="2"/>
  <c r="AP40" i="2"/>
  <c r="J28" i="2"/>
  <c r="J40" i="2"/>
  <c r="I40" i="2"/>
  <c r="BY40" i="2"/>
  <c r="AS40" i="2"/>
  <c r="H28" i="2"/>
  <c r="H40" i="2"/>
  <c r="BI40" i="2"/>
  <c r="Y28" i="2"/>
  <c r="Y40" i="2"/>
  <c r="BF40" i="2"/>
  <c r="BH40" i="2"/>
  <c r="BV28" i="2"/>
  <c r="BV40" i="2"/>
  <c r="DA40" i="2"/>
  <c r="AO40" i="2"/>
  <c r="M28" i="2"/>
  <c r="M40" i="2"/>
  <c r="AR40" i="2"/>
  <c r="AC40" i="2"/>
  <c r="L40" i="2"/>
  <c r="AB28" i="2"/>
  <c r="AB40" i="2"/>
  <c r="CO40" i="2"/>
  <c r="CL40" i="2"/>
  <c r="BR27" i="2"/>
  <c r="BR25" i="2"/>
  <c r="BR34" i="2" s="1"/>
  <c r="BB27" i="2"/>
  <c r="BB25" i="2"/>
  <c r="BB34" i="2" s="1"/>
  <c r="CC25" i="2"/>
  <c r="CC34" i="2" s="1"/>
  <c r="CC27" i="2"/>
  <c r="BA27" i="2"/>
  <c r="BA25" i="2"/>
  <c r="BA34" i="2" s="1"/>
  <c r="BC27" i="2"/>
  <c r="BC25" i="2"/>
  <c r="BC34" i="2" s="1"/>
  <c r="CA25" i="2"/>
  <c r="CA34" i="2" s="1"/>
  <c r="CA27" i="2"/>
  <c r="CJ27" i="2"/>
  <c r="CJ25" i="2"/>
  <c r="CJ34" i="2" s="1"/>
  <c r="CF27" i="2"/>
  <c r="CF25" i="2"/>
  <c r="CF34" i="2" s="1"/>
  <c r="W27" i="2"/>
  <c r="W25" i="2"/>
  <c r="W34" i="2" s="1"/>
  <c r="CR25" i="2"/>
  <c r="CR34" i="2" s="1"/>
  <c r="CR27" i="2"/>
  <c r="BK25" i="2"/>
  <c r="BK34" i="2" s="1"/>
  <c r="BK27" i="2"/>
  <c r="CH27" i="2"/>
  <c r="CH25" i="2"/>
  <c r="CH34" i="2" s="1"/>
  <c r="AY27" i="2"/>
  <c r="AY25" i="2"/>
  <c r="AY34" i="2" s="1"/>
  <c r="AI25" i="2"/>
  <c r="AI34" i="2" s="1"/>
  <c r="AI27" i="2"/>
  <c r="AL27" i="2"/>
  <c r="AL25" i="2"/>
  <c r="AL34" i="2" s="1"/>
  <c r="CS25" i="2"/>
  <c r="CS34" i="2" s="1"/>
  <c r="CS27" i="2"/>
  <c r="BW25" i="2"/>
  <c r="BW34" i="2" s="1"/>
  <c r="BW27" i="2"/>
  <c r="V27" i="2"/>
  <c r="V25" i="2"/>
  <c r="V34" i="2" s="1"/>
  <c r="K25" i="2"/>
  <c r="K34" i="2" s="1"/>
  <c r="K27" i="2"/>
  <c r="BS27" i="2"/>
  <c r="BS25" i="2"/>
  <c r="BS34" i="2" s="1"/>
  <c r="AK27" i="2"/>
  <c r="AK25" i="2"/>
  <c r="AK34" i="2" s="1"/>
  <c r="AA25" i="2"/>
  <c r="AA34" i="2" s="1"/>
  <c r="AA27" i="2"/>
  <c r="CV27" i="2"/>
  <c r="CV25" i="2"/>
  <c r="CV34" i="2" s="1"/>
  <c r="AM27" i="2"/>
  <c r="AM25" i="2"/>
  <c r="AM34" i="2" s="1"/>
  <c r="DB25" i="2"/>
  <c r="DB34" i="2" s="1"/>
  <c r="CO25" i="2"/>
  <c r="CO34" i="2" s="1"/>
  <c r="AU25" i="2"/>
  <c r="AU34" i="2" s="1"/>
  <c r="AU27" i="2"/>
  <c r="BD27" i="2"/>
  <c r="BD25" i="2"/>
  <c r="BD34" i="2" s="1"/>
  <c r="BP27" i="2"/>
  <c r="BP25" i="2"/>
  <c r="BP34" i="2" s="1"/>
  <c r="CG27" i="2"/>
  <c r="CG25" i="2"/>
  <c r="CG34" i="2" s="1"/>
  <c r="CB25" i="2"/>
  <c r="CB34" i="2" s="1"/>
  <c r="CB27" i="2"/>
  <c r="BO25" i="2"/>
  <c r="BO34" i="2" s="1"/>
  <c r="BO27" i="2"/>
  <c r="BX25" i="2"/>
  <c r="BX34" i="2" s="1"/>
  <c r="CP25" i="2"/>
  <c r="CP34" i="2" s="1"/>
  <c r="CP27" i="2"/>
  <c r="AH25" i="2"/>
  <c r="AH34" i="2" s="1"/>
  <c r="AH27" i="2"/>
  <c r="AD25" i="2"/>
  <c r="AD34" i="2" s="1"/>
  <c r="AD27" i="2"/>
  <c r="R27" i="2"/>
  <c r="R25" i="2"/>
  <c r="R34" i="2" s="1"/>
  <c r="DC25" i="2"/>
  <c r="DC34" i="2" s="1"/>
  <c r="DC27" i="2"/>
  <c r="S27" i="2"/>
  <c r="S25" i="2"/>
  <c r="S34" i="2" s="1"/>
  <c r="CY27" i="2"/>
  <c r="CY25" i="2"/>
  <c r="CY34" i="2" s="1"/>
  <c r="AQ25" i="2"/>
  <c r="AQ34" i="2" s="1"/>
  <c r="AQ27" i="2"/>
  <c r="CW27" i="2"/>
  <c r="CW25" i="2"/>
  <c r="CW34" i="2" s="1"/>
  <c r="CI27" i="2"/>
  <c r="CI25" i="2"/>
  <c r="CI34" i="2" s="1"/>
  <c r="BM27" i="2"/>
  <c r="BM25" i="2"/>
  <c r="BM34" i="2" s="1"/>
  <c r="AC25" i="2"/>
  <c r="AC34" i="2" s="1"/>
  <c r="CM25" i="2"/>
  <c r="CM34" i="2" s="1"/>
  <c r="CM27" i="2"/>
  <c r="AW25" i="2"/>
  <c r="AW34" i="2" s="1"/>
  <c r="AW27" i="2"/>
  <c r="BF25" i="2"/>
  <c r="BF34" i="2" s="1"/>
  <c r="AS25" i="2"/>
  <c r="AS34" i="2" s="1"/>
  <c r="BG25" i="2"/>
  <c r="BG34" i="2" s="1"/>
  <c r="BG27" i="2"/>
  <c r="AG25" i="2"/>
  <c r="AG34" i="2" s="1"/>
  <c r="AG27" i="2"/>
  <c r="BI25" i="2"/>
  <c r="BI34" i="2" s="1"/>
  <c r="Q25" i="2"/>
  <c r="Q34" i="2" s="1"/>
  <c r="Q27" i="2"/>
  <c r="CL25" i="2"/>
  <c r="CL34" i="2" s="1"/>
  <c r="BY25" i="2"/>
  <c r="BY34" i="2" s="1"/>
  <c r="CS5" i="2"/>
  <c r="CS17" i="2" s="1"/>
  <c r="CS18" i="2" s="1"/>
  <c r="CS19" i="2" s="1"/>
  <c r="I25" i="2"/>
  <c r="I34" i="2" s="1"/>
  <c r="O25" i="2"/>
  <c r="O34" i="2" s="1"/>
  <c r="O27" i="2"/>
  <c r="X27" i="2"/>
  <c r="X25" i="2"/>
  <c r="X34" i="2" s="1"/>
  <c r="AZ27" i="2"/>
  <c r="AZ25" i="2"/>
  <c r="AZ34" i="2" s="1"/>
  <c r="BQ27" i="2"/>
  <c r="BQ25" i="2"/>
  <c r="BQ34" i="2" s="1"/>
  <c r="BL25" i="2"/>
  <c r="BL34" i="2" s="1"/>
  <c r="BL27" i="2"/>
  <c r="AX27" i="2"/>
  <c r="AX25" i="2"/>
  <c r="AX34" i="2" s="1"/>
  <c r="CZ27" i="2"/>
  <c r="CZ25" i="2"/>
  <c r="CZ34" i="2" s="1"/>
  <c r="BZ25" i="2"/>
  <c r="BZ34" i="2" s="1"/>
  <c r="BZ27" i="2"/>
  <c r="AJ27" i="2"/>
  <c r="AJ25" i="2"/>
  <c r="AJ34" i="2" s="1"/>
  <c r="U27" i="2"/>
  <c r="U25" i="2"/>
  <c r="U34" i="2" s="1"/>
  <c r="AV25" i="2"/>
  <c r="AV34" i="2" s="1"/>
  <c r="AV27" i="2"/>
  <c r="L25" i="2"/>
  <c r="L34" i="2" s="1"/>
  <c r="CQ25" i="2"/>
  <c r="CQ34" i="2" s="1"/>
  <c r="CQ27" i="2"/>
  <c r="AT25" i="2"/>
  <c r="AT34" i="2" s="1"/>
  <c r="AT27" i="2"/>
  <c r="T27" i="2"/>
  <c r="T25" i="2"/>
  <c r="T34" i="2" s="1"/>
  <c r="CT25" i="2"/>
  <c r="CT34" i="2" s="1"/>
  <c r="CT27" i="2"/>
  <c r="AF25" i="2"/>
  <c r="AF34" i="2" s="1"/>
  <c r="AF27" i="2"/>
  <c r="AO25" i="2"/>
  <c r="AO34" i="2" s="1"/>
  <c r="AB25" i="2"/>
  <c r="AB34" i="2" s="1"/>
  <c r="BT27" i="2"/>
  <c r="BT25" i="2"/>
  <c r="BT34" i="2" s="1"/>
  <c r="AE25" i="2"/>
  <c r="AE34" i="2" s="1"/>
  <c r="AE27" i="2"/>
  <c r="N25" i="2"/>
  <c r="N34" i="2" s="1"/>
  <c r="N27" i="2"/>
  <c r="CU25" i="2"/>
  <c r="CU34" i="2" s="1"/>
  <c r="CU27" i="2"/>
  <c r="CD27" i="2"/>
  <c r="CD25" i="2"/>
  <c r="CD34" i="2" s="1"/>
  <c r="P25" i="2"/>
  <c r="P34" i="2" s="1"/>
  <c r="P27" i="2"/>
  <c r="BE25" i="2"/>
  <c r="BE34" i="2" s="1"/>
  <c r="AR25" i="2"/>
  <c r="AR34" i="2" s="1"/>
  <c r="AN27" i="2"/>
  <c r="AN25" i="2"/>
  <c r="AN34" i="2" s="1"/>
  <c r="BJ25" i="2"/>
  <c r="BJ34" i="2" s="1"/>
  <c r="BJ27" i="2"/>
  <c r="CX27" i="2"/>
  <c r="CX25" i="2"/>
  <c r="CX34" i="2" s="1"/>
  <c r="CE25" i="2"/>
  <c r="CE34" i="2" s="1"/>
  <c r="CE27" i="2"/>
  <c r="BN25" i="2"/>
  <c r="BN34" i="2" s="1"/>
  <c r="BN27" i="2"/>
  <c r="CU13" i="2"/>
  <c r="CJ13" i="2"/>
  <c r="I9" i="2"/>
  <c r="I13" i="2" s="1"/>
  <c r="I5" i="2"/>
  <c r="I17" i="2" s="1"/>
  <c r="I18" i="2" s="1"/>
  <c r="AO9" i="2"/>
  <c r="AO13" i="2" s="1"/>
  <c r="AO5" i="2"/>
  <c r="AO17" i="2" s="1"/>
  <c r="AO18" i="2" s="1"/>
  <c r="AO19" i="2" s="1"/>
  <c r="CY9" i="2"/>
  <c r="CY13" i="2" s="1"/>
  <c r="CY5" i="2"/>
  <c r="CY17" i="2" s="1"/>
  <c r="CY18" i="2" s="1"/>
  <c r="CY19" i="2" s="1"/>
  <c r="AF9" i="2"/>
  <c r="AF5" i="2"/>
  <c r="AF17" i="2" s="1"/>
  <c r="AF18" i="2" s="1"/>
  <c r="AF19" i="2" s="1"/>
  <c r="CL13" i="2"/>
  <c r="BX9" i="2"/>
  <c r="BX13" i="2" s="1"/>
  <c r="BX5" i="2"/>
  <c r="BX17" i="2" s="1"/>
  <c r="BX18" i="2" s="1"/>
  <c r="BX19" i="2" s="1"/>
  <c r="AA9" i="2"/>
  <c r="AA13" i="2" s="1"/>
  <c r="AA5" i="2"/>
  <c r="AA17" i="2" s="1"/>
  <c r="AA18" i="2" s="1"/>
  <c r="BC9" i="2"/>
  <c r="BC13" i="2" s="1"/>
  <c r="BC5" i="2"/>
  <c r="BC17" i="2" s="1"/>
  <c r="BC18" i="2" s="1"/>
  <c r="BC19" i="2" s="1"/>
  <c r="BS9" i="2"/>
  <c r="BS13" i="2" s="1"/>
  <c r="BS5" i="2"/>
  <c r="BS17" i="2" s="1"/>
  <c r="BS18" i="2" s="1"/>
  <c r="BS19" i="2" s="1"/>
  <c r="P9" i="2"/>
  <c r="P13" i="2" s="1"/>
  <c r="P5" i="2"/>
  <c r="P17" i="2" s="1"/>
  <c r="P18" i="2" s="1"/>
  <c r="P19" i="2" s="1"/>
  <c r="BH9" i="2"/>
  <c r="BH13" i="2" s="1"/>
  <c r="BH5" i="2"/>
  <c r="BH17" i="2" s="1"/>
  <c r="BH18" i="2" s="1"/>
  <c r="BH19" i="2" s="1"/>
  <c r="K9" i="2"/>
  <c r="K13" i="2" s="1"/>
  <c r="K5" i="2"/>
  <c r="K17" i="2" s="1"/>
  <c r="K18" i="2" s="1"/>
  <c r="K19" i="2" s="1"/>
  <c r="M13" i="2"/>
  <c r="CW9" i="2"/>
  <c r="CW13" i="2" s="1"/>
  <c r="CW5" i="2"/>
  <c r="CW17" i="2" s="1"/>
  <c r="CW18" i="2" s="1"/>
  <c r="CW19" i="2" s="1"/>
  <c r="AR9" i="2"/>
  <c r="AR13" i="2" s="1"/>
  <c r="AR5" i="2"/>
  <c r="AR17" i="2" s="1"/>
  <c r="AR18" i="2" s="1"/>
  <c r="BN9" i="2"/>
  <c r="BN13" i="2" s="1"/>
  <c r="BN5" i="2"/>
  <c r="BN17" i="2" s="1"/>
  <c r="BN18" i="2" s="1"/>
  <c r="BN19" i="2" s="1"/>
  <c r="CO9" i="2"/>
  <c r="CO13" i="2" s="1"/>
  <c r="CO5" i="2"/>
  <c r="CO17" i="2" s="1"/>
  <c r="CO18" i="2" s="1"/>
  <c r="AB9" i="2"/>
  <c r="AB5" i="2"/>
  <c r="AB17" i="2" s="1"/>
  <c r="AB18" i="2" s="1"/>
  <c r="BD9" i="2"/>
  <c r="BD5" i="2"/>
  <c r="BD17" i="2" s="1"/>
  <c r="BD18" i="2" s="1"/>
  <c r="BD19" i="2" s="1"/>
  <c r="BQ9" i="2"/>
  <c r="BQ13" i="2" s="1"/>
  <c r="BQ5" i="2"/>
  <c r="BQ17" i="2" s="1"/>
  <c r="BQ18" i="2" s="1"/>
  <c r="BQ19" i="2" s="1"/>
  <c r="X9" i="2"/>
  <c r="X13" i="2" s="1"/>
  <c r="X5" i="2"/>
  <c r="X17" i="2" s="1"/>
  <c r="X18" i="2" s="1"/>
  <c r="X19" i="2" s="1"/>
  <c r="AZ13" i="2"/>
  <c r="U9" i="2"/>
  <c r="U13" i="2" s="1"/>
  <c r="U5" i="2"/>
  <c r="U17" i="2" s="1"/>
  <c r="U18" i="2" s="1"/>
  <c r="BY9" i="2"/>
  <c r="BY13" i="2" s="1"/>
  <c r="BY5" i="2"/>
  <c r="BY17" i="2" s="1"/>
  <c r="BY18" i="2" s="1"/>
  <c r="L9" i="2"/>
  <c r="L5" i="2"/>
  <c r="L17" i="2" s="1"/>
  <c r="L18" i="2" s="1"/>
  <c r="L19" i="2" s="1"/>
  <c r="AM9" i="2"/>
  <c r="AM13" i="2" s="1"/>
  <c r="AM5" i="2"/>
  <c r="AM17" i="2" s="1"/>
  <c r="AM18" i="2" s="1"/>
  <c r="AM19" i="2" s="1"/>
  <c r="CH9" i="2"/>
  <c r="CH13" i="2" s="1"/>
  <c r="CH5" i="2"/>
  <c r="CH17" i="2" s="1"/>
  <c r="CH18" i="2" s="1"/>
  <c r="CH19" i="2" s="1"/>
  <c r="AH9" i="2"/>
  <c r="AH13" i="2" s="1"/>
  <c r="AH5" i="2"/>
  <c r="AH17" i="2" s="1"/>
  <c r="AH18" i="2" s="1"/>
  <c r="AH19" i="2" s="1"/>
  <c r="AY9" i="2"/>
  <c r="AY13" i="2" s="1"/>
  <c r="AY5" i="2"/>
  <c r="AY17" i="2" s="1"/>
  <c r="AY18" i="2" s="1"/>
  <c r="AY19" i="2" s="1"/>
  <c r="BI9" i="2"/>
  <c r="BI13" i="2" s="1"/>
  <c r="BI5" i="2"/>
  <c r="BI17" i="2" s="1"/>
  <c r="BI18" i="2" s="1"/>
  <c r="BI19" i="2" s="1"/>
  <c r="S9" i="2"/>
  <c r="S13" i="2" s="1"/>
  <c r="S5" i="2"/>
  <c r="S17" i="2" s="1"/>
  <c r="S18" i="2" s="1"/>
  <c r="S19" i="2" s="1"/>
  <c r="CC9" i="2"/>
  <c r="CC13" i="2" s="1"/>
  <c r="CC5" i="2"/>
  <c r="CC17" i="2" s="1"/>
  <c r="CC18" i="2" s="1"/>
  <c r="CC19" i="2" s="1"/>
  <c r="CP9" i="2"/>
  <c r="CP13" i="2" s="1"/>
  <c r="CP5" i="2"/>
  <c r="CP17" i="2" s="1"/>
  <c r="CP18" i="2" s="1"/>
  <c r="AS9" i="2"/>
  <c r="AS13" i="2" s="1"/>
  <c r="AS5" i="2"/>
  <c r="AS17" i="2" s="1"/>
  <c r="AS18" i="2" s="1"/>
  <c r="BE9" i="2"/>
  <c r="BE13" i="2" s="1"/>
  <c r="BE5" i="2"/>
  <c r="BE17" i="2" s="1"/>
  <c r="BE18" i="2" s="1"/>
  <c r="BE19" i="2" s="1"/>
  <c r="DA9" i="2"/>
  <c r="DA13" i="2" s="1"/>
  <c r="DA5" i="2"/>
  <c r="DA17" i="2" s="1"/>
  <c r="DA18" i="2" s="1"/>
  <c r="DA19" i="2" s="1"/>
  <c r="AK9" i="2"/>
  <c r="AK13" i="2" s="1"/>
  <c r="AK5" i="2"/>
  <c r="AK17" i="2" s="1"/>
  <c r="AK18" i="2" s="1"/>
  <c r="AK19" i="2" s="1"/>
  <c r="Q9" i="2"/>
  <c r="Q13" i="2" s="1"/>
  <c r="Q5" i="2"/>
  <c r="Q17" i="2" s="1"/>
  <c r="Q18" i="2" s="1"/>
  <c r="Q19" i="2" s="1"/>
  <c r="AW9" i="2"/>
  <c r="AW13" i="2" s="1"/>
  <c r="AW5" i="2"/>
  <c r="AW17" i="2" s="1"/>
  <c r="AW18" i="2" s="1"/>
  <c r="AW19" i="2" s="1"/>
  <c r="CZ9" i="2"/>
  <c r="CZ13" i="2" s="1"/>
  <c r="CZ5" i="2"/>
  <c r="CZ17" i="2" s="1"/>
  <c r="CZ18" i="2" s="1"/>
  <c r="CZ19" i="2" s="1"/>
  <c r="BZ9" i="2"/>
  <c r="BZ13" i="2" s="1"/>
  <c r="BZ5" i="2"/>
  <c r="BZ17" i="2" s="1"/>
  <c r="BZ18" i="2" s="1"/>
  <c r="AC9" i="2"/>
  <c r="AC13" i="2" s="1"/>
  <c r="AC5" i="2"/>
  <c r="AC17" i="2" s="1"/>
  <c r="AC18" i="2" s="1"/>
  <c r="AZ9" i="2"/>
  <c r="AZ5" i="2"/>
  <c r="AZ17" i="2" s="1"/>
  <c r="AZ18" i="2" s="1"/>
  <c r="AZ19" i="2" s="1"/>
  <c r="BM9" i="2"/>
  <c r="BM13" i="2" s="1"/>
  <c r="BM5" i="2"/>
  <c r="BM17" i="2" s="1"/>
  <c r="BM18" i="2" s="1"/>
  <c r="AN9" i="2"/>
  <c r="AN13" i="2" s="1"/>
  <c r="AN5" i="2"/>
  <c r="AN17" i="2" s="1"/>
  <c r="AN18" i="2" s="1"/>
  <c r="AN19" i="2" s="1"/>
  <c r="BT9" i="2"/>
  <c r="BT13" i="2" s="1"/>
  <c r="BT5" i="2"/>
  <c r="BT17" i="2" s="1"/>
  <c r="BT18" i="2" s="1"/>
  <c r="BT19" i="2" s="1"/>
  <c r="BJ9" i="2"/>
  <c r="BJ13" i="2" s="1"/>
  <c r="BJ5" i="2"/>
  <c r="BJ17" i="2" s="1"/>
  <c r="BJ18" i="2" s="1"/>
  <c r="M9" i="2"/>
  <c r="M5" i="2"/>
  <c r="M17" i="2" s="1"/>
  <c r="M18" i="2" s="1"/>
  <c r="M19" i="2" s="1"/>
  <c r="DB9" i="2"/>
  <c r="DB5" i="2"/>
  <c r="DB17" i="2" s="1"/>
  <c r="DB18" i="2" s="1"/>
  <c r="BP9" i="2"/>
  <c r="BP13" i="2" s="1"/>
  <c r="BP5" i="2"/>
  <c r="BP17" i="2" s="1"/>
  <c r="BP18" i="2" s="1"/>
  <c r="W9" i="2"/>
  <c r="W13" i="2" s="1"/>
  <c r="W5" i="2"/>
  <c r="W17" i="2" s="1"/>
  <c r="W18" i="2" s="1"/>
  <c r="W19" i="2" s="1"/>
  <c r="BR9" i="2"/>
  <c r="BR13" i="2" s="1"/>
  <c r="BR5" i="2"/>
  <c r="BR17" i="2" s="1"/>
  <c r="BR18" i="2" s="1"/>
  <c r="BR19" i="2" s="1"/>
  <c r="CX9" i="2"/>
  <c r="CX13" i="2" s="1"/>
  <c r="CX5" i="2"/>
  <c r="CX17" i="2" s="1"/>
  <c r="CX18" i="2" s="1"/>
  <c r="CX19" i="2" s="1"/>
  <c r="CQ9" i="2"/>
  <c r="CQ13" i="2" s="1"/>
  <c r="CQ5" i="2"/>
  <c r="CQ17" i="2" s="1"/>
  <c r="CQ18" i="2" s="1"/>
  <c r="CQ19" i="2" s="1"/>
  <c r="AT9" i="2"/>
  <c r="AT13" i="2" s="1"/>
  <c r="AT5" i="2"/>
  <c r="AT17" i="2" s="1"/>
  <c r="AT18" i="2" s="1"/>
  <c r="CL9" i="2"/>
  <c r="CL5" i="2"/>
  <c r="CL17" i="2" s="1"/>
  <c r="CL18" i="2" s="1"/>
  <c r="CL19" i="2" s="1"/>
  <c r="CF9" i="2"/>
  <c r="CF5" i="2"/>
  <c r="CF17" i="2" s="1"/>
  <c r="CF18" i="2" s="1"/>
  <c r="CF19" i="2" s="1"/>
  <c r="CE9" i="2"/>
  <c r="CE13" i="2" s="1"/>
  <c r="CE5" i="2"/>
  <c r="CE17" i="2" s="1"/>
  <c r="CE18" i="2" s="1"/>
  <c r="CE19" i="2" s="1"/>
  <c r="AG9" i="2"/>
  <c r="AG13" i="2" s="1"/>
  <c r="AG5" i="2"/>
  <c r="AG17" i="2" s="1"/>
  <c r="AG18" i="2" s="1"/>
  <c r="CV9" i="2"/>
  <c r="CV13" i="2" s="1"/>
  <c r="CV5" i="2"/>
  <c r="CV17" i="2" s="1"/>
  <c r="CV18" i="2" s="1"/>
  <c r="CV19" i="2" s="1"/>
  <c r="CA9" i="2"/>
  <c r="CA13" i="2" s="1"/>
  <c r="CA5" i="2"/>
  <c r="CA17" i="2" s="1"/>
  <c r="CA18" i="2" s="1"/>
  <c r="CA19" i="2" s="1"/>
  <c r="AD9" i="2"/>
  <c r="AD13" i="2" s="1"/>
  <c r="AD5" i="2"/>
  <c r="AD17" i="2" s="1"/>
  <c r="AD18" i="2" s="1"/>
  <c r="AD19" i="2" s="1"/>
  <c r="BV9" i="2"/>
  <c r="BV13" i="2" s="1"/>
  <c r="BV5" i="2"/>
  <c r="BV17" i="2" s="1"/>
  <c r="BV18" i="2" s="1"/>
  <c r="BA9" i="2"/>
  <c r="BA13" i="2" s="1"/>
  <c r="BA5" i="2"/>
  <c r="BA17" i="2" s="1"/>
  <c r="BA18" i="2" s="1"/>
  <c r="BA19" i="2" s="1"/>
  <c r="AJ9" i="2"/>
  <c r="AJ5" i="2"/>
  <c r="AJ17" i="2" s="1"/>
  <c r="AJ18" i="2" s="1"/>
  <c r="AJ19" i="2" s="1"/>
  <c r="BK9" i="2"/>
  <c r="BK13" i="2" s="1"/>
  <c r="BK5" i="2"/>
  <c r="BK17" i="2" s="1"/>
  <c r="BK18" i="2" s="1"/>
  <c r="BK19" i="2" s="1"/>
  <c r="N9" i="2"/>
  <c r="N13" i="2" s="1"/>
  <c r="N5" i="2"/>
  <c r="N17" i="2" s="1"/>
  <c r="N18" i="2" s="1"/>
  <c r="N19" i="2" s="1"/>
  <c r="DC9" i="2"/>
  <c r="DC13" i="2" s="1"/>
  <c r="DC5" i="2"/>
  <c r="DC17" i="2" s="1"/>
  <c r="DC18" i="2" s="1"/>
  <c r="BF9" i="2"/>
  <c r="BF13" i="2" s="1"/>
  <c r="BF5" i="2"/>
  <c r="BF17" i="2" s="1"/>
  <c r="BF18" i="2" s="1"/>
  <c r="BF19" i="2" s="1"/>
  <c r="CG9" i="2"/>
  <c r="CG13" i="2" s="1"/>
  <c r="CG5" i="2"/>
  <c r="CG17" i="2" s="1"/>
  <c r="CG18" i="2" s="1"/>
  <c r="CR9" i="2"/>
  <c r="CR13" i="2" s="1"/>
  <c r="CR5" i="2"/>
  <c r="CR17" i="2" s="1"/>
  <c r="CR18" i="2" s="1"/>
  <c r="CR19" i="2" s="1"/>
  <c r="AU9" i="2"/>
  <c r="AU13" i="2" s="1"/>
  <c r="AU5" i="2"/>
  <c r="AU17" i="2" s="1"/>
  <c r="AU18" i="2" s="1"/>
  <c r="AU19" i="2" s="1"/>
  <c r="BD13" i="2"/>
  <c r="CM9" i="2"/>
  <c r="CM13" i="2" s="1"/>
  <c r="CM5" i="2"/>
  <c r="CM17" i="2" s="1"/>
  <c r="CM18" i="2" s="1"/>
  <c r="CM19" i="2" s="1"/>
  <c r="AP9" i="2"/>
  <c r="AP13" i="2" s="1"/>
  <c r="AP5" i="2"/>
  <c r="AP17" i="2" s="1"/>
  <c r="AP18" i="2" s="1"/>
  <c r="AP19" i="2" s="1"/>
  <c r="T9" i="2"/>
  <c r="T5" i="2"/>
  <c r="T17" i="2" s="1"/>
  <c r="T18" i="2" s="1"/>
  <c r="T19" i="2" s="1"/>
  <c r="CB9" i="2"/>
  <c r="CB13" i="2" s="1"/>
  <c r="CB5" i="2"/>
  <c r="CB17" i="2" s="1"/>
  <c r="CB18" i="2" s="1"/>
  <c r="CB19" i="2" s="1"/>
  <c r="AE9" i="2"/>
  <c r="AE13" i="2" s="1"/>
  <c r="AE5" i="2"/>
  <c r="AE17" i="2" s="1"/>
  <c r="AE18" i="2" s="1"/>
  <c r="BW9" i="2"/>
  <c r="BW13" i="2" s="1"/>
  <c r="BW5" i="2"/>
  <c r="BW17" i="2" s="1"/>
  <c r="BW18" i="2" s="1"/>
  <c r="BW19" i="2" s="1"/>
  <c r="Z9" i="2"/>
  <c r="Z13" i="2" s="1"/>
  <c r="Z5" i="2"/>
  <c r="Z17" i="2" s="1"/>
  <c r="Z18" i="2" s="1"/>
  <c r="Z19" i="2" s="1"/>
  <c r="BB9" i="2"/>
  <c r="BB13" i="2" s="1"/>
  <c r="BB5" i="2"/>
  <c r="BB17" i="2" s="1"/>
  <c r="BB18" i="2" s="1"/>
  <c r="BB19" i="2" s="1"/>
  <c r="CS13" i="2"/>
  <c r="BO9" i="2"/>
  <c r="BO13" i="2" s="1"/>
  <c r="BO5" i="2"/>
  <c r="BO17" i="2" s="1"/>
  <c r="BO18" i="2" s="1"/>
  <c r="BO19" i="2" s="1"/>
  <c r="AX9" i="2"/>
  <c r="AX13" i="2" s="1"/>
  <c r="AX5" i="2"/>
  <c r="AX17" i="2" s="1"/>
  <c r="AX18" i="2" s="1"/>
  <c r="AX19" i="2" s="1"/>
  <c r="BL9" i="2"/>
  <c r="BL13" i="2" s="1"/>
  <c r="BL5" i="2"/>
  <c r="BL17" i="2" s="1"/>
  <c r="BL18" i="2" s="1"/>
  <c r="BL19" i="2" s="1"/>
  <c r="O9" i="2"/>
  <c r="O13" i="2" s="1"/>
  <c r="O5" i="2"/>
  <c r="O17" i="2" s="1"/>
  <c r="O18" i="2" s="1"/>
  <c r="O19" i="2" s="1"/>
  <c r="BG9" i="2"/>
  <c r="BG13" i="2" s="1"/>
  <c r="BG5" i="2"/>
  <c r="BG17" i="2" s="1"/>
  <c r="BG18" i="2" s="1"/>
  <c r="BG19" i="2" s="1"/>
  <c r="J9" i="2"/>
  <c r="J13" i="2" s="1"/>
  <c r="J5" i="2"/>
  <c r="J17" i="2" s="1"/>
  <c r="J18" i="2" s="1"/>
  <c r="AB13" i="2"/>
  <c r="CD9" i="2"/>
  <c r="CD13" i="2" s="1"/>
  <c r="CD5" i="2"/>
  <c r="CD17" i="2" s="1"/>
  <c r="CD18" i="2" s="1"/>
  <c r="CD19" i="2" s="1"/>
  <c r="Y9" i="2"/>
  <c r="Y13" i="2" s="1"/>
  <c r="Y5" i="2"/>
  <c r="Y17" i="2" s="1"/>
  <c r="Y18" i="2" s="1"/>
  <c r="Y19" i="2" s="1"/>
  <c r="R9" i="2"/>
  <c r="R13" i="2" s="1"/>
  <c r="R5" i="2"/>
  <c r="R17" i="2" s="1"/>
  <c r="R18" i="2" s="1"/>
  <c r="R19" i="2" s="1"/>
  <c r="BU9" i="2"/>
  <c r="BU13" i="2" s="1"/>
  <c r="BU5" i="2"/>
  <c r="BU17" i="2" s="1"/>
  <c r="BU18" i="2" s="1"/>
  <c r="BU19" i="2" s="1"/>
  <c r="AV9" i="2"/>
  <c r="AV13" i="2" s="1"/>
  <c r="AV5" i="2"/>
  <c r="AV17" i="2" s="1"/>
  <c r="AV18" i="2" s="1"/>
  <c r="AV19" i="2" s="1"/>
  <c r="CN9" i="2"/>
  <c r="CN13" i="2" s="1"/>
  <c r="CN5" i="2"/>
  <c r="CN17" i="2" s="1"/>
  <c r="CN18" i="2" s="1"/>
  <c r="AQ9" i="2"/>
  <c r="AQ13" i="2" s="1"/>
  <c r="AQ5" i="2"/>
  <c r="AQ17" i="2" s="1"/>
  <c r="AQ18" i="2" s="1"/>
  <c r="AI9" i="2"/>
  <c r="AI13" i="2" s="1"/>
  <c r="AI5" i="2"/>
  <c r="AI17" i="2" s="1"/>
  <c r="AI18" i="2" s="1"/>
  <c r="AI19" i="2" s="1"/>
  <c r="CF13" i="2"/>
  <c r="V9" i="2"/>
  <c r="V13" i="2" s="1"/>
  <c r="V5" i="2"/>
  <c r="V17" i="2" s="1"/>
  <c r="V18" i="2" s="1"/>
  <c r="CJ19" i="2"/>
  <c r="L13" i="2"/>
  <c r="T13" i="2"/>
  <c r="DB13" i="2"/>
  <c r="AJ13" i="2"/>
  <c r="AF13" i="2"/>
  <c r="H4" i="2"/>
  <c r="H8" i="2"/>
  <c r="H12" i="2" s="1"/>
  <c r="AA7" i="4" l="1"/>
  <c r="X7" i="4"/>
  <c r="BJ7" i="4"/>
  <c r="BJ29" i="4" s="1"/>
  <c r="BJ30" i="4" s="1"/>
  <c r="AE6" i="4"/>
  <c r="AE14" i="4" s="1"/>
  <c r="BN7" i="4"/>
  <c r="BN29" i="4" s="1"/>
  <c r="BU6" i="4"/>
  <c r="BU14" i="4" s="1"/>
  <c r="AK6" i="4"/>
  <c r="AG7" i="4"/>
  <c r="AG29" i="4" s="1"/>
  <c r="CE7" i="4"/>
  <c r="CE29" i="4" s="1"/>
  <c r="BP7" i="4"/>
  <c r="BP29" i="4" s="1"/>
  <c r="CB7" i="4"/>
  <c r="CB29" i="4" s="1"/>
  <c r="CB30" i="4" s="1"/>
  <c r="AU7" i="4"/>
  <c r="AU29" i="4" s="1"/>
  <c r="AU30" i="4" s="1"/>
  <c r="BC6" i="4"/>
  <c r="R7" i="4"/>
  <c r="AE30" i="4"/>
  <c r="AE39" i="4"/>
  <c r="BD30" i="4"/>
  <c r="BD39" i="4"/>
  <c r="BB30" i="4"/>
  <c r="BB39" i="4"/>
  <c r="CQ30" i="4"/>
  <c r="CQ39" i="4"/>
  <c r="CH30" i="4"/>
  <c r="CH39" i="4"/>
  <c r="AK30" i="4"/>
  <c r="AK39" i="4"/>
  <c r="CJ30" i="4"/>
  <c r="CJ39" i="4"/>
  <c r="BP30" i="4"/>
  <c r="BP39" i="4"/>
  <c r="BN30" i="4"/>
  <c r="BN39" i="4"/>
  <c r="BQ30" i="4"/>
  <c r="BQ39" i="4"/>
  <c r="CC30" i="4"/>
  <c r="CC39" i="4"/>
  <c r="CW30" i="4"/>
  <c r="CW39" i="4"/>
  <c r="BS30" i="4"/>
  <c r="BS39" i="4"/>
  <c r="CU7" i="4"/>
  <c r="CU29" i="4" s="1"/>
  <c r="CZ30" i="4"/>
  <c r="CZ39" i="4"/>
  <c r="BA30" i="4"/>
  <c r="BA39" i="4"/>
  <c r="CX30" i="4"/>
  <c r="CX39" i="4"/>
  <c r="CK30" i="4"/>
  <c r="CK39" i="4"/>
  <c r="AY30" i="4"/>
  <c r="AY39" i="4"/>
  <c r="AI6" i="4"/>
  <c r="AI14" i="4" s="1"/>
  <c r="CG30" i="4"/>
  <c r="CG39" i="4"/>
  <c r="BL30" i="4"/>
  <c r="BL39" i="4"/>
  <c r="BK7" i="4"/>
  <c r="BK29" i="4" s="1"/>
  <c r="AN7" i="4"/>
  <c r="AN29" i="4" s="1"/>
  <c r="BC30" i="4"/>
  <c r="BC39" i="4"/>
  <c r="BU30" i="4"/>
  <c r="BU39" i="4"/>
  <c r="CS30" i="4"/>
  <c r="CS39" i="4"/>
  <c r="BY30" i="4"/>
  <c r="BY39" i="4"/>
  <c r="AL30" i="4"/>
  <c r="AL39" i="4"/>
  <c r="CP30" i="4"/>
  <c r="CP39" i="4"/>
  <c r="AJ30" i="4"/>
  <c r="AJ39" i="4"/>
  <c r="AS30" i="4"/>
  <c r="AS39" i="4"/>
  <c r="CE30" i="4"/>
  <c r="CE39" i="4"/>
  <c r="DB30" i="4"/>
  <c r="DB39" i="4"/>
  <c r="AI30" i="4"/>
  <c r="AI39" i="4"/>
  <c r="CY30" i="4"/>
  <c r="CY39" i="4"/>
  <c r="CF30" i="4"/>
  <c r="CF39" i="4"/>
  <c r="AD7" i="4"/>
  <c r="AD29" i="4" s="1"/>
  <c r="BD6" i="4"/>
  <c r="BD14" i="4" s="1"/>
  <c r="CT30" i="4"/>
  <c r="CT39" i="4"/>
  <c r="AG30" i="4"/>
  <c r="AG39" i="4"/>
  <c r="CI30" i="4"/>
  <c r="CI39" i="4"/>
  <c r="AQ30" i="4"/>
  <c r="AQ39" i="4"/>
  <c r="CL30" i="4"/>
  <c r="CL39" i="4"/>
  <c r="AM30" i="4"/>
  <c r="AM39" i="4"/>
  <c r="BZ30" i="4"/>
  <c r="BZ39" i="4"/>
  <c r="BT30" i="4"/>
  <c r="BT39" i="4"/>
  <c r="AZ30" i="4"/>
  <c r="AZ39" i="4"/>
  <c r="AR30" i="4"/>
  <c r="AR39" i="4"/>
  <c r="AC7" i="4"/>
  <c r="AC29" i="4" s="1"/>
  <c r="CC6" i="4"/>
  <c r="CC14" i="4" s="1"/>
  <c r="CN7" i="4"/>
  <c r="CN29" i="4" s="1"/>
  <c r="T7" i="4"/>
  <c r="V6" i="4"/>
  <c r="V14" i="4" s="1"/>
  <c r="U6" i="4"/>
  <c r="U14" i="4" s="1"/>
  <c r="CY6" i="4"/>
  <c r="CY14" i="4" s="1"/>
  <c r="AX7" i="4"/>
  <c r="AX29" i="4" s="1"/>
  <c r="BH7" i="4"/>
  <c r="BH29" i="4" s="1"/>
  <c r="P7" i="4"/>
  <c r="CA7" i="4"/>
  <c r="CA29" i="4" s="1"/>
  <c r="N7" i="4"/>
  <c r="BF7" i="4"/>
  <c r="BF29" i="4" s="1"/>
  <c r="BV7" i="4"/>
  <c r="BV29" i="4" s="1"/>
  <c r="BR7" i="4"/>
  <c r="BR29" i="4" s="1"/>
  <c r="CF6" i="4"/>
  <c r="CF14" i="4" s="1"/>
  <c r="Z7" i="4"/>
  <c r="AV7" i="4"/>
  <c r="AV29" i="4" s="1"/>
  <c r="BB6" i="4"/>
  <c r="BB14" i="4" s="1"/>
  <c r="BI7" i="4"/>
  <c r="BI29" i="4" s="1"/>
  <c r="BM7" i="4"/>
  <c r="BM29" i="4" s="1"/>
  <c r="BS6" i="4"/>
  <c r="BS14" i="4" s="1"/>
  <c r="DA7" i="4"/>
  <c r="DA29" i="4" s="1"/>
  <c r="AL6" i="4"/>
  <c r="AL14" i="4" s="1"/>
  <c r="CR7" i="4"/>
  <c r="CR29" i="4" s="1"/>
  <c r="CI6" i="4"/>
  <c r="CI14" i="4" s="1"/>
  <c r="BW7" i="4"/>
  <c r="BW29" i="4" s="1"/>
  <c r="AT7" i="4"/>
  <c r="AT29" i="4" s="1"/>
  <c r="AW7" i="4"/>
  <c r="AW29" i="4" s="1"/>
  <c r="BO7" i="4"/>
  <c r="BO29" i="4" s="1"/>
  <c r="AF7" i="4"/>
  <c r="AF29" i="4" s="1"/>
  <c r="CV7" i="4"/>
  <c r="CV29" i="4" s="1"/>
  <c r="CO7" i="4"/>
  <c r="CO29" i="4" s="1"/>
  <c r="H5" i="4"/>
  <c r="H7" i="4" s="1"/>
  <c r="H29" i="4" s="1"/>
  <c r="H20" i="4"/>
  <c r="CW6" i="4"/>
  <c r="CW14" i="4" s="1"/>
  <c r="CM7" i="4"/>
  <c r="CM29" i="4" s="1"/>
  <c r="Q7" i="4"/>
  <c r="BE7" i="4"/>
  <c r="BE29" i="4" s="1"/>
  <c r="AP7" i="4"/>
  <c r="AP29" i="4" s="1"/>
  <c r="W7" i="4"/>
  <c r="BG7" i="4"/>
  <c r="BG29" i="4" s="1"/>
  <c r="CD7" i="4"/>
  <c r="CD29" i="4" s="1"/>
  <c r="J7" i="4"/>
  <c r="CK6" i="4"/>
  <c r="CK14" i="4" s="1"/>
  <c r="CX6" i="4"/>
  <c r="CX14" i="4" s="1"/>
  <c r="BX7" i="4"/>
  <c r="BX29" i="4" s="1"/>
  <c r="AO7" i="4"/>
  <c r="AO29" i="4" s="1"/>
  <c r="DC7" i="4"/>
  <c r="DC29" i="4" s="1"/>
  <c r="AH7" i="4"/>
  <c r="AH29" i="4" s="1"/>
  <c r="CJ6" i="4"/>
  <c r="CJ14" i="4" s="1"/>
  <c r="CZ6" i="4"/>
  <c r="CZ14" i="4" s="1"/>
  <c r="K7" i="4"/>
  <c r="L7" i="4"/>
  <c r="CH6" i="4"/>
  <c r="CH14" i="4" s="1"/>
  <c r="CA14" i="4"/>
  <c r="CQ14" i="4"/>
  <c r="Q14" i="4"/>
  <c r="BP14" i="4"/>
  <c r="AN14" i="4"/>
  <c r="R14" i="4"/>
  <c r="BQ14" i="4"/>
  <c r="CS14" i="4"/>
  <c r="CT14" i="4"/>
  <c r="BO14" i="4"/>
  <c r="AF14" i="4"/>
  <c r="W14" i="4"/>
  <c r="CD14" i="4"/>
  <c r="AM14" i="4"/>
  <c r="AY14" i="4"/>
  <c r="X14" i="4"/>
  <c r="AH14" i="4"/>
  <c r="CB14" i="4"/>
  <c r="BA14" i="4"/>
  <c r="BK14" i="4"/>
  <c r="CU14" i="4"/>
  <c r="AJ14" i="4"/>
  <c r="BN14" i="4"/>
  <c r="P14" i="4"/>
  <c r="CE14" i="4"/>
  <c r="BC14" i="4"/>
  <c r="BR14" i="4"/>
  <c r="AX14" i="4"/>
  <c r="AZ14" i="4"/>
  <c r="AG14" i="4"/>
  <c r="T14" i="4"/>
  <c r="O14" i="4"/>
  <c r="AU14" i="4"/>
  <c r="AV14" i="4"/>
  <c r="S14" i="4"/>
  <c r="BM14" i="4"/>
  <c r="CR14" i="4"/>
  <c r="AW14" i="4"/>
  <c r="CV14" i="4"/>
  <c r="BT14" i="4"/>
  <c r="BL14" i="4"/>
  <c r="AK14" i="4"/>
  <c r="CG14" i="4"/>
  <c r="F33" i="3"/>
  <c r="AS28" i="2"/>
  <c r="AO28" i="2"/>
  <c r="BY28" i="2"/>
  <c r="DA28" i="2"/>
  <c r="I28" i="2"/>
  <c r="BH28" i="2"/>
  <c r="DB28" i="2"/>
  <c r="CL28" i="2"/>
  <c r="L28" i="2"/>
  <c r="AC28" i="2"/>
  <c r="BE28" i="2"/>
  <c r="BF28" i="2"/>
  <c r="CO28" i="2"/>
  <c r="AR28" i="2"/>
  <c r="BI28" i="2"/>
  <c r="CK28" i="2"/>
  <c r="CH28" i="2"/>
  <c r="CH40" i="2"/>
  <c r="BB28" i="2"/>
  <c r="BB40" i="2"/>
  <c r="W28" i="2"/>
  <c r="W40" i="2"/>
  <c r="CE28" i="2"/>
  <c r="CE40" i="2"/>
  <c r="N28" i="2"/>
  <c r="N40" i="2"/>
  <c r="CQ28" i="2"/>
  <c r="CQ40" i="2"/>
  <c r="AG28" i="2"/>
  <c r="AG40" i="2"/>
  <c r="CW28" i="2"/>
  <c r="CW40" i="2"/>
  <c r="CS28" i="2"/>
  <c r="CS40" i="2"/>
  <c r="CM28" i="2"/>
  <c r="CM40" i="2"/>
  <c r="BA28" i="2"/>
  <c r="BA40" i="2"/>
  <c r="AJ28" i="2"/>
  <c r="AJ40" i="2"/>
  <c r="BZ28" i="2"/>
  <c r="BZ40" i="2"/>
  <c r="BP28" i="2"/>
  <c r="BP40" i="2"/>
  <c r="BS28" i="2"/>
  <c r="BS40" i="2"/>
  <c r="CT28" i="2"/>
  <c r="CT40" i="2"/>
  <c r="K28" i="2"/>
  <c r="K40" i="2"/>
  <c r="CC28" i="2"/>
  <c r="CC40" i="2"/>
  <c r="AD28" i="2"/>
  <c r="AD40" i="2"/>
  <c r="CZ28" i="2"/>
  <c r="CZ40" i="2"/>
  <c r="CR28" i="2"/>
  <c r="CR40" i="2"/>
  <c r="AH28" i="2"/>
  <c r="AH40" i="2"/>
  <c r="V28" i="2"/>
  <c r="V40" i="2"/>
  <c r="BN28" i="2"/>
  <c r="BN40" i="2"/>
  <c r="AX28" i="2"/>
  <c r="AX40" i="2"/>
  <c r="BW28" i="2"/>
  <c r="BW40" i="2"/>
  <c r="BL28" i="2"/>
  <c r="BL40" i="2"/>
  <c r="CP28" i="2"/>
  <c r="CP40" i="2"/>
  <c r="BR28" i="2"/>
  <c r="BR40" i="2"/>
  <c r="AQ28" i="2"/>
  <c r="AQ40" i="2"/>
  <c r="AM28" i="2"/>
  <c r="AM40" i="2"/>
  <c r="CF28" i="2"/>
  <c r="CF40" i="2"/>
  <c r="AV28" i="2"/>
  <c r="AV40" i="2"/>
  <c r="CV28" i="2"/>
  <c r="CV40" i="2"/>
  <c r="AL28" i="2"/>
  <c r="AL40" i="2"/>
  <c r="BJ28" i="2"/>
  <c r="BJ40" i="2"/>
  <c r="AZ28" i="2"/>
  <c r="AZ40" i="2"/>
  <c r="CY28" i="2"/>
  <c r="CY40" i="2"/>
  <c r="CB28" i="2"/>
  <c r="CB40" i="2"/>
  <c r="AA28" i="2"/>
  <c r="AA40" i="2"/>
  <c r="AI28" i="2"/>
  <c r="AI40" i="2"/>
  <c r="CA28" i="2"/>
  <c r="CA40" i="2"/>
  <c r="BT28" i="2"/>
  <c r="BT40" i="2"/>
  <c r="AF28" i="2"/>
  <c r="AF40" i="2"/>
  <c r="BM28" i="2"/>
  <c r="BM40" i="2"/>
  <c r="CD28" i="2"/>
  <c r="CD40" i="2"/>
  <c r="T28" i="2"/>
  <c r="T40" i="2"/>
  <c r="AT28" i="2"/>
  <c r="AT40" i="2"/>
  <c r="AE28" i="2"/>
  <c r="AE40" i="2"/>
  <c r="BQ28" i="2"/>
  <c r="BQ40" i="2"/>
  <c r="BG28" i="2"/>
  <c r="BG40" i="2"/>
  <c r="BO28" i="2"/>
  <c r="BO40" i="2"/>
  <c r="U28" i="2"/>
  <c r="U40" i="2"/>
  <c r="X28" i="2"/>
  <c r="X40" i="2"/>
  <c r="AW28" i="2"/>
  <c r="AW40" i="2"/>
  <c r="S28" i="2"/>
  <c r="S40" i="2"/>
  <c r="P28" i="2"/>
  <c r="P40" i="2"/>
  <c r="R28" i="2"/>
  <c r="R40" i="2"/>
  <c r="BK28" i="2"/>
  <c r="BK40" i="2"/>
  <c r="BD28" i="2"/>
  <c r="BD40" i="2"/>
  <c r="AU28" i="2"/>
  <c r="AU40" i="2"/>
  <c r="Q28" i="2"/>
  <c r="Q40" i="2"/>
  <c r="CU28" i="2"/>
  <c r="CU40" i="2"/>
  <c r="CI28" i="2"/>
  <c r="CI40" i="2"/>
  <c r="CX28" i="2"/>
  <c r="CX40" i="2"/>
  <c r="CJ28" i="2"/>
  <c r="CJ40" i="2"/>
  <c r="AN28" i="2"/>
  <c r="AN40" i="2"/>
  <c r="O28" i="2"/>
  <c r="O40" i="2"/>
  <c r="DC28" i="2"/>
  <c r="DC40" i="2"/>
  <c r="CG28" i="2"/>
  <c r="CG40" i="2"/>
  <c r="AK28" i="2"/>
  <c r="AK40" i="2"/>
  <c r="AY28" i="2"/>
  <c r="AY40" i="2"/>
  <c r="BC28" i="2"/>
  <c r="BC40" i="2"/>
  <c r="BP19" i="2"/>
  <c r="AC19" i="2"/>
  <c r="AS19" i="2"/>
  <c r="AB19" i="2"/>
  <c r="I19" i="2"/>
  <c r="J19" i="2"/>
  <c r="DB19" i="2"/>
  <c r="CP19" i="2"/>
  <c r="CN19" i="2"/>
  <c r="AE19" i="2"/>
  <c r="CG19" i="2"/>
  <c r="BV19" i="2"/>
  <c r="BY19" i="2"/>
  <c r="AA19" i="2"/>
  <c r="V19" i="2"/>
  <c r="AG19" i="2"/>
  <c r="BM19" i="2"/>
  <c r="U19" i="2"/>
  <c r="AR19" i="2"/>
  <c r="H9" i="2"/>
  <c r="H13" i="2" s="1"/>
  <c r="F14" i="2" s="1"/>
  <c r="H5" i="2"/>
  <c r="H17" i="2" s="1"/>
  <c r="H18" i="2" s="1"/>
  <c r="AQ19" i="2"/>
  <c r="DC19" i="2"/>
  <c r="AT19" i="2"/>
  <c r="BJ19" i="2"/>
  <c r="BZ19" i="2"/>
  <c r="CO19" i="2"/>
  <c r="BJ39" i="4" l="1"/>
  <c r="CL40" i="4"/>
  <c r="CL41" i="4"/>
  <c r="CL43" i="4" s="1" a="1"/>
  <c r="CL43" i="4" s="1"/>
  <c r="AQ40" i="4"/>
  <c r="AQ41" i="4"/>
  <c r="AQ43" i="4" s="1" a="1"/>
  <c r="AQ43" i="4" s="1"/>
  <c r="BD40" i="4"/>
  <c r="BD41" i="4"/>
  <c r="BD43" i="4" s="1" a="1"/>
  <c r="BD43" i="4" s="1"/>
  <c r="AE41" i="4"/>
  <c r="AE43" i="4" s="1" a="1"/>
  <c r="AE43" i="4" s="1"/>
  <c r="AE40" i="4"/>
  <c r="BY41" i="4"/>
  <c r="BY43" i="4" s="1" a="1"/>
  <c r="BY43" i="4" s="1"/>
  <c r="BY40" i="4"/>
  <c r="CK40" i="4"/>
  <c r="CK41" i="4"/>
  <c r="CK43" i="4" s="1" a="1"/>
  <c r="CK43" i="4" s="1"/>
  <c r="CS41" i="4"/>
  <c r="CS43" i="4" s="1" a="1"/>
  <c r="CS43" i="4" s="1"/>
  <c r="CS40" i="4"/>
  <c r="CX41" i="4"/>
  <c r="CX43" i="4" s="1" a="1"/>
  <c r="CX43" i="4" s="1"/>
  <c r="CX40" i="4"/>
  <c r="BU40" i="4"/>
  <c r="BU41" i="4"/>
  <c r="BU43" i="4" s="1" a="1"/>
  <c r="BU43" i="4" s="1"/>
  <c r="BA40" i="4"/>
  <c r="BA41" i="4"/>
  <c r="BA43" i="4" s="1" a="1"/>
  <c r="BA43" i="4" s="1"/>
  <c r="AI40" i="4"/>
  <c r="AI41" i="4"/>
  <c r="AI43" i="4" s="1" a="1"/>
  <c r="AI43" i="4" s="1"/>
  <c r="BQ40" i="4"/>
  <c r="BQ41" i="4"/>
  <c r="BQ43" i="4" s="1" a="1"/>
  <c r="BQ43" i="4" s="1"/>
  <c r="DB40" i="4"/>
  <c r="DB41" i="4"/>
  <c r="DB43" i="4" s="1" a="1"/>
  <c r="DB43" i="4" s="1"/>
  <c r="BN41" i="4"/>
  <c r="BN43" i="4" s="1" a="1"/>
  <c r="BN43" i="4" s="1"/>
  <c r="BN40" i="4"/>
  <c r="CI40" i="4"/>
  <c r="CI41" i="4"/>
  <c r="CI43" i="4" s="1" a="1"/>
  <c r="CI43" i="4" s="1"/>
  <c r="CE40" i="4"/>
  <c r="CE41" i="4"/>
  <c r="CE43" i="4" s="1" a="1"/>
  <c r="CE43" i="4" s="1"/>
  <c r="BP40" i="4"/>
  <c r="BP41" i="4"/>
  <c r="BP43" i="4" s="1" a="1"/>
  <c r="BP43" i="4" s="1"/>
  <c r="AR41" i="4"/>
  <c r="AR43" i="4" s="1" a="1"/>
  <c r="AR43" i="4" s="1"/>
  <c r="AR40" i="4"/>
  <c r="AG41" i="4"/>
  <c r="AG43" i="4" s="1" a="1"/>
  <c r="AG43" i="4" s="1"/>
  <c r="AG40" i="4"/>
  <c r="BJ41" i="4"/>
  <c r="BJ43" i="4" s="1" a="1"/>
  <c r="BJ43" i="4" s="1"/>
  <c r="BJ40" i="4"/>
  <c r="BC40" i="4"/>
  <c r="BC41" i="4"/>
  <c r="BC43" i="4" s="1" a="1"/>
  <c r="BC43" i="4" s="1"/>
  <c r="AS41" i="4"/>
  <c r="AS43" i="4" s="1" a="1"/>
  <c r="AS43" i="4" s="1"/>
  <c r="AS40" i="4"/>
  <c r="AJ40" i="4"/>
  <c r="AJ41" i="4"/>
  <c r="AJ43" i="4" s="1" a="1"/>
  <c r="AJ43" i="4" s="1"/>
  <c r="BZ41" i="4"/>
  <c r="BZ43" i="4" s="1" a="1"/>
  <c r="BZ43" i="4" s="1"/>
  <c r="BZ40" i="4"/>
  <c r="CF40" i="4"/>
  <c r="CF41" i="4"/>
  <c r="CF43" i="4" s="1" a="1"/>
  <c r="CF43" i="4" s="1"/>
  <c r="CP41" i="4"/>
  <c r="CP43" i="4" s="1" a="1"/>
  <c r="CP43" i="4" s="1"/>
  <c r="CP40" i="4"/>
  <c r="CG40" i="4"/>
  <c r="CG41" i="4"/>
  <c r="CG43" i="4" s="1" a="1"/>
  <c r="CG43" i="4" s="1"/>
  <c r="CW41" i="4"/>
  <c r="CW43" i="4" s="1" a="1"/>
  <c r="CW43" i="4" s="1"/>
  <c r="CW40" i="4"/>
  <c r="CQ41" i="4"/>
  <c r="CQ43" i="4" s="1" a="1"/>
  <c r="CQ43" i="4" s="1"/>
  <c r="CQ40" i="4"/>
  <c r="CZ40" i="4"/>
  <c r="CZ41" i="4"/>
  <c r="CZ43" i="4" s="1" a="1"/>
  <c r="CZ43" i="4" s="1"/>
  <c r="CH41" i="4"/>
  <c r="CH43" i="4" s="1" a="1"/>
  <c r="CH43" i="4" s="1"/>
  <c r="CH40" i="4"/>
  <c r="CJ40" i="4"/>
  <c r="CJ41" i="4"/>
  <c r="CJ43" i="4" s="1" a="1"/>
  <c r="CJ43" i="4" s="1"/>
  <c r="AZ41" i="4"/>
  <c r="AZ43" i="4" s="1" a="1"/>
  <c r="AZ43" i="4" s="1"/>
  <c r="AZ40" i="4"/>
  <c r="CT41" i="4"/>
  <c r="CT43" i="4" s="1" a="1"/>
  <c r="CT43" i="4" s="1"/>
  <c r="CT40" i="4"/>
  <c r="AK40" i="4"/>
  <c r="AK41" i="4"/>
  <c r="AK43" i="4" s="1" a="1"/>
  <c r="AK43" i="4" s="1"/>
  <c r="BT40" i="4"/>
  <c r="BT41" i="4"/>
  <c r="BT43" i="4" s="1" a="1"/>
  <c r="BT43" i="4" s="1"/>
  <c r="BL41" i="4"/>
  <c r="BL43" i="4" s="1" a="1"/>
  <c r="BL43" i="4" s="1"/>
  <c r="BL40" i="4"/>
  <c r="BS40" i="4"/>
  <c r="BS41" i="4"/>
  <c r="BS43" i="4" s="1" a="1"/>
  <c r="BS43" i="4" s="1"/>
  <c r="AM40" i="4"/>
  <c r="AM41" i="4"/>
  <c r="AM43" i="4" s="1" a="1"/>
  <c r="AM43" i="4" s="1"/>
  <c r="CY40" i="4"/>
  <c r="CY41" i="4"/>
  <c r="CY43" i="4" s="1" a="1"/>
  <c r="CY43" i="4" s="1"/>
  <c r="AL40" i="4"/>
  <c r="AL41" i="4"/>
  <c r="AL43" i="4" s="1" a="1"/>
  <c r="AL43" i="4" s="1"/>
  <c r="CC41" i="4"/>
  <c r="CC43" i="4" s="1" a="1"/>
  <c r="CC43" i="4" s="1"/>
  <c r="CC40" i="4"/>
  <c r="BB41" i="4"/>
  <c r="BB43" i="4" s="1" a="1"/>
  <c r="BB43" i="4" s="1"/>
  <c r="BB40" i="4"/>
  <c r="AY40" i="4"/>
  <c r="AY41" i="4"/>
  <c r="AY43" i="4" s="1" a="1"/>
  <c r="AY43" i="4" s="1"/>
  <c r="AU39" i="4"/>
  <c r="H6" i="4"/>
  <c r="H14" i="4" s="1"/>
  <c r="CB39" i="4"/>
  <c r="CM30" i="4"/>
  <c r="CM39" i="4"/>
  <c r="BM30" i="4"/>
  <c r="BM39" i="4"/>
  <c r="BF30" i="4"/>
  <c r="BF39" i="4"/>
  <c r="BW30" i="4"/>
  <c r="BW39" i="4"/>
  <c r="AN30" i="4"/>
  <c r="AN39" i="4"/>
  <c r="BK30" i="4"/>
  <c r="BK39" i="4"/>
  <c r="DC30" i="4"/>
  <c r="DC39" i="4"/>
  <c r="AC30" i="4"/>
  <c r="AC39" i="4"/>
  <c r="BO30" i="4"/>
  <c r="BO39" i="4"/>
  <c r="CD30" i="4"/>
  <c r="CD39" i="4"/>
  <c r="CR30" i="4"/>
  <c r="CR39" i="4"/>
  <c r="AD30" i="4"/>
  <c r="AD39" i="4"/>
  <c r="CU30" i="4"/>
  <c r="CU39" i="4"/>
  <c r="DA30" i="4"/>
  <c r="DA39" i="4"/>
  <c r="BI30" i="4"/>
  <c r="BI39" i="4"/>
  <c r="H30" i="4"/>
  <c r="H39" i="4"/>
  <c r="H43" i="4" s="1" a="1"/>
  <c r="H43" i="4" s="1"/>
  <c r="H48" i="4" s="1"/>
  <c r="H54" i="4" s="1"/>
  <c r="CO30" i="4"/>
  <c r="CO39" i="4"/>
  <c r="AO30" i="4"/>
  <c r="AO39" i="4"/>
  <c r="CV30" i="4"/>
  <c r="CV39" i="4"/>
  <c r="BV30" i="4"/>
  <c r="BV39" i="4"/>
  <c r="AW30" i="4"/>
  <c r="AW39" i="4"/>
  <c r="AT30" i="4"/>
  <c r="AT39" i="4"/>
  <c r="CA30" i="4"/>
  <c r="CA39" i="4"/>
  <c r="BG30" i="4"/>
  <c r="BG39" i="4"/>
  <c r="BH30" i="4"/>
  <c r="BH39" i="4"/>
  <c r="AP30" i="4"/>
  <c r="AP39" i="4"/>
  <c r="AX30" i="4"/>
  <c r="AX39" i="4"/>
  <c r="BE30" i="4"/>
  <c r="BE39" i="4"/>
  <c r="CN30" i="4"/>
  <c r="CN39" i="4"/>
  <c r="AH30" i="4"/>
  <c r="AH39" i="4"/>
  <c r="AV30" i="4"/>
  <c r="AV39" i="4"/>
  <c r="BX30" i="4"/>
  <c r="BX39" i="4"/>
  <c r="AF30" i="4"/>
  <c r="AF39" i="4"/>
  <c r="BR30" i="4"/>
  <c r="BR39" i="4"/>
  <c r="H13" i="4"/>
  <c r="F39" i="3"/>
  <c r="F29" i="2"/>
  <c r="F33" i="2" s="1"/>
  <c r="H33" i="2" s="1"/>
  <c r="H35" i="2" s="1"/>
  <c r="H19" i="2"/>
  <c r="F20" i="2"/>
  <c r="H64" i="4" l="1"/>
  <c r="H66" i="4" s="1"/>
  <c r="BM41" i="4"/>
  <c r="BM43" i="4" s="1" a="1"/>
  <c r="BM43" i="4" s="1"/>
  <c r="BM40" i="4"/>
  <c r="BO41" i="4"/>
  <c r="BO43" i="4" s="1" a="1"/>
  <c r="BO43" i="4" s="1"/>
  <c r="BO40" i="4"/>
  <c r="BG40" i="4"/>
  <c r="BG41" i="4"/>
  <c r="BG43" i="4" s="1" a="1"/>
  <c r="BG43" i="4" s="1"/>
  <c r="DC40" i="4"/>
  <c r="DC41" i="4"/>
  <c r="DC43" i="4" s="1" a="1"/>
  <c r="DC43" i="4" s="1"/>
  <c r="AN40" i="4"/>
  <c r="AN41" i="4"/>
  <c r="AN43" i="4" s="1" a="1"/>
  <c r="AN43" i="4" s="1"/>
  <c r="BR41" i="4"/>
  <c r="BR43" i="4" s="1" a="1"/>
  <c r="BR43" i="4" s="1"/>
  <c r="BR40" i="4"/>
  <c r="CM40" i="4"/>
  <c r="CM41" i="4"/>
  <c r="CM43" i="4" s="1" a="1"/>
  <c r="CM43" i="4" s="1"/>
  <c r="AU41" i="4"/>
  <c r="AU43" i="4" s="1" a="1"/>
  <c r="AU43" i="4" s="1"/>
  <c r="AU40" i="4"/>
  <c r="CD41" i="4"/>
  <c r="CD43" i="4" s="1" a="1"/>
  <c r="CD43" i="4" s="1"/>
  <c r="CD40" i="4"/>
  <c r="BH41" i="4"/>
  <c r="BH43" i="4" s="1" a="1"/>
  <c r="BH43" i="4" s="1"/>
  <c r="BH40" i="4"/>
  <c r="H41" i="4"/>
  <c r="H40" i="4"/>
  <c r="AV41" i="4"/>
  <c r="AV43" i="4" s="1" a="1"/>
  <c r="AV43" i="4" s="1"/>
  <c r="AV40" i="4"/>
  <c r="AT41" i="4"/>
  <c r="AT43" i="4" s="1" a="1"/>
  <c r="AT43" i="4" s="1"/>
  <c r="AT40" i="4"/>
  <c r="CN41" i="4"/>
  <c r="CN43" i="4" s="1" a="1"/>
  <c r="CN43" i="4" s="1"/>
  <c r="CN40" i="4"/>
  <c r="BE40" i="4"/>
  <c r="BE41" i="4"/>
  <c r="BE43" i="4" s="1" a="1"/>
  <c r="BE43" i="4" s="1"/>
  <c r="BV40" i="4"/>
  <c r="BV41" i="4"/>
  <c r="BV43" i="4" s="1" a="1"/>
  <c r="BV43" i="4" s="1"/>
  <c r="AD41" i="4"/>
  <c r="AD43" i="4" s="1" a="1"/>
  <c r="AD43" i="4" s="1"/>
  <c r="AD40" i="4"/>
  <c r="BW40" i="4"/>
  <c r="BW41" i="4"/>
  <c r="BW43" i="4" s="1" a="1"/>
  <c r="BW43" i="4" s="1"/>
  <c r="AP40" i="4"/>
  <c r="AP41" i="4"/>
  <c r="AP43" i="4" s="1" a="1"/>
  <c r="AP43" i="4" s="1"/>
  <c r="AF41" i="4"/>
  <c r="AF43" i="4" s="1" a="1"/>
  <c r="AF43" i="4" s="1"/>
  <c r="AF40" i="4"/>
  <c r="AC41" i="4"/>
  <c r="AC43" i="4" s="1" a="1"/>
  <c r="AC43" i="4" s="1"/>
  <c r="AC40" i="4"/>
  <c r="CA41" i="4"/>
  <c r="CA43" i="4" s="1" a="1"/>
  <c r="CA43" i="4" s="1"/>
  <c r="CA40" i="4"/>
  <c r="AW41" i="4"/>
  <c r="AW43" i="4" s="1" a="1"/>
  <c r="AW43" i="4" s="1"/>
  <c r="AW40" i="4"/>
  <c r="AO40" i="4"/>
  <c r="AO41" i="4"/>
  <c r="AO43" i="4" s="1" a="1"/>
  <c r="AO43" i="4" s="1"/>
  <c r="CO41" i="4"/>
  <c r="CO43" i="4" s="1" a="1"/>
  <c r="CO43" i="4" s="1"/>
  <c r="CO40" i="4"/>
  <c r="BX41" i="4"/>
  <c r="BX43" i="4" s="1" a="1"/>
  <c r="BX43" i="4" s="1"/>
  <c r="BX40" i="4"/>
  <c r="CB41" i="4"/>
  <c r="CB43" i="4" s="1" a="1"/>
  <c r="CB43" i="4" s="1"/>
  <c r="CB40" i="4"/>
  <c r="BI41" i="4"/>
  <c r="BI43" i="4" s="1" a="1"/>
  <c r="BI43" i="4" s="1"/>
  <c r="BI40" i="4"/>
  <c r="AH41" i="4"/>
  <c r="AH43" i="4" s="1" a="1"/>
  <c r="AH43" i="4" s="1"/>
  <c r="AH40" i="4"/>
  <c r="DA40" i="4"/>
  <c r="DA41" i="4"/>
  <c r="DA43" i="4" s="1" a="1"/>
  <c r="DA43" i="4" s="1"/>
  <c r="BK41" i="4"/>
  <c r="BK43" i="4" s="1" a="1"/>
  <c r="BK43" i="4" s="1"/>
  <c r="BK40" i="4"/>
  <c r="CU41" i="4"/>
  <c r="CU43" i="4" s="1" a="1"/>
  <c r="CU43" i="4" s="1"/>
  <c r="CU40" i="4"/>
  <c r="AX41" i="4"/>
  <c r="AX43" i="4" s="1" a="1"/>
  <c r="AX43" i="4" s="1"/>
  <c r="AX40" i="4"/>
  <c r="CV41" i="4"/>
  <c r="CV43" i="4" s="1" a="1"/>
  <c r="CV43" i="4" s="1"/>
  <c r="CV40" i="4"/>
  <c r="CR41" i="4"/>
  <c r="CR43" i="4" s="1" a="1"/>
  <c r="CR43" i="4" s="1"/>
  <c r="CR40" i="4"/>
  <c r="BF40" i="4"/>
  <c r="BF41" i="4"/>
  <c r="BF43" i="4" s="1" a="1"/>
  <c r="BF43" i="4" s="1"/>
  <c r="H15" i="4"/>
  <c r="H18" i="4" s="1" a="1"/>
  <c r="H18" i="4" s="1"/>
  <c r="I13" i="4"/>
  <c r="H16" i="4"/>
  <c r="F39" i="2"/>
  <c r="H39" i="2" s="1"/>
  <c r="H41" i="2" s="1"/>
  <c r="I38" i="2" s="1"/>
  <c r="I32" i="2"/>
  <c r="H21" i="4" l="1"/>
  <c r="H53" i="4"/>
  <c r="I15" i="4"/>
  <c r="I18" i="4" s="1" a="1"/>
  <c r="I18" i="4" s="1"/>
  <c r="I53" i="4" s="1"/>
  <c r="I63" i="4" s="1"/>
  <c r="J13" i="4"/>
  <c r="I16" i="4"/>
  <c r="I33" i="2"/>
  <c r="I35" i="2" s="1"/>
  <c r="I39" i="2"/>
  <c r="I41" i="2" s="1"/>
  <c r="J38" i="2" s="1"/>
  <c r="J39" i="2" s="1"/>
  <c r="J41" i="2" s="1"/>
  <c r="K38" i="2" s="1"/>
  <c r="H63" i="4" l="1"/>
  <c r="H55" i="4"/>
  <c r="H58" i="4" s="1"/>
  <c r="I21" i="4"/>
  <c r="I29" i="4"/>
  <c r="J15" i="4"/>
  <c r="J18" i="4" s="1" a="1"/>
  <c r="J18" i="4" s="1"/>
  <c r="J53" i="4" s="1"/>
  <c r="J63" i="4" s="1"/>
  <c r="K13" i="4"/>
  <c r="J16" i="4"/>
  <c r="K39" i="2"/>
  <c r="K41" i="2" s="1"/>
  <c r="L38" i="2" s="1"/>
  <c r="L39" i="2" s="1"/>
  <c r="L41" i="2" s="1"/>
  <c r="M38" i="2" s="1"/>
  <c r="M39" i="2" s="1"/>
  <c r="M41" i="2" s="1"/>
  <c r="N38" i="2" s="1"/>
  <c r="J32" i="2"/>
  <c r="J33" i="2" s="1"/>
  <c r="J35" i="2" s="1"/>
  <c r="K32" i="2" s="1"/>
  <c r="K33" i="2" s="1"/>
  <c r="K35" i="2" s="1"/>
  <c r="L32" i="2" s="1"/>
  <c r="L33" i="2" s="1"/>
  <c r="L35" i="2" s="1"/>
  <c r="M32" i="2" s="1"/>
  <c r="I30" i="4" l="1"/>
  <c r="J21" i="4"/>
  <c r="J29" i="4"/>
  <c r="K15" i="4"/>
  <c r="K18" i="4" s="1" a="1"/>
  <c r="K18" i="4" s="1"/>
  <c r="K53" i="4" s="1"/>
  <c r="K63" i="4" s="1"/>
  <c r="L13" i="4"/>
  <c r="K16" i="4"/>
  <c r="N39" i="2"/>
  <c r="N41" i="2" s="1"/>
  <c r="O38" i="2" s="1"/>
  <c r="M33" i="2"/>
  <c r="M35" i="2" s="1"/>
  <c r="J30" i="4" l="1"/>
  <c r="K21" i="4"/>
  <c r="K29" i="4"/>
  <c r="M13" i="4"/>
  <c r="L15" i="4"/>
  <c r="L18" i="4" s="1" a="1"/>
  <c r="L18" i="4" s="1"/>
  <c r="L53" i="4" s="1"/>
  <c r="L63" i="4" s="1"/>
  <c r="L16" i="4"/>
  <c r="O39" i="2"/>
  <c r="O41" i="2" s="1"/>
  <c r="P38" i="2" s="1"/>
  <c r="N32" i="2"/>
  <c r="K30" i="4" l="1"/>
  <c r="L29" i="4"/>
  <c r="L21" i="4"/>
  <c r="N13" i="4"/>
  <c r="M15" i="4"/>
  <c r="M18" i="4" s="1" a="1"/>
  <c r="M18" i="4" s="1"/>
  <c r="M53" i="4" s="1"/>
  <c r="M63" i="4" s="1"/>
  <c r="M16" i="4"/>
  <c r="N33" i="2"/>
  <c r="N35" i="2" s="1"/>
  <c r="P39" i="2"/>
  <c r="P41" i="2" s="1"/>
  <c r="Q38" i="2" s="1"/>
  <c r="L30" i="4" l="1"/>
  <c r="M21" i="4"/>
  <c r="M29" i="4"/>
  <c r="O13" i="4"/>
  <c r="N15" i="4"/>
  <c r="N18" i="4" s="1" a="1"/>
  <c r="N18" i="4" s="1"/>
  <c r="N53" i="4" s="1"/>
  <c r="N63" i="4" s="1"/>
  <c r="N16" i="4"/>
  <c r="Q39" i="2"/>
  <c r="Q41" i="2" s="1"/>
  <c r="R38" i="2" s="1"/>
  <c r="O32" i="2"/>
  <c r="M30" i="4" l="1"/>
  <c r="N21" i="4"/>
  <c r="N29" i="4"/>
  <c r="P13" i="4"/>
  <c r="O15" i="4"/>
  <c r="O18" i="4" s="1" a="1"/>
  <c r="O18" i="4" s="1"/>
  <c r="O53" i="4" s="1"/>
  <c r="O63" i="4" s="1"/>
  <c r="O16" i="4"/>
  <c r="O33" i="2"/>
  <c r="O35" i="2" s="1"/>
  <c r="R39" i="2"/>
  <c r="R41" i="2" s="1"/>
  <c r="S38" i="2" s="1"/>
  <c r="N30" i="4" l="1"/>
  <c r="O29" i="4"/>
  <c r="O21" i="4"/>
  <c r="P15" i="4"/>
  <c r="P18" i="4" s="1" a="1"/>
  <c r="P18" i="4" s="1"/>
  <c r="P53" i="4" s="1"/>
  <c r="P63" i="4" s="1"/>
  <c r="Q13" i="4"/>
  <c r="P16" i="4"/>
  <c r="S39" i="2"/>
  <c r="S41" i="2" s="1"/>
  <c r="T38" i="2" s="1"/>
  <c r="P32" i="2"/>
  <c r="O30" i="4" l="1"/>
  <c r="P21" i="4"/>
  <c r="P29" i="4"/>
  <c r="Q15" i="4"/>
  <c r="Q18" i="4" s="1" a="1"/>
  <c r="Q18" i="4" s="1"/>
  <c r="Q53" i="4" s="1"/>
  <c r="Q63" i="4" s="1"/>
  <c r="R13" i="4"/>
  <c r="Q16" i="4"/>
  <c r="P33" i="2"/>
  <c r="P35" i="2" s="1"/>
  <c r="Q32" i="2" s="1"/>
  <c r="T39" i="2"/>
  <c r="T41" i="2" s="1"/>
  <c r="U38" i="2" s="1"/>
  <c r="P30" i="4" l="1"/>
  <c r="Q29" i="4"/>
  <c r="Q21" i="4"/>
  <c r="R15" i="4"/>
  <c r="R18" i="4" s="1" a="1"/>
  <c r="R18" i="4" s="1"/>
  <c r="R53" i="4" s="1"/>
  <c r="R63" i="4" s="1"/>
  <c r="S13" i="4"/>
  <c r="R16" i="4"/>
  <c r="Q33" i="2"/>
  <c r="Q35" i="2" s="1"/>
  <c r="R32" i="2" s="1"/>
  <c r="U39" i="2"/>
  <c r="U41" i="2" s="1"/>
  <c r="V38" i="2" s="1"/>
  <c r="Q30" i="4" l="1"/>
  <c r="R29" i="4"/>
  <c r="R21" i="4"/>
  <c r="T13" i="4"/>
  <c r="S15" i="4"/>
  <c r="S18" i="4" s="1" a="1"/>
  <c r="S18" i="4" s="1"/>
  <c r="S53" i="4" s="1"/>
  <c r="S63" i="4" s="1"/>
  <c r="S16" i="4"/>
  <c r="V39" i="2"/>
  <c r="V41" i="2" s="1"/>
  <c r="W38" i="2" s="1"/>
  <c r="R33" i="2"/>
  <c r="R35" i="2"/>
  <c r="S32" i="2" s="1"/>
  <c r="R30" i="4" l="1"/>
  <c r="S29" i="4"/>
  <c r="S21" i="4"/>
  <c r="U13" i="4"/>
  <c r="T15" i="4"/>
  <c r="T18" i="4" s="1" a="1"/>
  <c r="T18" i="4" s="1"/>
  <c r="T53" i="4" s="1"/>
  <c r="T63" i="4" s="1"/>
  <c r="T16" i="4"/>
  <c r="S33" i="2"/>
  <c r="S35" i="2" s="1"/>
  <c r="T32" i="2" s="1"/>
  <c r="W39" i="2"/>
  <c r="W41" i="2" s="1"/>
  <c r="X38" i="2" s="1"/>
  <c r="S30" i="4" l="1"/>
  <c r="T29" i="4"/>
  <c r="T21" i="4"/>
  <c r="V13" i="4"/>
  <c r="U15" i="4"/>
  <c r="U18" i="4" s="1" a="1"/>
  <c r="U18" i="4" s="1"/>
  <c r="U53" i="4" s="1"/>
  <c r="U63" i="4" s="1"/>
  <c r="U16" i="4"/>
  <c r="X39" i="2"/>
  <c r="X41" i="2" s="1"/>
  <c r="Y38" i="2" s="1"/>
  <c r="T33" i="2"/>
  <c r="T35" i="2" s="1"/>
  <c r="U32" i="2" s="1"/>
  <c r="T30" i="4" l="1"/>
  <c r="U29" i="4"/>
  <c r="U21" i="4"/>
  <c r="W13" i="4"/>
  <c r="V15" i="4"/>
  <c r="V18" i="4" s="1" a="1"/>
  <c r="V18" i="4" s="1"/>
  <c r="V53" i="4" s="1"/>
  <c r="V63" i="4" s="1"/>
  <c r="V16" i="4"/>
  <c r="U33" i="2"/>
  <c r="U35" i="2" s="1"/>
  <c r="V32" i="2" s="1"/>
  <c r="Y39" i="2"/>
  <c r="Y41" i="2" s="1"/>
  <c r="Z38" i="2" s="1"/>
  <c r="U30" i="4" l="1"/>
  <c r="V29" i="4"/>
  <c r="V21" i="4"/>
  <c r="X13" i="4"/>
  <c r="W15" i="4"/>
  <c r="W18" i="4" s="1" a="1"/>
  <c r="W18" i="4" s="1"/>
  <c r="W53" i="4" s="1"/>
  <c r="W63" i="4" s="1"/>
  <c r="W16" i="4"/>
  <c r="Z39" i="2"/>
  <c r="Z41" i="2"/>
  <c r="AA38" i="2" s="1"/>
  <c r="V33" i="2"/>
  <c r="V35" i="2" s="1"/>
  <c r="W32" i="2" s="1"/>
  <c r="V30" i="4" l="1"/>
  <c r="W21" i="4"/>
  <c r="W29" i="4"/>
  <c r="Y13" i="4"/>
  <c r="X15" i="4"/>
  <c r="X18" i="4" s="1" a="1"/>
  <c r="X18" i="4" s="1"/>
  <c r="X53" i="4" s="1"/>
  <c r="X63" i="4" s="1"/>
  <c r="X16" i="4"/>
  <c r="W33" i="2"/>
  <c r="W35" i="2" s="1"/>
  <c r="X32" i="2" s="1"/>
  <c r="AA39" i="2"/>
  <c r="AA41" i="2" s="1"/>
  <c r="AB38" i="2" s="1"/>
  <c r="W30" i="4" l="1"/>
  <c r="X21" i="4"/>
  <c r="X29" i="4"/>
  <c r="Z13" i="4"/>
  <c r="Y15" i="4"/>
  <c r="Y18" i="4" s="1" a="1"/>
  <c r="Y18" i="4" s="1"/>
  <c r="Y53" i="4" s="1"/>
  <c r="Y63" i="4" s="1"/>
  <c r="Y16" i="4"/>
  <c r="AB39" i="2"/>
  <c r="AB41" i="2" s="1"/>
  <c r="AC38" i="2" s="1"/>
  <c r="X33" i="2"/>
  <c r="X35" i="2" s="1"/>
  <c r="Y32" i="2" s="1"/>
  <c r="X30" i="4" l="1"/>
  <c r="Y21" i="4"/>
  <c r="Y29" i="4"/>
  <c r="AA13" i="4"/>
  <c r="Z15" i="4"/>
  <c r="Z18" i="4" s="1" a="1"/>
  <c r="Z18" i="4" s="1"/>
  <c r="Z53" i="4" s="1"/>
  <c r="Z63" i="4" s="1"/>
  <c r="Z16" i="4"/>
  <c r="Y33" i="2"/>
  <c r="Y35" i="2" s="1"/>
  <c r="Z32" i="2" s="1"/>
  <c r="AC39" i="2"/>
  <c r="AC41" i="2" s="1"/>
  <c r="AD38" i="2" s="1"/>
  <c r="Y30" i="4" l="1"/>
  <c r="Z21" i="4"/>
  <c r="Z29" i="4"/>
  <c r="AB13" i="4"/>
  <c r="AA15" i="4"/>
  <c r="AA18" i="4" s="1" a="1"/>
  <c r="AA18" i="4" s="1"/>
  <c r="AA53" i="4" s="1"/>
  <c r="AA63" i="4" s="1"/>
  <c r="AA16" i="4"/>
  <c r="AD39" i="2"/>
  <c r="AD41" i="2" s="1"/>
  <c r="AE38" i="2" s="1"/>
  <c r="Z33" i="2"/>
  <c r="Z35" i="2" s="1"/>
  <c r="AA32" i="2" s="1"/>
  <c r="Z30" i="4" l="1"/>
  <c r="AA21" i="4"/>
  <c r="AA29" i="4"/>
  <c r="AC13" i="4"/>
  <c r="AB15" i="4"/>
  <c r="AB18" i="4" s="1" a="1"/>
  <c r="AB18" i="4" s="1"/>
  <c r="AB53" i="4" s="1"/>
  <c r="AB63" i="4" s="1"/>
  <c r="AB16" i="4"/>
  <c r="AA33" i="2"/>
  <c r="AA35" i="2" s="1"/>
  <c r="AB32" i="2" s="1"/>
  <c r="AE39" i="2"/>
  <c r="AE41" i="2" s="1"/>
  <c r="AF38" i="2" s="1"/>
  <c r="AA30" i="4" l="1"/>
  <c r="AB21" i="4"/>
  <c r="AB29" i="4"/>
  <c r="AD13" i="4"/>
  <c r="AC15" i="4"/>
  <c r="AC18" i="4" s="1" a="1"/>
  <c r="AC18" i="4" s="1"/>
  <c r="AC16" i="4"/>
  <c r="AF39" i="2"/>
  <c r="AF41" i="2" s="1"/>
  <c r="AG38" i="2" s="1"/>
  <c r="AB33" i="2"/>
  <c r="AB35" i="2" s="1"/>
  <c r="AC32" i="2" s="1"/>
  <c r="AC21" i="4" l="1"/>
  <c r="AC53" i="4"/>
  <c r="AC63" i="4" s="1"/>
  <c r="AB30" i="4"/>
  <c r="F31" i="4" s="1"/>
  <c r="F47" i="4" s="1"/>
  <c r="F35" i="4"/>
  <c r="F36" i="4" s="1"/>
  <c r="F38" i="4" s="1"/>
  <c r="F39" i="4" s="1"/>
  <c r="AE13" i="4"/>
  <c r="AD15" i="4"/>
  <c r="AD18" i="4" s="1" a="1"/>
  <c r="AD18" i="4" s="1"/>
  <c r="AD16" i="4"/>
  <c r="AG39" i="2"/>
  <c r="AG41" i="2" s="1"/>
  <c r="AH38" i="2" s="1"/>
  <c r="AC33" i="2"/>
  <c r="AC35" i="2" s="1"/>
  <c r="AD32" i="2" s="1"/>
  <c r="AD21" i="4" l="1"/>
  <c r="AD53" i="4"/>
  <c r="AD63" i="4" s="1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I47" i="4"/>
  <c r="Y47" i="4"/>
  <c r="AO47" i="4"/>
  <c r="BE47" i="4"/>
  <c r="BU47" i="4"/>
  <c r="CK47" i="4"/>
  <c r="DA47" i="4"/>
  <c r="J47" i="4"/>
  <c r="Z47" i="4"/>
  <c r="AP47" i="4"/>
  <c r="BF47" i="4"/>
  <c r="BV47" i="4"/>
  <c r="CL47" i="4"/>
  <c r="DB47" i="4"/>
  <c r="L47" i="4"/>
  <c r="AB47" i="4"/>
  <c r="AR47" i="4"/>
  <c r="BH47" i="4"/>
  <c r="BX47" i="4"/>
  <c r="CN47" i="4"/>
  <c r="N47" i="4"/>
  <c r="AD47" i="4"/>
  <c r="AT47" i="4"/>
  <c r="BJ47" i="4"/>
  <c r="BZ47" i="4"/>
  <c r="CP47" i="4"/>
  <c r="H47" i="4"/>
  <c r="H49" i="4" s="1"/>
  <c r="I46" i="4" s="1"/>
  <c r="I50" i="4" s="1"/>
  <c r="O47" i="4"/>
  <c r="AE47" i="4"/>
  <c r="AU47" i="4"/>
  <c r="BK47" i="4"/>
  <c r="CA47" i="4"/>
  <c r="CQ47" i="4"/>
  <c r="P47" i="4"/>
  <c r="AF47" i="4"/>
  <c r="AV47" i="4"/>
  <c r="BL47" i="4"/>
  <c r="CB47" i="4"/>
  <c r="CR47" i="4"/>
  <c r="Q47" i="4"/>
  <c r="AG47" i="4"/>
  <c r="AW47" i="4"/>
  <c r="BM47" i="4"/>
  <c r="CC47" i="4"/>
  <c r="CS47" i="4"/>
  <c r="R47" i="4"/>
  <c r="AH47" i="4"/>
  <c r="AX47" i="4"/>
  <c r="BN47" i="4"/>
  <c r="CD47" i="4"/>
  <c r="CT47" i="4"/>
  <c r="S47" i="4"/>
  <c r="AI47" i="4"/>
  <c r="AY47" i="4"/>
  <c r="BO47" i="4"/>
  <c r="CE47" i="4"/>
  <c r="CU47" i="4"/>
  <c r="T47" i="4"/>
  <c r="AJ47" i="4"/>
  <c r="AZ47" i="4"/>
  <c r="BP47" i="4"/>
  <c r="CF47" i="4"/>
  <c r="CV47" i="4"/>
  <c r="V47" i="4"/>
  <c r="BI47" i="4"/>
  <c r="CZ47" i="4"/>
  <c r="W47" i="4"/>
  <c r="BQ47" i="4"/>
  <c r="DC47" i="4"/>
  <c r="X47" i="4"/>
  <c r="BR47" i="4"/>
  <c r="AA47" i="4"/>
  <c r="BS47" i="4"/>
  <c r="AC47" i="4"/>
  <c r="BT47" i="4"/>
  <c r="AK47" i="4"/>
  <c r="BW47" i="4"/>
  <c r="AL47" i="4"/>
  <c r="BY47" i="4"/>
  <c r="AM47" i="4"/>
  <c r="CG47" i="4"/>
  <c r="AN47" i="4"/>
  <c r="CH47" i="4"/>
  <c r="AQ47" i="4"/>
  <c r="CI47" i="4"/>
  <c r="AS47" i="4"/>
  <c r="CJ47" i="4"/>
  <c r="BA47" i="4"/>
  <c r="CM47" i="4"/>
  <c r="BB47" i="4"/>
  <c r="CO47" i="4"/>
  <c r="K47" i="4"/>
  <c r="BC47" i="4"/>
  <c r="CW47" i="4"/>
  <c r="M47" i="4"/>
  <c r="BD47" i="4"/>
  <c r="CX47" i="4"/>
  <c r="U47" i="4"/>
  <c r="BG47" i="4"/>
  <c r="CY47" i="4"/>
  <c r="AF13" i="4"/>
  <c r="AE15" i="4"/>
  <c r="AE18" i="4" s="1" a="1"/>
  <c r="AE18" i="4" s="1"/>
  <c r="AE16" i="4"/>
  <c r="AD33" i="2"/>
  <c r="AD35" i="2" s="1"/>
  <c r="AE32" i="2" s="1"/>
  <c r="AH39" i="2"/>
  <c r="AH41" i="2" s="1"/>
  <c r="AI38" i="2" s="1"/>
  <c r="AE21" i="4" l="1"/>
  <c r="AE53" i="4"/>
  <c r="AE63" i="4" s="1"/>
  <c r="T40" i="4"/>
  <c r="X40" i="4"/>
  <c r="W40" i="4"/>
  <c r="U40" i="4"/>
  <c r="S40" i="4"/>
  <c r="R40" i="4"/>
  <c r="Q40" i="4"/>
  <c r="O40" i="4"/>
  <c r="L40" i="4"/>
  <c r="K40" i="4"/>
  <c r="Z40" i="4"/>
  <c r="J40" i="4"/>
  <c r="V40" i="4"/>
  <c r="P40" i="4"/>
  <c r="N40" i="4"/>
  <c r="M40" i="4"/>
  <c r="AB40" i="4"/>
  <c r="AA40" i="4"/>
  <c r="Y40" i="4"/>
  <c r="I40" i="4"/>
  <c r="I41" i="4"/>
  <c r="I43" i="4" s="1" a="1"/>
  <c r="I43" i="4" s="1"/>
  <c r="I48" i="4" s="1"/>
  <c r="I49" i="4" s="1"/>
  <c r="J46" i="4" s="1"/>
  <c r="J50" i="4" s="1"/>
  <c r="AG13" i="4"/>
  <c r="AF15" i="4"/>
  <c r="AF18" i="4" s="1" a="1"/>
  <c r="AF18" i="4" s="1"/>
  <c r="AF16" i="4"/>
  <c r="AI39" i="2"/>
  <c r="AI41" i="2" s="1"/>
  <c r="AJ38" i="2" s="1"/>
  <c r="AE33" i="2"/>
  <c r="AE35" i="2" s="1"/>
  <c r="AF32" i="2" s="1"/>
  <c r="AF21" i="4" l="1"/>
  <c r="AF53" i="4"/>
  <c r="AF63" i="4" s="1"/>
  <c r="J41" i="4"/>
  <c r="J43" i="4" s="1" a="1"/>
  <c r="J43" i="4" s="1"/>
  <c r="J48" i="4" s="1"/>
  <c r="J49" i="4" s="1"/>
  <c r="K46" i="4" s="1"/>
  <c r="K50" i="4" s="1"/>
  <c r="K41" i="4" s="1"/>
  <c r="K43" i="4" s="1" a="1"/>
  <c r="K43" i="4" s="1"/>
  <c r="K48" i="4" s="1"/>
  <c r="K49" i="4" s="1"/>
  <c r="L46" i="4" s="1"/>
  <c r="L50" i="4" s="1"/>
  <c r="I54" i="4"/>
  <c r="AH13" i="4"/>
  <c r="AG15" i="4"/>
  <c r="AG18" i="4" s="1" a="1"/>
  <c r="AG18" i="4" s="1"/>
  <c r="AG16" i="4"/>
  <c r="AF33" i="2"/>
  <c r="AF35" i="2" s="1"/>
  <c r="AG32" i="2" s="1"/>
  <c r="AJ39" i="2"/>
  <c r="AJ41" i="2" s="1"/>
  <c r="AK38" i="2" s="1"/>
  <c r="AG21" i="4" l="1"/>
  <c r="AG53" i="4"/>
  <c r="AG63" i="4" s="1"/>
  <c r="I55" i="4"/>
  <c r="I58" i="4" s="1"/>
  <c r="I64" i="4"/>
  <c r="I66" i="4" s="1"/>
  <c r="J54" i="4"/>
  <c r="K54" i="4"/>
  <c r="L41" i="4"/>
  <c r="L43" i="4" s="1" a="1"/>
  <c r="L43" i="4" s="1"/>
  <c r="L48" i="4" s="1"/>
  <c r="L49" i="4" s="1"/>
  <c r="M46" i="4" s="1"/>
  <c r="M50" i="4" s="1"/>
  <c r="AI13" i="4"/>
  <c r="AH15" i="4"/>
  <c r="AH18" i="4" s="1" a="1"/>
  <c r="AH18" i="4" s="1"/>
  <c r="AH16" i="4"/>
  <c r="AK39" i="2"/>
  <c r="AK41" i="2" s="1"/>
  <c r="AL38" i="2" s="1"/>
  <c r="AG33" i="2"/>
  <c r="AG35" i="2" s="1"/>
  <c r="AH32" i="2" s="1"/>
  <c r="AH21" i="4" l="1"/>
  <c r="AH53" i="4"/>
  <c r="AH63" i="4" s="1"/>
  <c r="K55" i="4"/>
  <c r="K58" i="4" s="1"/>
  <c r="K64" i="4"/>
  <c r="K66" i="4" s="1"/>
  <c r="J55" i="4"/>
  <c r="J58" i="4" s="1"/>
  <c r="J64" i="4"/>
  <c r="J66" i="4" s="1"/>
  <c r="L54" i="4"/>
  <c r="M41" i="4"/>
  <c r="M43" i="4" s="1" a="1"/>
  <c r="M43" i="4" s="1"/>
  <c r="M48" i="4" s="1"/>
  <c r="M49" i="4" s="1"/>
  <c r="N46" i="4" s="1"/>
  <c r="AJ13" i="4"/>
  <c r="AI15" i="4"/>
  <c r="AI18" i="4" s="1" a="1"/>
  <c r="AI18" i="4" s="1"/>
  <c r="AI16" i="4"/>
  <c r="AH33" i="2"/>
  <c r="AH35" i="2"/>
  <c r="AI32" i="2" s="1"/>
  <c r="AL39" i="2"/>
  <c r="AL41" i="2" s="1"/>
  <c r="AM38" i="2" s="1"/>
  <c r="AI21" i="4" l="1"/>
  <c r="AI53" i="4"/>
  <c r="AI63" i="4" s="1"/>
  <c r="L55" i="4"/>
  <c r="L58" i="4" s="1"/>
  <c r="L64" i="4"/>
  <c r="L66" i="4" s="1"/>
  <c r="M54" i="4"/>
  <c r="N50" i="4"/>
  <c r="AK13" i="4"/>
  <c r="AJ15" i="4"/>
  <c r="AJ18" i="4" s="1" a="1"/>
  <c r="AJ18" i="4" s="1"/>
  <c r="AJ16" i="4"/>
  <c r="AM39" i="2"/>
  <c r="AM41" i="2" s="1"/>
  <c r="AN38" i="2" s="1"/>
  <c r="AI33" i="2"/>
  <c r="AI35" i="2" s="1"/>
  <c r="AJ32" i="2" s="1"/>
  <c r="AJ21" i="4" l="1"/>
  <c r="AJ53" i="4"/>
  <c r="AJ63" i="4" s="1"/>
  <c r="M55" i="4"/>
  <c r="M58" i="4" s="1"/>
  <c r="M64" i="4"/>
  <c r="M66" i="4" s="1"/>
  <c r="N41" i="4"/>
  <c r="N43" i="4" s="1" a="1"/>
  <c r="N43" i="4" s="1"/>
  <c r="N48" i="4" s="1"/>
  <c r="N49" i="4" s="1"/>
  <c r="O46" i="4" s="1"/>
  <c r="O50" i="4" s="1"/>
  <c r="AL13" i="4"/>
  <c r="AK15" i="4"/>
  <c r="AK18" i="4" s="1" a="1"/>
  <c r="AK18" i="4" s="1"/>
  <c r="AK16" i="4"/>
  <c r="AJ33" i="2"/>
  <c r="AJ35" i="2" s="1"/>
  <c r="AK32" i="2" s="1"/>
  <c r="AN39" i="2"/>
  <c r="AN41" i="2" s="1"/>
  <c r="AO38" i="2" s="1"/>
  <c r="AK21" i="4" l="1"/>
  <c r="AK53" i="4"/>
  <c r="AK63" i="4" s="1"/>
  <c r="N54" i="4"/>
  <c r="O41" i="4"/>
  <c r="O43" i="4" s="1" a="1"/>
  <c r="O43" i="4" s="1"/>
  <c r="O48" i="4" s="1"/>
  <c r="O49" i="4" s="1"/>
  <c r="P46" i="4" s="1"/>
  <c r="P50" i="4" s="1"/>
  <c r="AM13" i="4"/>
  <c r="AL15" i="4"/>
  <c r="AL18" i="4" s="1" a="1"/>
  <c r="AL18" i="4" s="1"/>
  <c r="AL16" i="4"/>
  <c r="AK33" i="2"/>
  <c r="AK35" i="2" s="1"/>
  <c r="AL32" i="2" s="1"/>
  <c r="AO39" i="2"/>
  <c r="AO41" i="2"/>
  <c r="AP38" i="2" s="1"/>
  <c r="AL21" i="4" l="1"/>
  <c r="AL53" i="4"/>
  <c r="AL63" i="4" s="1"/>
  <c r="N55" i="4"/>
  <c r="N58" i="4" s="1"/>
  <c r="N64" i="4"/>
  <c r="N66" i="4" s="1"/>
  <c r="O54" i="4"/>
  <c r="P41" i="4"/>
  <c r="P43" i="4" s="1" a="1"/>
  <c r="P43" i="4" s="1"/>
  <c r="P48" i="4" s="1"/>
  <c r="P49" i="4" s="1"/>
  <c r="Q46" i="4" s="1"/>
  <c r="Q50" i="4" s="1"/>
  <c r="AN13" i="4"/>
  <c r="AM15" i="4"/>
  <c r="AM18" i="4" s="1" a="1"/>
  <c r="AM18" i="4" s="1"/>
  <c r="AM16" i="4"/>
  <c r="AP39" i="2"/>
  <c r="AP41" i="2" s="1"/>
  <c r="AQ38" i="2" s="1"/>
  <c r="AL33" i="2"/>
  <c r="AL35" i="2" s="1"/>
  <c r="AM32" i="2" s="1"/>
  <c r="AM21" i="4" l="1"/>
  <c r="AM53" i="4"/>
  <c r="AM63" i="4" s="1"/>
  <c r="O55" i="4"/>
  <c r="O58" i="4" s="1"/>
  <c r="O64" i="4"/>
  <c r="O66" i="4" s="1"/>
  <c r="Q41" i="4"/>
  <c r="Q43" i="4" s="1" a="1"/>
  <c r="Q43" i="4" s="1"/>
  <c r="Q48" i="4" s="1"/>
  <c r="Q49" i="4" s="1"/>
  <c r="R46" i="4" s="1"/>
  <c r="R50" i="4" s="1"/>
  <c r="P54" i="4"/>
  <c r="AO13" i="4"/>
  <c r="AN15" i="4"/>
  <c r="AN18" i="4" s="1" a="1"/>
  <c r="AN18" i="4" s="1"/>
  <c r="AN16" i="4"/>
  <c r="AM33" i="2"/>
  <c r="AM35" i="2" s="1"/>
  <c r="AN32" i="2" s="1"/>
  <c r="AQ39" i="2"/>
  <c r="AQ41" i="2" s="1"/>
  <c r="AR38" i="2" s="1"/>
  <c r="AN21" i="4" l="1"/>
  <c r="AN53" i="4"/>
  <c r="AN63" i="4" s="1"/>
  <c r="P55" i="4"/>
  <c r="P58" i="4" s="1"/>
  <c r="P64" i="4"/>
  <c r="P66" i="4" s="1"/>
  <c r="Q54" i="4"/>
  <c r="R41" i="4"/>
  <c r="R43" i="4" s="1" a="1"/>
  <c r="R43" i="4" s="1"/>
  <c r="R48" i="4" s="1"/>
  <c r="R49" i="4" s="1"/>
  <c r="S46" i="4" s="1"/>
  <c r="S50" i="4" s="1"/>
  <c r="AP13" i="4"/>
  <c r="AO15" i="4"/>
  <c r="AO18" i="4" s="1" a="1"/>
  <c r="AO18" i="4" s="1"/>
  <c r="AO16" i="4"/>
  <c r="AR39" i="2"/>
  <c r="AR41" i="2" s="1"/>
  <c r="AS38" i="2" s="1"/>
  <c r="AN33" i="2"/>
  <c r="AN35" i="2" s="1"/>
  <c r="AO32" i="2" s="1"/>
  <c r="AO21" i="4" l="1"/>
  <c r="AO53" i="4"/>
  <c r="AO63" i="4" s="1"/>
  <c r="Q55" i="4"/>
  <c r="Q58" i="4" s="1"/>
  <c r="Q64" i="4"/>
  <c r="Q66" i="4" s="1"/>
  <c r="R54" i="4"/>
  <c r="S41" i="4"/>
  <c r="S43" i="4" s="1" a="1"/>
  <c r="S43" i="4" s="1"/>
  <c r="S48" i="4" s="1"/>
  <c r="S49" i="4" s="1"/>
  <c r="T46" i="4" s="1"/>
  <c r="T50" i="4" s="1"/>
  <c r="AQ13" i="4"/>
  <c r="AP15" i="4"/>
  <c r="AP18" i="4" s="1" a="1"/>
  <c r="AP18" i="4" s="1"/>
  <c r="AP16" i="4"/>
  <c r="AO33" i="2"/>
  <c r="AO35" i="2" s="1"/>
  <c r="AP32" i="2" s="1"/>
  <c r="AS39" i="2"/>
  <c r="AS41" i="2" s="1"/>
  <c r="AT38" i="2" s="1"/>
  <c r="AP21" i="4" l="1"/>
  <c r="AP53" i="4"/>
  <c r="AP63" i="4" s="1"/>
  <c r="R55" i="4"/>
  <c r="R58" i="4" s="1"/>
  <c r="R64" i="4"/>
  <c r="R66" i="4" s="1"/>
  <c r="S54" i="4"/>
  <c r="T41" i="4"/>
  <c r="T43" i="4" s="1" a="1"/>
  <c r="T43" i="4" s="1"/>
  <c r="T48" i="4" s="1"/>
  <c r="T49" i="4" s="1"/>
  <c r="U46" i="4" s="1"/>
  <c r="U50" i="4" s="1"/>
  <c r="AR13" i="4"/>
  <c r="AQ15" i="4"/>
  <c r="AQ18" i="4" s="1" a="1"/>
  <c r="AQ18" i="4" s="1"/>
  <c r="AQ16" i="4"/>
  <c r="AT39" i="2"/>
  <c r="AT41" i="2" s="1"/>
  <c r="AU38" i="2" s="1"/>
  <c r="AP33" i="2"/>
  <c r="AP35" i="2" s="1"/>
  <c r="AQ32" i="2" s="1"/>
  <c r="AQ21" i="4" l="1"/>
  <c r="AQ53" i="4"/>
  <c r="AQ63" i="4" s="1"/>
  <c r="S55" i="4"/>
  <c r="S58" i="4" s="1"/>
  <c r="S64" i="4"/>
  <c r="S66" i="4" s="1"/>
  <c r="T54" i="4"/>
  <c r="U41" i="4"/>
  <c r="U43" i="4" s="1" a="1"/>
  <c r="U43" i="4" s="1"/>
  <c r="U48" i="4" s="1"/>
  <c r="U49" i="4" s="1"/>
  <c r="V46" i="4" s="1"/>
  <c r="V50" i="4" s="1"/>
  <c r="AS13" i="4"/>
  <c r="AR15" i="4"/>
  <c r="AR18" i="4" s="1" a="1"/>
  <c r="AR18" i="4" s="1"/>
  <c r="AR16" i="4"/>
  <c r="AU39" i="2"/>
  <c r="AU41" i="2" s="1"/>
  <c r="AV38" i="2" s="1"/>
  <c r="AQ33" i="2"/>
  <c r="AQ35" i="2" s="1"/>
  <c r="AR32" i="2" s="1"/>
  <c r="AR21" i="4" l="1"/>
  <c r="AR53" i="4"/>
  <c r="AR63" i="4" s="1"/>
  <c r="T55" i="4"/>
  <c r="T58" i="4" s="1"/>
  <c r="T64" i="4"/>
  <c r="T66" i="4" s="1"/>
  <c r="U54" i="4"/>
  <c r="V41" i="4"/>
  <c r="V43" i="4" s="1" a="1"/>
  <c r="V43" i="4" s="1"/>
  <c r="V48" i="4" s="1"/>
  <c r="V49" i="4" s="1"/>
  <c r="W46" i="4" s="1"/>
  <c r="W50" i="4" s="1"/>
  <c r="AT13" i="4"/>
  <c r="AS15" i="4"/>
  <c r="AS18" i="4" s="1" a="1"/>
  <c r="AS18" i="4" s="1"/>
  <c r="AS16" i="4"/>
  <c r="AV39" i="2"/>
  <c r="AV41" i="2" s="1"/>
  <c r="AW38" i="2" s="1"/>
  <c r="AR33" i="2"/>
  <c r="AR35" i="2"/>
  <c r="AS32" i="2" s="1"/>
  <c r="AS21" i="4" l="1"/>
  <c r="AS53" i="4"/>
  <c r="AS63" i="4" s="1"/>
  <c r="U55" i="4"/>
  <c r="U58" i="4" s="1"/>
  <c r="U64" i="4"/>
  <c r="U66" i="4" s="1"/>
  <c r="V54" i="4"/>
  <c r="W41" i="4"/>
  <c r="W43" i="4" s="1" a="1"/>
  <c r="W43" i="4" s="1"/>
  <c r="W48" i="4" s="1"/>
  <c r="W49" i="4" s="1"/>
  <c r="X46" i="4" s="1"/>
  <c r="X50" i="4" s="1"/>
  <c r="AU13" i="4"/>
  <c r="AT15" i="4"/>
  <c r="AT18" i="4" s="1" a="1"/>
  <c r="AT18" i="4" s="1"/>
  <c r="AT16" i="4"/>
  <c r="AS33" i="2"/>
  <c r="AS35" i="2" s="1"/>
  <c r="AT32" i="2" s="1"/>
  <c r="AW39" i="2"/>
  <c r="AW41" i="2" s="1"/>
  <c r="AX38" i="2" s="1"/>
  <c r="AT21" i="4" l="1"/>
  <c r="AT53" i="4"/>
  <c r="AT63" i="4" s="1"/>
  <c r="V55" i="4"/>
  <c r="V58" i="4" s="1"/>
  <c r="V64" i="4"/>
  <c r="V66" i="4" s="1"/>
  <c r="W54" i="4"/>
  <c r="X41" i="4"/>
  <c r="X43" i="4" s="1" a="1"/>
  <c r="X43" i="4" s="1"/>
  <c r="X48" i="4" s="1"/>
  <c r="X49" i="4" s="1"/>
  <c r="Y46" i="4" s="1"/>
  <c r="Y50" i="4" s="1"/>
  <c r="AV13" i="4"/>
  <c r="AU15" i="4"/>
  <c r="AU18" i="4" s="1" a="1"/>
  <c r="AU18" i="4" s="1"/>
  <c r="AU16" i="4"/>
  <c r="AX39" i="2"/>
  <c r="AX41" i="2" s="1"/>
  <c r="AY38" i="2" s="1"/>
  <c r="AT33" i="2"/>
  <c r="AT35" i="2" s="1"/>
  <c r="AU32" i="2" s="1"/>
  <c r="AU21" i="4" l="1"/>
  <c r="AU53" i="4"/>
  <c r="AU63" i="4" s="1"/>
  <c r="W55" i="4"/>
  <c r="W58" i="4" s="1"/>
  <c r="W64" i="4"/>
  <c r="W66" i="4" s="1"/>
  <c r="X54" i="4"/>
  <c r="Y41" i="4"/>
  <c r="Y43" i="4" s="1" a="1"/>
  <c r="Y43" i="4" s="1"/>
  <c r="Y48" i="4" s="1"/>
  <c r="Y49" i="4" s="1"/>
  <c r="Z46" i="4" s="1"/>
  <c r="Z50" i="4" s="1"/>
  <c r="Z41" i="4" s="1"/>
  <c r="Z43" i="4" s="1" a="1"/>
  <c r="Z43" i="4" s="1"/>
  <c r="Z48" i="4" s="1"/>
  <c r="Z49" i="4" s="1"/>
  <c r="AA46" i="4" s="1"/>
  <c r="AW13" i="4"/>
  <c r="AV15" i="4"/>
  <c r="AV18" i="4" s="1" a="1"/>
  <c r="AV18" i="4" s="1"/>
  <c r="AV16" i="4"/>
  <c r="AU33" i="2"/>
  <c r="AU35" i="2" s="1"/>
  <c r="AV32" i="2" s="1"/>
  <c r="AY39" i="2"/>
  <c r="AY41" i="2" s="1"/>
  <c r="AZ38" i="2" s="1"/>
  <c r="AV21" i="4" l="1"/>
  <c r="AV53" i="4"/>
  <c r="AV63" i="4" s="1"/>
  <c r="X55" i="4"/>
  <c r="X58" i="4" s="1"/>
  <c r="X64" i="4"/>
  <c r="X66" i="4" s="1"/>
  <c r="Y54" i="4"/>
  <c r="Z54" i="4"/>
  <c r="AA50" i="4"/>
  <c r="AX13" i="4"/>
  <c r="AW15" i="4"/>
  <c r="AW18" i="4" s="1" a="1"/>
  <c r="AW18" i="4" s="1"/>
  <c r="AW16" i="4"/>
  <c r="AZ39" i="2"/>
  <c r="AZ41" i="2" s="1"/>
  <c r="BA38" i="2" s="1"/>
  <c r="AV33" i="2"/>
  <c r="AV35" i="2" s="1"/>
  <c r="AW32" i="2" s="1"/>
  <c r="AW21" i="4" l="1"/>
  <c r="AW53" i="4"/>
  <c r="AW63" i="4" s="1"/>
  <c r="Y55" i="4"/>
  <c r="Y58" i="4" s="1"/>
  <c r="Y64" i="4"/>
  <c r="Y66" i="4" s="1"/>
  <c r="Z55" i="4"/>
  <c r="Z58" i="4" s="1"/>
  <c r="Z64" i="4"/>
  <c r="Z66" i="4" s="1"/>
  <c r="AA41" i="4"/>
  <c r="AA43" i="4" s="1" a="1"/>
  <c r="AA43" i="4" s="1"/>
  <c r="AA48" i="4" s="1"/>
  <c r="AA49" i="4" s="1"/>
  <c r="AB46" i="4" s="1"/>
  <c r="AY13" i="4"/>
  <c r="AX15" i="4"/>
  <c r="AX18" i="4" s="1" a="1"/>
  <c r="AX18" i="4" s="1"/>
  <c r="AX16" i="4"/>
  <c r="AW33" i="2"/>
  <c r="AW35" i="2" s="1"/>
  <c r="AX32" i="2" s="1"/>
  <c r="BA39" i="2"/>
  <c r="BA41" i="2" s="1"/>
  <c r="BB38" i="2" s="1"/>
  <c r="AX21" i="4" l="1"/>
  <c r="AX53" i="4"/>
  <c r="AX63" i="4" s="1"/>
  <c r="AA54" i="4"/>
  <c r="AB50" i="4"/>
  <c r="AZ13" i="4"/>
  <c r="AY15" i="4"/>
  <c r="AY18" i="4" s="1" a="1"/>
  <c r="AY18" i="4" s="1"/>
  <c r="AY16" i="4"/>
  <c r="BB39" i="2"/>
  <c r="BB41" i="2" s="1"/>
  <c r="BC38" i="2" s="1"/>
  <c r="AX33" i="2"/>
  <c r="AX35" i="2" s="1"/>
  <c r="AY32" i="2" s="1"/>
  <c r="AY21" i="4" l="1"/>
  <c r="AY53" i="4"/>
  <c r="AY63" i="4" s="1"/>
  <c r="AA55" i="4"/>
  <c r="AA58" i="4" s="1"/>
  <c r="AA64" i="4"/>
  <c r="AA66" i="4" s="1"/>
  <c r="AB41" i="4"/>
  <c r="AB43" i="4" s="1" a="1"/>
  <c r="AB43" i="4" s="1"/>
  <c r="AB48" i="4" s="1"/>
  <c r="AB49" i="4" s="1"/>
  <c r="AC46" i="4" s="1"/>
  <c r="AC50" i="4" s="1"/>
  <c r="BA13" i="4"/>
  <c r="AZ15" i="4"/>
  <c r="AZ18" i="4" s="1" a="1"/>
  <c r="AZ18" i="4" s="1"/>
  <c r="AZ16" i="4"/>
  <c r="AY33" i="2"/>
  <c r="AY35" i="2" s="1"/>
  <c r="AZ32" i="2" s="1"/>
  <c r="BC39" i="2"/>
  <c r="BC41" i="2" s="1"/>
  <c r="BD38" i="2" s="1"/>
  <c r="AZ21" i="4" l="1"/>
  <c r="AZ53" i="4"/>
  <c r="AZ63" i="4" s="1"/>
  <c r="AB54" i="4"/>
  <c r="AC48" i="4"/>
  <c r="AC49" i="4" s="1"/>
  <c r="AD46" i="4" s="1"/>
  <c r="BB13" i="4"/>
  <c r="BA15" i="4"/>
  <c r="BA18" i="4" s="1" a="1"/>
  <c r="BA18" i="4" s="1"/>
  <c r="BA16" i="4"/>
  <c r="BD39" i="2"/>
  <c r="BD41" i="2" s="1"/>
  <c r="BE38" i="2" s="1"/>
  <c r="AZ33" i="2"/>
  <c r="AZ35" i="2"/>
  <c r="BA32" i="2" s="1"/>
  <c r="BA21" i="4" l="1"/>
  <c r="BA53" i="4"/>
  <c r="BA63" i="4" s="1"/>
  <c r="AB55" i="4"/>
  <c r="AB58" i="4" s="1"/>
  <c r="AB64" i="4"/>
  <c r="AB66" i="4" s="1"/>
  <c r="AC54" i="4"/>
  <c r="AD50" i="4"/>
  <c r="BC13" i="4"/>
  <c r="BB15" i="4"/>
  <c r="BB18" i="4" s="1" a="1"/>
  <c r="BB18" i="4" s="1"/>
  <c r="BB16" i="4"/>
  <c r="BA33" i="2"/>
  <c r="BA35" i="2" s="1"/>
  <c r="BB32" i="2" s="1"/>
  <c r="BE39" i="2"/>
  <c r="BE41" i="2" s="1"/>
  <c r="BF38" i="2" s="1"/>
  <c r="BB21" i="4" l="1"/>
  <c r="BB53" i="4"/>
  <c r="BB63" i="4" s="1"/>
  <c r="AC55" i="4"/>
  <c r="AC58" i="4" s="1"/>
  <c r="AC64" i="4"/>
  <c r="AC66" i="4" s="1"/>
  <c r="AD48" i="4"/>
  <c r="AD49" i="4" s="1"/>
  <c r="AE46" i="4" s="1"/>
  <c r="AE50" i="4" s="1"/>
  <c r="BD13" i="4"/>
  <c r="BC15" i="4"/>
  <c r="BC18" i="4" s="1" a="1"/>
  <c r="BC18" i="4" s="1"/>
  <c r="BC16" i="4"/>
  <c r="BF39" i="2"/>
  <c r="BF41" i="2" s="1"/>
  <c r="BG38" i="2" s="1"/>
  <c r="BB33" i="2"/>
  <c r="BB35" i="2" s="1"/>
  <c r="BC32" i="2" s="1"/>
  <c r="BC21" i="4" l="1"/>
  <c r="BC53" i="4"/>
  <c r="BC63" i="4" s="1"/>
  <c r="AD54" i="4"/>
  <c r="AE48" i="4"/>
  <c r="AE49" i="4" s="1"/>
  <c r="AF46" i="4" s="1"/>
  <c r="BE13" i="4"/>
  <c r="BD15" i="4"/>
  <c r="BD18" i="4" s="1" a="1"/>
  <c r="BD18" i="4" s="1"/>
  <c r="BD16" i="4"/>
  <c r="BC33" i="2"/>
  <c r="BC35" i="2" s="1"/>
  <c r="BD32" i="2" s="1"/>
  <c r="BG39" i="2"/>
  <c r="BG41" i="2" s="1"/>
  <c r="BH38" i="2" s="1"/>
  <c r="BD21" i="4" l="1"/>
  <c r="BD53" i="4"/>
  <c r="BD63" i="4" s="1"/>
  <c r="AE54" i="4"/>
  <c r="AD55" i="4"/>
  <c r="AD58" i="4" s="1"/>
  <c r="AD64" i="4"/>
  <c r="AD66" i="4" s="1"/>
  <c r="AF50" i="4"/>
  <c r="BF13" i="4"/>
  <c r="BE15" i="4"/>
  <c r="BE18" i="4" s="1" a="1"/>
  <c r="BE18" i="4" s="1"/>
  <c r="BE16" i="4"/>
  <c r="BH39" i="2"/>
  <c r="BH41" i="2" s="1"/>
  <c r="BI38" i="2" s="1"/>
  <c r="BD33" i="2"/>
  <c r="BD35" i="2" s="1"/>
  <c r="BE32" i="2" s="1"/>
  <c r="BE21" i="4" l="1"/>
  <c r="BE53" i="4"/>
  <c r="BE63" i="4" s="1"/>
  <c r="AE55" i="4"/>
  <c r="AE58" i="4" s="1"/>
  <c r="AE64" i="4"/>
  <c r="AE66" i="4" s="1"/>
  <c r="AF48" i="4"/>
  <c r="AF49" i="4" s="1"/>
  <c r="AG46" i="4" s="1"/>
  <c r="BG13" i="4"/>
  <c r="BF15" i="4"/>
  <c r="BF18" i="4" s="1" a="1"/>
  <c r="BF18" i="4" s="1"/>
  <c r="BF16" i="4"/>
  <c r="BE33" i="2"/>
  <c r="BE35" i="2" s="1"/>
  <c r="BF32" i="2" s="1"/>
  <c r="BI39" i="2"/>
  <c r="BI41" i="2" s="1"/>
  <c r="BJ38" i="2" s="1"/>
  <c r="BF21" i="4" l="1"/>
  <c r="BF53" i="4"/>
  <c r="BF63" i="4" s="1"/>
  <c r="AF54" i="4"/>
  <c r="AG50" i="4"/>
  <c r="BH13" i="4"/>
  <c r="BG15" i="4"/>
  <c r="BG18" i="4" s="1" a="1"/>
  <c r="BG18" i="4" s="1"/>
  <c r="BG16" i="4"/>
  <c r="BJ39" i="2"/>
  <c r="BJ41" i="2" s="1"/>
  <c r="BK38" i="2" s="1"/>
  <c r="BF33" i="2"/>
  <c r="BF35" i="2" s="1"/>
  <c r="BG32" i="2" s="1"/>
  <c r="BG21" i="4" l="1"/>
  <c r="BG53" i="4"/>
  <c r="BG63" i="4" s="1"/>
  <c r="AF55" i="4"/>
  <c r="AF58" i="4" s="1"/>
  <c r="AF64" i="4"/>
  <c r="AF66" i="4" s="1"/>
  <c r="AG48" i="4"/>
  <c r="AG49" i="4" s="1"/>
  <c r="AH46" i="4" s="1"/>
  <c r="AH50" i="4" s="1"/>
  <c r="BI13" i="4"/>
  <c r="BH15" i="4"/>
  <c r="BH18" i="4" s="1" a="1"/>
  <c r="BH18" i="4" s="1"/>
  <c r="BH16" i="4"/>
  <c r="BK39" i="2"/>
  <c r="BK41" i="2" s="1"/>
  <c r="BL38" i="2" s="1"/>
  <c r="BG33" i="2"/>
  <c r="BG35" i="2" s="1"/>
  <c r="BH32" i="2" s="1"/>
  <c r="BH21" i="4" l="1"/>
  <c r="BH53" i="4"/>
  <c r="BH63" i="4" s="1"/>
  <c r="AG54" i="4"/>
  <c r="AG64" i="4" s="1"/>
  <c r="AG66" i="4" s="1"/>
  <c r="AH48" i="4"/>
  <c r="AH49" i="4" s="1"/>
  <c r="AI46" i="4" s="1"/>
  <c r="AI50" i="4" s="1"/>
  <c r="BJ13" i="4"/>
  <c r="BI15" i="4"/>
  <c r="BI18" i="4" s="1" a="1"/>
  <c r="BI18" i="4" s="1"/>
  <c r="BI16" i="4"/>
  <c r="BH33" i="2"/>
  <c r="BH35" i="2" s="1"/>
  <c r="BI32" i="2" s="1"/>
  <c r="BL39" i="2"/>
  <c r="BL41" i="2" s="1"/>
  <c r="BM38" i="2" s="1"/>
  <c r="AG55" i="4" l="1"/>
  <c r="AG58" i="4" s="1"/>
  <c r="BI21" i="4"/>
  <c r="BI53" i="4"/>
  <c r="BI63" i="4" s="1"/>
  <c r="AI48" i="4"/>
  <c r="AI49" i="4" s="1"/>
  <c r="AJ46" i="4" s="1"/>
  <c r="AH54" i="4"/>
  <c r="BK13" i="4"/>
  <c r="BJ15" i="4"/>
  <c r="BJ18" i="4" s="1" a="1"/>
  <c r="BJ18" i="4" s="1"/>
  <c r="BJ16" i="4"/>
  <c r="BM39" i="2"/>
  <c r="BM41" i="2" s="1"/>
  <c r="BN38" i="2" s="1"/>
  <c r="BI33" i="2"/>
  <c r="BI35" i="2" s="1"/>
  <c r="BJ32" i="2" s="1"/>
  <c r="BJ21" i="4" l="1"/>
  <c r="BJ53" i="4"/>
  <c r="BJ63" i="4" s="1"/>
  <c r="AH55" i="4"/>
  <c r="AH58" i="4" s="1"/>
  <c r="AH64" i="4"/>
  <c r="AH66" i="4" s="1"/>
  <c r="AJ50" i="4"/>
  <c r="AI54" i="4"/>
  <c r="BL13" i="4"/>
  <c r="BK15" i="4"/>
  <c r="BK18" i="4" s="1" a="1"/>
  <c r="BK18" i="4" s="1"/>
  <c r="BK16" i="4"/>
  <c r="BJ33" i="2"/>
  <c r="BJ35" i="2" s="1"/>
  <c r="BK32" i="2" s="1"/>
  <c r="BN39" i="2"/>
  <c r="BN41" i="2" s="1"/>
  <c r="BO38" i="2" s="1"/>
  <c r="BK21" i="4" l="1"/>
  <c r="BK53" i="4"/>
  <c r="BK63" i="4" s="1"/>
  <c r="AI55" i="4"/>
  <c r="AI58" i="4" s="1"/>
  <c r="AI64" i="4"/>
  <c r="AI66" i="4" s="1"/>
  <c r="AJ48" i="4"/>
  <c r="AJ49" i="4" s="1"/>
  <c r="AK46" i="4" s="1"/>
  <c r="AK50" i="4" s="1"/>
  <c r="BM13" i="4"/>
  <c r="BL15" i="4"/>
  <c r="BL18" i="4" s="1" a="1"/>
  <c r="BL18" i="4" s="1"/>
  <c r="BL16" i="4"/>
  <c r="BO39" i="2"/>
  <c r="BO41" i="2" s="1"/>
  <c r="BP38" i="2" s="1"/>
  <c r="BK33" i="2"/>
  <c r="BK35" i="2" s="1"/>
  <c r="BL32" i="2" s="1"/>
  <c r="BL21" i="4" l="1"/>
  <c r="BL53" i="4"/>
  <c r="BL63" i="4" s="1"/>
  <c r="AJ54" i="4"/>
  <c r="AK48" i="4"/>
  <c r="AK49" i="4" s="1"/>
  <c r="AL46" i="4" s="1"/>
  <c r="AL50" i="4" s="1"/>
  <c r="BN13" i="4"/>
  <c r="BM15" i="4"/>
  <c r="BM18" i="4" s="1" a="1"/>
  <c r="BM18" i="4" s="1"/>
  <c r="BM16" i="4"/>
  <c r="BL33" i="2"/>
  <c r="BL35" i="2" s="1"/>
  <c r="BM32" i="2" s="1"/>
  <c r="BP39" i="2"/>
  <c r="BP41" i="2" s="1"/>
  <c r="BQ38" i="2" s="1"/>
  <c r="BM21" i="4" l="1"/>
  <c r="BM53" i="4"/>
  <c r="BM63" i="4" s="1"/>
  <c r="AJ55" i="4"/>
  <c r="AJ58" i="4" s="1"/>
  <c r="AJ64" i="4"/>
  <c r="AJ66" i="4" s="1"/>
  <c r="AK54" i="4"/>
  <c r="AL48" i="4"/>
  <c r="AL49" i="4" s="1"/>
  <c r="AM46" i="4" s="1"/>
  <c r="AM50" i="4" s="1"/>
  <c r="BO13" i="4"/>
  <c r="BN15" i="4"/>
  <c r="BN18" i="4" s="1" a="1"/>
  <c r="BN18" i="4" s="1"/>
  <c r="BN16" i="4"/>
  <c r="BQ39" i="2"/>
  <c r="BQ41" i="2" s="1"/>
  <c r="BR38" i="2" s="1"/>
  <c r="BM33" i="2"/>
  <c r="BM35" i="2" s="1"/>
  <c r="BN32" i="2" s="1"/>
  <c r="BN21" i="4" l="1"/>
  <c r="BN53" i="4"/>
  <c r="BN63" i="4" s="1"/>
  <c r="AK55" i="4"/>
  <c r="AK58" i="4" s="1"/>
  <c r="AK64" i="4"/>
  <c r="AK66" i="4" s="1"/>
  <c r="AM48" i="4"/>
  <c r="AM49" i="4" s="1"/>
  <c r="AN46" i="4" s="1"/>
  <c r="AN50" i="4" s="1"/>
  <c r="AL54" i="4"/>
  <c r="BP13" i="4"/>
  <c r="BO15" i="4"/>
  <c r="BO18" i="4" s="1" a="1"/>
  <c r="BO18" i="4" s="1"/>
  <c r="BO16" i="4"/>
  <c r="BN33" i="2"/>
  <c r="BN35" i="2" s="1"/>
  <c r="BO32" i="2" s="1"/>
  <c r="BR39" i="2"/>
  <c r="BR41" i="2"/>
  <c r="BS38" i="2" s="1"/>
  <c r="BO21" i="4" l="1"/>
  <c r="BO53" i="4"/>
  <c r="BO63" i="4" s="1"/>
  <c r="AL55" i="4"/>
  <c r="AL58" i="4" s="1"/>
  <c r="AL64" i="4"/>
  <c r="AL66" i="4" s="1"/>
  <c r="AN48" i="4"/>
  <c r="AN49" i="4" s="1"/>
  <c r="AO46" i="4" s="1"/>
  <c r="AO50" i="4" s="1"/>
  <c r="AM54" i="4"/>
  <c r="BQ13" i="4"/>
  <c r="BP15" i="4"/>
  <c r="BP18" i="4" s="1" a="1"/>
  <c r="BP18" i="4" s="1"/>
  <c r="BP16" i="4"/>
  <c r="BS39" i="2"/>
  <c r="BS41" i="2" s="1"/>
  <c r="BT38" i="2" s="1"/>
  <c r="BO33" i="2"/>
  <c r="BO35" i="2" s="1"/>
  <c r="BP32" i="2" s="1"/>
  <c r="BP21" i="4" l="1"/>
  <c r="BP53" i="4"/>
  <c r="BP63" i="4" s="1"/>
  <c r="AM55" i="4"/>
  <c r="AM58" i="4" s="1"/>
  <c r="AM64" i="4"/>
  <c r="AM66" i="4" s="1"/>
  <c r="AO48" i="4"/>
  <c r="AO49" i="4" s="1"/>
  <c r="AP46" i="4" s="1"/>
  <c r="AP50" i="4" s="1"/>
  <c r="AN54" i="4"/>
  <c r="BR13" i="4"/>
  <c r="BQ15" i="4"/>
  <c r="BQ18" i="4" s="1" a="1"/>
  <c r="BQ18" i="4" s="1"/>
  <c r="BQ16" i="4"/>
  <c r="BP33" i="2"/>
  <c r="BP35" i="2" s="1"/>
  <c r="BQ32" i="2" s="1"/>
  <c r="BT39" i="2"/>
  <c r="BT41" i="2" s="1"/>
  <c r="BU38" i="2" s="1"/>
  <c r="BQ21" i="4" l="1"/>
  <c r="BQ53" i="4"/>
  <c r="BQ63" i="4" s="1"/>
  <c r="AN55" i="4"/>
  <c r="AN58" i="4" s="1"/>
  <c r="AN64" i="4"/>
  <c r="AN66" i="4" s="1"/>
  <c r="AP48" i="4"/>
  <c r="AP49" i="4" s="1"/>
  <c r="AQ46" i="4" s="1"/>
  <c r="AO54" i="4"/>
  <c r="BS13" i="4"/>
  <c r="BR15" i="4"/>
  <c r="BR18" i="4" s="1" a="1"/>
  <c r="BR18" i="4" s="1"/>
  <c r="BR16" i="4"/>
  <c r="BQ33" i="2"/>
  <c r="BQ35" i="2" s="1"/>
  <c r="BR32" i="2" s="1"/>
  <c r="BU39" i="2"/>
  <c r="BU41" i="2" s="1"/>
  <c r="BV38" i="2" s="1"/>
  <c r="BR21" i="4" l="1"/>
  <c r="BR53" i="4"/>
  <c r="BR63" i="4" s="1"/>
  <c r="AO55" i="4"/>
  <c r="AO58" i="4" s="1"/>
  <c r="AO64" i="4"/>
  <c r="AO66" i="4" s="1"/>
  <c r="AQ50" i="4"/>
  <c r="AP54" i="4"/>
  <c r="BT13" i="4"/>
  <c r="BS15" i="4"/>
  <c r="BS18" i="4" s="1" a="1"/>
  <c r="BS18" i="4" s="1"/>
  <c r="BS16" i="4"/>
  <c r="BV39" i="2"/>
  <c r="BV41" i="2" s="1"/>
  <c r="BW38" i="2" s="1"/>
  <c r="BR33" i="2"/>
  <c r="BR35" i="2" s="1"/>
  <c r="BS32" i="2" s="1"/>
  <c r="BS21" i="4" l="1"/>
  <c r="BS53" i="4"/>
  <c r="BS63" i="4" s="1"/>
  <c r="AP55" i="4"/>
  <c r="AP58" i="4" s="1"/>
  <c r="AP64" i="4"/>
  <c r="AP66" i="4" s="1"/>
  <c r="AQ48" i="4"/>
  <c r="AQ49" i="4" s="1"/>
  <c r="AR46" i="4" s="1"/>
  <c r="AR50" i="4" s="1"/>
  <c r="BU13" i="4"/>
  <c r="BT15" i="4"/>
  <c r="BT18" i="4" s="1" a="1"/>
  <c r="BT18" i="4" s="1"/>
  <c r="BT16" i="4"/>
  <c r="BS33" i="2"/>
  <c r="BS35" i="2" s="1"/>
  <c r="BT32" i="2" s="1"/>
  <c r="BW39" i="2"/>
  <c r="BW41" i="2"/>
  <c r="BX38" i="2" s="1"/>
  <c r="BT21" i="4" l="1"/>
  <c r="BT53" i="4"/>
  <c r="BT63" i="4" s="1"/>
  <c r="AQ54" i="4"/>
  <c r="AQ55" i="4" s="1"/>
  <c r="AQ58" i="4" s="1"/>
  <c r="AR48" i="4"/>
  <c r="AR49" i="4" s="1"/>
  <c r="AS46" i="4" s="1"/>
  <c r="AS50" i="4" s="1"/>
  <c r="BV13" i="4"/>
  <c r="BU15" i="4"/>
  <c r="BU18" i="4" s="1" a="1"/>
  <c r="BU18" i="4" s="1"/>
  <c r="BU16" i="4"/>
  <c r="BX39" i="2"/>
  <c r="BX41" i="2" s="1"/>
  <c r="BY38" i="2" s="1"/>
  <c r="BT33" i="2"/>
  <c r="BT35" i="2" s="1"/>
  <c r="BU32" i="2" s="1"/>
  <c r="AQ64" i="4" l="1"/>
  <c r="AQ66" i="4" s="1"/>
  <c r="BU21" i="4"/>
  <c r="BU53" i="4"/>
  <c r="BU63" i="4" s="1"/>
  <c r="AS48" i="4"/>
  <c r="AS49" i="4" s="1"/>
  <c r="AT46" i="4" s="1"/>
  <c r="AT50" i="4" s="1"/>
  <c r="AR54" i="4"/>
  <c r="BW13" i="4"/>
  <c r="BV15" i="4"/>
  <c r="BV18" i="4" s="1" a="1"/>
  <c r="BV18" i="4" s="1"/>
  <c r="BV16" i="4"/>
  <c r="BU33" i="2"/>
  <c r="BU35" i="2" s="1"/>
  <c r="BV32" i="2" s="1"/>
  <c r="BY39" i="2"/>
  <c r="BY41" i="2" s="1"/>
  <c r="BZ38" i="2" s="1"/>
  <c r="BV21" i="4" l="1"/>
  <c r="BV53" i="4"/>
  <c r="BV63" i="4" s="1"/>
  <c r="AR55" i="4"/>
  <c r="AR58" i="4" s="1"/>
  <c r="AR64" i="4"/>
  <c r="AR66" i="4" s="1"/>
  <c r="AT48" i="4"/>
  <c r="AT49" i="4" s="1"/>
  <c r="AU46" i="4" s="1"/>
  <c r="AU50" i="4" s="1"/>
  <c r="AS54" i="4"/>
  <c r="BX13" i="4"/>
  <c r="BW15" i="4"/>
  <c r="BW18" i="4" s="1" a="1"/>
  <c r="BW18" i="4" s="1"/>
  <c r="BW16" i="4"/>
  <c r="BZ39" i="2"/>
  <c r="BZ41" i="2" s="1"/>
  <c r="CA38" i="2" s="1"/>
  <c r="BV33" i="2"/>
  <c r="BV35" i="2" s="1"/>
  <c r="BW32" i="2" s="1"/>
  <c r="BW21" i="4" l="1"/>
  <c r="BW53" i="4"/>
  <c r="BW63" i="4" s="1"/>
  <c r="AS55" i="4"/>
  <c r="AS58" i="4" s="1"/>
  <c r="AS64" i="4"/>
  <c r="AS66" i="4" s="1"/>
  <c r="AU48" i="4"/>
  <c r="AU49" i="4" s="1"/>
  <c r="AV46" i="4" s="1"/>
  <c r="AV50" i="4" s="1"/>
  <c r="AT54" i="4"/>
  <c r="BY13" i="4"/>
  <c r="BX15" i="4"/>
  <c r="BX18" i="4" s="1" a="1"/>
  <c r="BX18" i="4" s="1"/>
  <c r="BX16" i="4"/>
  <c r="BW33" i="2"/>
  <c r="BW35" i="2" s="1"/>
  <c r="BX32" i="2" s="1"/>
  <c r="CA39" i="2"/>
  <c r="CA41" i="2" s="1"/>
  <c r="CB38" i="2" s="1"/>
  <c r="BX21" i="4" l="1"/>
  <c r="BX53" i="4"/>
  <c r="BX63" i="4" s="1"/>
  <c r="AT55" i="4"/>
  <c r="AT58" i="4" s="1"/>
  <c r="AT64" i="4"/>
  <c r="AT66" i="4" s="1"/>
  <c r="AV48" i="4"/>
  <c r="AV49" i="4" s="1"/>
  <c r="AW46" i="4" s="1"/>
  <c r="AW50" i="4" s="1"/>
  <c r="AU54" i="4"/>
  <c r="BZ13" i="4"/>
  <c r="BY15" i="4"/>
  <c r="BY18" i="4" s="1" a="1"/>
  <c r="BY18" i="4" s="1"/>
  <c r="BY16" i="4"/>
  <c r="CB39" i="2"/>
  <c r="CB41" i="2" s="1"/>
  <c r="CC38" i="2" s="1"/>
  <c r="BX33" i="2"/>
  <c r="BX35" i="2" s="1"/>
  <c r="BY32" i="2" s="1"/>
  <c r="BY21" i="4" l="1"/>
  <c r="BY53" i="4"/>
  <c r="BY63" i="4" s="1"/>
  <c r="AU55" i="4"/>
  <c r="AU58" i="4" s="1"/>
  <c r="AU64" i="4"/>
  <c r="AU66" i="4" s="1"/>
  <c r="AW48" i="4"/>
  <c r="AW49" i="4" s="1"/>
  <c r="AX46" i="4" s="1"/>
  <c r="AX50" i="4" s="1"/>
  <c r="AV54" i="4"/>
  <c r="CA13" i="4"/>
  <c r="BZ15" i="4"/>
  <c r="BZ18" i="4" s="1" a="1"/>
  <c r="BZ18" i="4" s="1"/>
  <c r="BZ16" i="4"/>
  <c r="BY33" i="2"/>
  <c r="BY35" i="2" s="1"/>
  <c r="BZ32" i="2" s="1"/>
  <c r="CC39" i="2"/>
  <c r="CC41" i="2" s="1"/>
  <c r="CD38" i="2" s="1"/>
  <c r="BZ21" i="4" l="1"/>
  <c r="BZ53" i="4"/>
  <c r="BZ63" i="4" s="1"/>
  <c r="AV55" i="4"/>
  <c r="AV58" i="4" s="1"/>
  <c r="AV64" i="4"/>
  <c r="AV66" i="4" s="1"/>
  <c r="AX48" i="4"/>
  <c r="AX49" i="4" s="1"/>
  <c r="AY46" i="4" s="1"/>
  <c r="AY50" i="4" s="1"/>
  <c r="AW54" i="4"/>
  <c r="CB13" i="4"/>
  <c r="CA15" i="4"/>
  <c r="CA18" i="4" s="1" a="1"/>
  <c r="CA18" i="4" s="1"/>
  <c r="CA16" i="4"/>
  <c r="CD39" i="2"/>
  <c r="CD41" i="2" s="1"/>
  <c r="CE38" i="2" s="1"/>
  <c r="BZ33" i="2"/>
  <c r="BZ35" i="2"/>
  <c r="CA32" i="2" s="1"/>
  <c r="CA21" i="4" l="1"/>
  <c r="CA53" i="4"/>
  <c r="CA63" i="4" s="1"/>
  <c r="AW55" i="4"/>
  <c r="AW58" i="4" s="1"/>
  <c r="AW64" i="4"/>
  <c r="AW66" i="4" s="1"/>
  <c r="AY48" i="4"/>
  <c r="AY49" i="4" s="1"/>
  <c r="AZ46" i="4" s="1"/>
  <c r="AZ50" i="4" s="1"/>
  <c r="AX54" i="4"/>
  <c r="CC13" i="4"/>
  <c r="CB15" i="4"/>
  <c r="CB18" i="4" s="1" a="1"/>
  <c r="CB18" i="4" s="1"/>
  <c r="CB16" i="4"/>
  <c r="CA33" i="2"/>
  <c r="CA35" i="2" s="1"/>
  <c r="CB32" i="2" s="1"/>
  <c r="CE39" i="2"/>
  <c r="CE41" i="2" s="1"/>
  <c r="CF38" i="2" s="1"/>
  <c r="CB21" i="4" l="1"/>
  <c r="CB53" i="4"/>
  <c r="CB63" i="4" s="1"/>
  <c r="AX55" i="4"/>
  <c r="AX58" i="4" s="1"/>
  <c r="AX64" i="4"/>
  <c r="AX66" i="4" s="1"/>
  <c r="AZ48" i="4"/>
  <c r="AZ49" i="4" s="1"/>
  <c r="BA46" i="4" s="1"/>
  <c r="AY54" i="4"/>
  <c r="CD13" i="4"/>
  <c r="CC15" i="4"/>
  <c r="CC18" i="4" s="1" a="1"/>
  <c r="CC18" i="4" s="1"/>
  <c r="CC16" i="4"/>
  <c r="CF39" i="2"/>
  <c r="CF41" i="2" s="1"/>
  <c r="CG38" i="2" s="1"/>
  <c r="CB33" i="2"/>
  <c r="CB35" i="2" s="1"/>
  <c r="CC32" i="2" s="1"/>
  <c r="CC21" i="4" l="1"/>
  <c r="CC53" i="4"/>
  <c r="CC63" i="4" s="1"/>
  <c r="AY55" i="4"/>
  <c r="AY58" i="4" s="1"/>
  <c r="AY64" i="4"/>
  <c r="AY66" i="4" s="1"/>
  <c r="BA50" i="4"/>
  <c r="AZ54" i="4"/>
  <c r="CE13" i="4"/>
  <c r="CD15" i="4"/>
  <c r="CD18" i="4" s="1" a="1"/>
  <c r="CD18" i="4" s="1"/>
  <c r="CD16" i="4"/>
  <c r="CC33" i="2"/>
  <c r="CC35" i="2" s="1"/>
  <c r="CD32" i="2" s="1"/>
  <c r="CG39" i="2"/>
  <c r="CG41" i="2" s="1"/>
  <c r="CH38" i="2" s="1"/>
  <c r="CD21" i="4" l="1"/>
  <c r="CD53" i="4"/>
  <c r="CD63" i="4" s="1"/>
  <c r="AZ55" i="4"/>
  <c r="AZ58" i="4" s="1"/>
  <c r="AZ64" i="4"/>
  <c r="AZ66" i="4" s="1"/>
  <c r="BA48" i="4"/>
  <c r="BA49" i="4" s="1"/>
  <c r="BB46" i="4" s="1"/>
  <c r="BA54" i="4"/>
  <c r="CF13" i="4"/>
  <c r="CE15" i="4"/>
  <c r="CE18" i="4" s="1" a="1"/>
  <c r="CE18" i="4" s="1"/>
  <c r="CE16" i="4"/>
  <c r="CH39" i="2"/>
  <c r="CH41" i="2" s="1"/>
  <c r="CI38" i="2" s="1"/>
  <c r="CD33" i="2"/>
  <c r="CD35" i="2" s="1"/>
  <c r="CE32" i="2" s="1"/>
  <c r="CE21" i="4" l="1"/>
  <c r="CE53" i="4"/>
  <c r="CE63" i="4" s="1"/>
  <c r="BA55" i="4"/>
  <c r="BA58" i="4" s="1"/>
  <c r="BA64" i="4"/>
  <c r="BA66" i="4" s="1"/>
  <c r="BB50" i="4"/>
  <c r="CG13" i="4"/>
  <c r="CF15" i="4"/>
  <c r="CF18" i="4" s="1" a="1"/>
  <c r="CF18" i="4" s="1"/>
  <c r="CF16" i="4"/>
  <c r="CE33" i="2"/>
  <c r="CE35" i="2" s="1"/>
  <c r="CF32" i="2" s="1"/>
  <c r="CI39" i="2"/>
  <c r="CI41" i="2" s="1"/>
  <c r="CJ38" i="2" s="1"/>
  <c r="CF21" i="4" l="1"/>
  <c r="CF53" i="4"/>
  <c r="CF63" i="4" s="1"/>
  <c r="BB48" i="4"/>
  <c r="BB49" i="4" s="1"/>
  <c r="BC46" i="4" s="1"/>
  <c r="BC50" i="4" s="1"/>
  <c r="CH13" i="4"/>
  <c r="CG15" i="4"/>
  <c r="CG18" i="4" s="1" a="1"/>
  <c r="CG18" i="4" s="1"/>
  <c r="CG16" i="4"/>
  <c r="CJ39" i="2"/>
  <c r="CJ41" i="2" s="1"/>
  <c r="CK38" i="2" s="1"/>
  <c r="CF33" i="2"/>
  <c r="CF35" i="2"/>
  <c r="CG32" i="2" s="1"/>
  <c r="CG21" i="4" l="1"/>
  <c r="CG53" i="4"/>
  <c r="CG63" i="4" s="1"/>
  <c r="BB54" i="4"/>
  <c r="BB55" i="4" s="1"/>
  <c r="BB58" i="4" s="1"/>
  <c r="BC48" i="4"/>
  <c r="BC49" i="4" s="1"/>
  <c r="BD46" i="4" s="1"/>
  <c r="BD50" i="4" s="1"/>
  <c r="CI13" i="4"/>
  <c r="CH15" i="4"/>
  <c r="CH18" i="4" s="1" a="1"/>
  <c r="CH18" i="4" s="1"/>
  <c r="CH16" i="4"/>
  <c r="CG33" i="2"/>
  <c r="CG35" i="2" s="1"/>
  <c r="CH32" i="2" s="1"/>
  <c r="CK39" i="2"/>
  <c r="CK41" i="2"/>
  <c r="CL38" i="2" s="1"/>
  <c r="CH21" i="4" l="1"/>
  <c r="CH53" i="4"/>
  <c r="CH63" i="4" s="1"/>
  <c r="BB64" i="4"/>
  <c r="BB66" i="4" s="1"/>
  <c r="BD48" i="4"/>
  <c r="BD49" i="4" s="1"/>
  <c r="BE46" i="4" s="1"/>
  <c r="BE50" i="4" s="1"/>
  <c r="BC54" i="4"/>
  <c r="CJ13" i="4"/>
  <c r="CI15" i="4"/>
  <c r="CI18" i="4" s="1" a="1"/>
  <c r="CI18" i="4" s="1"/>
  <c r="CI16" i="4"/>
  <c r="CL39" i="2"/>
  <c r="CL41" i="2" s="1"/>
  <c r="CM38" i="2" s="1"/>
  <c r="CH33" i="2"/>
  <c r="CH35" i="2" s="1"/>
  <c r="CI32" i="2" s="1"/>
  <c r="CI21" i="4" l="1"/>
  <c r="CI53" i="4"/>
  <c r="CI63" i="4" s="1"/>
  <c r="BC55" i="4"/>
  <c r="BC58" i="4" s="1"/>
  <c r="BC64" i="4"/>
  <c r="BC66" i="4" s="1"/>
  <c r="BE48" i="4"/>
  <c r="BE49" i="4" s="1"/>
  <c r="BF46" i="4" s="1"/>
  <c r="BF50" i="4" s="1"/>
  <c r="BD54" i="4"/>
  <c r="CK13" i="4"/>
  <c r="CJ15" i="4"/>
  <c r="CJ18" i="4" s="1" a="1"/>
  <c r="CJ18" i="4" s="1"/>
  <c r="CJ16" i="4"/>
  <c r="CI33" i="2"/>
  <c r="CI35" i="2" s="1"/>
  <c r="CJ32" i="2" s="1"/>
  <c r="CM39" i="2"/>
  <c r="CM41" i="2" s="1"/>
  <c r="CN38" i="2" s="1"/>
  <c r="CJ21" i="4" l="1"/>
  <c r="CJ53" i="4"/>
  <c r="CJ63" i="4" s="1"/>
  <c r="BD55" i="4"/>
  <c r="BD58" i="4" s="1"/>
  <c r="BD64" i="4"/>
  <c r="BD66" i="4" s="1"/>
  <c r="BF48" i="4"/>
  <c r="BF49" i="4" s="1"/>
  <c r="BG46" i="4" s="1"/>
  <c r="BG50" i="4" s="1"/>
  <c r="BE54" i="4"/>
  <c r="CL13" i="4"/>
  <c r="CK15" i="4"/>
  <c r="CK18" i="4" s="1" a="1"/>
  <c r="CK18" i="4" s="1"/>
  <c r="CK16" i="4"/>
  <c r="CN39" i="2"/>
  <c r="CN41" i="2" s="1"/>
  <c r="CO38" i="2" s="1"/>
  <c r="CJ33" i="2"/>
  <c r="CJ35" i="2" s="1"/>
  <c r="CK32" i="2" s="1"/>
  <c r="CK21" i="4" l="1"/>
  <c r="CK53" i="4"/>
  <c r="CK63" i="4" s="1"/>
  <c r="BE55" i="4"/>
  <c r="BE58" i="4" s="1"/>
  <c r="BE64" i="4"/>
  <c r="BE66" i="4" s="1"/>
  <c r="BG48" i="4"/>
  <c r="BG49" i="4" s="1"/>
  <c r="BH46" i="4" s="1"/>
  <c r="BF54" i="4"/>
  <c r="CM13" i="4"/>
  <c r="CL15" i="4"/>
  <c r="CL18" i="4" s="1" a="1"/>
  <c r="CL18" i="4" s="1"/>
  <c r="CL16" i="4"/>
  <c r="CK33" i="2"/>
  <c r="CK35" i="2" s="1"/>
  <c r="CL32" i="2" s="1"/>
  <c r="CO39" i="2"/>
  <c r="CO41" i="2" s="1"/>
  <c r="CP38" i="2" s="1"/>
  <c r="CL21" i="4" l="1"/>
  <c r="CL53" i="4"/>
  <c r="CL63" i="4" s="1"/>
  <c r="BF55" i="4"/>
  <c r="BF58" i="4" s="1"/>
  <c r="BF64" i="4"/>
  <c r="BF66" i="4" s="1"/>
  <c r="BH50" i="4"/>
  <c r="BG54" i="4"/>
  <c r="CN13" i="4"/>
  <c r="CM15" i="4"/>
  <c r="CM18" i="4" s="1" a="1"/>
  <c r="CM18" i="4" s="1"/>
  <c r="CM16" i="4"/>
  <c r="CP39" i="2"/>
  <c r="CP41" i="2" s="1"/>
  <c r="CQ38" i="2" s="1"/>
  <c r="CL33" i="2"/>
  <c r="CL35" i="2" s="1"/>
  <c r="CM32" i="2" s="1"/>
  <c r="CM21" i="4" l="1"/>
  <c r="CM53" i="4"/>
  <c r="CM63" i="4" s="1"/>
  <c r="BG55" i="4"/>
  <c r="BG58" i="4" s="1"/>
  <c r="BG64" i="4"/>
  <c r="BG66" i="4" s="1"/>
  <c r="BH48" i="4"/>
  <c r="BH49" i="4" s="1"/>
  <c r="BI46" i="4" s="1"/>
  <c r="BI50" i="4" s="1"/>
  <c r="CO13" i="4"/>
  <c r="CN15" i="4"/>
  <c r="CN18" i="4" s="1" a="1"/>
  <c r="CN18" i="4" s="1"/>
  <c r="CN16" i="4"/>
  <c r="CM33" i="2"/>
  <c r="CM35" i="2" s="1"/>
  <c r="CN32" i="2" s="1"/>
  <c r="CQ39" i="2"/>
  <c r="CQ41" i="2" s="1"/>
  <c r="CR38" i="2" s="1"/>
  <c r="CN21" i="4" l="1"/>
  <c r="CN53" i="4"/>
  <c r="CN63" i="4" s="1"/>
  <c r="BH54" i="4"/>
  <c r="BH55" i="4"/>
  <c r="BH58" i="4" s="1"/>
  <c r="BH64" i="4"/>
  <c r="BH66" i="4" s="1"/>
  <c r="BI48" i="4"/>
  <c r="BI49" i="4" s="1"/>
  <c r="BJ46" i="4" s="1"/>
  <c r="BJ50" i="4" s="1"/>
  <c r="CP13" i="4"/>
  <c r="CO15" i="4"/>
  <c r="CO18" i="4" s="1" a="1"/>
  <c r="CO18" i="4" s="1"/>
  <c r="CO16" i="4"/>
  <c r="CR39" i="2"/>
  <c r="CR41" i="2" s="1"/>
  <c r="CS38" i="2" s="1"/>
  <c r="CN33" i="2"/>
  <c r="CN35" i="2"/>
  <c r="CO32" i="2" s="1"/>
  <c r="CO21" i="4" l="1"/>
  <c r="CO53" i="4"/>
  <c r="CO63" i="4" s="1"/>
  <c r="BJ48" i="4"/>
  <c r="BJ49" i="4" s="1"/>
  <c r="BK46" i="4" s="1"/>
  <c r="BI54" i="4"/>
  <c r="CQ13" i="4"/>
  <c r="CP15" i="4"/>
  <c r="CP18" i="4" s="1" a="1"/>
  <c r="CP18" i="4" s="1"/>
  <c r="CP16" i="4"/>
  <c r="CO33" i="2"/>
  <c r="CO35" i="2" s="1"/>
  <c r="CP32" i="2" s="1"/>
  <c r="CS39" i="2"/>
  <c r="CS41" i="2" s="1"/>
  <c r="CT38" i="2" s="1"/>
  <c r="CP21" i="4" l="1"/>
  <c r="CP53" i="4"/>
  <c r="CP63" i="4" s="1"/>
  <c r="BI55" i="4"/>
  <c r="BI58" i="4" s="1"/>
  <c r="BI64" i="4"/>
  <c r="BI66" i="4" s="1"/>
  <c r="BK50" i="4"/>
  <c r="BJ54" i="4"/>
  <c r="CR13" i="4"/>
  <c r="CQ15" i="4"/>
  <c r="CQ18" i="4" s="1" a="1"/>
  <c r="CQ18" i="4" s="1"/>
  <c r="CQ16" i="4"/>
  <c r="CT39" i="2"/>
  <c r="CT41" i="2" s="1"/>
  <c r="CU38" i="2" s="1"/>
  <c r="CP33" i="2"/>
  <c r="CP35" i="2" s="1"/>
  <c r="CQ32" i="2" s="1"/>
  <c r="CQ21" i="4" l="1"/>
  <c r="CQ53" i="4"/>
  <c r="CQ63" i="4" s="1"/>
  <c r="BJ55" i="4"/>
  <c r="BJ58" i="4" s="1"/>
  <c r="BJ64" i="4"/>
  <c r="BJ66" i="4" s="1"/>
  <c r="BK48" i="4"/>
  <c r="BK49" i="4" s="1"/>
  <c r="BL46" i="4" s="1"/>
  <c r="CS13" i="4"/>
  <c r="CR15" i="4"/>
  <c r="CR18" i="4" s="1" a="1"/>
  <c r="CR18" i="4" s="1"/>
  <c r="CR16" i="4"/>
  <c r="CQ33" i="2"/>
  <c r="CQ35" i="2" s="1"/>
  <c r="CR32" i="2" s="1"/>
  <c r="CU39" i="2"/>
  <c r="CU41" i="2" s="1"/>
  <c r="CV38" i="2" s="1"/>
  <c r="CR21" i="4" l="1"/>
  <c r="CR53" i="4"/>
  <c r="CR63" i="4" s="1"/>
  <c r="BK54" i="4"/>
  <c r="BK55" i="4" s="1"/>
  <c r="BK58" i="4" s="1"/>
  <c r="BL50" i="4"/>
  <c r="CT13" i="4"/>
  <c r="CS15" i="4"/>
  <c r="CS18" i="4" s="1" a="1"/>
  <c r="CS18" i="4" s="1"/>
  <c r="CS16" i="4"/>
  <c r="CV39" i="2"/>
  <c r="CV41" i="2" s="1"/>
  <c r="CW38" i="2" s="1"/>
  <c r="CR33" i="2"/>
  <c r="CR35" i="2" s="1"/>
  <c r="CS32" i="2" s="1"/>
  <c r="CS21" i="4" l="1"/>
  <c r="CS53" i="4"/>
  <c r="CS63" i="4" s="1"/>
  <c r="BK64" i="4"/>
  <c r="BK66" i="4" s="1"/>
  <c r="BL48" i="4"/>
  <c r="BL49" i="4" s="1"/>
  <c r="BM46" i="4" s="1"/>
  <c r="BM50" i="4" s="1"/>
  <c r="CU13" i="4"/>
  <c r="CT15" i="4"/>
  <c r="CT18" i="4" s="1" a="1"/>
  <c r="CT18" i="4" s="1"/>
  <c r="CT16" i="4"/>
  <c r="CS33" i="2"/>
  <c r="CS35" i="2" s="1"/>
  <c r="CT32" i="2" s="1"/>
  <c r="CW39" i="2"/>
  <c r="CW41" i="2" s="1"/>
  <c r="CX38" i="2" s="1"/>
  <c r="BL54" i="4" l="1"/>
  <c r="BL55" i="4" s="1"/>
  <c r="BL58" i="4" s="1"/>
  <c r="CT21" i="4"/>
  <c r="CT53" i="4"/>
  <c r="CT63" i="4" s="1"/>
  <c r="BM48" i="4"/>
  <c r="BM49" i="4" s="1"/>
  <c r="BN46" i="4" s="1"/>
  <c r="BN50" i="4" s="1"/>
  <c r="CV13" i="4"/>
  <c r="CU15" i="4"/>
  <c r="CU18" i="4" s="1" a="1"/>
  <c r="CU18" i="4" s="1"/>
  <c r="CU16" i="4"/>
  <c r="CX39" i="2"/>
  <c r="CX41" i="2" s="1"/>
  <c r="CY38" i="2" s="1"/>
  <c r="CT33" i="2"/>
  <c r="CT35" i="2" s="1"/>
  <c r="CU32" i="2" s="1"/>
  <c r="BL64" i="4" l="1"/>
  <c r="BL66" i="4" s="1"/>
  <c r="CU21" i="4"/>
  <c r="CU53" i="4"/>
  <c r="CU63" i="4" s="1"/>
  <c r="BN48" i="4"/>
  <c r="BN49" i="4" s="1"/>
  <c r="BO46" i="4" s="1"/>
  <c r="BO50" i="4" s="1"/>
  <c r="BM54" i="4"/>
  <c r="CW13" i="4"/>
  <c r="CV15" i="4"/>
  <c r="CV18" i="4" s="1" a="1"/>
  <c r="CV18" i="4" s="1"/>
  <c r="CV16" i="4"/>
  <c r="CU33" i="2"/>
  <c r="CU35" i="2" s="1"/>
  <c r="CV32" i="2" s="1"/>
  <c r="CY39" i="2"/>
  <c r="CY41" i="2" s="1"/>
  <c r="CZ38" i="2" s="1"/>
  <c r="CV21" i="4" l="1"/>
  <c r="CV53" i="4"/>
  <c r="CV63" i="4" s="1"/>
  <c r="BM55" i="4"/>
  <c r="BM58" i="4" s="1"/>
  <c r="BM64" i="4"/>
  <c r="BM66" i="4" s="1"/>
  <c r="BO48" i="4"/>
  <c r="BO49" i="4" s="1"/>
  <c r="BP46" i="4" s="1"/>
  <c r="BP50" i="4" s="1"/>
  <c r="BN54" i="4"/>
  <c r="CX13" i="4"/>
  <c r="CW15" i="4"/>
  <c r="CW18" i="4" s="1" a="1"/>
  <c r="CW18" i="4" s="1"/>
  <c r="CW16" i="4"/>
  <c r="CZ39" i="2"/>
  <c r="CZ41" i="2" s="1"/>
  <c r="DA38" i="2" s="1"/>
  <c r="CV33" i="2"/>
  <c r="CV35" i="2" s="1"/>
  <c r="CW32" i="2" s="1"/>
  <c r="CW21" i="4" l="1"/>
  <c r="CW53" i="4"/>
  <c r="CW63" i="4" s="1"/>
  <c r="BN55" i="4"/>
  <c r="BN58" i="4" s="1"/>
  <c r="BN64" i="4"/>
  <c r="BN66" i="4" s="1"/>
  <c r="BP48" i="4"/>
  <c r="BP49" i="4" s="1"/>
  <c r="BQ46" i="4" s="1"/>
  <c r="BO54" i="4"/>
  <c r="CY13" i="4"/>
  <c r="CX15" i="4"/>
  <c r="CX18" i="4" s="1" a="1"/>
  <c r="CX18" i="4" s="1"/>
  <c r="CX16" i="4"/>
  <c r="CW33" i="2"/>
  <c r="CW35" i="2" s="1"/>
  <c r="CX32" i="2" s="1"/>
  <c r="DA39" i="2"/>
  <c r="DA41" i="2" s="1"/>
  <c r="DB38" i="2" s="1"/>
  <c r="CX21" i="4" l="1"/>
  <c r="CX53" i="4"/>
  <c r="CX63" i="4" s="1"/>
  <c r="BO55" i="4"/>
  <c r="BO58" i="4" s="1"/>
  <c r="BO64" i="4"/>
  <c r="BO66" i="4" s="1"/>
  <c r="BQ50" i="4"/>
  <c r="BP54" i="4"/>
  <c r="CZ13" i="4"/>
  <c r="CY15" i="4"/>
  <c r="CY18" i="4" s="1" a="1"/>
  <c r="CY18" i="4" s="1"/>
  <c r="CY16" i="4"/>
  <c r="DB39" i="2"/>
  <c r="DB41" i="2" s="1"/>
  <c r="DC38" i="2" s="1"/>
  <c r="CX33" i="2"/>
  <c r="CX35" i="2"/>
  <c r="CY32" i="2" s="1"/>
  <c r="CY21" i="4" l="1"/>
  <c r="CY53" i="4"/>
  <c r="CY63" i="4" s="1"/>
  <c r="BP55" i="4"/>
  <c r="BP58" i="4" s="1"/>
  <c r="BP64" i="4"/>
  <c r="BP66" i="4" s="1"/>
  <c r="BQ48" i="4"/>
  <c r="BQ49" i="4" s="1"/>
  <c r="BR46" i="4" s="1"/>
  <c r="BR50" i="4" s="1"/>
  <c r="BQ54" i="4"/>
  <c r="DA13" i="4"/>
  <c r="CZ15" i="4"/>
  <c r="CZ18" i="4" s="1" a="1"/>
  <c r="CZ18" i="4" s="1"/>
  <c r="CZ16" i="4"/>
  <c r="CY33" i="2"/>
  <c r="CY35" i="2" s="1"/>
  <c r="CZ32" i="2" s="1"/>
  <c r="DC39" i="2"/>
  <c r="DC41" i="2" s="1"/>
  <c r="F42" i="2" s="1"/>
  <c r="F45" i="2" s="1"/>
  <c r="CZ21" i="4" l="1"/>
  <c r="CZ53" i="4"/>
  <c r="CZ63" i="4" s="1"/>
  <c r="BQ55" i="4"/>
  <c r="BQ58" i="4" s="1"/>
  <c r="BQ64" i="4"/>
  <c r="BQ66" i="4" s="1"/>
  <c r="BR48" i="4"/>
  <c r="BR49" i="4" s="1"/>
  <c r="BS46" i="4" s="1"/>
  <c r="BS50" i="4" s="1"/>
  <c r="DB13" i="4"/>
  <c r="DA15" i="4"/>
  <c r="DA18" i="4" s="1" a="1"/>
  <c r="DA18" i="4" s="1"/>
  <c r="DA16" i="4"/>
  <c r="CZ33" i="2"/>
  <c r="CZ35" i="2" s="1"/>
  <c r="DA32" i="2" s="1"/>
  <c r="DA21" i="4" l="1"/>
  <c r="DA53" i="4"/>
  <c r="DA63" i="4" s="1"/>
  <c r="BS48" i="4"/>
  <c r="BS49" i="4" s="1"/>
  <c r="BT46" i="4" s="1"/>
  <c r="BT50" i="4" s="1"/>
  <c r="BR54" i="4"/>
  <c r="DC13" i="4"/>
  <c r="DB15" i="4"/>
  <c r="DB18" i="4" s="1" a="1"/>
  <c r="DB18" i="4" s="1"/>
  <c r="DB16" i="4"/>
  <c r="DA33" i="2"/>
  <c r="DA35" i="2" s="1"/>
  <c r="DB32" i="2" s="1"/>
  <c r="DB21" i="4" l="1"/>
  <c r="DB53" i="4"/>
  <c r="DB63" i="4" s="1"/>
  <c r="BR55" i="4"/>
  <c r="BR58" i="4" s="1"/>
  <c r="BR64" i="4"/>
  <c r="BR66" i="4" s="1"/>
  <c r="BT48" i="4"/>
  <c r="BT49" i="4" s="1"/>
  <c r="BU46" i="4" s="1"/>
  <c r="BU50" i="4" s="1"/>
  <c r="BS54" i="4"/>
  <c r="DC15" i="4"/>
  <c r="DC18" i="4" s="1" a="1"/>
  <c r="DC18" i="4" s="1"/>
  <c r="DC16" i="4"/>
  <c r="DB33" i="2"/>
  <c r="DB35" i="2" s="1"/>
  <c r="DC32" i="2" s="1"/>
  <c r="DC21" i="4" l="1"/>
  <c r="F22" i="4" s="1"/>
  <c r="DC53" i="4"/>
  <c r="DC63" i="4" s="1"/>
  <c r="BS55" i="4"/>
  <c r="BS58" i="4" s="1"/>
  <c r="BS64" i="4"/>
  <c r="BS66" i="4" s="1"/>
  <c r="BU48" i="4"/>
  <c r="BU49" i="4" s="1"/>
  <c r="BV46" i="4" s="1"/>
  <c r="BT54" i="4"/>
  <c r="DC33" i="2"/>
  <c r="DC35" i="2" s="1"/>
  <c r="F36" i="2" s="1"/>
  <c r="F44" i="2" s="1"/>
  <c r="F47" i="2" s="1"/>
  <c r="F48" i="2" s="1"/>
  <c r="BT55" i="4" l="1"/>
  <c r="BT58" i="4" s="1"/>
  <c r="BT64" i="4"/>
  <c r="BT66" i="4" s="1"/>
  <c r="BV50" i="4"/>
  <c r="BU54" i="4"/>
  <c r="F36" i="3"/>
  <c r="F44" i="3" s="1"/>
  <c r="BU55" i="4" l="1"/>
  <c r="BU58" i="4" s="1"/>
  <c r="BU64" i="4"/>
  <c r="BU66" i="4" s="1"/>
  <c r="BV48" i="4"/>
  <c r="BV49" i="4" s="1"/>
  <c r="BW46" i="4" s="1"/>
  <c r="BW50" i="4" s="1"/>
  <c r="F42" i="3"/>
  <c r="F45" i="3" s="1"/>
  <c r="BV54" i="4" l="1"/>
  <c r="BV55" i="4" s="1"/>
  <c r="BV58" i="4" s="1"/>
  <c r="BW48" i="4"/>
  <c r="BW49" i="4" s="1"/>
  <c r="BX46" i="4" s="1"/>
  <c r="BV64" i="4" l="1"/>
  <c r="BV66" i="4" s="1"/>
  <c r="BX50" i="4"/>
  <c r="BW54" i="4"/>
  <c r="BW55" i="4" l="1"/>
  <c r="BW58" i="4" s="1"/>
  <c r="BW64" i="4"/>
  <c r="BW66" i="4" s="1"/>
  <c r="BX48" i="4"/>
  <c r="BX49" i="4" s="1"/>
  <c r="BY46" i="4" s="1"/>
  <c r="BX54" i="4" l="1"/>
  <c r="BY50" i="4"/>
  <c r="BX55" i="4" l="1"/>
  <c r="BX58" i="4" s="1"/>
  <c r="BX64" i="4"/>
  <c r="BX66" i="4" s="1"/>
  <c r="BY48" i="4"/>
  <c r="BY49" i="4" s="1"/>
  <c r="BZ46" i="4" s="1"/>
  <c r="BZ50" i="4" s="1"/>
  <c r="BY54" i="4" l="1"/>
  <c r="BZ48" i="4"/>
  <c r="BZ49" i="4" s="1"/>
  <c r="CA46" i="4" s="1"/>
  <c r="CA50" i="4" s="1"/>
  <c r="BY55" i="4" l="1"/>
  <c r="BY58" i="4" s="1"/>
  <c r="BY64" i="4"/>
  <c r="BY66" i="4" s="1"/>
  <c r="CA48" i="4"/>
  <c r="CA49" i="4" s="1"/>
  <c r="CB46" i="4" s="1"/>
  <c r="BZ54" i="4"/>
  <c r="BZ55" i="4" l="1"/>
  <c r="BZ58" i="4" s="1"/>
  <c r="BZ64" i="4"/>
  <c r="BZ66" i="4" s="1"/>
  <c r="CB50" i="4"/>
  <c r="CA54" i="4"/>
  <c r="CA55" i="4" l="1"/>
  <c r="CA58" i="4" s="1"/>
  <c r="CA64" i="4"/>
  <c r="CA66" i="4" s="1"/>
  <c r="CB48" i="4"/>
  <c r="CB49" i="4" s="1"/>
  <c r="CC46" i="4" s="1"/>
  <c r="CB54" i="4" l="1"/>
  <c r="CB55" i="4" s="1"/>
  <c r="CB58" i="4" s="1"/>
  <c r="CC50" i="4"/>
  <c r="CB64" i="4" l="1"/>
  <c r="CB66" i="4" s="1"/>
  <c r="CC48" i="4"/>
  <c r="CC49" i="4" s="1"/>
  <c r="CD46" i="4" s="1"/>
  <c r="CD50" i="4" s="1"/>
  <c r="CC54" i="4" l="1"/>
  <c r="CC55" i="4" s="1"/>
  <c r="CC58" i="4" s="1"/>
  <c r="CD48" i="4"/>
  <c r="CD49" i="4" s="1"/>
  <c r="CE46" i="4" s="1"/>
  <c r="CE50" i="4" s="1"/>
  <c r="CC64" i="4" l="1"/>
  <c r="CC66" i="4" s="1"/>
  <c r="CE48" i="4"/>
  <c r="CE49" i="4" s="1"/>
  <c r="CF46" i="4" s="1"/>
  <c r="CD54" i="4"/>
  <c r="CD55" i="4" l="1"/>
  <c r="CD58" i="4" s="1"/>
  <c r="CD64" i="4"/>
  <c r="CD66" i="4" s="1"/>
  <c r="CF50" i="4"/>
  <c r="CE54" i="4"/>
  <c r="CE55" i="4" l="1"/>
  <c r="CE58" i="4" s="1"/>
  <c r="CE64" i="4"/>
  <c r="CE66" i="4" s="1"/>
  <c r="CF48" i="4"/>
  <c r="CF49" i="4" s="1"/>
  <c r="CG46" i="4" s="1"/>
  <c r="CF54" i="4"/>
  <c r="CF55" i="4" l="1"/>
  <c r="CF58" i="4" s="1"/>
  <c r="CF64" i="4"/>
  <c r="CF66" i="4" s="1"/>
  <c r="CG50" i="4"/>
  <c r="CG48" i="4" l="1"/>
  <c r="CG49" i="4" s="1"/>
  <c r="CH46" i="4" s="1"/>
  <c r="CG54" i="4" l="1"/>
  <c r="CG55" i="4" s="1"/>
  <c r="CG58" i="4" s="1"/>
  <c r="CH50" i="4"/>
  <c r="CG64" i="4" l="1"/>
  <c r="CG66" i="4" s="1"/>
  <c r="CH48" i="4"/>
  <c r="CH49" i="4" s="1"/>
  <c r="CI46" i="4" s="1"/>
  <c r="CI50" i="4" s="1"/>
  <c r="CH54" i="4" l="1"/>
  <c r="CH64" i="4" s="1"/>
  <c r="CH66" i="4" s="1"/>
  <c r="CH55" i="4"/>
  <c r="CH58" i="4" s="1"/>
  <c r="CI48" i="4"/>
  <c r="CI49" i="4" s="1"/>
  <c r="CJ46" i="4" s="1"/>
  <c r="CJ50" i="4" s="1"/>
  <c r="CJ48" i="4" l="1"/>
  <c r="CJ49" i="4" s="1"/>
  <c r="CK46" i="4" s="1"/>
  <c r="CK50" i="4" s="1"/>
  <c r="CI54" i="4"/>
  <c r="CI55" i="4" l="1"/>
  <c r="CI58" i="4" s="1"/>
  <c r="CI64" i="4"/>
  <c r="CI66" i="4" s="1"/>
  <c r="CK48" i="4"/>
  <c r="CK49" i="4" s="1"/>
  <c r="CL46" i="4" s="1"/>
  <c r="CL50" i="4" s="1"/>
  <c r="CJ54" i="4"/>
  <c r="CJ55" i="4" l="1"/>
  <c r="CJ58" i="4" s="1"/>
  <c r="CJ64" i="4"/>
  <c r="CJ66" i="4" s="1"/>
  <c r="CL48" i="4"/>
  <c r="CL49" i="4" s="1"/>
  <c r="CM46" i="4" s="1"/>
  <c r="CM50" i="4" s="1"/>
  <c r="CK54" i="4"/>
  <c r="CK55" i="4" l="1"/>
  <c r="CK58" i="4" s="1"/>
  <c r="CK64" i="4"/>
  <c r="CK66" i="4" s="1"/>
  <c r="CM48" i="4"/>
  <c r="CM49" i="4" s="1"/>
  <c r="CN46" i="4" s="1"/>
  <c r="CN50" i="4" s="1"/>
  <c r="CL54" i="4"/>
  <c r="CL55" i="4" l="1"/>
  <c r="CL58" i="4" s="1"/>
  <c r="CL64" i="4"/>
  <c r="CL66" i="4" s="1"/>
  <c r="CN48" i="4"/>
  <c r="CN49" i="4" s="1"/>
  <c r="CO46" i="4" s="1"/>
  <c r="CO50" i="4" s="1"/>
  <c r="CM54" i="4"/>
  <c r="CM55" i="4" l="1"/>
  <c r="CM58" i="4" s="1"/>
  <c r="CM64" i="4"/>
  <c r="CM66" i="4" s="1"/>
  <c r="CO48" i="4"/>
  <c r="CO49" i="4" s="1"/>
  <c r="CP46" i="4" s="1"/>
  <c r="CN54" i="4"/>
  <c r="CN55" i="4" l="1"/>
  <c r="CN58" i="4" s="1"/>
  <c r="CN64" i="4"/>
  <c r="CN66" i="4" s="1"/>
  <c r="CP50" i="4"/>
  <c r="CO54" i="4"/>
  <c r="CO55" i="4" l="1"/>
  <c r="CO58" i="4" s="1"/>
  <c r="CO64" i="4"/>
  <c r="CO66" i="4" s="1"/>
  <c r="CP48" i="4"/>
  <c r="CP49" i="4" s="1"/>
  <c r="CQ46" i="4" s="1"/>
  <c r="CP54" i="4" l="1"/>
  <c r="CP55" i="4" s="1"/>
  <c r="CP58" i="4" s="1"/>
  <c r="CQ50" i="4"/>
  <c r="CP64" i="4" l="1"/>
  <c r="CP66" i="4" s="1"/>
  <c r="CQ48" i="4"/>
  <c r="CQ49" i="4" s="1"/>
  <c r="CR46" i="4" s="1"/>
  <c r="CR50" i="4" s="1"/>
  <c r="CQ54" i="4"/>
  <c r="CQ55" i="4" l="1"/>
  <c r="CQ58" i="4" s="1"/>
  <c r="CQ64" i="4"/>
  <c r="CQ66" i="4" s="1"/>
  <c r="CR48" i="4"/>
  <c r="CR49" i="4" s="1"/>
  <c r="CS46" i="4" s="1"/>
  <c r="CS50" i="4" s="1"/>
  <c r="CS48" i="4" l="1"/>
  <c r="CS49" i="4" s="1"/>
  <c r="CT46" i="4" s="1"/>
  <c r="CT50" i="4" s="1"/>
  <c r="CR54" i="4"/>
  <c r="CR55" i="4" l="1"/>
  <c r="CR58" i="4" s="1"/>
  <c r="CR64" i="4"/>
  <c r="CR66" i="4" s="1"/>
  <c r="CT48" i="4"/>
  <c r="CT49" i="4" s="1"/>
  <c r="CU46" i="4" s="1"/>
  <c r="CU50" i="4" s="1"/>
  <c r="CS54" i="4"/>
  <c r="CS55" i="4" l="1"/>
  <c r="CS58" i="4" s="1"/>
  <c r="CS64" i="4"/>
  <c r="CS66" i="4" s="1"/>
  <c r="CU48" i="4"/>
  <c r="CU49" i="4" s="1"/>
  <c r="CV46" i="4" s="1"/>
  <c r="CT54" i="4"/>
  <c r="CT55" i="4" l="1"/>
  <c r="CT58" i="4" s="1"/>
  <c r="CT64" i="4"/>
  <c r="CT66" i="4" s="1"/>
  <c r="CV50" i="4"/>
  <c r="CU54" i="4"/>
  <c r="CU55" i="4" l="1"/>
  <c r="CU58" i="4" s="1"/>
  <c r="CU64" i="4"/>
  <c r="CU66" i="4" s="1"/>
  <c r="CV48" i="4"/>
  <c r="CV49" i="4" s="1"/>
  <c r="CW46" i="4" s="1"/>
  <c r="CW50" i="4" s="1"/>
  <c r="CV54" i="4" l="1"/>
  <c r="CV55" i="4" s="1"/>
  <c r="CV58" i="4" s="1"/>
  <c r="CW48" i="4"/>
  <c r="CW49" i="4" s="1"/>
  <c r="CX46" i="4" s="1"/>
  <c r="CX50" i="4" s="1"/>
  <c r="CV64" i="4" l="1"/>
  <c r="CV66" i="4" s="1"/>
  <c r="CX48" i="4"/>
  <c r="CX49" i="4" s="1"/>
  <c r="CY46" i="4" s="1"/>
  <c r="CY50" i="4" s="1"/>
  <c r="CW54" i="4"/>
  <c r="CW55" i="4" l="1"/>
  <c r="CW58" i="4" s="1"/>
  <c r="CW64" i="4"/>
  <c r="CW66" i="4" s="1"/>
  <c r="CY48" i="4"/>
  <c r="CY49" i="4" s="1"/>
  <c r="CZ46" i="4" s="1"/>
  <c r="CZ50" i="4" s="1"/>
  <c r="CX54" i="4"/>
  <c r="CX55" i="4" l="1"/>
  <c r="CX58" i="4" s="1"/>
  <c r="CX64" i="4"/>
  <c r="CX66" i="4" s="1"/>
  <c r="CZ48" i="4"/>
  <c r="CZ49" i="4" s="1"/>
  <c r="DA46" i="4" s="1"/>
  <c r="DA50" i="4" s="1"/>
  <c r="CY54" i="4"/>
  <c r="CY55" i="4" l="1"/>
  <c r="CY58" i="4" s="1"/>
  <c r="CY64" i="4"/>
  <c r="CY66" i="4" s="1"/>
  <c r="DA48" i="4"/>
  <c r="DA49" i="4" s="1"/>
  <c r="DB46" i="4" s="1"/>
  <c r="CZ54" i="4"/>
  <c r="CZ55" i="4" l="1"/>
  <c r="CZ58" i="4" s="1"/>
  <c r="CZ64" i="4"/>
  <c r="CZ66" i="4" s="1"/>
  <c r="DB50" i="4"/>
  <c r="DA54" i="4"/>
  <c r="DA55" i="4" l="1"/>
  <c r="DA58" i="4" s="1"/>
  <c r="DA64" i="4"/>
  <c r="DA66" i="4" s="1"/>
  <c r="DB48" i="4"/>
  <c r="DB49" i="4" s="1"/>
  <c r="DC46" i="4" s="1"/>
  <c r="DB54" i="4"/>
  <c r="DB55" i="4" l="1"/>
  <c r="DB58" i="4" s="1"/>
  <c r="DB64" i="4"/>
  <c r="DB66" i="4" s="1"/>
  <c r="DC50" i="4"/>
  <c r="DC48" i="4" l="1"/>
  <c r="DC49" i="4" s="1"/>
  <c r="DC54" i="4"/>
  <c r="DC55" i="4" l="1"/>
  <c r="DC58" i="4" s="1"/>
  <c r="F60" i="4" s="1"/>
  <c r="F68" i="4" s="1"/>
  <c r="DC64" i="4"/>
  <c r="DC66" i="4" s="1"/>
  <c r="F66" i="4" l="1"/>
  <c r="H6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<sst xmlns="http://schemas.openxmlformats.org/spreadsheetml/2006/main" count="213" uniqueCount="93">
  <si>
    <t>Timeline</t>
  </si>
  <si>
    <t>Period</t>
  </si>
  <si>
    <t>Sale Date</t>
  </si>
  <si>
    <t>Investment</t>
  </si>
  <si>
    <t>Compound Growth</t>
  </si>
  <si>
    <t>Accumulated Growth</t>
  </si>
  <si>
    <t>Investment Flag</t>
  </si>
  <si>
    <t>Euro</t>
  </si>
  <si>
    <t>% p.a.</t>
  </si>
  <si>
    <t>Factor</t>
  </si>
  <si>
    <t>Realised Return</t>
  </si>
  <si>
    <t>Flag</t>
  </si>
  <si>
    <t>Cash Flow/EBITDA</t>
  </si>
  <si>
    <t>Euro/Year</t>
  </si>
  <si>
    <t>Contract Period</t>
  </si>
  <si>
    <t>Cash Flow</t>
  </si>
  <si>
    <t>Net Cash Flow</t>
  </si>
  <si>
    <t>Single Investment and Cash Flow</t>
  </si>
  <si>
    <t>Continuing Cash Flow</t>
  </si>
  <si>
    <t>IRR</t>
  </si>
  <si>
    <t>%</t>
  </si>
  <si>
    <t xml:space="preserve">Euro </t>
  </si>
  <si>
    <t>Construction and Operation</t>
  </si>
  <si>
    <t>Construction Period</t>
  </si>
  <si>
    <t>Number</t>
  </si>
  <si>
    <t>Operation Period</t>
  </si>
  <si>
    <t>Reconcile</t>
  </si>
  <si>
    <t>Opening Investment Account</t>
  </si>
  <si>
    <t>Add: Cost of Funding at IRR</t>
  </si>
  <si>
    <t>Add: Expenditures</t>
  </si>
  <si>
    <t>Closing Investment Account</t>
  </si>
  <si>
    <t>Opening Return Account</t>
  </si>
  <si>
    <t>Add: Re-investment Income</t>
  </si>
  <si>
    <t>Total Investment with Cost of Funds</t>
  </si>
  <si>
    <t>Add: Cash Flow Received</t>
  </si>
  <si>
    <t>Closing Balance</t>
  </si>
  <si>
    <t>Total Balance Obtained</t>
  </si>
  <si>
    <t>Starting Balance</t>
  </si>
  <si>
    <t>Ending Balance</t>
  </si>
  <si>
    <t>Years of Investment</t>
  </si>
  <si>
    <t>Compound Return</t>
  </si>
  <si>
    <t>Capital Expenditues</t>
  </si>
  <si>
    <t>Post Investment</t>
  </si>
  <si>
    <t>Years</t>
  </si>
  <si>
    <t>x</t>
  </si>
  <si>
    <t>Proof that IRR = Growth</t>
  </si>
  <si>
    <t>Repayment</t>
  </si>
  <si>
    <t>Operation Flag</t>
  </si>
  <si>
    <t>Construction Flag</t>
  </si>
  <si>
    <t>Post COD Flag</t>
  </si>
  <si>
    <t>Flat Cash Flow</t>
  </si>
  <si>
    <t>Increasing Cash Flow</t>
  </si>
  <si>
    <t>Changing Cash Flow</t>
  </si>
  <si>
    <t>Cash Flow Change Date</t>
  </si>
  <si>
    <t>Growth Rate Index</t>
  </si>
  <si>
    <t>Debt Inputs</t>
  </si>
  <si>
    <t>Target Debt to Capital</t>
  </si>
  <si>
    <t>CFADS over Repayment</t>
  </si>
  <si>
    <t>Cash Flow Code Number</t>
  </si>
  <si>
    <t>Code</t>
  </si>
  <si>
    <t>PV of Debt Service</t>
  </si>
  <si>
    <t>Interest Rate</t>
  </si>
  <si>
    <t>Capital Expenditures</t>
  </si>
  <si>
    <t>Project IRR</t>
  </si>
  <si>
    <t>Project Cash Flow</t>
  </si>
  <si>
    <t>Debt Service from DSCR - DS=CFADS/DSCR</t>
  </si>
  <si>
    <t>Debt from Debt to Capital</t>
  </si>
  <si>
    <t>Debt Applied - Minimum</t>
  </si>
  <si>
    <t>PV of CFADS</t>
  </si>
  <si>
    <t>Adjusted DSCR</t>
  </si>
  <si>
    <t>Applied DSCR</t>
  </si>
  <si>
    <t>Debt Balance</t>
  </si>
  <si>
    <t>Opening Balance</t>
  </si>
  <si>
    <t>Add: Draw</t>
  </si>
  <si>
    <t>Less: Repayment</t>
  </si>
  <si>
    <t>Interest</t>
  </si>
  <si>
    <t>Waterfall</t>
  </si>
  <si>
    <t>Total CFADS</t>
  </si>
  <si>
    <t>Less: Debt Service</t>
  </si>
  <si>
    <t>Dividends</t>
  </si>
  <si>
    <t>Less: Cap Exp</t>
  </si>
  <si>
    <t>Plus: Debt Issued</t>
  </si>
  <si>
    <t>Target DSCR for Sculpting</t>
  </si>
  <si>
    <t>Level Debt Service</t>
  </si>
  <si>
    <t>Equity Cash Flow</t>
  </si>
  <si>
    <t>Level Debt Repayment</t>
  </si>
  <si>
    <t>Method</t>
  </si>
  <si>
    <t>Equity IRR</t>
  </si>
  <si>
    <t>DSCR</t>
  </si>
  <si>
    <t>CFADS</t>
  </si>
  <si>
    <t>Debt Service</t>
  </si>
  <si>
    <t>Min DSCR</t>
  </si>
  <si>
    <t>Sculpting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</si>
</sst>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[Red]_(* \(#,##0.00\);_-* &quot;-&quot;??_-;_-@_-"/>
    <numFmt numFmtId="165" formatCode="_(* #,##0_);[Red]_(* \(#,##0\);_(* &quot;-&quot;??_);_(@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11"/>
      <color rgb="FFFFFFFF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E5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rgb="FF0000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164" fontId="1" fillId="0" borderId="0" xfId="1" applyNumberFormat="1" applyFont="1"/>
    <xf numFmtId="165" fontId="0" fillId="0" borderId="0" xfId="0" applyNumberFormat="1"/>
    <xf numFmtId="0" fontId="1" fillId="0" borderId="0" xfId="1" applyNumberFormat="1" applyFont="1"/>
    <xf numFmtId="43" fontId="0" fillId="0" borderId="0" xfId="0" applyNumberFormat="1"/>
    <xf numFmtId="10" fontId="1" fillId="0" borderId="0" xfId="1" applyNumberFormat="1" applyFont="1"/>
    <xf numFmtId="10" fontId="0" fillId="0" borderId="0" xfId="0" applyNumberFormat="1"/>
    <xf numFmtId="164" fontId="0" fillId="0" borderId="0" xfId="0" applyNumberFormat="1"/>
    <xf numFmtId="0" fontId="2" fillId="2" borderId="0" xfId="0" applyFont="1" applyFill="1"/>
    <xf numFmtId="164" fontId="2" fillId="2" borderId="0" xfId="1" applyNumberFormat="1" applyFont="1" applyFill="1"/>
    <xf numFmtId="9" fontId="2" fillId="2" borderId="0" xfId="0" applyNumberFormat="1" applyFont="1" applyFill="1"/>
    <xf numFmtId="0" fontId="3" fillId="3" borderId="0" xfId="0" applyFont="1" applyFill="1"/>
    <xf numFmtId="0" fontId="3" fillId="4" borderId="0" xfId="0" applyFont="1" applyFill="1"/>
    <xf numFmtId="0" fontId="0" fillId="0" borderId="1" xfId="0" applyBorder="1"/>
    <xf numFmtId="0" fontId="0" fillId="0" borderId="2" xfId="0" applyBorder="1"/>
    <xf numFmtId="43" fontId="0" fillId="0" borderId="2" xfId="0" applyNumberFormat="1" applyBorder="1"/>
    <xf numFmtId="0" fontId="1" fillId="0" borderId="2" xfId="1" applyNumberFormat="1" applyFont="1" applyBorder="1"/>
    <xf numFmtId="164" fontId="1" fillId="0" borderId="1" xfId="1" applyNumberFormat="1" applyFont="1" applyBorder="1"/>
    <xf numFmtId="165" fontId="1" fillId="0" borderId="0" xfId="1" applyNumberFormat="1" applyFont="1"/>
    <xf numFmtId="165" fontId="1" fillId="0" borderId="1" xfId="1" applyNumberFormat="1" applyFont="1" applyBorder="1"/>
    <xf numFmtId="164" fontId="1" fillId="0" borderId="2" xfId="1" applyNumberFormat="1" applyFont="1" applyBorder="1"/>
    <xf numFmtId="0" fontId="4" fillId="0" borderId="0" xfId="0" applyFont="1"/>
    <xf numFmtId="164" fontId="4" fillId="0" borderId="0" xfId="1" applyNumberFormat="1" applyFont="1" applyFill="1"/>
    <xf numFmtId="9" fontId="4" fillId="0" borderId="0" xfId="0" applyNumberFormat="1" applyFont="1"/>
    <xf numFmtId="0" fontId="4" fillId="0" borderId="2" xfId="0" applyFont="1" applyBorder="1"/>
    <xf numFmtId="0" fontId="4" fillId="0" borderId="2" xfId="1" applyNumberFormat="1" applyFont="1" applyFill="1" applyBorder="1"/>
    <xf numFmtId="10" fontId="4" fillId="0" borderId="0" xfId="1" applyNumberFormat="1" applyFont="1" applyFill="1"/>
    <xf numFmtId="0" fontId="4" fillId="0" borderId="0" xfId="1" applyNumberFormat="1" applyFont="1" applyFill="1"/>
    <xf numFmtId="10" fontId="4" fillId="0" borderId="0" xfId="0" applyNumberFormat="1" applyFont="1"/>
    <xf numFmtId="164" fontId="4" fillId="0" borderId="0" xfId="0" applyNumberFormat="1" applyFont="1"/>
    <xf numFmtId="0" fontId="4" fillId="0" borderId="1" xfId="0" applyFont="1" applyBorder="1"/>
    <xf numFmtId="165" fontId="4" fillId="0" borderId="0" xfId="0" applyNumberFormat="1" applyFont="1"/>
    <xf numFmtId="43" fontId="4" fillId="0" borderId="0" xfId="0" applyNumberFormat="1" applyFont="1"/>
    <xf numFmtId="164" fontId="4" fillId="0" borderId="1" xfId="1" applyNumberFormat="1" applyFont="1" applyFill="1" applyBorder="1"/>
  </cellXfs>
  <cellStyles count="2">
    <cellStyle name="Comma" xfId="1" builtinId="3"/>
    <cellStyle name="Normal" xfId="0" builtinId="0"/>
  </cellStyles>
  <dxfs count="18"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'Debt Structure Complete'!$C$68:$H$68</c:f>
          <c:strCache>
            <c:ptCount val="6"/>
            <c:pt idx="0">
              <c:v>Equity IRR</c:v>
            </c:pt>
            <c:pt idx="3">
              <c:v>16.17%</c:v>
            </c:pt>
            <c:pt idx="4">
              <c:v>Min DSCR</c:v>
            </c:pt>
            <c:pt idx="5">
              <c:v> 1.71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'Debt Structure Complete'!$C$63:$G$63</c:f>
              <c:strCache>
                <c:ptCount val="5"/>
                <c:pt idx="0">
                  <c:v>CFADS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'Debt Structure Complete'!$H$62:$DC$62</c:f>
              <c:numCache>
                <c:formatCode>General</c:formatCode>
                <c:ptCount val="100"/>
                <c:pt idx="0">
                  <c:v>#N/A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</c:numCache>
            </c:numRef>
          </c:cat>
          <c:val>
            <c:numRef>
              <c:f>'Debt Structure Complete'!$H$63:$DC$63</c:f>
              <c:numCache>
                <c:formatCode>_-* #,##0.00_-;[Red]_(* \(#,##0.00\);_-* "-"??_-;_-@_-</c:formatCode>
                <c:ptCount val="100"/>
                <c:pt idx="0">
                  <c:v>0</c:v>
                </c:pt>
                <c:pt idx="1">
                  <c:v>61.2</c:v>
                </c:pt>
                <c:pt idx="2">
                  <c:v>62.423999999999999</c:v>
                </c:pt>
                <c:pt idx="3">
                  <c:v>63.672479999999993</c:v>
                </c:pt>
                <c:pt idx="4">
                  <c:v>64.945929599999999</c:v>
                </c:pt>
                <c:pt idx="5">
                  <c:v>66.244848192000006</c:v>
                </c:pt>
                <c:pt idx="6">
                  <c:v>67.56974515584001</c:v>
                </c:pt>
                <c:pt idx="7">
                  <c:v>114.868566764928</c:v>
                </c:pt>
                <c:pt idx="8">
                  <c:v>117.16593810022657</c:v>
                </c:pt>
                <c:pt idx="9">
                  <c:v>119.50925686223111</c:v>
                </c:pt>
                <c:pt idx="10">
                  <c:v>121.89944199947573</c:v>
                </c:pt>
                <c:pt idx="11">
                  <c:v>124.33743083946524</c:v>
                </c:pt>
                <c:pt idx="12">
                  <c:v>126.82417945625456</c:v>
                </c:pt>
                <c:pt idx="13">
                  <c:v>129.36066304537962</c:v>
                </c:pt>
                <c:pt idx="14">
                  <c:v>131.94787630628724</c:v>
                </c:pt>
                <c:pt idx="15">
                  <c:v>134.58683383241299</c:v>
                </c:pt>
                <c:pt idx="16">
                  <c:v>137.27857050906124</c:v>
                </c:pt>
                <c:pt idx="17">
                  <c:v>140.02414191924248</c:v>
                </c:pt>
                <c:pt idx="18">
                  <c:v>142.82462475762733</c:v>
                </c:pt>
                <c:pt idx="19">
                  <c:v>145.68111725277987</c:v>
                </c:pt>
                <c:pt idx="20">
                  <c:v>148.59473959783548</c:v>
                </c:pt>
                <c:pt idx="21">
                  <c:v>151.5666343897922</c:v>
                </c:pt>
                <c:pt idx="22">
                  <c:v>154.59796707758807</c:v>
                </c:pt>
                <c:pt idx="23">
                  <c:v>157.68992641913982</c:v>
                </c:pt>
                <c:pt idx="24">
                  <c:v>160.84372494752262</c:v>
                </c:pt>
                <c:pt idx="25">
                  <c:v>164.06059944647308</c:v>
                </c:pt>
                <c:pt idx="26">
                  <c:v>167.34181143540252</c:v>
                </c:pt>
                <c:pt idx="27">
                  <c:v>170.68864766411059</c:v>
                </c:pt>
                <c:pt idx="28">
                  <c:v>174.1024206173928</c:v>
                </c:pt>
                <c:pt idx="29">
                  <c:v>177.58446902974066</c:v>
                </c:pt>
                <c:pt idx="30">
                  <c:v>181.13615841033547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63-4D95-8AEF-75E3AB280743}"/>
            </c:ext>
          </c:extLst>
        </c:ser>
        <c:ser>
          <c:idx val="1"/>
          <c:order val="1"/>
          <c:tx>
            <c:strRef>
              <c:f>'Debt Structure Complete'!$C$64:$G$64</c:f>
              <c:strCache>
                <c:ptCount val="5"/>
                <c:pt idx="0">
                  <c:v>Debt Service</c:v>
                </c:pt>
              </c:strCache>
            </c:strRef>
          </c:tx>
          <c:spPr>
            <a:solidFill>
              <a:srgbClr val="FF0000"/>
            </a:solidFill>
            <a:ln w="22225">
              <a:noFill/>
            </a:ln>
            <a:effectLst/>
          </c:spPr>
          <c:invertIfNegative val="0"/>
          <c:cat>
            <c:numRef>
              <c:f>'Debt Structure Complete'!$H$62:$DC$62</c:f>
              <c:numCache>
                <c:formatCode>General</c:formatCode>
                <c:ptCount val="100"/>
                <c:pt idx="0">
                  <c:v>#N/A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</c:numCache>
            </c:numRef>
          </c:cat>
          <c:val>
            <c:numRef>
              <c:f>'Debt Structure Complete'!$H$64:$DC$64</c:f>
              <c:numCache>
                <c:formatCode>_(* #,##0.00_);_(* \(#,##0.00\);_(* "-"??_);_(@_)</c:formatCode>
                <c:ptCount val="100"/>
                <c:pt idx="0">
                  <c:v>0</c:v>
                </c:pt>
                <c:pt idx="1">
                  <c:v>35.894141104289588</c:v>
                </c:pt>
                <c:pt idx="2">
                  <c:v>36.612023926375379</c:v>
                </c:pt>
                <c:pt idx="3">
                  <c:v>37.344264404902887</c:v>
                </c:pt>
                <c:pt idx="4">
                  <c:v>38.091149693000943</c:v>
                </c:pt>
                <c:pt idx="5">
                  <c:v>38.852972686860966</c:v>
                </c:pt>
                <c:pt idx="6">
                  <c:v>39.630032140598189</c:v>
                </c:pt>
                <c:pt idx="7">
                  <c:v>67.371054639016918</c:v>
                </c:pt>
                <c:pt idx="8">
                  <c:v>68.718475731797255</c:v>
                </c:pt>
                <c:pt idx="9">
                  <c:v>70.092845246433214</c:v>
                </c:pt>
                <c:pt idx="10">
                  <c:v>71.494702151361864</c:v>
                </c:pt>
                <c:pt idx="11">
                  <c:v>72.92459619438911</c:v>
                </c:pt>
                <c:pt idx="12">
                  <c:v>74.383088118276888</c:v>
                </c:pt>
                <c:pt idx="13">
                  <c:v>75.870749880642421</c:v>
                </c:pt>
                <c:pt idx="14">
                  <c:v>77.388164878255282</c:v>
                </c:pt>
                <c:pt idx="15">
                  <c:v>78.935928175820393</c:v>
                </c:pt>
                <c:pt idx="16">
                  <c:v>80.514646739336797</c:v>
                </c:pt>
                <c:pt idx="17">
                  <c:v>82.124939674123539</c:v>
                </c:pt>
                <c:pt idx="18">
                  <c:v>83.767438467606013</c:v>
                </c:pt>
                <c:pt idx="19">
                  <c:v>85.442787236958125</c:v>
                </c:pt>
                <c:pt idx="20">
                  <c:v>87.151642981697293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63-4D95-8AEF-75E3AB280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7844543"/>
        <c:axId val="207845023"/>
      </c:barChart>
      <c:dateAx>
        <c:axId val="207844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845023"/>
        <c:crosses val="autoZero"/>
        <c:auto val="0"/>
        <c:lblOffset val="100"/>
        <c:baseTimeUnit val="days"/>
      </c:dateAx>
      <c:valAx>
        <c:axId val="20784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0_-;[Red]_(* \(#,##0.00\)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844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39" fmlaLink="'Debt Structure Complete'!$F$11" fmlaRange="'Debt Structure Complete'!$C$14:$C$16" noThreeD="1" sel="3" val="0"/>
</file>

<file path=xl/ctrlProps/ctrlProp2.xml><?xml version="1.0" encoding="utf-8"?>
<formControlPr xmlns="http://schemas.microsoft.com/office/spreadsheetml/2009/9/main" objectType="Drop" dropStyle="combo" dx="39" fmlaLink="'Debt Structure Complete'!$F$11" fmlaRange="'Debt Structure Complete'!$C$14:$C$16" noThreeD="1" sel="3" val="0"/>
</file>

<file path=xl/ctrlProps/ctrlProp3.xml><?xml version="1.0" encoding="utf-8"?>
<formControlPr xmlns="http://schemas.microsoft.com/office/spreadsheetml/2009/9/main" objectType="Drop" dropStyle="combo" dx="39" fmlaLink="'Debt Structure Complete'!$F$43" fmlaRange="'Debt Structure Complete'!$C$39:$C$41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69</xdr:row>
      <xdr:rowOff>0</xdr:rowOff>
    </xdr:from>
    <xdr:to>
      <xdr:col>16</xdr:col>
      <xdr:colOff>4763</xdr:colOff>
      <xdr:row>84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AACC997-542A-497D-AAB8-8BD6E9020D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1709738</xdr:colOff>
          <xdr:row>16</xdr:row>
          <xdr:rowOff>104775</xdr:rowOff>
        </xdr:from>
        <xdr:to>
          <xdr:col>5</xdr:col>
          <xdr:colOff>19050</xdr:colOff>
          <xdr:row>17</xdr:row>
          <xdr:rowOff>152400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1709738</xdr:colOff>
          <xdr:row>72</xdr:row>
          <xdr:rowOff>104775</xdr:rowOff>
        </xdr:from>
        <xdr:to>
          <xdr:col>5</xdr:col>
          <xdr:colOff>19050</xdr:colOff>
          <xdr:row>73</xdr:row>
          <xdr:rowOff>152400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1709738</xdr:colOff>
          <xdr:row>75</xdr:row>
          <xdr:rowOff>104775</xdr:rowOff>
        </xdr:from>
        <xdr:to>
          <xdr:col>5</xdr:col>
          <xdr:colOff>19050</xdr:colOff>
          <xdr:row>76</xdr:row>
          <xdr:rowOff>152400</xdr:rowOff>
        </xdr:to>
        <xdr:sp macro="" textlink="">
          <xdr:nvSpPr>
            <xdr:cNvPr id="4100" name="Drop Down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2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9477A-E231-45A9-A4F6-A843433B69FC}">
  <sheetPr codeName="Sheet1"/>
  <dimension ref="B2:G48"/>
  <sheetViews>
    <sheetView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A4" sqref="A4"/>
    </sheetView>
  </sheetViews>
  <sheetFormatPr defaultRowHeight="14.25" x14ac:dyDescent="0.45"/>
  <cols>
    <col min="1" max="3" width="1.59765625" style="21" customWidth="1"/>
    <col min="4" max="4" width="29.53125" style="21" customWidth="1"/>
    <col min="5" max="5" width="12.796875" style="21" customWidth="1"/>
    <col min="6" max="6" width="12.53125" style="21" bestFit="1" customWidth="1"/>
    <col min="7" max="16384" width="9.06640625" style="21"/>
  </cols>
  <sheetData>
    <row r="2" spans="2:7" x14ac:dyDescent="0.45">
      <c r="B2" s="21" t="s">
        <v>0</v>
      </c>
    </row>
    <row r="3" spans="2:7" x14ac:dyDescent="0.45">
      <c r="C3" s="21" t="s">
        <v>1</v>
      </c>
      <c r="E3" s="21" t="s">
        <v>24</v>
      </c>
      <c r="F3" s="21">
        <v>100</v>
      </c>
    </row>
    <row r="4" spans="2:7" x14ac:dyDescent="0.45">
      <c r="C4" s="21" t="s">
        <v>6</v>
      </c>
      <c r="E4" s="21" t="s">
        <v>11</v>
      </c>
      <c r="F4" s="21">
        <v>0</v>
      </c>
    </row>
    <row r="5" spans="2:7" x14ac:dyDescent="0.45">
      <c r="C5" s="21" t="s">
        <v>42</v>
      </c>
      <c r="E5" s="21" t="s">
        <v>11</v>
      </c>
    </row>
    <row r="7" spans="2:7" x14ac:dyDescent="0.45">
      <c r="B7" s="21" t="s">
        <v>17</v>
      </c>
    </row>
    <row r="8" spans="2:7" x14ac:dyDescent="0.45">
      <c r="C8" s="21" t="s">
        <v>2</v>
      </c>
      <c r="E8" s="21" t="s">
        <v>1</v>
      </c>
      <c r="F8" s="21">
        <v>5</v>
      </c>
    </row>
    <row r="9" spans="2:7" x14ac:dyDescent="0.45">
      <c r="C9" s="21" t="s">
        <v>3</v>
      </c>
      <c r="E9" s="21" t="s">
        <v>7</v>
      </c>
      <c r="F9" s="22">
        <v>1000</v>
      </c>
    </row>
    <row r="10" spans="2:7" x14ac:dyDescent="0.45">
      <c r="C10" s="21" t="s">
        <v>4</v>
      </c>
      <c r="E10" s="21" t="s">
        <v>8</v>
      </c>
      <c r="F10" s="23">
        <v>0.1</v>
      </c>
    </row>
    <row r="11" spans="2:7" x14ac:dyDescent="0.45">
      <c r="C11" s="21" t="s">
        <v>5</v>
      </c>
      <c r="E11" s="21" t="s">
        <v>9</v>
      </c>
      <c r="F11" s="22"/>
    </row>
    <row r="12" spans="2:7" x14ac:dyDescent="0.45">
      <c r="C12" s="21" t="s">
        <v>10</v>
      </c>
      <c r="E12" s="21" t="s">
        <v>7</v>
      </c>
      <c r="F12" s="22"/>
    </row>
    <row r="13" spans="2:7" ht="14.65" thickBot="1" x14ac:dyDescent="0.5">
      <c r="C13" s="24" t="s">
        <v>16</v>
      </c>
      <c r="D13" s="24"/>
      <c r="E13" s="24" t="s">
        <v>7</v>
      </c>
      <c r="F13" s="25"/>
      <c r="G13" s="24"/>
    </row>
    <row r="14" spans="2:7" ht="14.65" thickTop="1" x14ac:dyDescent="0.45">
      <c r="C14" s="21" t="s">
        <v>19</v>
      </c>
      <c r="E14" s="21" t="s">
        <v>20</v>
      </c>
      <c r="F14" s="26"/>
    </row>
    <row r="15" spans="2:7" x14ac:dyDescent="0.45">
      <c r="F15" s="27"/>
    </row>
    <row r="16" spans="2:7" x14ac:dyDescent="0.45">
      <c r="B16" s="21" t="s">
        <v>18</v>
      </c>
    </row>
    <row r="17" spans="2:7" x14ac:dyDescent="0.45">
      <c r="C17" s="21" t="s">
        <v>14</v>
      </c>
      <c r="E17" s="21" t="s">
        <v>1</v>
      </c>
      <c r="F17" s="21">
        <v>15</v>
      </c>
    </row>
    <row r="18" spans="2:7" x14ac:dyDescent="0.45">
      <c r="C18" s="21" t="s">
        <v>12</v>
      </c>
      <c r="E18" s="21" t="s">
        <v>13</v>
      </c>
      <c r="F18" s="21">
        <v>131.5</v>
      </c>
    </row>
    <row r="19" spans="2:7" ht="14.65" thickBot="1" x14ac:dyDescent="0.5">
      <c r="C19" s="24" t="s">
        <v>16</v>
      </c>
      <c r="D19" s="24"/>
      <c r="E19" s="24" t="s">
        <v>21</v>
      </c>
      <c r="F19" s="24"/>
      <c r="G19" s="24"/>
    </row>
    <row r="20" spans="2:7" ht="14.65" thickTop="1" x14ac:dyDescent="0.45">
      <c r="C20" s="21" t="s">
        <v>19</v>
      </c>
      <c r="E20" s="21" t="s">
        <v>8</v>
      </c>
      <c r="F20" s="28"/>
    </row>
    <row r="22" spans="2:7" x14ac:dyDescent="0.45">
      <c r="B22" s="21" t="s">
        <v>22</v>
      </c>
    </row>
    <row r="23" spans="2:7" x14ac:dyDescent="0.45">
      <c r="C23" s="21" t="s">
        <v>1</v>
      </c>
      <c r="E23" s="21" t="s">
        <v>11</v>
      </c>
      <c r="F23" s="21">
        <v>6</v>
      </c>
      <c r="G23" s="21">
        <f>-F23+1</f>
        <v>-5</v>
      </c>
    </row>
    <row r="24" spans="2:7" x14ac:dyDescent="0.45">
      <c r="C24" s="21" t="s">
        <v>23</v>
      </c>
      <c r="E24" s="21" t="s">
        <v>11</v>
      </c>
    </row>
    <row r="25" spans="2:7" x14ac:dyDescent="0.45">
      <c r="C25" s="21" t="s">
        <v>41</v>
      </c>
      <c r="E25" s="21" t="s">
        <v>7</v>
      </c>
      <c r="F25" s="29">
        <f>F9</f>
        <v>1000</v>
      </c>
    </row>
    <row r="26" spans="2:7" x14ac:dyDescent="0.45">
      <c r="C26" s="21" t="s">
        <v>25</v>
      </c>
      <c r="E26" s="21" t="s">
        <v>11</v>
      </c>
      <c r="F26" s="21">
        <v>15</v>
      </c>
    </row>
    <row r="27" spans="2:7" x14ac:dyDescent="0.45">
      <c r="C27" s="21" t="s">
        <v>12</v>
      </c>
      <c r="E27" s="21" t="s">
        <v>7</v>
      </c>
      <c r="F27" s="21">
        <v>169</v>
      </c>
    </row>
    <row r="28" spans="2:7" ht="14.65" thickBot="1" x14ac:dyDescent="0.5">
      <c r="C28" s="24" t="s">
        <v>16</v>
      </c>
      <c r="D28" s="24"/>
      <c r="E28" s="24" t="s">
        <v>7</v>
      </c>
      <c r="F28" s="24"/>
      <c r="G28" s="24"/>
    </row>
    <row r="29" spans="2:7" ht="14.65" thickTop="1" x14ac:dyDescent="0.45">
      <c r="C29" s="21" t="s">
        <v>19</v>
      </c>
      <c r="E29" s="21" t="s">
        <v>8</v>
      </c>
      <c r="F29" s="28"/>
    </row>
    <row r="31" spans="2:7" x14ac:dyDescent="0.45">
      <c r="B31" s="21" t="s">
        <v>26</v>
      </c>
    </row>
    <row r="32" spans="2:7" x14ac:dyDescent="0.45">
      <c r="C32" s="21" t="s">
        <v>27</v>
      </c>
      <c r="E32" s="21" t="s">
        <v>7</v>
      </c>
    </row>
    <row r="33" spans="3:7" x14ac:dyDescent="0.45">
      <c r="C33" s="21" t="s">
        <v>28</v>
      </c>
      <c r="E33" s="21" t="s">
        <v>7</v>
      </c>
      <c r="F33" s="28">
        <f>F29</f>
        <v>0</v>
      </c>
    </row>
    <row r="34" spans="3:7" x14ac:dyDescent="0.45">
      <c r="C34" s="21" t="s">
        <v>29</v>
      </c>
      <c r="E34" s="21" t="s">
        <v>7</v>
      </c>
    </row>
    <row r="35" spans="3:7" x14ac:dyDescent="0.45">
      <c r="C35" s="30" t="s">
        <v>30</v>
      </c>
      <c r="D35" s="30"/>
      <c r="E35" s="30" t="s">
        <v>7</v>
      </c>
      <c r="F35" s="30"/>
      <c r="G35" s="30"/>
    </row>
    <row r="36" spans="3:7" x14ac:dyDescent="0.45">
      <c r="C36" s="21" t="s">
        <v>33</v>
      </c>
      <c r="E36" s="21" t="s">
        <v>7</v>
      </c>
      <c r="F36" s="22">
        <f>MAX(35:35)</f>
        <v>0</v>
      </c>
    </row>
    <row r="38" spans="3:7" x14ac:dyDescent="0.45">
      <c r="C38" s="21" t="s">
        <v>31</v>
      </c>
      <c r="E38" s="21" t="s">
        <v>7</v>
      </c>
    </row>
    <row r="39" spans="3:7" x14ac:dyDescent="0.45">
      <c r="C39" s="21" t="s">
        <v>32</v>
      </c>
      <c r="E39" s="21" t="s">
        <v>7</v>
      </c>
      <c r="F39" s="28">
        <f>F33</f>
        <v>0</v>
      </c>
    </row>
    <row r="40" spans="3:7" x14ac:dyDescent="0.45">
      <c r="C40" s="21" t="s">
        <v>34</v>
      </c>
      <c r="E40" s="21" t="s">
        <v>7</v>
      </c>
    </row>
    <row r="41" spans="3:7" x14ac:dyDescent="0.45">
      <c r="C41" s="30" t="s">
        <v>35</v>
      </c>
      <c r="D41" s="30"/>
      <c r="E41" s="30" t="s">
        <v>7</v>
      </c>
      <c r="F41" s="30"/>
      <c r="G41" s="30"/>
    </row>
    <row r="42" spans="3:7" x14ac:dyDescent="0.45">
      <c r="C42" s="21" t="s">
        <v>36</v>
      </c>
      <c r="E42" s="21" t="s">
        <v>7</v>
      </c>
      <c r="F42" s="22">
        <f>MAX(41:41)</f>
        <v>0</v>
      </c>
    </row>
    <row r="44" spans="3:7" x14ac:dyDescent="0.45">
      <c r="C44" s="21" t="s">
        <v>37</v>
      </c>
      <c r="E44" s="21" t="s">
        <v>7</v>
      </c>
      <c r="F44" s="29">
        <f>F36</f>
        <v>0</v>
      </c>
    </row>
    <row r="45" spans="3:7" x14ac:dyDescent="0.45">
      <c r="C45" s="21" t="s">
        <v>38</v>
      </c>
      <c r="E45" s="21" t="s">
        <v>7</v>
      </c>
      <c r="F45" s="29">
        <f>F42</f>
        <v>0</v>
      </c>
    </row>
    <row r="46" spans="3:7" x14ac:dyDescent="0.45">
      <c r="C46" s="21" t="s">
        <v>39</v>
      </c>
      <c r="E46" s="21" t="s">
        <v>43</v>
      </c>
      <c r="F46" s="21">
        <f>F26</f>
        <v>15</v>
      </c>
    </row>
    <row r="47" spans="3:7" x14ac:dyDescent="0.45">
      <c r="C47" s="21" t="s">
        <v>40</v>
      </c>
      <c r="E47" s="21" t="s">
        <v>44</v>
      </c>
      <c r="F47" s="22" t="b">
        <f>IFERROR(F45/F44,FALSE)</f>
        <v>0</v>
      </c>
    </row>
    <row r="48" spans="3:7" x14ac:dyDescent="0.45">
      <c r="C48" s="21" t="s">
        <v>45</v>
      </c>
      <c r="E48" s="21" t="s">
        <v>8</v>
      </c>
      <c r="F48" s="28">
        <f>IFERROR(F47^(1/15)-1,FALSE)</f>
        <v>-1</v>
      </c>
    </row>
  </sheetData>
  <conditionalFormatting sqref="A1:XFD1048576">
    <cfRule type="expression" dxfId="17" priority="9">
      <formula>AND(A1&lt;&gt;"",A1=FALSE)</formula>
    </cfRule>
    <cfRule type="expression" dxfId="16" priority="10">
      <formula>A1=TRUE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D4290-CEEA-4A88-9B4E-2EF210E65B93}">
  <sheetPr codeName="Sheet2"/>
  <dimension ref="B1:ALR48"/>
  <sheetViews>
    <sheetView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G21" sqref="G21"/>
    </sheetView>
  </sheetViews>
  <sheetFormatPr defaultRowHeight="14.25" x14ac:dyDescent="0.45"/>
  <cols>
    <col min="1" max="3" width="1.59765625" customWidth="1"/>
    <col min="4" max="4" width="29.53125" customWidth="1"/>
    <col min="5" max="5" width="12.796875" customWidth="1"/>
    <col min="6" max="6" width="12.53125" bestFit="1" customWidth="1"/>
    <col min="8" max="8" width="9.59765625" bestFit="1" customWidth="1"/>
  </cols>
  <sheetData>
    <row r="1" spans="2:1006" s="12" customFormat="1" x14ac:dyDescent="0.45"/>
    <row r="2" spans="2:1006" s="12" customFormat="1" x14ac:dyDescent="0.45">
      <c r="B2" s="12" t="s">
        <v>0</v>
      </c>
    </row>
    <row r="3" spans="2:1006" s="12" customFormat="1" x14ac:dyDescent="0.45">
      <c r="C3" s="12" t="s">
        <v>1</v>
      </c>
      <c r="E3" s="12" t="s">
        <v>24</v>
      </c>
      <c r="F3" s="12">
        <v>100</v>
      </c>
      <c r="H3" s="12" cm="1">
        <f t="array" ref="H3:DC3">_xlfn.SEQUENCE(,F3,0)</f>
        <v>0</v>
      </c>
      <c r="I3" s="12">
        <v>1</v>
      </c>
      <c r="J3" s="12">
        <v>2</v>
      </c>
      <c r="K3" s="12">
        <v>3</v>
      </c>
      <c r="L3" s="12">
        <v>4</v>
      </c>
      <c r="M3" s="12">
        <v>5</v>
      </c>
      <c r="N3" s="12">
        <v>6</v>
      </c>
      <c r="O3" s="12">
        <v>7</v>
      </c>
      <c r="P3" s="12">
        <v>8</v>
      </c>
      <c r="Q3" s="12">
        <v>9</v>
      </c>
      <c r="R3" s="12">
        <v>10</v>
      </c>
      <c r="S3" s="12">
        <v>11</v>
      </c>
      <c r="T3" s="12">
        <v>12</v>
      </c>
      <c r="U3" s="12">
        <v>13</v>
      </c>
      <c r="V3" s="12">
        <v>14</v>
      </c>
      <c r="W3" s="12">
        <v>15</v>
      </c>
      <c r="X3" s="12">
        <v>16</v>
      </c>
      <c r="Y3" s="12">
        <v>17</v>
      </c>
      <c r="Z3" s="12">
        <v>18</v>
      </c>
      <c r="AA3" s="12">
        <v>19</v>
      </c>
      <c r="AB3" s="12">
        <v>20</v>
      </c>
      <c r="AC3" s="12">
        <v>21</v>
      </c>
      <c r="AD3" s="12">
        <v>22</v>
      </c>
      <c r="AE3" s="12">
        <v>23</v>
      </c>
      <c r="AF3" s="12">
        <v>24</v>
      </c>
      <c r="AG3" s="12">
        <v>25</v>
      </c>
      <c r="AH3" s="12">
        <v>26</v>
      </c>
      <c r="AI3" s="12">
        <v>27</v>
      </c>
      <c r="AJ3" s="12">
        <v>28</v>
      </c>
      <c r="AK3" s="12">
        <v>29</v>
      </c>
      <c r="AL3" s="12">
        <v>30</v>
      </c>
      <c r="AM3" s="12">
        <v>31</v>
      </c>
      <c r="AN3" s="12">
        <v>32</v>
      </c>
      <c r="AO3" s="12">
        <v>33</v>
      </c>
      <c r="AP3" s="12">
        <v>34</v>
      </c>
      <c r="AQ3" s="12">
        <v>35</v>
      </c>
      <c r="AR3" s="12">
        <v>36</v>
      </c>
      <c r="AS3" s="12">
        <v>37</v>
      </c>
      <c r="AT3" s="12">
        <v>38</v>
      </c>
      <c r="AU3" s="12">
        <v>39</v>
      </c>
      <c r="AV3" s="12">
        <v>40</v>
      </c>
      <c r="AW3" s="12">
        <v>41</v>
      </c>
      <c r="AX3" s="12">
        <v>42</v>
      </c>
      <c r="AY3" s="12">
        <v>43</v>
      </c>
      <c r="AZ3" s="12">
        <v>44</v>
      </c>
      <c r="BA3" s="12">
        <v>45</v>
      </c>
      <c r="BB3" s="12">
        <v>46</v>
      </c>
      <c r="BC3" s="12">
        <v>47</v>
      </c>
      <c r="BD3" s="12">
        <v>48</v>
      </c>
      <c r="BE3" s="12">
        <v>49</v>
      </c>
      <c r="BF3" s="12">
        <v>50</v>
      </c>
      <c r="BG3" s="12">
        <v>51</v>
      </c>
      <c r="BH3" s="12">
        <v>52</v>
      </c>
      <c r="BI3" s="12">
        <v>53</v>
      </c>
      <c r="BJ3" s="12">
        <v>54</v>
      </c>
      <c r="BK3" s="12">
        <v>55</v>
      </c>
      <c r="BL3" s="12">
        <v>56</v>
      </c>
      <c r="BM3" s="12">
        <v>57</v>
      </c>
      <c r="BN3" s="12">
        <v>58</v>
      </c>
      <c r="BO3" s="12">
        <v>59</v>
      </c>
      <c r="BP3" s="12">
        <v>60</v>
      </c>
      <c r="BQ3" s="12">
        <v>61</v>
      </c>
      <c r="BR3" s="12">
        <v>62</v>
      </c>
      <c r="BS3" s="12">
        <v>63</v>
      </c>
      <c r="BT3" s="12">
        <v>64</v>
      </c>
      <c r="BU3" s="12">
        <v>65</v>
      </c>
      <c r="BV3" s="12">
        <v>66</v>
      </c>
      <c r="BW3" s="12">
        <v>67</v>
      </c>
      <c r="BX3" s="12">
        <v>68</v>
      </c>
      <c r="BY3" s="12">
        <v>69</v>
      </c>
      <c r="BZ3" s="12">
        <v>70</v>
      </c>
      <c r="CA3" s="12">
        <v>71</v>
      </c>
      <c r="CB3" s="12">
        <v>72</v>
      </c>
      <c r="CC3" s="12">
        <v>73</v>
      </c>
      <c r="CD3" s="12">
        <v>74</v>
      </c>
      <c r="CE3" s="12">
        <v>75</v>
      </c>
      <c r="CF3" s="12">
        <v>76</v>
      </c>
      <c r="CG3" s="12">
        <v>77</v>
      </c>
      <c r="CH3" s="12">
        <v>78</v>
      </c>
      <c r="CI3" s="12">
        <v>79</v>
      </c>
      <c r="CJ3" s="12">
        <v>80</v>
      </c>
      <c r="CK3" s="12">
        <v>81</v>
      </c>
      <c r="CL3" s="12">
        <v>82</v>
      </c>
      <c r="CM3" s="12">
        <v>83</v>
      </c>
      <c r="CN3" s="12">
        <v>84</v>
      </c>
      <c r="CO3" s="12">
        <v>85</v>
      </c>
      <c r="CP3" s="12">
        <v>86</v>
      </c>
      <c r="CQ3" s="12">
        <v>87</v>
      </c>
      <c r="CR3" s="12">
        <v>88</v>
      </c>
      <c r="CS3" s="12">
        <v>89</v>
      </c>
      <c r="CT3" s="12">
        <v>90</v>
      </c>
      <c r="CU3" s="12">
        <v>91</v>
      </c>
      <c r="CV3" s="12">
        <v>92</v>
      </c>
      <c r="CW3" s="12">
        <v>93</v>
      </c>
      <c r="CX3" s="12">
        <v>94</v>
      </c>
      <c r="CY3" s="12">
        <v>95</v>
      </c>
      <c r="CZ3" s="12">
        <v>96</v>
      </c>
      <c r="DA3" s="12">
        <v>97</v>
      </c>
      <c r="DB3" s="12">
        <v>98</v>
      </c>
      <c r="DC3" s="12">
        <v>99</v>
      </c>
    </row>
    <row r="4" spans="2:1006" s="12" customFormat="1" x14ac:dyDescent="0.45">
      <c r="C4" s="12" t="s">
        <v>6</v>
      </c>
      <c r="E4" s="12" t="s">
        <v>11</v>
      </c>
      <c r="F4" s="12">
        <v>0</v>
      </c>
      <c r="H4" s="12">
        <f>(H3=$F$4)*1</f>
        <v>1</v>
      </c>
      <c r="I4" s="12">
        <f t="shared" ref="I4:BT4" si="0">(I3=$F$4)*1</f>
        <v>0</v>
      </c>
      <c r="J4" s="12">
        <f t="shared" si="0"/>
        <v>0</v>
      </c>
      <c r="K4" s="12">
        <f t="shared" si="0"/>
        <v>0</v>
      </c>
      <c r="L4" s="12">
        <f t="shared" si="0"/>
        <v>0</v>
      </c>
      <c r="M4" s="12">
        <f t="shared" si="0"/>
        <v>0</v>
      </c>
      <c r="N4" s="12">
        <f t="shared" si="0"/>
        <v>0</v>
      </c>
      <c r="O4" s="12">
        <f t="shared" si="0"/>
        <v>0</v>
      </c>
      <c r="P4" s="12">
        <f t="shared" si="0"/>
        <v>0</v>
      </c>
      <c r="Q4" s="12">
        <f t="shared" si="0"/>
        <v>0</v>
      </c>
      <c r="R4" s="12">
        <f t="shared" si="0"/>
        <v>0</v>
      </c>
      <c r="S4" s="12">
        <f t="shared" si="0"/>
        <v>0</v>
      </c>
      <c r="T4" s="12">
        <f t="shared" si="0"/>
        <v>0</v>
      </c>
      <c r="U4" s="12">
        <f t="shared" si="0"/>
        <v>0</v>
      </c>
      <c r="V4" s="12">
        <f t="shared" si="0"/>
        <v>0</v>
      </c>
      <c r="W4" s="12">
        <f t="shared" si="0"/>
        <v>0</v>
      </c>
      <c r="X4" s="12">
        <f t="shared" si="0"/>
        <v>0</v>
      </c>
      <c r="Y4" s="12">
        <f t="shared" si="0"/>
        <v>0</v>
      </c>
      <c r="Z4" s="12">
        <f t="shared" si="0"/>
        <v>0</v>
      </c>
      <c r="AA4" s="12">
        <f t="shared" si="0"/>
        <v>0</v>
      </c>
      <c r="AB4" s="12">
        <f t="shared" si="0"/>
        <v>0</v>
      </c>
      <c r="AC4" s="12">
        <f t="shared" si="0"/>
        <v>0</v>
      </c>
      <c r="AD4" s="12">
        <f t="shared" si="0"/>
        <v>0</v>
      </c>
      <c r="AE4" s="12">
        <f t="shared" si="0"/>
        <v>0</v>
      </c>
      <c r="AF4" s="12">
        <f t="shared" si="0"/>
        <v>0</v>
      </c>
      <c r="AG4" s="12">
        <f t="shared" si="0"/>
        <v>0</v>
      </c>
      <c r="AH4" s="12">
        <f t="shared" si="0"/>
        <v>0</v>
      </c>
      <c r="AI4" s="12">
        <f t="shared" si="0"/>
        <v>0</v>
      </c>
      <c r="AJ4" s="12">
        <f t="shared" si="0"/>
        <v>0</v>
      </c>
      <c r="AK4" s="12">
        <f t="shared" si="0"/>
        <v>0</v>
      </c>
      <c r="AL4" s="12">
        <f t="shared" si="0"/>
        <v>0</v>
      </c>
      <c r="AM4" s="12">
        <f t="shared" si="0"/>
        <v>0</v>
      </c>
      <c r="AN4" s="12">
        <f t="shared" si="0"/>
        <v>0</v>
      </c>
      <c r="AO4" s="12">
        <f t="shared" si="0"/>
        <v>0</v>
      </c>
      <c r="AP4" s="12">
        <f t="shared" si="0"/>
        <v>0</v>
      </c>
      <c r="AQ4" s="12">
        <f t="shared" si="0"/>
        <v>0</v>
      </c>
      <c r="AR4" s="12">
        <f t="shared" si="0"/>
        <v>0</v>
      </c>
      <c r="AS4" s="12">
        <f t="shared" si="0"/>
        <v>0</v>
      </c>
      <c r="AT4" s="12">
        <f t="shared" si="0"/>
        <v>0</v>
      </c>
      <c r="AU4" s="12">
        <f t="shared" si="0"/>
        <v>0</v>
      </c>
      <c r="AV4" s="12">
        <f t="shared" si="0"/>
        <v>0</v>
      </c>
      <c r="AW4" s="12">
        <f t="shared" si="0"/>
        <v>0</v>
      </c>
      <c r="AX4" s="12">
        <f t="shared" si="0"/>
        <v>0</v>
      </c>
      <c r="AY4" s="12">
        <f t="shared" si="0"/>
        <v>0</v>
      </c>
      <c r="AZ4" s="12">
        <f t="shared" si="0"/>
        <v>0</v>
      </c>
      <c r="BA4" s="12">
        <f t="shared" si="0"/>
        <v>0</v>
      </c>
      <c r="BB4" s="12">
        <f t="shared" si="0"/>
        <v>0</v>
      </c>
      <c r="BC4" s="12">
        <f t="shared" si="0"/>
        <v>0</v>
      </c>
      <c r="BD4" s="12">
        <f t="shared" si="0"/>
        <v>0</v>
      </c>
      <c r="BE4" s="12">
        <f t="shared" si="0"/>
        <v>0</v>
      </c>
      <c r="BF4" s="12">
        <f t="shared" si="0"/>
        <v>0</v>
      </c>
      <c r="BG4" s="12">
        <f t="shared" si="0"/>
        <v>0</v>
      </c>
      <c r="BH4" s="12">
        <f t="shared" si="0"/>
        <v>0</v>
      </c>
      <c r="BI4" s="12">
        <f t="shared" si="0"/>
        <v>0</v>
      </c>
      <c r="BJ4" s="12">
        <f t="shared" si="0"/>
        <v>0</v>
      </c>
      <c r="BK4" s="12">
        <f t="shared" si="0"/>
        <v>0</v>
      </c>
      <c r="BL4" s="12">
        <f t="shared" si="0"/>
        <v>0</v>
      </c>
      <c r="BM4" s="12">
        <f t="shared" si="0"/>
        <v>0</v>
      </c>
      <c r="BN4" s="12">
        <f t="shared" si="0"/>
        <v>0</v>
      </c>
      <c r="BO4" s="12">
        <f t="shared" si="0"/>
        <v>0</v>
      </c>
      <c r="BP4" s="12">
        <f t="shared" si="0"/>
        <v>0</v>
      </c>
      <c r="BQ4" s="12">
        <f t="shared" si="0"/>
        <v>0</v>
      </c>
      <c r="BR4" s="12">
        <f t="shared" si="0"/>
        <v>0</v>
      </c>
      <c r="BS4" s="12">
        <f t="shared" si="0"/>
        <v>0</v>
      </c>
      <c r="BT4" s="12">
        <f t="shared" si="0"/>
        <v>0</v>
      </c>
      <c r="BU4" s="12">
        <f t="shared" ref="BU4:DC4" si="1">(BU3=$F$4)*1</f>
        <v>0</v>
      </c>
      <c r="BV4" s="12">
        <f t="shared" si="1"/>
        <v>0</v>
      </c>
      <c r="BW4" s="12">
        <f t="shared" si="1"/>
        <v>0</v>
      </c>
      <c r="BX4" s="12">
        <f t="shared" si="1"/>
        <v>0</v>
      </c>
      <c r="BY4" s="12">
        <f t="shared" si="1"/>
        <v>0</v>
      </c>
      <c r="BZ4" s="12">
        <f t="shared" si="1"/>
        <v>0</v>
      </c>
      <c r="CA4" s="12">
        <f t="shared" si="1"/>
        <v>0</v>
      </c>
      <c r="CB4" s="12">
        <f t="shared" si="1"/>
        <v>0</v>
      </c>
      <c r="CC4" s="12">
        <f t="shared" si="1"/>
        <v>0</v>
      </c>
      <c r="CD4" s="12">
        <f t="shared" si="1"/>
        <v>0</v>
      </c>
      <c r="CE4" s="12">
        <f t="shared" si="1"/>
        <v>0</v>
      </c>
      <c r="CF4" s="12">
        <f t="shared" si="1"/>
        <v>0</v>
      </c>
      <c r="CG4" s="12">
        <f t="shared" si="1"/>
        <v>0</v>
      </c>
      <c r="CH4" s="12">
        <f t="shared" si="1"/>
        <v>0</v>
      </c>
      <c r="CI4" s="12">
        <f t="shared" si="1"/>
        <v>0</v>
      </c>
      <c r="CJ4" s="12">
        <f t="shared" si="1"/>
        <v>0</v>
      </c>
      <c r="CK4" s="12">
        <f t="shared" si="1"/>
        <v>0</v>
      </c>
      <c r="CL4" s="12">
        <f t="shared" si="1"/>
        <v>0</v>
      </c>
      <c r="CM4" s="12">
        <f t="shared" si="1"/>
        <v>0</v>
      </c>
      <c r="CN4" s="12">
        <f t="shared" si="1"/>
        <v>0</v>
      </c>
      <c r="CO4" s="12">
        <f t="shared" si="1"/>
        <v>0</v>
      </c>
      <c r="CP4" s="12">
        <f t="shared" si="1"/>
        <v>0</v>
      </c>
      <c r="CQ4" s="12">
        <f t="shared" si="1"/>
        <v>0</v>
      </c>
      <c r="CR4" s="12">
        <f t="shared" si="1"/>
        <v>0</v>
      </c>
      <c r="CS4" s="12">
        <f t="shared" si="1"/>
        <v>0</v>
      </c>
      <c r="CT4" s="12">
        <f t="shared" si="1"/>
        <v>0</v>
      </c>
      <c r="CU4" s="12">
        <f t="shared" si="1"/>
        <v>0</v>
      </c>
      <c r="CV4" s="12">
        <f t="shared" si="1"/>
        <v>0</v>
      </c>
      <c r="CW4" s="12">
        <f t="shared" si="1"/>
        <v>0</v>
      </c>
      <c r="CX4" s="12">
        <f t="shared" si="1"/>
        <v>0</v>
      </c>
      <c r="CY4" s="12">
        <f t="shared" si="1"/>
        <v>0</v>
      </c>
      <c r="CZ4" s="12">
        <f t="shared" si="1"/>
        <v>0</v>
      </c>
      <c r="DA4" s="12">
        <f t="shared" si="1"/>
        <v>0</v>
      </c>
      <c r="DB4" s="12">
        <f t="shared" si="1"/>
        <v>0</v>
      </c>
      <c r="DC4" s="12">
        <f t="shared" si="1"/>
        <v>0</v>
      </c>
    </row>
    <row r="5" spans="2:1006" s="12" customFormat="1" x14ac:dyDescent="0.45">
      <c r="C5" s="12" t="s">
        <v>42</v>
      </c>
      <c r="E5" s="12" t="s">
        <v>11</v>
      </c>
      <c r="H5" s="12">
        <f>(NOT(H4))*1</f>
        <v>0</v>
      </c>
      <c r="I5" s="12">
        <f t="shared" ref="I5:BT5" si="2">(NOT(I4))*1</f>
        <v>1</v>
      </c>
      <c r="J5" s="12">
        <f t="shared" si="2"/>
        <v>1</v>
      </c>
      <c r="K5" s="12">
        <f t="shared" si="2"/>
        <v>1</v>
      </c>
      <c r="L5" s="12">
        <f t="shared" si="2"/>
        <v>1</v>
      </c>
      <c r="M5" s="12">
        <f t="shared" si="2"/>
        <v>1</v>
      </c>
      <c r="N5" s="12">
        <f t="shared" si="2"/>
        <v>1</v>
      </c>
      <c r="O5" s="12">
        <f t="shared" si="2"/>
        <v>1</v>
      </c>
      <c r="P5" s="12">
        <f t="shared" si="2"/>
        <v>1</v>
      </c>
      <c r="Q5" s="12">
        <f t="shared" si="2"/>
        <v>1</v>
      </c>
      <c r="R5" s="12">
        <f t="shared" si="2"/>
        <v>1</v>
      </c>
      <c r="S5" s="12">
        <f t="shared" si="2"/>
        <v>1</v>
      </c>
      <c r="T5" s="12">
        <f t="shared" si="2"/>
        <v>1</v>
      </c>
      <c r="U5" s="12">
        <f t="shared" si="2"/>
        <v>1</v>
      </c>
      <c r="V5" s="12">
        <f t="shared" si="2"/>
        <v>1</v>
      </c>
      <c r="W5" s="12">
        <f t="shared" si="2"/>
        <v>1</v>
      </c>
      <c r="X5" s="12">
        <f t="shared" si="2"/>
        <v>1</v>
      </c>
      <c r="Y5" s="12">
        <f t="shared" si="2"/>
        <v>1</v>
      </c>
      <c r="Z5" s="12">
        <f t="shared" si="2"/>
        <v>1</v>
      </c>
      <c r="AA5" s="12">
        <f t="shared" si="2"/>
        <v>1</v>
      </c>
      <c r="AB5" s="12">
        <f t="shared" si="2"/>
        <v>1</v>
      </c>
      <c r="AC5" s="12">
        <f t="shared" si="2"/>
        <v>1</v>
      </c>
      <c r="AD5" s="12">
        <f t="shared" si="2"/>
        <v>1</v>
      </c>
      <c r="AE5" s="12">
        <f t="shared" si="2"/>
        <v>1</v>
      </c>
      <c r="AF5" s="12">
        <f t="shared" si="2"/>
        <v>1</v>
      </c>
      <c r="AG5" s="12">
        <f t="shared" si="2"/>
        <v>1</v>
      </c>
      <c r="AH5" s="12">
        <f t="shared" si="2"/>
        <v>1</v>
      </c>
      <c r="AI5" s="12">
        <f t="shared" si="2"/>
        <v>1</v>
      </c>
      <c r="AJ5" s="12">
        <f t="shared" si="2"/>
        <v>1</v>
      </c>
      <c r="AK5" s="12">
        <f t="shared" si="2"/>
        <v>1</v>
      </c>
      <c r="AL5" s="12">
        <f t="shared" si="2"/>
        <v>1</v>
      </c>
      <c r="AM5" s="12">
        <f t="shared" si="2"/>
        <v>1</v>
      </c>
      <c r="AN5" s="12">
        <f t="shared" si="2"/>
        <v>1</v>
      </c>
      <c r="AO5" s="12">
        <f t="shared" si="2"/>
        <v>1</v>
      </c>
      <c r="AP5" s="12">
        <f t="shared" si="2"/>
        <v>1</v>
      </c>
      <c r="AQ5" s="12">
        <f t="shared" si="2"/>
        <v>1</v>
      </c>
      <c r="AR5" s="12">
        <f t="shared" si="2"/>
        <v>1</v>
      </c>
      <c r="AS5" s="12">
        <f t="shared" si="2"/>
        <v>1</v>
      </c>
      <c r="AT5" s="12">
        <f t="shared" si="2"/>
        <v>1</v>
      </c>
      <c r="AU5" s="12">
        <f t="shared" si="2"/>
        <v>1</v>
      </c>
      <c r="AV5" s="12">
        <f t="shared" si="2"/>
        <v>1</v>
      </c>
      <c r="AW5" s="12">
        <f t="shared" si="2"/>
        <v>1</v>
      </c>
      <c r="AX5" s="12">
        <f t="shared" si="2"/>
        <v>1</v>
      </c>
      <c r="AY5" s="12">
        <f t="shared" si="2"/>
        <v>1</v>
      </c>
      <c r="AZ5" s="12">
        <f t="shared" si="2"/>
        <v>1</v>
      </c>
      <c r="BA5" s="12">
        <f t="shared" si="2"/>
        <v>1</v>
      </c>
      <c r="BB5" s="12">
        <f t="shared" si="2"/>
        <v>1</v>
      </c>
      <c r="BC5" s="12">
        <f t="shared" si="2"/>
        <v>1</v>
      </c>
      <c r="BD5" s="12">
        <f t="shared" si="2"/>
        <v>1</v>
      </c>
      <c r="BE5" s="12">
        <f t="shared" si="2"/>
        <v>1</v>
      </c>
      <c r="BF5" s="12">
        <f t="shared" si="2"/>
        <v>1</v>
      </c>
      <c r="BG5" s="12">
        <f t="shared" si="2"/>
        <v>1</v>
      </c>
      <c r="BH5" s="12">
        <f t="shared" si="2"/>
        <v>1</v>
      </c>
      <c r="BI5" s="12">
        <f t="shared" si="2"/>
        <v>1</v>
      </c>
      <c r="BJ5" s="12">
        <f t="shared" si="2"/>
        <v>1</v>
      </c>
      <c r="BK5" s="12">
        <f t="shared" si="2"/>
        <v>1</v>
      </c>
      <c r="BL5" s="12">
        <f t="shared" si="2"/>
        <v>1</v>
      </c>
      <c r="BM5" s="12">
        <f t="shared" si="2"/>
        <v>1</v>
      </c>
      <c r="BN5" s="12">
        <f t="shared" si="2"/>
        <v>1</v>
      </c>
      <c r="BO5" s="12">
        <f t="shared" si="2"/>
        <v>1</v>
      </c>
      <c r="BP5" s="12">
        <f t="shared" si="2"/>
        <v>1</v>
      </c>
      <c r="BQ5" s="12">
        <f t="shared" si="2"/>
        <v>1</v>
      </c>
      <c r="BR5" s="12">
        <f t="shared" si="2"/>
        <v>1</v>
      </c>
      <c r="BS5" s="12">
        <f t="shared" si="2"/>
        <v>1</v>
      </c>
      <c r="BT5" s="12">
        <f t="shared" si="2"/>
        <v>1</v>
      </c>
      <c r="BU5" s="12">
        <f t="shared" ref="BU5:DC5" si="3">(NOT(BU4))*1</f>
        <v>1</v>
      </c>
      <c r="BV5" s="12">
        <f t="shared" si="3"/>
        <v>1</v>
      </c>
      <c r="BW5" s="12">
        <f t="shared" si="3"/>
        <v>1</v>
      </c>
      <c r="BX5" s="12">
        <f t="shared" si="3"/>
        <v>1</v>
      </c>
      <c r="BY5" s="12">
        <f t="shared" si="3"/>
        <v>1</v>
      </c>
      <c r="BZ5" s="12">
        <f t="shared" si="3"/>
        <v>1</v>
      </c>
      <c r="CA5" s="12">
        <f t="shared" si="3"/>
        <v>1</v>
      </c>
      <c r="CB5" s="12">
        <f t="shared" si="3"/>
        <v>1</v>
      </c>
      <c r="CC5" s="12">
        <f t="shared" si="3"/>
        <v>1</v>
      </c>
      <c r="CD5" s="12">
        <f t="shared" si="3"/>
        <v>1</v>
      </c>
      <c r="CE5" s="12">
        <f t="shared" si="3"/>
        <v>1</v>
      </c>
      <c r="CF5" s="12">
        <f t="shared" si="3"/>
        <v>1</v>
      </c>
      <c r="CG5" s="12">
        <f t="shared" si="3"/>
        <v>1</v>
      </c>
      <c r="CH5" s="12">
        <f t="shared" si="3"/>
        <v>1</v>
      </c>
      <c r="CI5" s="12">
        <f t="shared" si="3"/>
        <v>1</v>
      </c>
      <c r="CJ5" s="12">
        <f t="shared" si="3"/>
        <v>1</v>
      </c>
      <c r="CK5" s="12">
        <f t="shared" si="3"/>
        <v>1</v>
      </c>
      <c r="CL5" s="12">
        <f t="shared" si="3"/>
        <v>1</v>
      </c>
      <c r="CM5" s="12">
        <f t="shared" si="3"/>
        <v>1</v>
      </c>
      <c r="CN5" s="12">
        <f t="shared" si="3"/>
        <v>1</v>
      </c>
      <c r="CO5" s="12">
        <f t="shared" si="3"/>
        <v>1</v>
      </c>
      <c r="CP5" s="12">
        <f t="shared" si="3"/>
        <v>1</v>
      </c>
      <c r="CQ5" s="12">
        <f t="shared" si="3"/>
        <v>1</v>
      </c>
      <c r="CR5" s="12">
        <f t="shared" si="3"/>
        <v>1</v>
      </c>
      <c r="CS5" s="12">
        <f t="shared" si="3"/>
        <v>1</v>
      </c>
      <c r="CT5" s="12">
        <f t="shared" si="3"/>
        <v>1</v>
      </c>
      <c r="CU5" s="12">
        <f t="shared" si="3"/>
        <v>1</v>
      </c>
      <c r="CV5" s="12">
        <f t="shared" si="3"/>
        <v>1</v>
      </c>
      <c r="CW5" s="12">
        <f t="shared" si="3"/>
        <v>1</v>
      </c>
      <c r="CX5" s="12">
        <f t="shared" si="3"/>
        <v>1</v>
      </c>
      <c r="CY5" s="12">
        <f t="shared" si="3"/>
        <v>1</v>
      </c>
      <c r="CZ5" s="12">
        <f t="shared" si="3"/>
        <v>1</v>
      </c>
      <c r="DA5" s="12">
        <f t="shared" si="3"/>
        <v>1</v>
      </c>
      <c r="DB5" s="12">
        <f t="shared" si="3"/>
        <v>1</v>
      </c>
      <c r="DC5" s="12">
        <f t="shared" si="3"/>
        <v>1</v>
      </c>
    </row>
    <row r="7" spans="2:1006" x14ac:dyDescent="0.45">
      <c r="B7" s="11" t="s">
        <v>17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</row>
    <row r="8" spans="2:1006" x14ac:dyDescent="0.45">
      <c r="C8" t="s">
        <v>2</v>
      </c>
      <c r="E8" t="s">
        <v>1</v>
      </c>
      <c r="F8" s="8">
        <v>5</v>
      </c>
      <c r="H8">
        <f>(H3=$F$8)*1</f>
        <v>0</v>
      </c>
      <c r="I8">
        <f t="shared" ref="I8:BT8" si="4">(I3=$F$8)*1</f>
        <v>0</v>
      </c>
      <c r="J8">
        <f t="shared" si="4"/>
        <v>0</v>
      </c>
      <c r="K8">
        <f t="shared" si="4"/>
        <v>0</v>
      </c>
      <c r="L8">
        <f t="shared" si="4"/>
        <v>0</v>
      </c>
      <c r="M8">
        <f t="shared" si="4"/>
        <v>1</v>
      </c>
      <c r="N8">
        <f t="shared" si="4"/>
        <v>0</v>
      </c>
      <c r="O8">
        <f t="shared" si="4"/>
        <v>0</v>
      </c>
      <c r="P8">
        <f t="shared" si="4"/>
        <v>0</v>
      </c>
      <c r="Q8">
        <f t="shared" si="4"/>
        <v>0</v>
      </c>
      <c r="R8">
        <f t="shared" si="4"/>
        <v>0</v>
      </c>
      <c r="S8">
        <f t="shared" si="4"/>
        <v>0</v>
      </c>
      <c r="T8">
        <f t="shared" si="4"/>
        <v>0</v>
      </c>
      <c r="U8">
        <f t="shared" si="4"/>
        <v>0</v>
      </c>
      <c r="V8">
        <f t="shared" si="4"/>
        <v>0</v>
      </c>
      <c r="W8">
        <f t="shared" si="4"/>
        <v>0</v>
      </c>
      <c r="X8">
        <f t="shared" si="4"/>
        <v>0</v>
      </c>
      <c r="Y8">
        <f t="shared" si="4"/>
        <v>0</v>
      </c>
      <c r="Z8">
        <f t="shared" si="4"/>
        <v>0</v>
      </c>
      <c r="AA8">
        <f t="shared" si="4"/>
        <v>0</v>
      </c>
      <c r="AB8">
        <f t="shared" si="4"/>
        <v>0</v>
      </c>
      <c r="AC8">
        <f t="shared" si="4"/>
        <v>0</v>
      </c>
      <c r="AD8">
        <f t="shared" si="4"/>
        <v>0</v>
      </c>
      <c r="AE8">
        <f t="shared" si="4"/>
        <v>0</v>
      </c>
      <c r="AF8">
        <f t="shared" si="4"/>
        <v>0</v>
      </c>
      <c r="AG8">
        <f t="shared" si="4"/>
        <v>0</v>
      </c>
      <c r="AH8">
        <f t="shared" si="4"/>
        <v>0</v>
      </c>
      <c r="AI8">
        <f t="shared" si="4"/>
        <v>0</v>
      </c>
      <c r="AJ8">
        <f t="shared" si="4"/>
        <v>0</v>
      </c>
      <c r="AK8">
        <f t="shared" si="4"/>
        <v>0</v>
      </c>
      <c r="AL8">
        <f t="shared" si="4"/>
        <v>0</v>
      </c>
      <c r="AM8">
        <f t="shared" si="4"/>
        <v>0</v>
      </c>
      <c r="AN8">
        <f t="shared" si="4"/>
        <v>0</v>
      </c>
      <c r="AO8">
        <f t="shared" si="4"/>
        <v>0</v>
      </c>
      <c r="AP8">
        <f t="shared" si="4"/>
        <v>0</v>
      </c>
      <c r="AQ8">
        <f t="shared" si="4"/>
        <v>0</v>
      </c>
      <c r="AR8">
        <f t="shared" si="4"/>
        <v>0</v>
      </c>
      <c r="AS8">
        <f t="shared" si="4"/>
        <v>0</v>
      </c>
      <c r="AT8">
        <f t="shared" si="4"/>
        <v>0</v>
      </c>
      <c r="AU8">
        <f t="shared" si="4"/>
        <v>0</v>
      </c>
      <c r="AV8">
        <f t="shared" si="4"/>
        <v>0</v>
      </c>
      <c r="AW8">
        <f t="shared" si="4"/>
        <v>0</v>
      </c>
      <c r="AX8">
        <f t="shared" si="4"/>
        <v>0</v>
      </c>
      <c r="AY8">
        <f t="shared" si="4"/>
        <v>0</v>
      </c>
      <c r="AZ8">
        <f t="shared" si="4"/>
        <v>0</v>
      </c>
      <c r="BA8">
        <f t="shared" si="4"/>
        <v>0</v>
      </c>
      <c r="BB8">
        <f t="shared" si="4"/>
        <v>0</v>
      </c>
      <c r="BC8">
        <f t="shared" si="4"/>
        <v>0</v>
      </c>
      <c r="BD8">
        <f t="shared" si="4"/>
        <v>0</v>
      </c>
      <c r="BE8">
        <f t="shared" si="4"/>
        <v>0</v>
      </c>
      <c r="BF8">
        <f t="shared" si="4"/>
        <v>0</v>
      </c>
      <c r="BG8">
        <f t="shared" si="4"/>
        <v>0</v>
      </c>
      <c r="BH8">
        <f t="shared" si="4"/>
        <v>0</v>
      </c>
      <c r="BI8">
        <f t="shared" si="4"/>
        <v>0</v>
      </c>
      <c r="BJ8">
        <f t="shared" si="4"/>
        <v>0</v>
      </c>
      <c r="BK8">
        <f t="shared" si="4"/>
        <v>0</v>
      </c>
      <c r="BL8">
        <f t="shared" si="4"/>
        <v>0</v>
      </c>
      <c r="BM8">
        <f t="shared" si="4"/>
        <v>0</v>
      </c>
      <c r="BN8">
        <f t="shared" si="4"/>
        <v>0</v>
      </c>
      <c r="BO8">
        <f t="shared" si="4"/>
        <v>0</v>
      </c>
      <c r="BP8">
        <f t="shared" si="4"/>
        <v>0</v>
      </c>
      <c r="BQ8">
        <f t="shared" si="4"/>
        <v>0</v>
      </c>
      <c r="BR8">
        <f t="shared" si="4"/>
        <v>0</v>
      </c>
      <c r="BS8">
        <f t="shared" si="4"/>
        <v>0</v>
      </c>
      <c r="BT8">
        <f t="shared" si="4"/>
        <v>0</v>
      </c>
      <c r="BU8">
        <f t="shared" ref="BU8:DC8" si="5">(BU3=$F$8)*1</f>
        <v>0</v>
      </c>
      <c r="BV8">
        <f t="shared" si="5"/>
        <v>0</v>
      </c>
      <c r="BW8">
        <f t="shared" si="5"/>
        <v>0</v>
      </c>
      <c r="BX8">
        <f t="shared" si="5"/>
        <v>0</v>
      </c>
      <c r="BY8">
        <f t="shared" si="5"/>
        <v>0</v>
      </c>
      <c r="BZ8">
        <f t="shared" si="5"/>
        <v>0</v>
      </c>
      <c r="CA8">
        <f t="shared" si="5"/>
        <v>0</v>
      </c>
      <c r="CB8">
        <f t="shared" si="5"/>
        <v>0</v>
      </c>
      <c r="CC8">
        <f t="shared" si="5"/>
        <v>0</v>
      </c>
      <c r="CD8">
        <f t="shared" si="5"/>
        <v>0</v>
      </c>
      <c r="CE8">
        <f t="shared" si="5"/>
        <v>0</v>
      </c>
      <c r="CF8">
        <f t="shared" si="5"/>
        <v>0</v>
      </c>
      <c r="CG8">
        <f t="shared" si="5"/>
        <v>0</v>
      </c>
      <c r="CH8">
        <f t="shared" si="5"/>
        <v>0</v>
      </c>
      <c r="CI8">
        <f t="shared" si="5"/>
        <v>0</v>
      </c>
      <c r="CJ8">
        <f t="shared" si="5"/>
        <v>0</v>
      </c>
      <c r="CK8">
        <f t="shared" si="5"/>
        <v>0</v>
      </c>
      <c r="CL8">
        <f t="shared" si="5"/>
        <v>0</v>
      </c>
      <c r="CM8">
        <f t="shared" si="5"/>
        <v>0</v>
      </c>
      <c r="CN8">
        <f t="shared" si="5"/>
        <v>0</v>
      </c>
      <c r="CO8">
        <f t="shared" si="5"/>
        <v>0</v>
      </c>
      <c r="CP8">
        <f t="shared" si="5"/>
        <v>0</v>
      </c>
      <c r="CQ8">
        <f t="shared" si="5"/>
        <v>0</v>
      </c>
      <c r="CR8">
        <f t="shared" si="5"/>
        <v>0</v>
      </c>
      <c r="CS8">
        <f t="shared" si="5"/>
        <v>0</v>
      </c>
      <c r="CT8">
        <f t="shared" si="5"/>
        <v>0</v>
      </c>
      <c r="CU8">
        <f t="shared" si="5"/>
        <v>0</v>
      </c>
      <c r="CV8">
        <f t="shared" si="5"/>
        <v>0</v>
      </c>
      <c r="CW8">
        <f t="shared" si="5"/>
        <v>0</v>
      </c>
      <c r="CX8">
        <f t="shared" si="5"/>
        <v>0</v>
      </c>
      <c r="CY8">
        <f t="shared" si="5"/>
        <v>0</v>
      </c>
      <c r="CZ8">
        <f t="shared" si="5"/>
        <v>0</v>
      </c>
      <c r="DA8">
        <f t="shared" si="5"/>
        <v>0</v>
      </c>
      <c r="DB8">
        <f t="shared" si="5"/>
        <v>0</v>
      </c>
      <c r="DC8">
        <f t="shared" si="5"/>
        <v>0</v>
      </c>
    </row>
    <row r="9" spans="2:1006" x14ac:dyDescent="0.45">
      <c r="C9" t="s">
        <v>3</v>
      </c>
      <c r="E9" t="s">
        <v>7</v>
      </c>
      <c r="F9" s="9">
        <v>1000</v>
      </c>
      <c r="H9" s="2">
        <f>$F$9*H4</f>
        <v>1000</v>
      </c>
      <c r="I9" s="2">
        <f t="shared" ref="I9:BT9" si="6">$F$9*I4</f>
        <v>0</v>
      </c>
      <c r="J9" s="2">
        <f t="shared" si="6"/>
        <v>0</v>
      </c>
      <c r="K9" s="2">
        <f t="shared" si="6"/>
        <v>0</v>
      </c>
      <c r="L9" s="2">
        <f t="shared" si="6"/>
        <v>0</v>
      </c>
      <c r="M9" s="2">
        <f t="shared" si="6"/>
        <v>0</v>
      </c>
      <c r="N9" s="2">
        <f t="shared" si="6"/>
        <v>0</v>
      </c>
      <c r="O9" s="2">
        <f t="shared" si="6"/>
        <v>0</v>
      </c>
      <c r="P9" s="2">
        <f t="shared" si="6"/>
        <v>0</v>
      </c>
      <c r="Q9" s="2">
        <f t="shared" si="6"/>
        <v>0</v>
      </c>
      <c r="R9" s="2">
        <f t="shared" si="6"/>
        <v>0</v>
      </c>
      <c r="S9" s="2">
        <f t="shared" si="6"/>
        <v>0</v>
      </c>
      <c r="T9" s="2">
        <f t="shared" si="6"/>
        <v>0</v>
      </c>
      <c r="U9" s="2">
        <f t="shared" si="6"/>
        <v>0</v>
      </c>
      <c r="V9" s="2">
        <f t="shared" si="6"/>
        <v>0</v>
      </c>
      <c r="W9" s="2">
        <f t="shared" si="6"/>
        <v>0</v>
      </c>
      <c r="X9" s="2">
        <f t="shared" si="6"/>
        <v>0</v>
      </c>
      <c r="Y9" s="2">
        <f t="shared" si="6"/>
        <v>0</v>
      </c>
      <c r="Z9" s="2">
        <f t="shared" si="6"/>
        <v>0</v>
      </c>
      <c r="AA9" s="2">
        <f t="shared" si="6"/>
        <v>0</v>
      </c>
      <c r="AB9" s="2">
        <f t="shared" si="6"/>
        <v>0</v>
      </c>
      <c r="AC9" s="2">
        <f t="shared" si="6"/>
        <v>0</v>
      </c>
      <c r="AD9" s="2">
        <f t="shared" si="6"/>
        <v>0</v>
      </c>
      <c r="AE9" s="2">
        <f t="shared" si="6"/>
        <v>0</v>
      </c>
      <c r="AF9" s="2">
        <f t="shared" si="6"/>
        <v>0</v>
      </c>
      <c r="AG9" s="2">
        <f t="shared" si="6"/>
        <v>0</v>
      </c>
      <c r="AH9" s="2">
        <f t="shared" si="6"/>
        <v>0</v>
      </c>
      <c r="AI9" s="2">
        <f t="shared" si="6"/>
        <v>0</v>
      </c>
      <c r="AJ9" s="2">
        <f t="shared" si="6"/>
        <v>0</v>
      </c>
      <c r="AK9" s="2">
        <f t="shared" si="6"/>
        <v>0</v>
      </c>
      <c r="AL9" s="2">
        <f t="shared" si="6"/>
        <v>0</v>
      </c>
      <c r="AM9" s="2">
        <f t="shared" si="6"/>
        <v>0</v>
      </c>
      <c r="AN9" s="2">
        <f t="shared" si="6"/>
        <v>0</v>
      </c>
      <c r="AO9" s="2">
        <f t="shared" si="6"/>
        <v>0</v>
      </c>
      <c r="AP9" s="2">
        <f t="shared" si="6"/>
        <v>0</v>
      </c>
      <c r="AQ9" s="2">
        <f t="shared" si="6"/>
        <v>0</v>
      </c>
      <c r="AR9" s="2">
        <f t="shared" si="6"/>
        <v>0</v>
      </c>
      <c r="AS9" s="2">
        <f t="shared" si="6"/>
        <v>0</v>
      </c>
      <c r="AT9" s="2">
        <f t="shared" si="6"/>
        <v>0</v>
      </c>
      <c r="AU9" s="2">
        <f t="shared" si="6"/>
        <v>0</v>
      </c>
      <c r="AV9" s="2">
        <f t="shared" si="6"/>
        <v>0</v>
      </c>
      <c r="AW9" s="2">
        <f t="shared" si="6"/>
        <v>0</v>
      </c>
      <c r="AX9" s="2">
        <f t="shared" si="6"/>
        <v>0</v>
      </c>
      <c r="AY9" s="2">
        <f t="shared" si="6"/>
        <v>0</v>
      </c>
      <c r="AZ9" s="2">
        <f t="shared" si="6"/>
        <v>0</v>
      </c>
      <c r="BA9" s="2">
        <f t="shared" si="6"/>
        <v>0</v>
      </c>
      <c r="BB9" s="2">
        <f t="shared" si="6"/>
        <v>0</v>
      </c>
      <c r="BC9" s="2">
        <f t="shared" si="6"/>
        <v>0</v>
      </c>
      <c r="BD9" s="2">
        <f t="shared" si="6"/>
        <v>0</v>
      </c>
      <c r="BE9" s="2">
        <f t="shared" si="6"/>
        <v>0</v>
      </c>
      <c r="BF9" s="2">
        <f t="shared" si="6"/>
        <v>0</v>
      </c>
      <c r="BG9" s="2">
        <f t="shared" si="6"/>
        <v>0</v>
      </c>
      <c r="BH9" s="2">
        <f t="shared" si="6"/>
        <v>0</v>
      </c>
      <c r="BI9" s="2">
        <f t="shared" si="6"/>
        <v>0</v>
      </c>
      <c r="BJ9" s="2">
        <f t="shared" si="6"/>
        <v>0</v>
      </c>
      <c r="BK9" s="2">
        <f t="shared" si="6"/>
        <v>0</v>
      </c>
      <c r="BL9" s="2">
        <f t="shared" si="6"/>
        <v>0</v>
      </c>
      <c r="BM9" s="2">
        <f t="shared" si="6"/>
        <v>0</v>
      </c>
      <c r="BN9" s="2">
        <f t="shared" si="6"/>
        <v>0</v>
      </c>
      <c r="BO9" s="2">
        <f t="shared" si="6"/>
        <v>0</v>
      </c>
      <c r="BP9" s="2">
        <f t="shared" si="6"/>
        <v>0</v>
      </c>
      <c r="BQ9" s="2">
        <f t="shared" si="6"/>
        <v>0</v>
      </c>
      <c r="BR9" s="2">
        <f t="shared" si="6"/>
        <v>0</v>
      </c>
      <c r="BS9" s="2">
        <f t="shared" si="6"/>
        <v>0</v>
      </c>
      <c r="BT9" s="2">
        <f t="shared" si="6"/>
        <v>0</v>
      </c>
      <c r="BU9" s="2">
        <f t="shared" ref="BU9:DC9" si="7">$F$9*BU4</f>
        <v>0</v>
      </c>
      <c r="BV9" s="2">
        <f t="shared" si="7"/>
        <v>0</v>
      </c>
      <c r="BW9" s="2">
        <f t="shared" si="7"/>
        <v>0</v>
      </c>
      <c r="BX9" s="2">
        <f t="shared" si="7"/>
        <v>0</v>
      </c>
      <c r="BY9" s="2">
        <f t="shared" si="7"/>
        <v>0</v>
      </c>
      <c r="BZ9" s="2">
        <f t="shared" si="7"/>
        <v>0</v>
      </c>
      <c r="CA9" s="2">
        <f t="shared" si="7"/>
        <v>0</v>
      </c>
      <c r="CB9" s="2">
        <f t="shared" si="7"/>
        <v>0</v>
      </c>
      <c r="CC9" s="2">
        <f t="shared" si="7"/>
        <v>0</v>
      </c>
      <c r="CD9" s="2">
        <f t="shared" si="7"/>
        <v>0</v>
      </c>
      <c r="CE9" s="2">
        <f t="shared" si="7"/>
        <v>0</v>
      </c>
      <c r="CF9" s="2">
        <f t="shared" si="7"/>
        <v>0</v>
      </c>
      <c r="CG9" s="2">
        <f t="shared" si="7"/>
        <v>0</v>
      </c>
      <c r="CH9" s="2">
        <f t="shared" si="7"/>
        <v>0</v>
      </c>
      <c r="CI9" s="2">
        <f t="shared" si="7"/>
        <v>0</v>
      </c>
      <c r="CJ9" s="2">
        <f t="shared" si="7"/>
        <v>0</v>
      </c>
      <c r="CK9" s="2">
        <f t="shared" si="7"/>
        <v>0</v>
      </c>
      <c r="CL9" s="2">
        <f t="shared" si="7"/>
        <v>0</v>
      </c>
      <c r="CM9" s="2">
        <f t="shared" si="7"/>
        <v>0</v>
      </c>
      <c r="CN9" s="2">
        <f t="shared" si="7"/>
        <v>0</v>
      </c>
      <c r="CO9" s="2">
        <f t="shared" si="7"/>
        <v>0</v>
      </c>
      <c r="CP9" s="2">
        <f t="shared" si="7"/>
        <v>0</v>
      </c>
      <c r="CQ9" s="2">
        <f t="shared" si="7"/>
        <v>0</v>
      </c>
      <c r="CR9" s="2">
        <f t="shared" si="7"/>
        <v>0</v>
      </c>
      <c r="CS9" s="2">
        <f t="shared" si="7"/>
        <v>0</v>
      </c>
      <c r="CT9" s="2">
        <f t="shared" si="7"/>
        <v>0</v>
      </c>
      <c r="CU9" s="2">
        <f t="shared" si="7"/>
        <v>0</v>
      </c>
      <c r="CV9" s="2">
        <f t="shared" si="7"/>
        <v>0</v>
      </c>
      <c r="CW9" s="2">
        <f t="shared" si="7"/>
        <v>0</v>
      </c>
      <c r="CX9" s="2">
        <f t="shared" si="7"/>
        <v>0</v>
      </c>
      <c r="CY9" s="2">
        <f t="shared" si="7"/>
        <v>0</v>
      </c>
      <c r="CZ9" s="2">
        <f t="shared" si="7"/>
        <v>0</v>
      </c>
      <c r="DA9" s="2">
        <f t="shared" si="7"/>
        <v>0</v>
      </c>
      <c r="DB9" s="2">
        <f t="shared" si="7"/>
        <v>0</v>
      </c>
      <c r="DC9" s="2">
        <f t="shared" si="7"/>
        <v>0</v>
      </c>
    </row>
    <row r="10" spans="2:1006" x14ac:dyDescent="0.45">
      <c r="C10" t="s">
        <v>4</v>
      </c>
      <c r="E10" t="s">
        <v>8</v>
      </c>
      <c r="F10" s="10">
        <v>0.1</v>
      </c>
    </row>
    <row r="11" spans="2:1006" x14ac:dyDescent="0.45">
      <c r="C11" t="s">
        <v>5</v>
      </c>
      <c r="E11" t="s">
        <v>9</v>
      </c>
      <c r="F11" s="1">
        <f>(1+F10)^F8</f>
        <v>1.6105100000000006</v>
      </c>
    </row>
    <row r="12" spans="2:1006" x14ac:dyDescent="0.45">
      <c r="C12" t="s">
        <v>10</v>
      </c>
      <c r="E12" t="s">
        <v>7</v>
      </c>
      <c r="F12" s="1">
        <f>F9*F11</f>
        <v>1610.5100000000004</v>
      </c>
      <c r="H12" s="1">
        <f>$F$12*H8</f>
        <v>0</v>
      </c>
      <c r="I12" s="1">
        <f t="shared" ref="I12:BT12" si="8">$F$12*I8</f>
        <v>0</v>
      </c>
      <c r="J12" s="1">
        <f t="shared" si="8"/>
        <v>0</v>
      </c>
      <c r="K12" s="1">
        <f t="shared" si="8"/>
        <v>0</v>
      </c>
      <c r="L12" s="1">
        <f t="shared" si="8"/>
        <v>0</v>
      </c>
      <c r="M12" s="1">
        <f t="shared" si="8"/>
        <v>1610.5100000000004</v>
      </c>
      <c r="N12" s="1">
        <f t="shared" si="8"/>
        <v>0</v>
      </c>
      <c r="O12" s="1">
        <f t="shared" si="8"/>
        <v>0</v>
      </c>
      <c r="P12" s="1">
        <f t="shared" si="8"/>
        <v>0</v>
      </c>
      <c r="Q12" s="1">
        <f t="shared" si="8"/>
        <v>0</v>
      </c>
      <c r="R12" s="1">
        <f t="shared" si="8"/>
        <v>0</v>
      </c>
      <c r="S12" s="1">
        <f t="shared" si="8"/>
        <v>0</v>
      </c>
      <c r="T12" s="1">
        <f t="shared" si="8"/>
        <v>0</v>
      </c>
      <c r="U12" s="1">
        <f t="shared" si="8"/>
        <v>0</v>
      </c>
      <c r="V12" s="1">
        <f t="shared" si="8"/>
        <v>0</v>
      </c>
      <c r="W12" s="1">
        <f t="shared" si="8"/>
        <v>0</v>
      </c>
      <c r="X12" s="1">
        <f t="shared" si="8"/>
        <v>0</v>
      </c>
      <c r="Y12" s="1">
        <f t="shared" si="8"/>
        <v>0</v>
      </c>
      <c r="Z12" s="1">
        <f t="shared" si="8"/>
        <v>0</v>
      </c>
      <c r="AA12" s="1">
        <f t="shared" si="8"/>
        <v>0</v>
      </c>
      <c r="AB12" s="1">
        <f t="shared" si="8"/>
        <v>0</v>
      </c>
      <c r="AC12" s="1">
        <f t="shared" si="8"/>
        <v>0</v>
      </c>
      <c r="AD12" s="1">
        <f t="shared" si="8"/>
        <v>0</v>
      </c>
      <c r="AE12" s="1">
        <f t="shared" si="8"/>
        <v>0</v>
      </c>
      <c r="AF12" s="1">
        <f t="shared" si="8"/>
        <v>0</v>
      </c>
      <c r="AG12" s="1">
        <f t="shared" si="8"/>
        <v>0</v>
      </c>
      <c r="AH12" s="1">
        <f t="shared" si="8"/>
        <v>0</v>
      </c>
      <c r="AI12" s="1">
        <f t="shared" si="8"/>
        <v>0</v>
      </c>
      <c r="AJ12" s="1">
        <f t="shared" si="8"/>
        <v>0</v>
      </c>
      <c r="AK12" s="1">
        <f t="shared" si="8"/>
        <v>0</v>
      </c>
      <c r="AL12" s="1">
        <f t="shared" si="8"/>
        <v>0</v>
      </c>
      <c r="AM12" s="1">
        <f t="shared" si="8"/>
        <v>0</v>
      </c>
      <c r="AN12" s="1">
        <f t="shared" si="8"/>
        <v>0</v>
      </c>
      <c r="AO12" s="1">
        <f t="shared" si="8"/>
        <v>0</v>
      </c>
      <c r="AP12" s="1">
        <f t="shared" si="8"/>
        <v>0</v>
      </c>
      <c r="AQ12" s="1">
        <f t="shared" si="8"/>
        <v>0</v>
      </c>
      <c r="AR12" s="1">
        <f t="shared" si="8"/>
        <v>0</v>
      </c>
      <c r="AS12" s="1">
        <f t="shared" si="8"/>
        <v>0</v>
      </c>
      <c r="AT12" s="1">
        <f t="shared" si="8"/>
        <v>0</v>
      </c>
      <c r="AU12" s="1">
        <f t="shared" si="8"/>
        <v>0</v>
      </c>
      <c r="AV12" s="1">
        <f t="shared" si="8"/>
        <v>0</v>
      </c>
      <c r="AW12" s="1">
        <f t="shared" si="8"/>
        <v>0</v>
      </c>
      <c r="AX12" s="1">
        <f t="shared" si="8"/>
        <v>0</v>
      </c>
      <c r="AY12" s="1">
        <f t="shared" si="8"/>
        <v>0</v>
      </c>
      <c r="AZ12" s="1">
        <f t="shared" si="8"/>
        <v>0</v>
      </c>
      <c r="BA12" s="1">
        <f t="shared" si="8"/>
        <v>0</v>
      </c>
      <c r="BB12" s="1">
        <f t="shared" si="8"/>
        <v>0</v>
      </c>
      <c r="BC12" s="1">
        <f t="shared" si="8"/>
        <v>0</v>
      </c>
      <c r="BD12" s="1">
        <f t="shared" si="8"/>
        <v>0</v>
      </c>
      <c r="BE12" s="1">
        <f t="shared" si="8"/>
        <v>0</v>
      </c>
      <c r="BF12" s="1">
        <f t="shared" si="8"/>
        <v>0</v>
      </c>
      <c r="BG12" s="1">
        <f t="shared" si="8"/>
        <v>0</v>
      </c>
      <c r="BH12" s="1">
        <f t="shared" si="8"/>
        <v>0</v>
      </c>
      <c r="BI12" s="1">
        <f t="shared" si="8"/>
        <v>0</v>
      </c>
      <c r="BJ12" s="1">
        <f t="shared" si="8"/>
        <v>0</v>
      </c>
      <c r="BK12" s="1">
        <f t="shared" si="8"/>
        <v>0</v>
      </c>
      <c r="BL12" s="1">
        <f t="shared" si="8"/>
        <v>0</v>
      </c>
      <c r="BM12" s="1">
        <f t="shared" si="8"/>
        <v>0</v>
      </c>
      <c r="BN12" s="1">
        <f t="shared" si="8"/>
        <v>0</v>
      </c>
      <c r="BO12" s="1">
        <f t="shared" si="8"/>
        <v>0</v>
      </c>
      <c r="BP12" s="1">
        <f t="shared" si="8"/>
        <v>0</v>
      </c>
      <c r="BQ12" s="1">
        <f t="shared" si="8"/>
        <v>0</v>
      </c>
      <c r="BR12" s="1">
        <f t="shared" si="8"/>
        <v>0</v>
      </c>
      <c r="BS12" s="1">
        <f t="shared" si="8"/>
        <v>0</v>
      </c>
      <c r="BT12" s="1">
        <f t="shared" si="8"/>
        <v>0</v>
      </c>
      <c r="BU12" s="1">
        <f t="shared" ref="BU12:DC12" si="9">$F$12*BU8</f>
        <v>0</v>
      </c>
      <c r="BV12" s="1">
        <f t="shared" si="9"/>
        <v>0</v>
      </c>
      <c r="BW12" s="1">
        <f t="shared" si="9"/>
        <v>0</v>
      </c>
      <c r="BX12" s="1">
        <f t="shared" si="9"/>
        <v>0</v>
      </c>
      <c r="BY12" s="1">
        <f t="shared" si="9"/>
        <v>0</v>
      </c>
      <c r="BZ12" s="1">
        <f t="shared" si="9"/>
        <v>0</v>
      </c>
      <c r="CA12" s="1">
        <f t="shared" si="9"/>
        <v>0</v>
      </c>
      <c r="CB12" s="1">
        <f t="shared" si="9"/>
        <v>0</v>
      </c>
      <c r="CC12" s="1">
        <f t="shared" si="9"/>
        <v>0</v>
      </c>
      <c r="CD12" s="1">
        <f t="shared" si="9"/>
        <v>0</v>
      </c>
      <c r="CE12" s="1">
        <f t="shared" si="9"/>
        <v>0</v>
      </c>
      <c r="CF12" s="1">
        <f t="shared" si="9"/>
        <v>0</v>
      </c>
      <c r="CG12" s="1">
        <f t="shared" si="9"/>
        <v>0</v>
      </c>
      <c r="CH12" s="1">
        <f t="shared" si="9"/>
        <v>0</v>
      </c>
      <c r="CI12" s="1">
        <f t="shared" si="9"/>
        <v>0</v>
      </c>
      <c r="CJ12" s="1">
        <f t="shared" si="9"/>
        <v>0</v>
      </c>
      <c r="CK12" s="1">
        <f t="shared" si="9"/>
        <v>0</v>
      </c>
      <c r="CL12" s="1">
        <f t="shared" si="9"/>
        <v>0</v>
      </c>
      <c r="CM12" s="1">
        <f t="shared" si="9"/>
        <v>0</v>
      </c>
      <c r="CN12" s="1">
        <f t="shared" si="9"/>
        <v>0</v>
      </c>
      <c r="CO12" s="1">
        <f t="shared" si="9"/>
        <v>0</v>
      </c>
      <c r="CP12" s="1">
        <f t="shared" si="9"/>
        <v>0</v>
      </c>
      <c r="CQ12" s="1">
        <f t="shared" si="9"/>
        <v>0</v>
      </c>
      <c r="CR12" s="1">
        <f t="shared" si="9"/>
        <v>0</v>
      </c>
      <c r="CS12" s="1">
        <f t="shared" si="9"/>
        <v>0</v>
      </c>
      <c r="CT12" s="1">
        <f t="shared" si="9"/>
        <v>0</v>
      </c>
      <c r="CU12" s="1">
        <f t="shared" si="9"/>
        <v>0</v>
      </c>
      <c r="CV12" s="1">
        <f t="shared" si="9"/>
        <v>0</v>
      </c>
      <c r="CW12" s="1">
        <f t="shared" si="9"/>
        <v>0</v>
      </c>
      <c r="CX12" s="1">
        <f t="shared" si="9"/>
        <v>0</v>
      </c>
      <c r="CY12" s="1">
        <f t="shared" si="9"/>
        <v>0</v>
      </c>
      <c r="CZ12" s="1">
        <f t="shared" si="9"/>
        <v>0</v>
      </c>
      <c r="DA12" s="1">
        <f t="shared" si="9"/>
        <v>0</v>
      </c>
      <c r="DB12" s="1">
        <f t="shared" si="9"/>
        <v>0</v>
      </c>
      <c r="DC12" s="1">
        <f t="shared" si="9"/>
        <v>0</v>
      </c>
    </row>
    <row r="13" spans="2:1006" ht="14.65" thickBot="1" x14ac:dyDescent="0.5">
      <c r="C13" s="14" t="s">
        <v>16</v>
      </c>
      <c r="D13" s="14"/>
      <c r="E13" s="14" t="s">
        <v>7</v>
      </c>
      <c r="F13" s="16"/>
      <c r="G13" s="14"/>
      <c r="H13" s="15">
        <f>H12-H9</f>
        <v>-1000</v>
      </c>
      <c r="I13" s="15">
        <f t="shared" ref="I13:BT13" si="10">I12-I9</f>
        <v>0</v>
      </c>
      <c r="J13" s="15">
        <f t="shared" si="10"/>
        <v>0</v>
      </c>
      <c r="K13" s="15">
        <f t="shared" si="10"/>
        <v>0</v>
      </c>
      <c r="L13" s="15">
        <f t="shared" si="10"/>
        <v>0</v>
      </c>
      <c r="M13" s="15">
        <f t="shared" si="10"/>
        <v>1610.5100000000004</v>
      </c>
      <c r="N13" s="15">
        <f t="shared" si="10"/>
        <v>0</v>
      </c>
      <c r="O13" s="15">
        <f t="shared" si="10"/>
        <v>0</v>
      </c>
      <c r="P13" s="15">
        <f t="shared" si="10"/>
        <v>0</v>
      </c>
      <c r="Q13" s="15">
        <f t="shared" si="10"/>
        <v>0</v>
      </c>
      <c r="R13" s="15">
        <f t="shared" si="10"/>
        <v>0</v>
      </c>
      <c r="S13" s="15">
        <f t="shared" si="10"/>
        <v>0</v>
      </c>
      <c r="T13" s="15">
        <f t="shared" si="10"/>
        <v>0</v>
      </c>
      <c r="U13" s="15">
        <f t="shared" si="10"/>
        <v>0</v>
      </c>
      <c r="V13" s="15">
        <f t="shared" si="10"/>
        <v>0</v>
      </c>
      <c r="W13" s="15">
        <f t="shared" si="10"/>
        <v>0</v>
      </c>
      <c r="X13" s="15">
        <f t="shared" si="10"/>
        <v>0</v>
      </c>
      <c r="Y13" s="15">
        <f t="shared" si="10"/>
        <v>0</v>
      </c>
      <c r="Z13" s="15">
        <f t="shared" si="10"/>
        <v>0</v>
      </c>
      <c r="AA13" s="15">
        <f t="shared" si="10"/>
        <v>0</v>
      </c>
      <c r="AB13" s="15">
        <f t="shared" si="10"/>
        <v>0</v>
      </c>
      <c r="AC13" s="15">
        <f t="shared" si="10"/>
        <v>0</v>
      </c>
      <c r="AD13" s="15">
        <f t="shared" si="10"/>
        <v>0</v>
      </c>
      <c r="AE13" s="15">
        <f t="shared" si="10"/>
        <v>0</v>
      </c>
      <c r="AF13" s="15">
        <f t="shared" si="10"/>
        <v>0</v>
      </c>
      <c r="AG13" s="15">
        <f t="shared" si="10"/>
        <v>0</v>
      </c>
      <c r="AH13" s="15">
        <f t="shared" si="10"/>
        <v>0</v>
      </c>
      <c r="AI13" s="15">
        <f t="shared" si="10"/>
        <v>0</v>
      </c>
      <c r="AJ13" s="15">
        <f t="shared" si="10"/>
        <v>0</v>
      </c>
      <c r="AK13" s="15">
        <f t="shared" si="10"/>
        <v>0</v>
      </c>
      <c r="AL13" s="15">
        <f t="shared" si="10"/>
        <v>0</v>
      </c>
      <c r="AM13" s="15">
        <f t="shared" si="10"/>
        <v>0</v>
      </c>
      <c r="AN13" s="15">
        <f t="shared" si="10"/>
        <v>0</v>
      </c>
      <c r="AO13" s="15">
        <f t="shared" si="10"/>
        <v>0</v>
      </c>
      <c r="AP13" s="15">
        <f t="shared" si="10"/>
        <v>0</v>
      </c>
      <c r="AQ13" s="15">
        <f t="shared" si="10"/>
        <v>0</v>
      </c>
      <c r="AR13" s="15">
        <f t="shared" si="10"/>
        <v>0</v>
      </c>
      <c r="AS13" s="15">
        <f t="shared" si="10"/>
        <v>0</v>
      </c>
      <c r="AT13" s="15">
        <f t="shared" si="10"/>
        <v>0</v>
      </c>
      <c r="AU13" s="15">
        <f t="shared" si="10"/>
        <v>0</v>
      </c>
      <c r="AV13" s="15">
        <f t="shared" si="10"/>
        <v>0</v>
      </c>
      <c r="AW13" s="15">
        <f t="shared" si="10"/>
        <v>0</v>
      </c>
      <c r="AX13" s="15">
        <f t="shared" si="10"/>
        <v>0</v>
      </c>
      <c r="AY13" s="15">
        <f t="shared" si="10"/>
        <v>0</v>
      </c>
      <c r="AZ13" s="15">
        <f t="shared" si="10"/>
        <v>0</v>
      </c>
      <c r="BA13" s="15">
        <f t="shared" si="10"/>
        <v>0</v>
      </c>
      <c r="BB13" s="15">
        <f t="shared" si="10"/>
        <v>0</v>
      </c>
      <c r="BC13" s="15">
        <f t="shared" si="10"/>
        <v>0</v>
      </c>
      <c r="BD13" s="15">
        <f t="shared" si="10"/>
        <v>0</v>
      </c>
      <c r="BE13" s="15">
        <f t="shared" si="10"/>
        <v>0</v>
      </c>
      <c r="BF13" s="15">
        <f t="shared" si="10"/>
        <v>0</v>
      </c>
      <c r="BG13" s="15">
        <f t="shared" si="10"/>
        <v>0</v>
      </c>
      <c r="BH13" s="15">
        <f t="shared" si="10"/>
        <v>0</v>
      </c>
      <c r="BI13" s="15">
        <f t="shared" si="10"/>
        <v>0</v>
      </c>
      <c r="BJ13" s="15">
        <f t="shared" si="10"/>
        <v>0</v>
      </c>
      <c r="BK13" s="15">
        <f t="shared" si="10"/>
        <v>0</v>
      </c>
      <c r="BL13" s="15">
        <f t="shared" si="10"/>
        <v>0</v>
      </c>
      <c r="BM13" s="15">
        <f t="shared" si="10"/>
        <v>0</v>
      </c>
      <c r="BN13" s="15">
        <f t="shared" si="10"/>
        <v>0</v>
      </c>
      <c r="BO13" s="15">
        <f t="shared" si="10"/>
        <v>0</v>
      </c>
      <c r="BP13" s="15">
        <f t="shared" si="10"/>
        <v>0</v>
      </c>
      <c r="BQ13" s="15">
        <f t="shared" si="10"/>
        <v>0</v>
      </c>
      <c r="BR13" s="15">
        <f t="shared" si="10"/>
        <v>0</v>
      </c>
      <c r="BS13" s="15">
        <f t="shared" si="10"/>
        <v>0</v>
      </c>
      <c r="BT13" s="15">
        <f t="shared" si="10"/>
        <v>0</v>
      </c>
      <c r="BU13" s="15">
        <f t="shared" ref="BU13:DC13" si="11">BU12-BU9</f>
        <v>0</v>
      </c>
      <c r="BV13" s="15">
        <f t="shared" si="11"/>
        <v>0</v>
      </c>
      <c r="BW13" s="15">
        <f t="shared" si="11"/>
        <v>0</v>
      </c>
      <c r="BX13" s="15">
        <f t="shared" si="11"/>
        <v>0</v>
      </c>
      <c r="BY13" s="15">
        <f t="shared" si="11"/>
        <v>0</v>
      </c>
      <c r="BZ13" s="15">
        <f t="shared" si="11"/>
        <v>0</v>
      </c>
      <c r="CA13" s="15">
        <f t="shared" si="11"/>
        <v>0</v>
      </c>
      <c r="CB13" s="15">
        <f t="shared" si="11"/>
        <v>0</v>
      </c>
      <c r="CC13" s="15">
        <f t="shared" si="11"/>
        <v>0</v>
      </c>
      <c r="CD13" s="15">
        <f t="shared" si="11"/>
        <v>0</v>
      </c>
      <c r="CE13" s="15">
        <f t="shared" si="11"/>
        <v>0</v>
      </c>
      <c r="CF13" s="15">
        <f t="shared" si="11"/>
        <v>0</v>
      </c>
      <c r="CG13" s="15">
        <f t="shared" si="11"/>
        <v>0</v>
      </c>
      <c r="CH13" s="15">
        <f t="shared" si="11"/>
        <v>0</v>
      </c>
      <c r="CI13" s="15">
        <f t="shared" si="11"/>
        <v>0</v>
      </c>
      <c r="CJ13" s="15">
        <f t="shared" si="11"/>
        <v>0</v>
      </c>
      <c r="CK13" s="15">
        <f t="shared" si="11"/>
        <v>0</v>
      </c>
      <c r="CL13" s="15">
        <f t="shared" si="11"/>
        <v>0</v>
      </c>
      <c r="CM13" s="15">
        <f t="shared" si="11"/>
        <v>0</v>
      </c>
      <c r="CN13" s="15">
        <f t="shared" si="11"/>
        <v>0</v>
      </c>
      <c r="CO13" s="15">
        <f t="shared" si="11"/>
        <v>0</v>
      </c>
      <c r="CP13" s="15">
        <f t="shared" si="11"/>
        <v>0</v>
      </c>
      <c r="CQ13" s="15">
        <f t="shared" si="11"/>
        <v>0</v>
      </c>
      <c r="CR13" s="15">
        <f t="shared" si="11"/>
        <v>0</v>
      </c>
      <c r="CS13" s="15">
        <f t="shared" si="11"/>
        <v>0</v>
      </c>
      <c r="CT13" s="15">
        <f t="shared" si="11"/>
        <v>0</v>
      </c>
      <c r="CU13" s="15">
        <f t="shared" si="11"/>
        <v>0</v>
      </c>
      <c r="CV13" s="15">
        <f t="shared" si="11"/>
        <v>0</v>
      </c>
      <c r="CW13" s="15">
        <f t="shared" si="11"/>
        <v>0</v>
      </c>
      <c r="CX13" s="15">
        <f t="shared" si="11"/>
        <v>0</v>
      </c>
      <c r="CY13" s="15">
        <f t="shared" si="11"/>
        <v>0</v>
      </c>
      <c r="CZ13" s="15">
        <f t="shared" si="11"/>
        <v>0</v>
      </c>
      <c r="DA13" s="15">
        <f t="shared" si="11"/>
        <v>0</v>
      </c>
      <c r="DB13" s="15">
        <f t="shared" si="11"/>
        <v>0</v>
      </c>
      <c r="DC13" s="15">
        <f t="shared" si="11"/>
        <v>0</v>
      </c>
    </row>
    <row r="14" spans="2:1006" ht="14.65" thickTop="1" x14ac:dyDescent="0.45">
      <c r="C14" t="s">
        <v>19</v>
      </c>
      <c r="E14" t="s">
        <v>20</v>
      </c>
      <c r="F14" s="5">
        <f>IRR(13:13)</f>
        <v>0.10000000000000009</v>
      </c>
    </row>
    <row r="15" spans="2:1006" x14ac:dyDescent="0.45">
      <c r="F15" s="3"/>
    </row>
    <row r="16" spans="2:1006" x14ac:dyDescent="0.45">
      <c r="B16" s="11" t="s">
        <v>18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11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11"/>
      <c r="YI16" s="11"/>
      <c r="YJ16" s="11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1"/>
      <c r="YZ16" s="11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11"/>
      <c r="ZO16" s="11"/>
      <c r="ZP16" s="11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11"/>
      <c r="AAE16" s="11"/>
      <c r="AAF16" s="11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1"/>
      <c r="AAV16" s="11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11"/>
      <c r="ABK16" s="11"/>
      <c r="ABL16" s="11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11"/>
      <c r="ACA16" s="11"/>
      <c r="ACB16" s="11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1"/>
      <c r="ACR16" s="11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11"/>
      <c r="ADG16" s="11"/>
      <c r="ADH16" s="11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11"/>
      <c r="ADW16" s="11"/>
      <c r="ADX16" s="11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1"/>
      <c r="AEN16" s="11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11"/>
      <c r="AFC16" s="11"/>
      <c r="AFD16" s="11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11"/>
      <c r="AFS16" s="11"/>
      <c r="AFT16" s="11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1"/>
      <c r="AGJ16" s="11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11"/>
      <c r="AGY16" s="11"/>
      <c r="AGZ16" s="11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11"/>
      <c r="AHO16" s="11"/>
      <c r="AHP16" s="11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1"/>
      <c r="AIF16" s="11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11"/>
      <c r="AIU16" s="11"/>
      <c r="AIV16" s="11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11"/>
      <c r="AJK16" s="11"/>
      <c r="AJL16" s="11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1"/>
      <c r="AKB16" s="11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11"/>
      <c r="AKQ16" s="11"/>
      <c r="AKR16" s="11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11"/>
      <c r="ALG16" s="11"/>
      <c r="ALH16" s="11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</row>
    <row r="17" spans="2:1006" x14ac:dyDescent="0.45">
      <c r="C17" t="s">
        <v>14</v>
      </c>
      <c r="E17" t="s">
        <v>1</v>
      </c>
      <c r="F17" s="8">
        <v>15</v>
      </c>
      <c r="H17">
        <f>(AND(H5,H3&lt;=$F$17))*1</f>
        <v>0</v>
      </c>
      <c r="I17">
        <f t="shared" ref="I17:BT17" si="12">(AND(I5,I3&lt;=$F$17))*1</f>
        <v>1</v>
      </c>
      <c r="J17">
        <f t="shared" si="12"/>
        <v>1</v>
      </c>
      <c r="K17">
        <f t="shared" si="12"/>
        <v>1</v>
      </c>
      <c r="L17">
        <f t="shared" si="12"/>
        <v>1</v>
      </c>
      <c r="M17">
        <f t="shared" si="12"/>
        <v>1</v>
      </c>
      <c r="N17">
        <f t="shared" si="12"/>
        <v>1</v>
      </c>
      <c r="O17">
        <f t="shared" si="12"/>
        <v>1</v>
      </c>
      <c r="P17">
        <f t="shared" si="12"/>
        <v>1</v>
      </c>
      <c r="Q17">
        <f t="shared" si="12"/>
        <v>1</v>
      </c>
      <c r="R17">
        <f t="shared" si="12"/>
        <v>1</v>
      </c>
      <c r="S17">
        <f t="shared" si="12"/>
        <v>1</v>
      </c>
      <c r="T17">
        <f t="shared" si="12"/>
        <v>1</v>
      </c>
      <c r="U17">
        <f t="shared" si="12"/>
        <v>1</v>
      </c>
      <c r="V17">
        <f t="shared" si="12"/>
        <v>1</v>
      </c>
      <c r="W17">
        <f t="shared" si="12"/>
        <v>1</v>
      </c>
      <c r="X17">
        <f t="shared" si="12"/>
        <v>0</v>
      </c>
      <c r="Y17">
        <f t="shared" si="12"/>
        <v>0</v>
      </c>
      <c r="Z17">
        <f t="shared" si="12"/>
        <v>0</v>
      </c>
      <c r="AA17">
        <f t="shared" si="12"/>
        <v>0</v>
      </c>
      <c r="AB17">
        <f t="shared" si="12"/>
        <v>0</v>
      </c>
      <c r="AC17">
        <f t="shared" si="12"/>
        <v>0</v>
      </c>
      <c r="AD17">
        <f t="shared" si="12"/>
        <v>0</v>
      </c>
      <c r="AE17">
        <f t="shared" si="12"/>
        <v>0</v>
      </c>
      <c r="AF17">
        <f t="shared" si="12"/>
        <v>0</v>
      </c>
      <c r="AG17">
        <f t="shared" si="12"/>
        <v>0</v>
      </c>
      <c r="AH17">
        <f t="shared" si="12"/>
        <v>0</v>
      </c>
      <c r="AI17">
        <f t="shared" si="12"/>
        <v>0</v>
      </c>
      <c r="AJ17">
        <f t="shared" si="12"/>
        <v>0</v>
      </c>
      <c r="AK17">
        <f t="shared" si="12"/>
        <v>0</v>
      </c>
      <c r="AL17">
        <f t="shared" si="12"/>
        <v>0</v>
      </c>
      <c r="AM17">
        <f t="shared" si="12"/>
        <v>0</v>
      </c>
      <c r="AN17">
        <f t="shared" si="12"/>
        <v>0</v>
      </c>
      <c r="AO17">
        <f t="shared" si="12"/>
        <v>0</v>
      </c>
      <c r="AP17">
        <f t="shared" si="12"/>
        <v>0</v>
      </c>
      <c r="AQ17">
        <f t="shared" si="12"/>
        <v>0</v>
      </c>
      <c r="AR17">
        <f t="shared" si="12"/>
        <v>0</v>
      </c>
      <c r="AS17">
        <f t="shared" si="12"/>
        <v>0</v>
      </c>
      <c r="AT17">
        <f t="shared" si="12"/>
        <v>0</v>
      </c>
      <c r="AU17">
        <f t="shared" si="12"/>
        <v>0</v>
      </c>
      <c r="AV17">
        <f t="shared" si="12"/>
        <v>0</v>
      </c>
      <c r="AW17">
        <f t="shared" si="12"/>
        <v>0</v>
      </c>
      <c r="AX17">
        <f t="shared" si="12"/>
        <v>0</v>
      </c>
      <c r="AY17">
        <f t="shared" si="12"/>
        <v>0</v>
      </c>
      <c r="AZ17">
        <f t="shared" si="12"/>
        <v>0</v>
      </c>
      <c r="BA17">
        <f t="shared" si="12"/>
        <v>0</v>
      </c>
      <c r="BB17">
        <f t="shared" si="12"/>
        <v>0</v>
      </c>
      <c r="BC17">
        <f t="shared" si="12"/>
        <v>0</v>
      </c>
      <c r="BD17">
        <f t="shared" si="12"/>
        <v>0</v>
      </c>
      <c r="BE17">
        <f t="shared" si="12"/>
        <v>0</v>
      </c>
      <c r="BF17">
        <f t="shared" si="12"/>
        <v>0</v>
      </c>
      <c r="BG17">
        <f t="shared" si="12"/>
        <v>0</v>
      </c>
      <c r="BH17">
        <f t="shared" si="12"/>
        <v>0</v>
      </c>
      <c r="BI17">
        <f t="shared" si="12"/>
        <v>0</v>
      </c>
      <c r="BJ17">
        <f t="shared" si="12"/>
        <v>0</v>
      </c>
      <c r="BK17">
        <f t="shared" si="12"/>
        <v>0</v>
      </c>
      <c r="BL17">
        <f t="shared" si="12"/>
        <v>0</v>
      </c>
      <c r="BM17">
        <f t="shared" si="12"/>
        <v>0</v>
      </c>
      <c r="BN17">
        <f t="shared" si="12"/>
        <v>0</v>
      </c>
      <c r="BO17">
        <f t="shared" si="12"/>
        <v>0</v>
      </c>
      <c r="BP17">
        <f t="shared" si="12"/>
        <v>0</v>
      </c>
      <c r="BQ17">
        <f t="shared" si="12"/>
        <v>0</v>
      </c>
      <c r="BR17">
        <f t="shared" si="12"/>
        <v>0</v>
      </c>
      <c r="BS17">
        <f t="shared" si="12"/>
        <v>0</v>
      </c>
      <c r="BT17">
        <f t="shared" si="12"/>
        <v>0</v>
      </c>
      <c r="BU17">
        <f t="shared" ref="BU17:DC17" si="13">(AND(BU5,BU3&lt;=$F$17))*1</f>
        <v>0</v>
      </c>
      <c r="BV17">
        <f t="shared" si="13"/>
        <v>0</v>
      </c>
      <c r="BW17">
        <f t="shared" si="13"/>
        <v>0</v>
      </c>
      <c r="BX17">
        <f t="shared" si="13"/>
        <v>0</v>
      </c>
      <c r="BY17">
        <f t="shared" si="13"/>
        <v>0</v>
      </c>
      <c r="BZ17">
        <f t="shared" si="13"/>
        <v>0</v>
      </c>
      <c r="CA17">
        <f t="shared" si="13"/>
        <v>0</v>
      </c>
      <c r="CB17">
        <f t="shared" si="13"/>
        <v>0</v>
      </c>
      <c r="CC17">
        <f t="shared" si="13"/>
        <v>0</v>
      </c>
      <c r="CD17">
        <f t="shared" si="13"/>
        <v>0</v>
      </c>
      <c r="CE17">
        <f t="shared" si="13"/>
        <v>0</v>
      </c>
      <c r="CF17">
        <f t="shared" si="13"/>
        <v>0</v>
      </c>
      <c r="CG17">
        <f t="shared" si="13"/>
        <v>0</v>
      </c>
      <c r="CH17">
        <f t="shared" si="13"/>
        <v>0</v>
      </c>
      <c r="CI17">
        <f t="shared" si="13"/>
        <v>0</v>
      </c>
      <c r="CJ17">
        <f t="shared" si="13"/>
        <v>0</v>
      </c>
      <c r="CK17">
        <f t="shared" si="13"/>
        <v>0</v>
      </c>
      <c r="CL17">
        <f t="shared" si="13"/>
        <v>0</v>
      </c>
      <c r="CM17">
        <f t="shared" si="13"/>
        <v>0</v>
      </c>
      <c r="CN17">
        <f t="shared" si="13"/>
        <v>0</v>
      </c>
      <c r="CO17">
        <f t="shared" si="13"/>
        <v>0</v>
      </c>
      <c r="CP17">
        <f t="shared" si="13"/>
        <v>0</v>
      </c>
      <c r="CQ17">
        <f t="shared" si="13"/>
        <v>0</v>
      </c>
      <c r="CR17">
        <f t="shared" si="13"/>
        <v>0</v>
      </c>
      <c r="CS17">
        <f t="shared" si="13"/>
        <v>0</v>
      </c>
      <c r="CT17">
        <f t="shared" si="13"/>
        <v>0</v>
      </c>
      <c r="CU17">
        <f t="shared" si="13"/>
        <v>0</v>
      </c>
      <c r="CV17">
        <f t="shared" si="13"/>
        <v>0</v>
      </c>
      <c r="CW17">
        <f t="shared" si="13"/>
        <v>0</v>
      </c>
      <c r="CX17">
        <f t="shared" si="13"/>
        <v>0</v>
      </c>
      <c r="CY17">
        <f t="shared" si="13"/>
        <v>0</v>
      </c>
      <c r="CZ17">
        <f t="shared" si="13"/>
        <v>0</v>
      </c>
      <c r="DA17">
        <f t="shared" si="13"/>
        <v>0</v>
      </c>
      <c r="DB17">
        <f t="shared" si="13"/>
        <v>0</v>
      </c>
      <c r="DC17">
        <f t="shared" si="13"/>
        <v>0</v>
      </c>
    </row>
    <row r="18" spans="2:1006" x14ac:dyDescent="0.45">
      <c r="C18" t="s">
        <v>12</v>
      </c>
      <c r="E18" t="s">
        <v>13</v>
      </c>
      <c r="F18" s="8">
        <v>131.5</v>
      </c>
      <c r="H18" s="1">
        <f>$F18*H17</f>
        <v>0</v>
      </c>
      <c r="I18" s="1">
        <f t="shared" ref="I18:BT18" si="14">$F18*I17</f>
        <v>131.5</v>
      </c>
      <c r="J18" s="1">
        <f t="shared" si="14"/>
        <v>131.5</v>
      </c>
      <c r="K18" s="1">
        <f t="shared" si="14"/>
        <v>131.5</v>
      </c>
      <c r="L18" s="1">
        <f t="shared" si="14"/>
        <v>131.5</v>
      </c>
      <c r="M18" s="1">
        <f t="shared" si="14"/>
        <v>131.5</v>
      </c>
      <c r="N18" s="1">
        <f t="shared" si="14"/>
        <v>131.5</v>
      </c>
      <c r="O18" s="1">
        <f t="shared" si="14"/>
        <v>131.5</v>
      </c>
      <c r="P18" s="1">
        <f t="shared" si="14"/>
        <v>131.5</v>
      </c>
      <c r="Q18" s="1">
        <f t="shared" si="14"/>
        <v>131.5</v>
      </c>
      <c r="R18" s="1">
        <f t="shared" si="14"/>
        <v>131.5</v>
      </c>
      <c r="S18" s="1">
        <f t="shared" si="14"/>
        <v>131.5</v>
      </c>
      <c r="T18" s="1">
        <f t="shared" si="14"/>
        <v>131.5</v>
      </c>
      <c r="U18" s="1">
        <f t="shared" si="14"/>
        <v>131.5</v>
      </c>
      <c r="V18" s="1">
        <f t="shared" si="14"/>
        <v>131.5</v>
      </c>
      <c r="W18" s="1">
        <f t="shared" si="14"/>
        <v>131.5</v>
      </c>
      <c r="X18" s="1">
        <f t="shared" si="14"/>
        <v>0</v>
      </c>
      <c r="Y18" s="1">
        <f t="shared" si="14"/>
        <v>0</v>
      </c>
      <c r="Z18" s="1">
        <f t="shared" si="14"/>
        <v>0</v>
      </c>
      <c r="AA18" s="1">
        <f t="shared" si="14"/>
        <v>0</v>
      </c>
      <c r="AB18" s="1">
        <f t="shared" si="14"/>
        <v>0</v>
      </c>
      <c r="AC18" s="1">
        <f t="shared" si="14"/>
        <v>0</v>
      </c>
      <c r="AD18" s="1">
        <f t="shared" si="14"/>
        <v>0</v>
      </c>
      <c r="AE18" s="1">
        <f t="shared" si="14"/>
        <v>0</v>
      </c>
      <c r="AF18" s="1">
        <f t="shared" si="14"/>
        <v>0</v>
      </c>
      <c r="AG18" s="1">
        <f t="shared" si="14"/>
        <v>0</v>
      </c>
      <c r="AH18" s="1">
        <f t="shared" si="14"/>
        <v>0</v>
      </c>
      <c r="AI18" s="1">
        <f t="shared" si="14"/>
        <v>0</v>
      </c>
      <c r="AJ18" s="1">
        <f t="shared" si="14"/>
        <v>0</v>
      </c>
      <c r="AK18" s="1">
        <f t="shared" si="14"/>
        <v>0</v>
      </c>
      <c r="AL18" s="1">
        <f t="shared" si="14"/>
        <v>0</v>
      </c>
      <c r="AM18" s="1">
        <f t="shared" si="14"/>
        <v>0</v>
      </c>
      <c r="AN18" s="1">
        <f t="shared" si="14"/>
        <v>0</v>
      </c>
      <c r="AO18" s="1">
        <f t="shared" si="14"/>
        <v>0</v>
      </c>
      <c r="AP18" s="1">
        <f t="shared" si="14"/>
        <v>0</v>
      </c>
      <c r="AQ18" s="1">
        <f t="shared" si="14"/>
        <v>0</v>
      </c>
      <c r="AR18" s="1">
        <f t="shared" si="14"/>
        <v>0</v>
      </c>
      <c r="AS18" s="1">
        <f t="shared" si="14"/>
        <v>0</v>
      </c>
      <c r="AT18" s="1">
        <f t="shared" si="14"/>
        <v>0</v>
      </c>
      <c r="AU18" s="1">
        <f t="shared" si="14"/>
        <v>0</v>
      </c>
      <c r="AV18" s="1">
        <f t="shared" si="14"/>
        <v>0</v>
      </c>
      <c r="AW18" s="1">
        <f t="shared" si="14"/>
        <v>0</v>
      </c>
      <c r="AX18" s="1">
        <f t="shared" si="14"/>
        <v>0</v>
      </c>
      <c r="AY18" s="1">
        <f t="shared" si="14"/>
        <v>0</v>
      </c>
      <c r="AZ18" s="1">
        <f t="shared" si="14"/>
        <v>0</v>
      </c>
      <c r="BA18" s="1">
        <f t="shared" si="14"/>
        <v>0</v>
      </c>
      <c r="BB18" s="1">
        <f t="shared" si="14"/>
        <v>0</v>
      </c>
      <c r="BC18" s="1">
        <f t="shared" si="14"/>
        <v>0</v>
      </c>
      <c r="BD18" s="1">
        <f t="shared" si="14"/>
        <v>0</v>
      </c>
      <c r="BE18" s="1">
        <f t="shared" si="14"/>
        <v>0</v>
      </c>
      <c r="BF18" s="1">
        <f t="shared" si="14"/>
        <v>0</v>
      </c>
      <c r="BG18" s="1">
        <f t="shared" si="14"/>
        <v>0</v>
      </c>
      <c r="BH18" s="1">
        <f t="shared" si="14"/>
        <v>0</v>
      </c>
      <c r="BI18" s="1">
        <f t="shared" si="14"/>
        <v>0</v>
      </c>
      <c r="BJ18" s="1">
        <f t="shared" si="14"/>
        <v>0</v>
      </c>
      <c r="BK18" s="1">
        <f t="shared" si="14"/>
        <v>0</v>
      </c>
      <c r="BL18" s="1">
        <f t="shared" si="14"/>
        <v>0</v>
      </c>
      <c r="BM18" s="1">
        <f t="shared" si="14"/>
        <v>0</v>
      </c>
      <c r="BN18" s="1">
        <f t="shared" si="14"/>
        <v>0</v>
      </c>
      <c r="BO18" s="1">
        <f t="shared" si="14"/>
        <v>0</v>
      </c>
      <c r="BP18" s="1">
        <f t="shared" si="14"/>
        <v>0</v>
      </c>
      <c r="BQ18" s="1">
        <f t="shared" si="14"/>
        <v>0</v>
      </c>
      <c r="BR18" s="1">
        <f t="shared" si="14"/>
        <v>0</v>
      </c>
      <c r="BS18" s="1">
        <f t="shared" si="14"/>
        <v>0</v>
      </c>
      <c r="BT18" s="1">
        <f t="shared" si="14"/>
        <v>0</v>
      </c>
      <c r="BU18" s="1">
        <f t="shared" ref="BU18:DC18" si="15">$F18*BU17</f>
        <v>0</v>
      </c>
      <c r="BV18" s="1">
        <f t="shared" si="15"/>
        <v>0</v>
      </c>
      <c r="BW18" s="1">
        <f t="shared" si="15"/>
        <v>0</v>
      </c>
      <c r="BX18" s="1">
        <f t="shared" si="15"/>
        <v>0</v>
      </c>
      <c r="BY18" s="1">
        <f t="shared" si="15"/>
        <v>0</v>
      </c>
      <c r="BZ18" s="1">
        <f t="shared" si="15"/>
        <v>0</v>
      </c>
      <c r="CA18" s="1">
        <f t="shared" si="15"/>
        <v>0</v>
      </c>
      <c r="CB18" s="1">
        <f t="shared" si="15"/>
        <v>0</v>
      </c>
      <c r="CC18" s="1">
        <f t="shared" si="15"/>
        <v>0</v>
      </c>
      <c r="CD18" s="1">
        <f t="shared" si="15"/>
        <v>0</v>
      </c>
      <c r="CE18" s="1">
        <f t="shared" si="15"/>
        <v>0</v>
      </c>
      <c r="CF18" s="1">
        <f t="shared" si="15"/>
        <v>0</v>
      </c>
      <c r="CG18" s="1">
        <f t="shared" si="15"/>
        <v>0</v>
      </c>
      <c r="CH18" s="1">
        <f t="shared" si="15"/>
        <v>0</v>
      </c>
      <c r="CI18" s="1">
        <f t="shared" si="15"/>
        <v>0</v>
      </c>
      <c r="CJ18" s="1">
        <f t="shared" si="15"/>
        <v>0</v>
      </c>
      <c r="CK18" s="1">
        <f t="shared" si="15"/>
        <v>0</v>
      </c>
      <c r="CL18" s="1">
        <f t="shared" si="15"/>
        <v>0</v>
      </c>
      <c r="CM18" s="1">
        <f t="shared" si="15"/>
        <v>0</v>
      </c>
      <c r="CN18" s="1">
        <f t="shared" si="15"/>
        <v>0</v>
      </c>
      <c r="CO18" s="1">
        <f t="shared" si="15"/>
        <v>0</v>
      </c>
      <c r="CP18" s="1">
        <f t="shared" si="15"/>
        <v>0</v>
      </c>
      <c r="CQ18" s="1">
        <f t="shared" si="15"/>
        <v>0</v>
      </c>
      <c r="CR18" s="1">
        <f t="shared" si="15"/>
        <v>0</v>
      </c>
      <c r="CS18" s="1">
        <f t="shared" si="15"/>
        <v>0</v>
      </c>
      <c r="CT18" s="1">
        <f t="shared" si="15"/>
        <v>0</v>
      </c>
      <c r="CU18" s="1">
        <f t="shared" si="15"/>
        <v>0</v>
      </c>
      <c r="CV18" s="1">
        <f t="shared" si="15"/>
        <v>0</v>
      </c>
      <c r="CW18" s="1">
        <f t="shared" si="15"/>
        <v>0</v>
      </c>
      <c r="CX18" s="1">
        <f t="shared" si="15"/>
        <v>0</v>
      </c>
      <c r="CY18" s="1">
        <f t="shared" si="15"/>
        <v>0</v>
      </c>
      <c r="CZ18" s="1">
        <f t="shared" si="15"/>
        <v>0</v>
      </c>
      <c r="DA18" s="1">
        <f t="shared" si="15"/>
        <v>0</v>
      </c>
      <c r="DB18" s="1">
        <f t="shared" si="15"/>
        <v>0</v>
      </c>
      <c r="DC18" s="1">
        <f t="shared" si="15"/>
        <v>0</v>
      </c>
    </row>
    <row r="19" spans="2:1006" ht="14.65" thickBot="1" x14ac:dyDescent="0.5">
      <c r="C19" s="14" t="s">
        <v>16</v>
      </c>
      <c r="D19" s="14"/>
      <c r="E19" s="14" t="s">
        <v>21</v>
      </c>
      <c r="F19" s="14"/>
      <c r="G19" s="14"/>
      <c r="H19" s="20">
        <f>H18-H9</f>
        <v>-1000</v>
      </c>
      <c r="I19" s="20">
        <f t="shared" ref="I19:BT19" si="16">I18-I9</f>
        <v>131.5</v>
      </c>
      <c r="J19" s="20">
        <f t="shared" si="16"/>
        <v>131.5</v>
      </c>
      <c r="K19" s="20">
        <f t="shared" si="16"/>
        <v>131.5</v>
      </c>
      <c r="L19" s="20">
        <f t="shared" si="16"/>
        <v>131.5</v>
      </c>
      <c r="M19" s="20">
        <f t="shared" si="16"/>
        <v>131.5</v>
      </c>
      <c r="N19" s="20">
        <f t="shared" si="16"/>
        <v>131.5</v>
      </c>
      <c r="O19" s="20">
        <f t="shared" si="16"/>
        <v>131.5</v>
      </c>
      <c r="P19" s="20">
        <f t="shared" si="16"/>
        <v>131.5</v>
      </c>
      <c r="Q19" s="20">
        <f t="shared" si="16"/>
        <v>131.5</v>
      </c>
      <c r="R19" s="20">
        <f t="shared" si="16"/>
        <v>131.5</v>
      </c>
      <c r="S19" s="20">
        <f t="shared" si="16"/>
        <v>131.5</v>
      </c>
      <c r="T19" s="20">
        <f t="shared" si="16"/>
        <v>131.5</v>
      </c>
      <c r="U19" s="20">
        <f t="shared" si="16"/>
        <v>131.5</v>
      </c>
      <c r="V19" s="20">
        <f t="shared" si="16"/>
        <v>131.5</v>
      </c>
      <c r="W19" s="20">
        <f t="shared" si="16"/>
        <v>131.5</v>
      </c>
      <c r="X19" s="20">
        <f t="shared" si="16"/>
        <v>0</v>
      </c>
      <c r="Y19" s="20">
        <f t="shared" si="16"/>
        <v>0</v>
      </c>
      <c r="Z19" s="20">
        <f t="shared" si="16"/>
        <v>0</v>
      </c>
      <c r="AA19" s="20">
        <f t="shared" si="16"/>
        <v>0</v>
      </c>
      <c r="AB19" s="20">
        <f t="shared" si="16"/>
        <v>0</v>
      </c>
      <c r="AC19" s="20">
        <f t="shared" si="16"/>
        <v>0</v>
      </c>
      <c r="AD19" s="20">
        <f t="shared" si="16"/>
        <v>0</v>
      </c>
      <c r="AE19" s="20">
        <f t="shared" si="16"/>
        <v>0</v>
      </c>
      <c r="AF19" s="20">
        <f t="shared" si="16"/>
        <v>0</v>
      </c>
      <c r="AG19" s="20">
        <f t="shared" si="16"/>
        <v>0</v>
      </c>
      <c r="AH19" s="20">
        <f t="shared" si="16"/>
        <v>0</v>
      </c>
      <c r="AI19" s="20">
        <f t="shared" si="16"/>
        <v>0</v>
      </c>
      <c r="AJ19" s="20">
        <f t="shared" si="16"/>
        <v>0</v>
      </c>
      <c r="AK19" s="20">
        <f t="shared" si="16"/>
        <v>0</v>
      </c>
      <c r="AL19" s="20">
        <f t="shared" si="16"/>
        <v>0</v>
      </c>
      <c r="AM19" s="20">
        <f t="shared" si="16"/>
        <v>0</v>
      </c>
      <c r="AN19" s="20">
        <f t="shared" si="16"/>
        <v>0</v>
      </c>
      <c r="AO19" s="20">
        <f t="shared" si="16"/>
        <v>0</v>
      </c>
      <c r="AP19" s="20">
        <f t="shared" si="16"/>
        <v>0</v>
      </c>
      <c r="AQ19" s="20">
        <f t="shared" si="16"/>
        <v>0</v>
      </c>
      <c r="AR19" s="20">
        <f t="shared" si="16"/>
        <v>0</v>
      </c>
      <c r="AS19" s="20">
        <f t="shared" si="16"/>
        <v>0</v>
      </c>
      <c r="AT19" s="20">
        <f t="shared" si="16"/>
        <v>0</v>
      </c>
      <c r="AU19" s="20">
        <f t="shared" si="16"/>
        <v>0</v>
      </c>
      <c r="AV19" s="20">
        <f t="shared" si="16"/>
        <v>0</v>
      </c>
      <c r="AW19" s="20">
        <f t="shared" si="16"/>
        <v>0</v>
      </c>
      <c r="AX19" s="20">
        <f t="shared" si="16"/>
        <v>0</v>
      </c>
      <c r="AY19" s="20">
        <f t="shared" si="16"/>
        <v>0</v>
      </c>
      <c r="AZ19" s="20">
        <f t="shared" si="16"/>
        <v>0</v>
      </c>
      <c r="BA19" s="20">
        <f t="shared" si="16"/>
        <v>0</v>
      </c>
      <c r="BB19" s="20">
        <f t="shared" si="16"/>
        <v>0</v>
      </c>
      <c r="BC19" s="20">
        <f t="shared" si="16"/>
        <v>0</v>
      </c>
      <c r="BD19" s="20">
        <f t="shared" si="16"/>
        <v>0</v>
      </c>
      <c r="BE19" s="20">
        <f t="shared" si="16"/>
        <v>0</v>
      </c>
      <c r="BF19" s="20">
        <f t="shared" si="16"/>
        <v>0</v>
      </c>
      <c r="BG19" s="20">
        <f t="shared" si="16"/>
        <v>0</v>
      </c>
      <c r="BH19" s="20">
        <f t="shared" si="16"/>
        <v>0</v>
      </c>
      <c r="BI19" s="20">
        <f t="shared" si="16"/>
        <v>0</v>
      </c>
      <c r="BJ19" s="20">
        <f t="shared" si="16"/>
        <v>0</v>
      </c>
      <c r="BK19" s="20">
        <f t="shared" si="16"/>
        <v>0</v>
      </c>
      <c r="BL19" s="20">
        <f t="shared" si="16"/>
        <v>0</v>
      </c>
      <c r="BM19" s="20">
        <f t="shared" si="16"/>
        <v>0</v>
      </c>
      <c r="BN19" s="20">
        <f t="shared" si="16"/>
        <v>0</v>
      </c>
      <c r="BO19" s="20">
        <f t="shared" si="16"/>
        <v>0</v>
      </c>
      <c r="BP19" s="20">
        <f t="shared" si="16"/>
        <v>0</v>
      </c>
      <c r="BQ19" s="20">
        <f t="shared" si="16"/>
        <v>0</v>
      </c>
      <c r="BR19" s="20">
        <f t="shared" si="16"/>
        <v>0</v>
      </c>
      <c r="BS19" s="20">
        <f t="shared" si="16"/>
        <v>0</v>
      </c>
      <c r="BT19" s="20">
        <f t="shared" si="16"/>
        <v>0</v>
      </c>
      <c r="BU19" s="20">
        <f t="shared" ref="BU19:DC19" si="17">BU18-BU9</f>
        <v>0</v>
      </c>
      <c r="BV19" s="20">
        <f t="shared" si="17"/>
        <v>0</v>
      </c>
      <c r="BW19" s="20">
        <f t="shared" si="17"/>
        <v>0</v>
      </c>
      <c r="BX19" s="20">
        <f t="shared" si="17"/>
        <v>0</v>
      </c>
      <c r="BY19" s="20">
        <f t="shared" si="17"/>
        <v>0</v>
      </c>
      <c r="BZ19" s="20">
        <f t="shared" si="17"/>
        <v>0</v>
      </c>
      <c r="CA19" s="20">
        <f t="shared" si="17"/>
        <v>0</v>
      </c>
      <c r="CB19" s="20">
        <f t="shared" si="17"/>
        <v>0</v>
      </c>
      <c r="CC19" s="20">
        <f t="shared" si="17"/>
        <v>0</v>
      </c>
      <c r="CD19" s="20">
        <f t="shared" si="17"/>
        <v>0</v>
      </c>
      <c r="CE19" s="20">
        <f t="shared" si="17"/>
        <v>0</v>
      </c>
      <c r="CF19" s="20">
        <f t="shared" si="17"/>
        <v>0</v>
      </c>
      <c r="CG19" s="20">
        <f t="shared" si="17"/>
        <v>0</v>
      </c>
      <c r="CH19" s="20">
        <f t="shared" si="17"/>
        <v>0</v>
      </c>
      <c r="CI19" s="20">
        <f t="shared" si="17"/>
        <v>0</v>
      </c>
      <c r="CJ19" s="20">
        <f t="shared" si="17"/>
        <v>0</v>
      </c>
      <c r="CK19" s="20">
        <f t="shared" si="17"/>
        <v>0</v>
      </c>
      <c r="CL19" s="20">
        <f t="shared" si="17"/>
        <v>0</v>
      </c>
      <c r="CM19" s="20">
        <f t="shared" si="17"/>
        <v>0</v>
      </c>
      <c r="CN19" s="20">
        <f t="shared" si="17"/>
        <v>0</v>
      </c>
      <c r="CO19" s="20">
        <f t="shared" si="17"/>
        <v>0</v>
      </c>
      <c r="CP19" s="20">
        <f t="shared" si="17"/>
        <v>0</v>
      </c>
      <c r="CQ19" s="20">
        <f t="shared" si="17"/>
        <v>0</v>
      </c>
      <c r="CR19" s="20">
        <f t="shared" si="17"/>
        <v>0</v>
      </c>
      <c r="CS19" s="20">
        <f t="shared" si="17"/>
        <v>0</v>
      </c>
      <c r="CT19" s="20">
        <f t="shared" si="17"/>
        <v>0</v>
      </c>
      <c r="CU19" s="20">
        <f t="shared" si="17"/>
        <v>0</v>
      </c>
      <c r="CV19" s="20">
        <f t="shared" si="17"/>
        <v>0</v>
      </c>
      <c r="CW19" s="20">
        <f t="shared" si="17"/>
        <v>0</v>
      </c>
      <c r="CX19" s="20">
        <f t="shared" si="17"/>
        <v>0</v>
      </c>
      <c r="CY19" s="20">
        <f t="shared" si="17"/>
        <v>0</v>
      </c>
      <c r="CZ19" s="20">
        <f t="shared" si="17"/>
        <v>0</v>
      </c>
      <c r="DA19" s="20">
        <f t="shared" si="17"/>
        <v>0</v>
      </c>
      <c r="DB19" s="20">
        <f t="shared" si="17"/>
        <v>0</v>
      </c>
      <c r="DC19" s="20">
        <f t="shared" si="17"/>
        <v>0</v>
      </c>
    </row>
    <row r="20" spans="2:1006" ht="14.65" thickTop="1" x14ac:dyDescent="0.45">
      <c r="C20" t="s">
        <v>19</v>
      </c>
      <c r="E20" t="s">
        <v>8</v>
      </c>
      <c r="F20" s="6">
        <f>IRR(19:19)</f>
        <v>0.10003494089738885</v>
      </c>
    </row>
    <row r="22" spans="2:1006" x14ac:dyDescent="0.45">
      <c r="B22" s="11" t="s">
        <v>22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</row>
    <row r="23" spans="2:1006" x14ac:dyDescent="0.45">
      <c r="C23" t="s">
        <v>1</v>
      </c>
      <c r="E23" t="s">
        <v>11</v>
      </c>
      <c r="F23" s="8">
        <v>6</v>
      </c>
      <c r="G23">
        <f>-F23+1</f>
        <v>-5</v>
      </c>
      <c r="H23" cm="1">
        <f t="array" ref="H23:DC23">_xlfn.SEQUENCE(,100,G23)</f>
        <v>-5</v>
      </c>
      <c r="I23">
        <v>-4</v>
      </c>
      <c r="J23">
        <v>-3</v>
      </c>
      <c r="K23">
        <v>-2</v>
      </c>
      <c r="L23">
        <v>-1</v>
      </c>
      <c r="M23">
        <v>0</v>
      </c>
      <c r="N23">
        <v>1</v>
      </c>
      <c r="O23">
        <v>2</v>
      </c>
      <c r="P23">
        <v>3</v>
      </c>
      <c r="Q23">
        <v>4</v>
      </c>
      <c r="R23">
        <v>5</v>
      </c>
      <c r="S23">
        <v>6</v>
      </c>
      <c r="T23">
        <v>7</v>
      </c>
      <c r="U23">
        <v>8</v>
      </c>
      <c r="V23">
        <v>9</v>
      </c>
      <c r="W23">
        <v>10</v>
      </c>
      <c r="X23">
        <v>11</v>
      </c>
      <c r="Y23">
        <v>12</v>
      </c>
      <c r="Z23">
        <v>13</v>
      </c>
      <c r="AA23">
        <v>14</v>
      </c>
      <c r="AB23">
        <v>15</v>
      </c>
      <c r="AC23">
        <v>16</v>
      </c>
      <c r="AD23">
        <v>17</v>
      </c>
      <c r="AE23">
        <v>18</v>
      </c>
      <c r="AF23">
        <v>19</v>
      </c>
      <c r="AG23">
        <v>20</v>
      </c>
      <c r="AH23">
        <v>21</v>
      </c>
      <c r="AI23">
        <v>22</v>
      </c>
      <c r="AJ23">
        <v>23</v>
      </c>
      <c r="AK23">
        <v>24</v>
      </c>
      <c r="AL23">
        <v>25</v>
      </c>
      <c r="AM23">
        <v>26</v>
      </c>
      <c r="AN23">
        <v>27</v>
      </c>
      <c r="AO23">
        <v>28</v>
      </c>
      <c r="AP23">
        <v>29</v>
      </c>
      <c r="AQ23">
        <v>30</v>
      </c>
      <c r="AR23">
        <v>31</v>
      </c>
      <c r="AS23">
        <v>32</v>
      </c>
      <c r="AT23">
        <v>33</v>
      </c>
      <c r="AU23">
        <v>34</v>
      </c>
      <c r="AV23">
        <v>35</v>
      </c>
      <c r="AW23">
        <v>36</v>
      </c>
      <c r="AX23">
        <v>37</v>
      </c>
      <c r="AY23">
        <v>38</v>
      </c>
      <c r="AZ23">
        <v>39</v>
      </c>
      <c r="BA23">
        <v>40</v>
      </c>
      <c r="BB23">
        <v>41</v>
      </c>
      <c r="BC23">
        <v>42</v>
      </c>
      <c r="BD23">
        <v>43</v>
      </c>
      <c r="BE23">
        <v>44</v>
      </c>
      <c r="BF23">
        <v>45</v>
      </c>
      <c r="BG23">
        <v>46</v>
      </c>
      <c r="BH23">
        <v>47</v>
      </c>
      <c r="BI23">
        <v>48</v>
      </c>
      <c r="BJ23">
        <v>49</v>
      </c>
      <c r="BK23">
        <v>50</v>
      </c>
      <c r="BL23">
        <v>51</v>
      </c>
      <c r="BM23">
        <v>52</v>
      </c>
      <c r="BN23">
        <v>53</v>
      </c>
      <c r="BO23">
        <v>54</v>
      </c>
      <c r="BP23">
        <v>55</v>
      </c>
      <c r="BQ23">
        <v>56</v>
      </c>
      <c r="BR23">
        <v>57</v>
      </c>
      <c r="BS23">
        <v>58</v>
      </c>
      <c r="BT23">
        <v>59</v>
      </c>
      <c r="BU23">
        <v>60</v>
      </c>
      <c r="BV23">
        <v>61</v>
      </c>
      <c r="BW23">
        <v>62</v>
      </c>
      <c r="BX23">
        <v>63</v>
      </c>
      <c r="BY23">
        <v>64</v>
      </c>
      <c r="BZ23">
        <v>65</v>
      </c>
      <c r="CA23">
        <v>66</v>
      </c>
      <c r="CB23">
        <v>67</v>
      </c>
      <c r="CC23">
        <v>68</v>
      </c>
      <c r="CD23">
        <v>69</v>
      </c>
      <c r="CE23">
        <v>70</v>
      </c>
      <c r="CF23">
        <v>71</v>
      </c>
      <c r="CG23">
        <v>72</v>
      </c>
      <c r="CH23">
        <v>73</v>
      </c>
      <c r="CI23">
        <v>74</v>
      </c>
      <c r="CJ23">
        <v>75</v>
      </c>
      <c r="CK23">
        <v>76</v>
      </c>
      <c r="CL23">
        <v>77</v>
      </c>
      <c r="CM23">
        <v>78</v>
      </c>
      <c r="CN23">
        <v>79</v>
      </c>
      <c r="CO23">
        <v>80</v>
      </c>
      <c r="CP23">
        <v>81</v>
      </c>
      <c r="CQ23">
        <v>82</v>
      </c>
      <c r="CR23">
        <v>83</v>
      </c>
      <c r="CS23">
        <v>84</v>
      </c>
      <c r="CT23">
        <v>85</v>
      </c>
      <c r="CU23">
        <v>86</v>
      </c>
      <c r="CV23">
        <v>87</v>
      </c>
      <c r="CW23">
        <v>88</v>
      </c>
      <c r="CX23">
        <v>89</v>
      </c>
      <c r="CY23">
        <v>90</v>
      </c>
      <c r="CZ23">
        <v>91</v>
      </c>
      <c r="DA23">
        <v>92</v>
      </c>
      <c r="DB23">
        <v>93</v>
      </c>
      <c r="DC23">
        <v>94</v>
      </c>
    </row>
    <row r="24" spans="2:1006" x14ac:dyDescent="0.45">
      <c r="C24" t="s">
        <v>23</v>
      </c>
      <c r="E24" t="s">
        <v>11</v>
      </c>
      <c r="H24">
        <f>(H23&lt;=0)*1</f>
        <v>1</v>
      </c>
      <c r="I24">
        <f t="shared" ref="I24:BT24" si="18">(I23&lt;=0)*1</f>
        <v>1</v>
      </c>
      <c r="J24">
        <f t="shared" si="18"/>
        <v>1</v>
      </c>
      <c r="K24">
        <f t="shared" si="18"/>
        <v>1</v>
      </c>
      <c r="L24">
        <f t="shared" si="18"/>
        <v>1</v>
      </c>
      <c r="M24">
        <f t="shared" si="18"/>
        <v>1</v>
      </c>
      <c r="N24">
        <f t="shared" si="18"/>
        <v>0</v>
      </c>
      <c r="O24">
        <f t="shared" si="18"/>
        <v>0</v>
      </c>
      <c r="P24">
        <f t="shared" si="18"/>
        <v>0</v>
      </c>
      <c r="Q24">
        <f t="shared" si="18"/>
        <v>0</v>
      </c>
      <c r="R24">
        <f t="shared" si="18"/>
        <v>0</v>
      </c>
      <c r="S24">
        <f t="shared" si="18"/>
        <v>0</v>
      </c>
      <c r="T24">
        <f t="shared" si="18"/>
        <v>0</v>
      </c>
      <c r="U24">
        <f t="shared" si="18"/>
        <v>0</v>
      </c>
      <c r="V24">
        <f t="shared" si="18"/>
        <v>0</v>
      </c>
      <c r="W24">
        <f t="shared" si="18"/>
        <v>0</v>
      </c>
      <c r="X24">
        <f t="shared" si="18"/>
        <v>0</v>
      </c>
      <c r="Y24">
        <f t="shared" si="18"/>
        <v>0</v>
      </c>
      <c r="Z24">
        <f t="shared" si="18"/>
        <v>0</v>
      </c>
      <c r="AA24">
        <f t="shared" si="18"/>
        <v>0</v>
      </c>
      <c r="AB24">
        <f t="shared" si="18"/>
        <v>0</v>
      </c>
      <c r="AC24">
        <f t="shared" si="18"/>
        <v>0</v>
      </c>
      <c r="AD24">
        <f t="shared" si="18"/>
        <v>0</v>
      </c>
      <c r="AE24">
        <f t="shared" si="18"/>
        <v>0</v>
      </c>
      <c r="AF24">
        <f t="shared" si="18"/>
        <v>0</v>
      </c>
      <c r="AG24">
        <f t="shared" si="18"/>
        <v>0</v>
      </c>
      <c r="AH24">
        <f t="shared" si="18"/>
        <v>0</v>
      </c>
      <c r="AI24">
        <f t="shared" si="18"/>
        <v>0</v>
      </c>
      <c r="AJ24">
        <f t="shared" si="18"/>
        <v>0</v>
      </c>
      <c r="AK24">
        <f t="shared" si="18"/>
        <v>0</v>
      </c>
      <c r="AL24">
        <f t="shared" si="18"/>
        <v>0</v>
      </c>
      <c r="AM24">
        <f t="shared" si="18"/>
        <v>0</v>
      </c>
      <c r="AN24">
        <f t="shared" si="18"/>
        <v>0</v>
      </c>
      <c r="AO24">
        <f t="shared" si="18"/>
        <v>0</v>
      </c>
      <c r="AP24">
        <f t="shared" si="18"/>
        <v>0</v>
      </c>
      <c r="AQ24">
        <f t="shared" si="18"/>
        <v>0</v>
      </c>
      <c r="AR24">
        <f t="shared" si="18"/>
        <v>0</v>
      </c>
      <c r="AS24">
        <f t="shared" si="18"/>
        <v>0</v>
      </c>
      <c r="AT24">
        <f t="shared" si="18"/>
        <v>0</v>
      </c>
      <c r="AU24">
        <f t="shared" si="18"/>
        <v>0</v>
      </c>
      <c r="AV24">
        <f t="shared" si="18"/>
        <v>0</v>
      </c>
      <c r="AW24">
        <f t="shared" si="18"/>
        <v>0</v>
      </c>
      <c r="AX24">
        <f t="shared" si="18"/>
        <v>0</v>
      </c>
      <c r="AY24">
        <f t="shared" si="18"/>
        <v>0</v>
      </c>
      <c r="AZ24">
        <f t="shared" si="18"/>
        <v>0</v>
      </c>
      <c r="BA24">
        <f t="shared" si="18"/>
        <v>0</v>
      </c>
      <c r="BB24">
        <f t="shared" si="18"/>
        <v>0</v>
      </c>
      <c r="BC24">
        <f t="shared" si="18"/>
        <v>0</v>
      </c>
      <c r="BD24">
        <f t="shared" si="18"/>
        <v>0</v>
      </c>
      <c r="BE24">
        <f t="shared" si="18"/>
        <v>0</v>
      </c>
      <c r="BF24">
        <f t="shared" si="18"/>
        <v>0</v>
      </c>
      <c r="BG24">
        <f t="shared" si="18"/>
        <v>0</v>
      </c>
      <c r="BH24">
        <f t="shared" si="18"/>
        <v>0</v>
      </c>
      <c r="BI24">
        <f t="shared" si="18"/>
        <v>0</v>
      </c>
      <c r="BJ24">
        <f t="shared" si="18"/>
        <v>0</v>
      </c>
      <c r="BK24">
        <f t="shared" si="18"/>
        <v>0</v>
      </c>
      <c r="BL24">
        <f t="shared" si="18"/>
        <v>0</v>
      </c>
      <c r="BM24">
        <f t="shared" si="18"/>
        <v>0</v>
      </c>
      <c r="BN24">
        <f t="shared" si="18"/>
        <v>0</v>
      </c>
      <c r="BO24">
        <f t="shared" si="18"/>
        <v>0</v>
      </c>
      <c r="BP24">
        <f t="shared" si="18"/>
        <v>0</v>
      </c>
      <c r="BQ24">
        <f t="shared" si="18"/>
        <v>0</v>
      </c>
      <c r="BR24">
        <f t="shared" si="18"/>
        <v>0</v>
      </c>
      <c r="BS24">
        <f t="shared" si="18"/>
        <v>0</v>
      </c>
      <c r="BT24">
        <f t="shared" si="18"/>
        <v>0</v>
      </c>
      <c r="BU24">
        <f t="shared" ref="BU24:DC24" si="19">(BU23&lt;=0)*1</f>
        <v>0</v>
      </c>
      <c r="BV24">
        <f t="shared" si="19"/>
        <v>0</v>
      </c>
      <c r="BW24">
        <f t="shared" si="19"/>
        <v>0</v>
      </c>
      <c r="BX24">
        <f t="shared" si="19"/>
        <v>0</v>
      </c>
      <c r="BY24">
        <f t="shared" si="19"/>
        <v>0</v>
      </c>
      <c r="BZ24">
        <f t="shared" si="19"/>
        <v>0</v>
      </c>
      <c r="CA24">
        <f t="shared" si="19"/>
        <v>0</v>
      </c>
      <c r="CB24">
        <f t="shared" si="19"/>
        <v>0</v>
      </c>
      <c r="CC24">
        <f t="shared" si="19"/>
        <v>0</v>
      </c>
      <c r="CD24">
        <f t="shared" si="19"/>
        <v>0</v>
      </c>
      <c r="CE24">
        <f t="shared" si="19"/>
        <v>0</v>
      </c>
      <c r="CF24">
        <f t="shared" si="19"/>
        <v>0</v>
      </c>
      <c r="CG24">
        <f t="shared" si="19"/>
        <v>0</v>
      </c>
      <c r="CH24">
        <f t="shared" si="19"/>
        <v>0</v>
      </c>
      <c r="CI24">
        <f t="shared" si="19"/>
        <v>0</v>
      </c>
      <c r="CJ24">
        <f t="shared" si="19"/>
        <v>0</v>
      </c>
      <c r="CK24">
        <f t="shared" si="19"/>
        <v>0</v>
      </c>
      <c r="CL24">
        <f t="shared" si="19"/>
        <v>0</v>
      </c>
      <c r="CM24">
        <f t="shared" si="19"/>
        <v>0</v>
      </c>
      <c r="CN24">
        <f t="shared" si="19"/>
        <v>0</v>
      </c>
      <c r="CO24">
        <f t="shared" si="19"/>
        <v>0</v>
      </c>
      <c r="CP24">
        <f t="shared" si="19"/>
        <v>0</v>
      </c>
      <c r="CQ24">
        <f t="shared" si="19"/>
        <v>0</v>
      </c>
      <c r="CR24">
        <f t="shared" si="19"/>
        <v>0</v>
      </c>
      <c r="CS24">
        <f t="shared" si="19"/>
        <v>0</v>
      </c>
      <c r="CT24">
        <f t="shared" si="19"/>
        <v>0</v>
      </c>
      <c r="CU24">
        <f t="shared" si="19"/>
        <v>0</v>
      </c>
      <c r="CV24">
        <f t="shared" si="19"/>
        <v>0</v>
      </c>
      <c r="CW24">
        <f t="shared" si="19"/>
        <v>0</v>
      </c>
      <c r="CX24">
        <f t="shared" si="19"/>
        <v>0</v>
      </c>
      <c r="CY24">
        <f t="shared" si="19"/>
        <v>0</v>
      </c>
      <c r="CZ24">
        <f t="shared" si="19"/>
        <v>0</v>
      </c>
      <c r="DA24">
        <f t="shared" si="19"/>
        <v>0</v>
      </c>
      <c r="DB24">
        <f t="shared" si="19"/>
        <v>0</v>
      </c>
      <c r="DC24">
        <f t="shared" si="19"/>
        <v>0</v>
      </c>
    </row>
    <row r="25" spans="2:1006" x14ac:dyDescent="0.45">
      <c r="C25" t="s">
        <v>41</v>
      </c>
      <c r="E25" t="s">
        <v>7</v>
      </c>
      <c r="F25" s="7">
        <f>F9</f>
        <v>1000</v>
      </c>
      <c r="H25" s="4">
        <f t="shared" ref="H25:AM25" si="20">$F$25/$F$23*H24</f>
        <v>166.66666666666666</v>
      </c>
      <c r="I25" s="4">
        <f t="shared" si="20"/>
        <v>166.66666666666666</v>
      </c>
      <c r="J25" s="4">
        <f t="shared" si="20"/>
        <v>166.66666666666666</v>
      </c>
      <c r="K25" s="4">
        <f t="shared" si="20"/>
        <v>166.66666666666666</v>
      </c>
      <c r="L25" s="4">
        <f t="shared" si="20"/>
        <v>166.66666666666666</v>
      </c>
      <c r="M25" s="4">
        <f t="shared" si="20"/>
        <v>166.66666666666666</v>
      </c>
      <c r="N25" s="4">
        <f t="shared" si="20"/>
        <v>0</v>
      </c>
      <c r="O25" s="4">
        <f t="shared" si="20"/>
        <v>0</v>
      </c>
      <c r="P25" s="4">
        <f t="shared" si="20"/>
        <v>0</v>
      </c>
      <c r="Q25" s="4">
        <f t="shared" si="20"/>
        <v>0</v>
      </c>
      <c r="R25" s="4">
        <f t="shared" si="20"/>
        <v>0</v>
      </c>
      <c r="S25" s="4">
        <f t="shared" si="20"/>
        <v>0</v>
      </c>
      <c r="T25" s="4">
        <f t="shared" si="20"/>
        <v>0</v>
      </c>
      <c r="U25" s="4">
        <f t="shared" si="20"/>
        <v>0</v>
      </c>
      <c r="V25" s="4">
        <f t="shared" si="20"/>
        <v>0</v>
      </c>
      <c r="W25" s="4">
        <f t="shared" si="20"/>
        <v>0</v>
      </c>
      <c r="X25" s="4">
        <f t="shared" si="20"/>
        <v>0</v>
      </c>
      <c r="Y25" s="4">
        <f t="shared" si="20"/>
        <v>0</v>
      </c>
      <c r="Z25" s="4">
        <f t="shared" si="20"/>
        <v>0</v>
      </c>
      <c r="AA25" s="4">
        <f t="shared" si="20"/>
        <v>0</v>
      </c>
      <c r="AB25" s="4">
        <f t="shared" si="20"/>
        <v>0</v>
      </c>
      <c r="AC25" s="4">
        <f t="shared" si="20"/>
        <v>0</v>
      </c>
      <c r="AD25" s="4">
        <f t="shared" si="20"/>
        <v>0</v>
      </c>
      <c r="AE25" s="4">
        <f t="shared" si="20"/>
        <v>0</v>
      </c>
      <c r="AF25" s="4">
        <f t="shared" si="20"/>
        <v>0</v>
      </c>
      <c r="AG25" s="4">
        <f t="shared" si="20"/>
        <v>0</v>
      </c>
      <c r="AH25" s="4">
        <f t="shared" si="20"/>
        <v>0</v>
      </c>
      <c r="AI25" s="4">
        <f t="shared" si="20"/>
        <v>0</v>
      </c>
      <c r="AJ25" s="4">
        <f t="shared" si="20"/>
        <v>0</v>
      </c>
      <c r="AK25" s="4">
        <f t="shared" si="20"/>
        <v>0</v>
      </c>
      <c r="AL25" s="4">
        <f t="shared" si="20"/>
        <v>0</v>
      </c>
      <c r="AM25" s="4">
        <f t="shared" si="20"/>
        <v>0</v>
      </c>
      <c r="AN25" s="4">
        <f t="shared" ref="AN25:BS25" si="21">$F$25/$F$23*AN24</f>
        <v>0</v>
      </c>
      <c r="AO25" s="4">
        <f t="shared" si="21"/>
        <v>0</v>
      </c>
      <c r="AP25" s="4">
        <f t="shared" si="21"/>
        <v>0</v>
      </c>
      <c r="AQ25" s="4">
        <f t="shared" si="21"/>
        <v>0</v>
      </c>
      <c r="AR25" s="4">
        <f t="shared" si="21"/>
        <v>0</v>
      </c>
      <c r="AS25" s="4">
        <f t="shared" si="21"/>
        <v>0</v>
      </c>
      <c r="AT25" s="4">
        <f t="shared" si="21"/>
        <v>0</v>
      </c>
      <c r="AU25" s="4">
        <f t="shared" si="21"/>
        <v>0</v>
      </c>
      <c r="AV25" s="4">
        <f t="shared" si="21"/>
        <v>0</v>
      </c>
      <c r="AW25" s="4">
        <f t="shared" si="21"/>
        <v>0</v>
      </c>
      <c r="AX25" s="4">
        <f t="shared" si="21"/>
        <v>0</v>
      </c>
      <c r="AY25" s="4">
        <f t="shared" si="21"/>
        <v>0</v>
      </c>
      <c r="AZ25" s="4">
        <f t="shared" si="21"/>
        <v>0</v>
      </c>
      <c r="BA25" s="4">
        <f t="shared" si="21"/>
        <v>0</v>
      </c>
      <c r="BB25" s="4">
        <f t="shared" si="21"/>
        <v>0</v>
      </c>
      <c r="BC25" s="4">
        <f t="shared" si="21"/>
        <v>0</v>
      </c>
      <c r="BD25" s="4">
        <f t="shared" si="21"/>
        <v>0</v>
      </c>
      <c r="BE25" s="4">
        <f t="shared" si="21"/>
        <v>0</v>
      </c>
      <c r="BF25" s="4">
        <f t="shared" si="21"/>
        <v>0</v>
      </c>
      <c r="BG25" s="4">
        <f t="shared" si="21"/>
        <v>0</v>
      </c>
      <c r="BH25" s="4">
        <f t="shared" si="21"/>
        <v>0</v>
      </c>
      <c r="BI25" s="4">
        <f t="shared" si="21"/>
        <v>0</v>
      </c>
      <c r="BJ25" s="4">
        <f t="shared" si="21"/>
        <v>0</v>
      </c>
      <c r="BK25" s="4">
        <f t="shared" si="21"/>
        <v>0</v>
      </c>
      <c r="BL25" s="4">
        <f t="shared" si="21"/>
        <v>0</v>
      </c>
      <c r="BM25" s="4">
        <f t="shared" si="21"/>
        <v>0</v>
      </c>
      <c r="BN25" s="4">
        <f t="shared" si="21"/>
        <v>0</v>
      </c>
      <c r="BO25" s="4">
        <f t="shared" si="21"/>
        <v>0</v>
      </c>
      <c r="BP25" s="4">
        <f t="shared" si="21"/>
        <v>0</v>
      </c>
      <c r="BQ25" s="4">
        <f t="shared" si="21"/>
        <v>0</v>
      </c>
      <c r="BR25" s="4">
        <f t="shared" si="21"/>
        <v>0</v>
      </c>
      <c r="BS25" s="4">
        <f t="shared" si="21"/>
        <v>0</v>
      </c>
      <c r="BT25" s="4">
        <f t="shared" ref="BT25:CY25" si="22">$F$25/$F$23*BT24</f>
        <v>0</v>
      </c>
      <c r="BU25" s="4">
        <f t="shared" si="22"/>
        <v>0</v>
      </c>
      <c r="BV25" s="4">
        <f t="shared" si="22"/>
        <v>0</v>
      </c>
      <c r="BW25" s="4">
        <f t="shared" si="22"/>
        <v>0</v>
      </c>
      <c r="BX25" s="4">
        <f t="shared" si="22"/>
        <v>0</v>
      </c>
      <c r="BY25" s="4">
        <f t="shared" si="22"/>
        <v>0</v>
      </c>
      <c r="BZ25" s="4">
        <f t="shared" si="22"/>
        <v>0</v>
      </c>
      <c r="CA25" s="4">
        <f t="shared" si="22"/>
        <v>0</v>
      </c>
      <c r="CB25" s="4">
        <f t="shared" si="22"/>
        <v>0</v>
      </c>
      <c r="CC25" s="4">
        <f t="shared" si="22"/>
        <v>0</v>
      </c>
      <c r="CD25" s="4">
        <f t="shared" si="22"/>
        <v>0</v>
      </c>
      <c r="CE25" s="4">
        <f t="shared" si="22"/>
        <v>0</v>
      </c>
      <c r="CF25" s="4">
        <f t="shared" si="22"/>
        <v>0</v>
      </c>
      <c r="CG25" s="4">
        <f t="shared" si="22"/>
        <v>0</v>
      </c>
      <c r="CH25" s="4">
        <f t="shared" si="22"/>
        <v>0</v>
      </c>
      <c r="CI25" s="4">
        <f t="shared" si="22"/>
        <v>0</v>
      </c>
      <c r="CJ25" s="4">
        <f t="shared" si="22"/>
        <v>0</v>
      </c>
      <c r="CK25" s="4">
        <f t="shared" si="22"/>
        <v>0</v>
      </c>
      <c r="CL25" s="4">
        <f t="shared" si="22"/>
        <v>0</v>
      </c>
      <c r="CM25" s="4">
        <f t="shared" si="22"/>
        <v>0</v>
      </c>
      <c r="CN25" s="4">
        <f t="shared" si="22"/>
        <v>0</v>
      </c>
      <c r="CO25" s="4">
        <f t="shared" si="22"/>
        <v>0</v>
      </c>
      <c r="CP25" s="4">
        <f t="shared" si="22"/>
        <v>0</v>
      </c>
      <c r="CQ25" s="4">
        <f t="shared" si="22"/>
        <v>0</v>
      </c>
      <c r="CR25" s="4">
        <f t="shared" si="22"/>
        <v>0</v>
      </c>
      <c r="CS25" s="4">
        <f t="shared" si="22"/>
        <v>0</v>
      </c>
      <c r="CT25" s="4">
        <f t="shared" si="22"/>
        <v>0</v>
      </c>
      <c r="CU25" s="4">
        <f t="shared" si="22"/>
        <v>0</v>
      </c>
      <c r="CV25" s="4">
        <f t="shared" si="22"/>
        <v>0</v>
      </c>
      <c r="CW25" s="4">
        <f t="shared" si="22"/>
        <v>0</v>
      </c>
      <c r="CX25" s="4">
        <f t="shared" si="22"/>
        <v>0</v>
      </c>
      <c r="CY25" s="4">
        <f t="shared" si="22"/>
        <v>0</v>
      </c>
      <c r="CZ25" s="4">
        <f t="shared" ref="CZ25:DC25" si="23">$F$25/$F$23*CZ24</f>
        <v>0</v>
      </c>
      <c r="DA25" s="4">
        <f t="shared" si="23"/>
        <v>0</v>
      </c>
      <c r="DB25" s="4">
        <f t="shared" si="23"/>
        <v>0</v>
      </c>
      <c r="DC25" s="4">
        <f t="shared" si="23"/>
        <v>0</v>
      </c>
    </row>
    <row r="26" spans="2:1006" x14ac:dyDescent="0.45">
      <c r="C26" t="s">
        <v>25</v>
      </c>
      <c r="E26" t="s">
        <v>11</v>
      </c>
      <c r="F26" s="8">
        <v>15</v>
      </c>
      <c r="H26">
        <f>(AND(NOT(H24),H23&lt;=$F$26))*1</f>
        <v>0</v>
      </c>
      <c r="I26">
        <f t="shared" ref="I26:BT26" si="24">(AND(NOT(I24),I23&lt;=$F$26))*1</f>
        <v>0</v>
      </c>
      <c r="J26">
        <f t="shared" si="24"/>
        <v>0</v>
      </c>
      <c r="K26">
        <f t="shared" si="24"/>
        <v>0</v>
      </c>
      <c r="L26">
        <f t="shared" si="24"/>
        <v>0</v>
      </c>
      <c r="M26">
        <f t="shared" si="24"/>
        <v>0</v>
      </c>
      <c r="N26">
        <f t="shared" si="24"/>
        <v>1</v>
      </c>
      <c r="O26">
        <f t="shared" si="24"/>
        <v>1</v>
      </c>
      <c r="P26">
        <f t="shared" si="24"/>
        <v>1</v>
      </c>
      <c r="Q26">
        <f t="shared" si="24"/>
        <v>1</v>
      </c>
      <c r="R26">
        <f t="shared" si="24"/>
        <v>1</v>
      </c>
      <c r="S26">
        <f t="shared" si="24"/>
        <v>1</v>
      </c>
      <c r="T26">
        <f t="shared" si="24"/>
        <v>1</v>
      </c>
      <c r="U26">
        <f t="shared" si="24"/>
        <v>1</v>
      </c>
      <c r="V26">
        <f t="shared" si="24"/>
        <v>1</v>
      </c>
      <c r="W26">
        <f t="shared" si="24"/>
        <v>1</v>
      </c>
      <c r="X26">
        <f t="shared" si="24"/>
        <v>1</v>
      </c>
      <c r="Y26">
        <f t="shared" si="24"/>
        <v>1</v>
      </c>
      <c r="Z26">
        <f t="shared" si="24"/>
        <v>1</v>
      </c>
      <c r="AA26">
        <f t="shared" si="24"/>
        <v>1</v>
      </c>
      <c r="AB26">
        <f t="shared" si="24"/>
        <v>1</v>
      </c>
      <c r="AC26">
        <f t="shared" si="24"/>
        <v>0</v>
      </c>
      <c r="AD26">
        <f t="shared" si="24"/>
        <v>0</v>
      </c>
      <c r="AE26">
        <f t="shared" si="24"/>
        <v>0</v>
      </c>
      <c r="AF26">
        <f t="shared" si="24"/>
        <v>0</v>
      </c>
      <c r="AG26">
        <f t="shared" si="24"/>
        <v>0</v>
      </c>
      <c r="AH26">
        <f t="shared" si="24"/>
        <v>0</v>
      </c>
      <c r="AI26">
        <f t="shared" si="24"/>
        <v>0</v>
      </c>
      <c r="AJ26">
        <f t="shared" si="24"/>
        <v>0</v>
      </c>
      <c r="AK26">
        <f t="shared" si="24"/>
        <v>0</v>
      </c>
      <c r="AL26">
        <f t="shared" si="24"/>
        <v>0</v>
      </c>
      <c r="AM26">
        <f t="shared" si="24"/>
        <v>0</v>
      </c>
      <c r="AN26">
        <f t="shared" si="24"/>
        <v>0</v>
      </c>
      <c r="AO26">
        <f t="shared" si="24"/>
        <v>0</v>
      </c>
      <c r="AP26">
        <f t="shared" si="24"/>
        <v>0</v>
      </c>
      <c r="AQ26">
        <f t="shared" si="24"/>
        <v>0</v>
      </c>
      <c r="AR26">
        <f t="shared" si="24"/>
        <v>0</v>
      </c>
      <c r="AS26">
        <f t="shared" si="24"/>
        <v>0</v>
      </c>
      <c r="AT26">
        <f t="shared" si="24"/>
        <v>0</v>
      </c>
      <c r="AU26">
        <f t="shared" si="24"/>
        <v>0</v>
      </c>
      <c r="AV26">
        <f t="shared" si="24"/>
        <v>0</v>
      </c>
      <c r="AW26">
        <f t="shared" si="24"/>
        <v>0</v>
      </c>
      <c r="AX26">
        <f t="shared" si="24"/>
        <v>0</v>
      </c>
      <c r="AY26">
        <f t="shared" si="24"/>
        <v>0</v>
      </c>
      <c r="AZ26">
        <f t="shared" si="24"/>
        <v>0</v>
      </c>
      <c r="BA26">
        <f t="shared" si="24"/>
        <v>0</v>
      </c>
      <c r="BB26">
        <f t="shared" si="24"/>
        <v>0</v>
      </c>
      <c r="BC26">
        <f t="shared" si="24"/>
        <v>0</v>
      </c>
      <c r="BD26">
        <f t="shared" si="24"/>
        <v>0</v>
      </c>
      <c r="BE26">
        <f t="shared" si="24"/>
        <v>0</v>
      </c>
      <c r="BF26">
        <f t="shared" si="24"/>
        <v>0</v>
      </c>
      <c r="BG26">
        <f t="shared" si="24"/>
        <v>0</v>
      </c>
      <c r="BH26">
        <f t="shared" si="24"/>
        <v>0</v>
      </c>
      <c r="BI26">
        <f t="shared" si="24"/>
        <v>0</v>
      </c>
      <c r="BJ26">
        <f t="shared" si="24"/>
        <v>0</v>
      </c>
      <c r="BK26">
        <f t="shared" si="24"/>
        <v>0</v>
      </c>
      <c r="BL26">
        <f t="shared" si="24"/>
        <v>0</v>
      </c>
      <c r="BM26">
        <f t="shared" si="24"/>
        <v>0</v>
      </c>
      <c r="BN26">
        <f t="shared" si="24"/>
        <v>0</v>
      </c>
      <c r="BO26">
        <f t="shared" si="24"/>
        <v>0</v>
      </c>
      <c r="BP26">
        <f t="shared" si="24"/>
        <v>0</v>
      </c>
      <c r="BQ26">
        <f t="shared" si="24"/>
        <v>0</v>
      </c>
      <c r="BR26">
        <f t="shared" si="24"/>
        <v>0</v>
      </c>
      <c r="BS26">
        <f t="shared" si="24"/>
        <v>0</v>
      </c>
      <c r="BT26">
        <f t="shared" si="24"/>
        <v>0</v>
      </c>
      <c r="BU26">
        <f t="shared" ref="BU26:DC26" si="25">(AND(NOT(BU24),BU23&lt;=$F$26))*1</f>
        <v>0</v>
      </c>
      <c r="BV26">
        <f t="shared" si="25"/>
        <v>0</v>
      </c>
      <c r="BW26">
        <f t="shared" si="25"/>
        <v>0</v>
      </c>
      <c r="BX26">
        <f t="shared" si="25"/>
        <v>0</v>
      </c>
      <c r="BY26">
        <f t="shared" si="25"/>
        <v>0</v>
      </c>
      <c r="BZ26">
        <f t="shared" si="25"/>
        <v>0</v>
      </c>
      <c r="CA26">
        <f t="shared" si="25"/>
        <v>0</v>
      </c>
      <c r="CB26">
        <f t="shared" si="25"/>
        <v>0</v>
      </c>
      <c r="CC26">
        <f t="shared" si="25"/>
        <v>0</v>
      </c>
      <c r="CD26">
        <f t="shared" si="25"/>
        <v>0</v>
      </c>
      <c r="CE26">
        <f t="shared" si="25"/>
        <v>0</v>
      </c>
      <c r="CF26">
        <f t="shared" si="25"/>
        <v>0</v>
      </c>
      <c r="CG26">
        <f t="shared" si="25"/>
        <v>0</v>
      </c>
      <c r="CH26">
        <f t="shared" si="25"/>
        <v>0</v>
      </c>
      <c r="CI26">
        <f t="shared" si="25"/>
        <v>0</v>
      </c>
      <c r="CJ26">
        <f t="shared" si="25"/>
        <v>0</v>
      </c>
      <c r="CK26">
        <f t="shared" si="25"/>
        <v>0</v>
      </c>
      <c r="CL26">
        <f t="shared" si="25"/>
        <v>0</v>
      </c>
      <c r="CM26">
        <f t="shared" si="25"/>
        <v>0</v>
      </c>
      <c r="CN26">
        <f t="shared" si="25"/>
        <v>0</v>
      </c>
      <c r="CO26">
        <f t="shared" si="25"/>
        <v>0</v>
      </c>
      <c r="CP26">
        <f t="shared" si="25"/>
        <v>0</v>
      </c>
      <c r="CQ26">
        <f t="shared" si="25"/>
        <v>0</v>
      </c>
      <c r="CR26">
        <f t="shared" si="25"/>
        <v>0</v>
      </c>
      <c r="CS26">
        <f t="shared" si="25"/>
        <v>0</v>
      </c>
      <c r="CT26">
        <f t="shared" si="25"/>
        <v>0</v>
      </c>
      <c r="CU26">
        <f t="shared" si="25"/>
        <v>0</v>
      </c>
      <c r="CV26">
        <f t="shared" si="25"/>
        <v>0</v>
      </c>
      <c r="CW26">
        <f t="shared" si="25"/>
        <v>0</v>
      </c>
      <c r="CX26">
        <f t="shared" si="25"/>
        <v>0</v>
      </c>
      <c r="CY26">
        <f t="shared" si="25"/>
        <v>0</v>
      </c>
      <c r="CZ26">
        <f t="shared" si="25"/>
        <v>0</v>
      </c>
      <c r="DA26">
        <f t="shared" si="25"/>
        <v>0</v>
      </c>
      <c r="DB26">
        <f t="shared" si="25"/>
        <v>0</v>
      </c>
      <c r="DC26">
        <f t="shared" si="25"/>
        <v>0</v>
      </c>
    </row>
    <row r="27" spans="2:1006" x14ac:dyDescent="0.45">
      <c r="C27" t="s">
        <v>12</v>
      </c>
      <c r="E27" t="s">
        <v>7</v>
      </c>
      <c r="F27" s="8">
        <v>169</v>
      </c>
      <c r="H27">
        <f>$F$27*H26</f>
        <v>0</v>
      </c>
      <c r="I27">
        <f t="shared" ref="I27:BT27" si="26">$F$27*I26</f>
        <v>0</v>
      </c>
      <c r="J27">
        <f t="shared" si="26"/>
        <v>0</v>
      </c>
      <c r="K27">
        <f t="shared" si="26"/>
        <v>0</v>
      </c>
      <c r="L27">
        <f t="shared" si="26"/>
        <v>0</v>
      </c>
      <c r="M27">
        <f t="shared" si="26"/>
        <v>0</v>
      </c>
      <c r="N27">
        <f t="shared" si="26"/>
        <v>169</v>
      </c>
      <c r="O27">
        <f t="shared" si="26"/>
        <v>169</v>
      </c>
      <c r="P27">
        <f t="shared" si="26"/>
        <v>169</v>
      </c>
      <c r="Q27">
        <f t="shared" si="26"/>
        <v>169</v>
      </c>
      <c r="R27">
        <f t="shared" si="26"/>
        <v>169</v>
      </c>
      <c r="S27">
        <f t="shared" si="26"/>
        <v>169</v>
      </c>
      <c r="T27">
        <f t="shared" si="26"/>
        <v>169</v>
      </c>
      <c r="U27">
        <f t="shared" si="26"/>
        <v>169</v>
      </c>
      <c r="V27">
        <f t="shared" si="26"/>
        <v>169</v>
      </c>
      <c r="W27">
        <f t="shared" si="26"/>
        <v>169</v>
      </c>
      <c r="X27">
        <f t="shared" si="26"/>
        <v>169</v>
      </c>
      <c r="Y27">
        <f t="shared" si="26"/>
        <v>169</v>
      </c>
      <c r="Z27">
        <f t="shared" si="26"/>
        <v>169</v>
      </c>
      <c r="AA27">
        <f t="shared" si="26"/>
        <v>169</v>
      </c>
      <c r="AB27">
        <f t="shared" si="26"/>
        <v>169</v>
      </c>
      <c r="AC27">
        <f t="shared" si="26"/>
        <v>0</v>
      </c>
      <c r="AD27">
        <f t="shared" si="26"/>
        <v>0</v>
      </c>
      <c r="AE27">
        <f t="shared" si="26"/>
        <v>0</v>
      </c>
      <c r="AF27">
        <f t="shared" si="26"/>
        <v>0</v>
      </c>
      <c r="AG27">
        <f t="shared" si="26"/>
        <v>0</v>
      </c>
      <c r="AH27">
        <f t="shared" si="26"/>
        <v>0</v>
      </c>
      <c r="AI27">
        <f t="shared" si="26"/>
        <v>0</v>
      </c>
      <c r="AJ27">
        <f t="shared" si="26"/>
        <v>0</v>
      </c>
      <c r="AK27">
        <f t="shared" si="26"/>
        <v>0</v>
      </c>
      <c r="AL27">
        <f t="shared" si="26"/>
        <v>0</v>
      </c>
      <c r="AM27">
        <f t="shared" si="26"/>
        <v>0</v>
      </c>
      <c r="AN27">
        <f t="shared" si="26"/>
        <v>0</v>
      </c>
      <c r="AO27">
        <f t="shared" si="26"/>
        <v>0</v>
      </c>
      <c r="AP27">
        <f t="shared" si="26"/>
        <v>0</v>
      </c>
      <c r="AQ27">
        <f t="shared" si="26"/>
        <v>0</v>
      </c>
      <c r="AR27">
        <f t="shared" si="26"/>
        <v>0</v>
      </c>
      <c r="AS27">
        <f t="shared" si="26"/>
        <v>0</v>
      </c>
      <c r="AT27">
        <f t="shared" si="26"/>
        <v>0</v>
      </c>
      <c r="AU27">
        <f t="shared" si="26"/>
        <v>0</v>
      </c>
      <c r="AV27">
        <f t="shared" si="26"/>
        <v>0</v>
      </c>
      <c r="AW27">
        <f t="shared" si="26"/>
        <v>0</v>
      </c>
      <c r="AX27">
        <f t="shared" si="26"/>
        <v>0</v>
      </c>
      <c r="AY27">
        <f t="shared" si="26"/>
        <v>0</v>
      </c>
      <c r="AZ27">
        <f t="shared" si="26"/>
        <v>0</v>
      </c>
      <c r="BA27">
        <f t="shared" si="26"/>
        <v>0</v>
      </c>
      <c r="BB27">
        <f t="shared" si="26"/>
        <v>0</v>
      </c>
      <c r="BC27">
        <f t="shared" si="26"/>
        <v>0</v>
      </c>
      <c r="BD27">
        <f t="shared" si="26"/>
        <v>0</v>
      </c>
      <c r="BE27">
        <f t="shared" si="26"/>
        <v>0</v>
      </c>
      <c r="BF27">
        <f t="shared" si="26"/>
        <v>0</v>
      </c>
      <c r="BG27">
        <f t="shared" si="26"/>
        <v>0</v>
      </c>
      <c r="BH27">
        <f t="shared" si="26"/>
        <v>0</v>
      </c>
      <c r="BI27">
        <f t="shared" si="26"/>
        <v>0</v>
      </c>
      <c r="BJ27">
        <f t="shared" si="26"/>
        <v>0</v>
      </c>
      <c r="BK27">
        <f t="shared" si="26"/>
        <v>0</v>
      </c>
      <c r="BL27">
        <f t="shared" si="26"/>
        <v>0</v>
      </c>
      <c r="BM27">
        <f t="shared" si="26"/>
        <v>0</v>
      </c>
      <c r="BN27">
        <f t="shared" si="26"/>
        <v>0</v>
      </c>
      <c r="BO27">
        <f t="shared" si="26"/>
        <v>0</v>
      </c>
      <c r="BP27">
        <f t="shared" si="26"/>
        <v>0</v>
      </c>
      <c r="BQ27">
        <f t="shared" si="26"/>
        <v>0</v>
      </c>
      <c r="BR27">
        <f t="shared" si="26"/>
        <v>0</v>
      </c>
      <c r="BS27">
        <f t="shared" si="26"/>
        <v>0</v>
      </c>
      <c r="BT27">
        <f t="shared" si="26"/>
        <v>0</v>
      </c>
      <c r="BU27">
        <f t="shared" ref="BU27:DC27" si="27">$F$27*BU26</f>
        <v>0</v>
      </c>
      <c r="BV27">
        <f t="shared" si="27"/>
        <v>0</v>
      </c>
      <c r="BW27">
        <f t="shared" si="27"/>
        <v>0</v>
      </c>
      <c r="BX27">
        <f t="shared" si="27"/>
        <v>0</v>
      </c>
      <c r="BY27">
        <f t="shared" si="27"/>
        <v>0</v>
      </c>
      <c r="BZ27">
        <f t="shared" si="27"/>
        <v>0</v>
      </c>
      <c r="CA27">
        <f t="shared" si="27"/>
        <v>0</v>
      </c>
      <c r="CB27">
        <f t="shared" si="27"/>
        <v>0</v>
      </c>
      <c r="CC27">
        <f t="shared" si="27"/>
        <v>0</v>
      </c>
      <c r="CD27">
        <f t="shared" si="27"/>
        <v>0</v>
      </c>
      <c r="CE27">
        <f t="shared" si="27"/>
        <v>0</v>
      </c>
      <c r="CF27">
        <f t="shared" si="27"/>
        <v>0</v>
      </c>
      <c r="CG27">
        <f t="shared" si="27"/>
        <v>0</v>
      </c>
      <c r="CH27">
        <f t="shared" si="27"/>
        <v>0</v>
      </c>
      <c r="CI27">
        <f t="shared" si="27"/>
        <v>0</v>
      </c>
      <c r="CJ27">
        <f t="shared" si="27"/>
        <v>0</v>
      </c>
      <c r="CK27">
        <f t="shared" si="27"/>
        <v>0</v>
      </c>
      <c r="CL27">
        <f t="shared" si="27"/>
        <v>0</v>
      </c>
      <c r="CM27">
        <f t="shared" si="27"/>
        <v>0</v>
      </c>
      <c r="CN27">
        <f t="shared" si="27"/>
        <v>0</v>
      </c>
      <c r="CO27">
        <f t="shared" si="27"/>
        <v>0</v>
      </c>
      <c r="CP27">
        <f t="shared" si="27"/>
        <v>0</v>
      </c>
      <c r="CQ27">
        <f t="shared" si="27"/>
        <v>0</v>
      </c>
      <c r="CR27">
        <f t="shared" si="27"/>
        <v>0</v>
      </c>
      <c r="CS27">
        <f t="shared" si="27"/>
        <v>0</v>
      </c>
      <c r="CT27">
        <f t="shared" si="27"/>
        <v>0</v>
      </c>
      <c r="CU27">
        <f t="shared" si="27"/>
        <v>0</v>
      </c>
      <c r="CV27">
        <f t="shared" si="27"/>
        <v>0</v>
      </c>
      <c r="CW27">
        <f t="shared" si="27"/>
        <v>0</v>
      </c>
      <c r="CX27">
        <f t="shared" si="27"/>
        <v>0</v>
      </c>
      <c r="CY27">
        <f t="shared" si="27"/>
        <v>0</v>
      </c>
      <c r="CZ27">
        <f t="shared" si="27"/>
        <v>0</v>
      </c>
      <c r="DA27">
        <f t="shared" si="27"/>
        <v>0</v>
      </c>
      <c r="DB27">
        <f t="shared" si="27"/>
        <v>0</v>
      </c>
      <c r="DC27">
        <f t="shared" si="27"/>
        <v>0</v>
      </c>
    </row>
    <row r="28" spans="2:1006" ht="14.65" thickBot="1" x14ac:dyDescent="0.5">
      <c r="C28" s="14" t="s">
        <v>16</v>
      </c>
      <c r="D28" s="14"/>
      <c r="E28" s="14" t="s">
        <v>7</v>
      </c>
      <c r="F28" s="14"/>
      <c r="G28" s="14"/>
      <c r="H28" s="15">
        <f>H27-H25</f>
        <v>-166.66666666666666</v>
      </c>
      <c r="I28" s="15">
        <f t="shared" ref="I28:BT28" si="28">I27-I25</f>
        <v>-166.66666666666666</v>
      </c>
      <c r="J28" s="15">
        <f t="shared" si="28"/>
        <v>-166.66666666666666</v>
      </c>
      <c r="K28" s="15">
        <f t="shared" si="28"/>
        <v>-166.66666666666666</v>
      </c>
      <c r="L28" s="15">
        <f t="shared" si="28"/>
        <v>-166.66666666666666</v>
      </c>
      <c r="M28" s="15">
        <f t="shared" si="28"/>
        <v>-166.66666666666666</v>
      </c>
      <c r="N28" s="15">
        <f t="shared" si="28"/>
        <v>169</v>
      </c>
      <c r="O28" s="15">
        <f t="shared" si="28"/>
        <v>169</v>
      </c>
      <c r="P28" s="15">
        <f t="shared" si="28"/>
        <v>169</v>
      </c>
      <c r="Q28" s="15">
        <f t="shared" si="28"/>
        <v>169</v>
      </c>
      <c r="R28" s="15">
        <f t="shared" si="28"/>
        <v>169</v>
      </c>
      <c r="S28" s="15">
        <f t="shared" si="28"/>
        <v>169</v>
      </c>
      <c r="T28" s="15">
        <f t="shared" si="28"/>
        <v>169</v>
      </c>
      <c r="U28" s="15">
        <f t="shared" si="28"/>
        <v>169</v>
      </c>
      <c r="V28" s="15">
        <f t="shared" si="28"/>
        <v>169</v>
      </c>
      <c r="W28" s="15">
        <f t="shared" si="28"/>
        <v>169</v>
      </c>
      <c r="X28" s="15">
        <f t="shared" si="28"/>
        <v>169</v>
      </c>
      <c r="Y28" s="15">
        <f t="shared" si="28"/>
        <v>169</v>
      </c>
      <c r="Z28" s="15">
        <f t="shared" si="28"/>
        <v>169</v>
      </c>
      <c r="AA28" s="15">
        <f t="shared" si="28"/>
        <v>169</v>
      </c>
      <c r="AB28" s="15">
        <f t="shared" si="28"/>
        <v>169</v>
      </c>
      <c r="AC28" s="15">
        <f t="shared" si="28"/>
        <v>0</v>
      </c>
      <c r="AD28" s="15">
        <f t="shared" si="28"/>
        <v>0</v>
      </c>
      <c r="AE28" s="15">
        <f t="shared" si="28"/>
        <v>0</v>
      </c>
      <c r="AF28" s="15">
        <f t="shared" si="28"/>
        <v>0</v>
      </c>
      <c r="AG28" s="15">
        <f t="shared" si="28"/>
        <v>0</v>
      </c>
      <c r="AH28" s="15">
        <f t="shared" si="28"/>
        <v>0</v>
      </c>
      <c r="AI28" s="15">
        <f t="shared" si="28"/>
        <v>0</v>
      </c>
      <c r="AJ28" s="15">
        <f t="shared" si="28"/>
        <v>0</v>
      </c>
      <c r="AK28" s="15">
        <f t="shared" si="28"/>
        <v>0</v>
      </c>
      <c r="AL28" s="15">
        <f t="shared" si="28"/>
        <v>0</v>
      </c>
      <c r="AM28" s="15">
        <f t="shared" si="28"/>
        <v>0</v>
      </c>
      <c r="AN28" s="15">
        <f t="shared" si="28"/>
        <v>0</v>
      </c>
      <c r="AO28" s="15">
        <f t="shared" si="28"/>
        <v>0</v>
      </c>
      <c r="AP28" s="15">
        <f t="shared" si="28"/>
        <v>0</v>
      </c>
      <c r="AQ28" s="15">
        <f t="shared" si="28"/>
        <v>0</v>
      </c>
      <c r="AR28" s="15">
        <f t="shared" si="28"/>
        <v>0</v>
      </c>
      <c r="AS28" s="15">
        <f t="shared" si="28"/>
        <v>0</v>
      </c>
      <c r="AT28" s="15">
        <f t="shared" si="28"/>
        <v>0</v>
      </c>
      <c r="AU28" s="15">
        <f t="shared" si="28"/>
        <v>0</v>
      </c>
      <c r="AV28" s="15">
        <f t="shared" si="28"/>
        <v>0</v>
      </c>
      <c r="AW28" s="15">
        <f t="shared" si="28"/>
        <v>0</v>
      </c>
      <c r="AX28" s="15">
        <f t="shared" si="28"/>
        <v>0</v>
      </c>
      <c r="AY28" s="15">
        <f t="shared" si="28"/>
        <v>0</v>
      </c>
      <c r="AZ28" s="15">
        <f t="shared" si="28"/>
        <v>0</v>
      </c>
      <c r="BA28" s="15">
        <f t="shared" si="28"/>
        <v>0</v>
      </c>
      <c r="BB28" s="15">
        <f t="shared" si="28"/>
        <v>0</v>
      </c>
      <c r="BC28" s="15">
        <f t="shared" si="28"/>
        <v>0</v>
      </c>
      <c r="BD28" s="15">
        <f t="shared" si="28"/>
        <v>0</v>
      </c>
      <c r="BE28" s="15">
        <f t="shared" si="28"/>
        <v>0</v>
      </c>
      <c r="BF28" s="15">
        <f t="shared" si="28"/>
        <v>0</v>
      </c>
      <c r="BG28" s="15">
        <f t="shared" si="28"/>
        <v>0</v>
      </c>
      <c r="BH28" s="15">
        <f t="shared" si="28"/>
        <v>0</v>
      </c>
      <c r="BI28" s="15">
        <f t="shared" si="28"/>
        <v>0</v>
      </c>
      <c r="BJ28" s="15">
        <f t="shared" si="28"/>
        <v>0</v>
      </c>
      <c r="BK28" s="15">
        <f t="shared" si="28"/>
        <v>0</v>
      </c>
      <c r="BL28" s="15">
        <f t="shared" si="28"/>
        <v>0</v>
      </c>
      <c r="BM28" s="15">
        <f t="shared" si="28"/>
        <v>0</v>
      </c>
      <c r="BN28" s="15">
        <f t="shared" si="28"/>
        <v>0</v>
      </c>
      <c r="BO28" s="15">
        <f t="shared" si="28"/>
        <v>0</v>
      </c>
      <c r="BP28" s="15">
        <f t="shared" si="28"/>
        <v>0</v>
      </c>
      <c r="BQ28" s="15">
        <f t="shared" si="28"/>
        <v>0</v>
      </c>
      <c r="BR28" s="15">
        <f t="shared" si="28"/>
        <v>0</v>
      </c>
      <c r="BS28" s="15">
        <f t="shared" si="28"/>
        <v>0</v>
      </c>
      <c r="BT28" s="15">
        <f t="shared" si="28"/>
        <v>0</v>
      </c>
      <c r="BU28" s="15">
        <f t="shared" ref="BU28:DC28" si="29">BU27-BU25</f>
        <v>0</v>
      </c>
      <c r="BV28" s="15">
        <f t="shared" si="29"/>
        <v>0</v>
      </c>
      <c r="BW28" s="15">
        <f t="shared" si="29"/>
        <v>0</v>
      </c>
      <c r="BX28" s="15">
        <f t="shared" si="29"/>
        <v>0</v>
      </c>
      <c r="BY28" s="15">
        <f t="shared" si="29"/>
        <v>0</v>
      </c>
      <c r="BZ28" s="15">
        <f t="shared" si="29"/>
        <v>0</v>
      </c>
      <c r="CA28" s="15">
        <f t="shared" si="29"/>
        <v>0</v>
      </c>
      <c r="CB28" s="15">
        <f t="shared" si="29"/>
        <v>0</v>
      </c>
      <c r="CC28" s="15">
        <f t="shared" si="29"/>
        <v>0</v>
      </c>
      <c r="CD28" s="15">
        <f t="shared" si="29"/>
        <v>0</v>
      </c>
      <c r="CE28" s="15">
        <f t="shared" si="29"/>
        <v>0</v>
      </c>
      <c r="CF28" s="15">
        <f t="shared" si="29"/>
        <v>0</v>
      </c>
      <c r="CG28" s="15">
        <f t="shared" si="29"/>
        <v>0</v>
      </c>
      <c r="CH28" s="15">
        <f t="shared" si="29"/>
        <v>0</v>
      </c>
      <c r="CI28" s="15">
        <f t="shared" si="29"/>
        <v>0</v>
      </c>
      <c r="CJ28" s="15">
        <f t="shared" si="29"/>
        <v>0</v>
      </c>
      <c r="CK28" s="15">
        <f t="shared" si="29"/>
        <v>0</v>
      </c>
      <c r="CL28" s="15">
        <f t="shared" si="29"/>
        <v>0</v>
      </c>
      <c r="CM28" s="15">
        <f t="shared" si="29"/>
        <v>0</v>
      </c>
      <c r="CN28" s="15">
        <f t="shared" si="29"/>
        <v>0</v>
      </c>
      <c r="CO28" s="15">
        <f t="shared" si="29"/>
        <v>0</v>
      </c>
      <c r="CP28" s="15">
        <f t="shared" si="29"/>
        <v>0</v>
      </c>
      <c r="CQ28" s="15">
        <f t="shared" si="29"/>
        <v>0</v>
      </c>
      <c r="CR28" s="15">
        <f t="shared" si="29"/>
        <v>0</v>
      </c>
      <c r="CS28" s="15">
        <f t="shared" si="29"/>
        <v>0</v>
      </c>
      <c r="CT28" s="15">
        <f t="shared" si="29"/>
        <v>0</v>
      </c>
      <c r="CU28" s="15">
        <f t="shared" si="29"/>
        <v>0</v>
      </c>
      <c r="CV28" s="15">
        <f t="shared" si="29"/>
        <v>0</v>
      </c>
      <c r="CW28" s="15">
        <f t="shared" si="29"/>
        <v>0</v>
      </c>
      <c r="CX28" s="15">
        <f t="shared" si="29"/>
        <v>0</v>
      </c>
      <c r="CY28" s="15">
        <f t="shared" si="29"/>
        <v>0</v>
      </c>
      <c r="CZ28" s="15">
        <f t="shared" si="29"/>
        <v>0</v>
      </c>
      <c r="DA28" s="15">
        <f t="shared" si="29"/>
        <v>0</v>
      </c>
      <c r="DB28" s="15">
        <f t="shared" si="29"/>
        <v>0</v>
      </c>
      <c r="DC28" s="15">
        <f t="shared" si="29"/>
        <v>0</v>
      </c>
    </row>
    <row r="29" spans="2:1006" ht="14.65" thickTop="1" x14ac:dyDescent="0.45">
      <c r="C29" t="s">
        <v>19</v>
      </c>
      <c r="E29" t="s">
        <v>8</v>
      </c>
      <c r="F29" s="6">
        <f>IRR(H28:DC28)</f>
        <v>9.9952046635292779E-2</v>
      </c>
    </row>
    <row r="31" spans="2:1006" x14ac:dyDescent="0.45">
      <c r="B31" s="11" t="s">
        <v>26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</row>
    <row r="32" spans="2:1006" x14ac:dyDescent="0.45">
      <c r="C32" t="s">
        <v>27</v>
      </c>
      <c r="E32" t="s">
        <v>7</v>
      </c>
      <c r="H32" s="1">
        <f>G35</f>
        <v>0</v>
      </c>
      <c r="I32" s="1">
        <f t="shared" ref="I32:BT32" si="30">H35</f>
        <v>166.66666666666666</v>
      </c>
      <c r="J32" s="1">
        <f t="shared" si="30"/>
        <v>349.99200777254879</v>
      </c>
      <c r="K32" s="1">
        <f t="shared" si="30"/>
        <v>551.64109192207695</v>
      </c>
      <c r="L32" s="1">
        <f t="shared" si="30"/>
        <v>773.44541473448282</v>
      </c>
      <c r="M32" s="1">
        <f t="shared" si="30"/>
        <v>1017.4195335645438</v>
      </c>
      <c r="N32" s="1">
        <f t="shared" si="30"/>
        <v>1285.7793648977117</v>
      </c>
      <c r="O32" s="1">
        <f t="shared" si="30"/>
        <v>1285.7793648977117</v>
      </c>
      <c r="P32" s="1">
        <f t="shared" si="30"/>
        <v>1285.7793648977117</v>
      </c>
      <c r="Q32" s="1">
        <f t="shared" si="30"/>
        <v>1285.7793648977117</v>
      </c>
      <c r="R32" s="1">
        <f t="shared" si="30"/>
        <v>1285.7793648977117</v>
      </c>
      <c r="S32" s="1">
        <f t="shared" si="30"/>
        <v>1285.7793648977117</v>
      </c>
      <c r="T32" s="1">
        <f t="shared" si="30"/>
        <v>1285.7793648977117</v>
      </c>
      <c r="U32" s="1">
        <f t="shared" si="30"/>
        <v>1285.7793648977117</v>
      </c>
      <c r="V32" s="1">
        <f t="shared" si="30"/>
        <v>1285.7793648977117</v>
      </c>
      <c r="W32" s="1">
        <f t="shared" si="30"/>
        <v>1285.7793648977117</v>
      </c>
      <c r="X32" s="1">
        <f t="shared" si="30"/>
        <v>1285.7793648977117</v>
      </c>
      <c r="Y32" s="1">
        <f t="shared" si="30"/>
        <v>1285.7793648977117</v>
      </c>
      <c r="Z32" s="1">
        <f t="shared" si="30"/>
        <v>1285.7793648977117</v>
      </c>
      <c r="AA32" s="1">
        <f t="shared" si="30"/>
        <v>1285.7793648977117</v>
      </c>
      <c r="AB32" s="1">
        <f t="shared" si="30"/>
        <v>1285.7793648977117</v>
      </c>
      <c r="AC32" s="1">
        <f t="shared" si="30"/>
        <v>1285.7793648977117</v>
      </c>
      <c r="AD32" s="1">
        <f t="shared" si="30"/>
        <v>1285.7793648977117</v>
      </c>
      <c r="AE32" s="1">
        <f t="shared" si="30"/>
        <v>1285.7793648977117</v>
      </c>
      <c r="AF32" s="1">
        <f t="shared" si="30"/>
        <v>1285.7793648977117</v>
      </c>
      <c r="AG32" s="1">
        <f t="shared" si="30"/>
        <v>1285.7793648977117</v>
      </c>
      <c r="AH32" s="1">
        <f t="shared" si="30"/>
        <v>1285.7793648977117</v>
      </c>
      <c r="AI32" s="1">
        <f t="shared" si="30"/>
        <v>1285.7793648977117</v>
      </c>
      <c r="AJ32" s="1">
        <f t="shared" si="30"/>
        <v>1285.7793648977117</v>
      </c>
      <c r="AK32" s="1">
        <f t="shared" si="30"/>
        <v>1285.7793648977117</v>
      </c>
      <c r="AL32" s="1">
        <f t="shared" si="30"/>
        <v>1285.7793648977117</v>
      </c>
      <c r="AM32" s="1">
        <f t="shared" si="30"/>
        <v>1285.7793648977117</v>
      </c>
      <c r="AN32" s="1">
        <f t="shared" si="30"/>
        <v>1285.7793648977117</v>
      </c>
      <c r="AO32" s="1">
        <f t="shared" si="30"/>
        <v>1285.7793648977117</v>
      </c>
      <c r="AP32" s="1">
        <f t="shared" si="30"/>
        <v>1285.7793648977117</v>
      </c>
      <c r="AQ32" s="1">
        <f t="shared" si="30"/>
        <v>1285.7793648977117</v>
      </c>
      <c r="AR32" s="1">
        <f t="shared" si="30"/>
        <v>1285.7793648977117</v>
      </c>
      <c r="AS32" s="1">
        <f t="shared" si="30"/>
        <v>1285.7793648977117</v>
      </c>
      <c r="AT32" s="1">
        <f t="shared" si="30"/>
        <v>1285.7793648977117</v>
      </c>
      <c r="AU32" s="1">
        <f t="shared" si="30"/>
        <v>1285.7793648977117</v>
      </c>
      <c r="AV32" s="1">
        <f t="shared" si="30"/>
        <v>1285.7793648977117</v>
      </c>
      <c r="AW32" s="1">
        <f t="shared" si="30"/>
        <v>1285.7793648977117</v>
      </c>
      <c r="AX32" s="1">
        <f t="shared" si="30"/>
        <v>1285.7793648977117</v>
      </c>
      <c r="AY32" s="1">
        <f t="shared" si="30"/>
        <v>1285.7793648977117</v>
      </c>
      <c r="AZ32" s="1">
        <f t="shared" si="30"/>
        <v>1285.7793648977117</v>
      </c>
      <c r="BA32" s="1">
        <f t="shared" si="30"/>
        <v>1285.7793648977117</v>
      </c>
      <c r="BB32" s="1">
        <f t="shared" si="30"/>
        <v>1285.7793648977117</v>
      </c>
      <c r="BC32" s="1">
        <f t="shared" si="30"/>
        <v>1285.7793648977117</v>
      </c>
      <c r="BD32" s="1">
        <f t="shared" si="30"/>
        <v>1285.7793648977117</v>
      </c>
      <c r="BE32" s="1">
        <f t="shared" si="30"/>
        <v>1285.7793648977117</v>
      </c>
      <c r="BF32" s="1">
        <f t="shared" si="30"/>
        <v>1285.7793648977117</v>
      </c>
      <c r="BG32" s="1">
        <f t="shared" si="30"/>
        <v>1285.7793648977117</v>
      </c>
      <c r="BH32" s="1">
        <f t="shared" si="30"/>
        <v>1285.7793648977117</v>
      </c>
      <c r="BI32" s="1">
        <f t="shared" si="30"/>
        <v>1285.7793648977117</v>
      </c>
      <c r="BJ32" s="1">
        <f t="shared" si="30"/>
        <v>1285.7793648977117</v>
      </c>
      <c r="BK32" s="1">
        <f t="shared" si="30"/>
        <v>1285.7793648977117</v>
      </c>
      <c r="BL32" s="1">
        <f t="shared" si="30"/>
        <v>1285.7793648977117</v>
      </c>
      <c r="BM32" s="1">
        <f t="shared" si="30"/>
        <v>1285.7793648977117</v>
      </c>
      <c r="BN32" s="1">
        <f t="shared" si="30"/>
        <v>1285.7793648977117</v>
      </c>
      <c r="BO32" s="1">
        <f t="shared" si="30"/>
        <v>1285.7793648977117</v>
      </c>
      <c r="BP32" s="1">
        <f t="shared" si="30"/>
        <v>1285.7793648977117</v>
      </c>
      <c r="BQ32" s="1">
        <f t="shared" si="30"/>
        <v>1285.7793648977117</v>
      </c>
      <c r="BR32" s="1">
        <f t="shared" si="30"/>
        <v>1285.7793648977117</v>
      </c>
      <c r="BS32" s="1">
        <f t="shared" si="30"/>
        <v>1285.7793648977117</v>
      </c>
      <c r="BT32" s="1">
        <f t="shared" si="30"/>
        <v>1285.7793648977117</v>
      </c>
      <c r="BU32" s="1">
        <f t="shared" ref="BU32:DC32" si="31">BT35</f>
        <v>1285.7793648977117</v>
      </c>
      <c r="BV32" s="1">
        <f t="shared" si="31"/>
        <v>1285.7793648977117</v>
      </c>
      <c r="BW32" s="1">
        <f t="shared" si="31"/>
        <v>1285.7793648977117</v>
      </c>
      <c r="BX32" s="1">
        <f t="shared" si="31"/>
        <v>1285.7793648977117</v>
      </c>
      <c r="BY32" s="1">
        <f t="shared" si="31"/>
        <v>1285.7793648977117</v>
      </c>
      <c r="BZ32" s="1">
        <f t="shared" si="31"/>
        <v>1285.7793648977117</v>
      </c>
      <c r="CA32" s="1">
        <f t="shared" si="31"/>
        <v>1285.7793648977117</v>
      </c>
      <c r="CB32" s="1">
        <f t="shared" si="31"/>
        <v>1285.7793648977117</v>
      </c>
      <c r="CC32" s="1">
        <f t="shared" si="31"/>
        <v>1285.7793648977117</v>
      </c>
      <c r="CD32" s="1">
        <f t="shared" si="31"/>
        <v>1285.7793648977117</v>
      </c>
      <c r="CE32" s="1">
        <f t="shared" si="31"/>
        <v>1285.7793648977117</v>
      </c>
      <c r="CF32" s="1">
        <f t="shared" si="31"/>
        <v>1285.7793648977117</v>
      </c>
      <c r="CG32" s="1">
        <f t="shared" si="31"/>
        <v>1285.7793648977117</v>
      </c>
      <c r="CH32" s="1">
        <f t="shared" si="31"/>
        <v>1285.7793648977117</v>
      </c>
      <c r="CI32" s="1">
        <f t="shared" si="31"/>
        <v>1285.7793648977117</v>
      </c>
      <c r="CJ32" s="1">
        <f t="shared" si="31"/>
        <v>1285.7793648977117</v>
      </c>
      <c r="CK32" s="1">
        <f t="shared" si="31"/>
        <v>1285.7793648977117</v>
      </c>
      <c r="CL32" s="1">
        <f t="shared" si="31"/>
        <v>1285.7793648977117</v>
      </c>
      <c r="CM32" s="1">
        <f t="shared" si="31"/>
        <v>1285.7793648977117</v>
      </c>
      <c r="CN32" s="1">
        <f t="shared" si="31"/>
        <v>1285.7793648977117</v>
      </c>
      <c r="CO32" s="1">
        <f t="shared" si="31"/>
        <v>1285.7793648977117</v>
      </c>
      <c r="CP32" s="1">
        <f t="shared" si="31"/>
        <v>1285.7793648977117</v>
      </c>
      <c r="CQ32" s="1">
        <f t="shared" si="31"/>
        <v>1285.7793648977117</v>
      </c>
      <c r="CR32" s="1">
        <f t="shared" si="31"/>
        <v>1285.7793648977117</v>
      </c>
      <c r="CS32" s="1">
        <f t="shared" si="31"/>
        <v>1285.7793648977117</v>
      </c>
      <c r="CT32" s="1">
        <f t="shared" si="31"/>
        <v>1285.7793648977117</v>
      </c>
      <c r="CU32" s="1">
        <f t="shared" si="31"/>
        <v>1285.7793648977117</v>
      </c>
      <c r="CV32" s="1">
        <f t="shared" si="31"/>
        <v>1285.7793648977117</v>
      </c>
      <c r="CW32" s="1">
        <f t="shared" si="31"/>
        <v>1285.7793648977117</v>
      </c>
      <c r="CX32" s="1">
        <f t="shared" si="31"/>
        <v>1285.7793648977117</v>
      </c>
      <c r="CY32" s="1">
        <f t="shared" si="31"/>
        <v>1285.7793648977117</v>
      </c>
      <c r="CZ32" s="1">
        <f t="shared" si="31"/>
        <v>1285.7793648977117</v>
      </c>
      <c r="DA32" s="1">
        <f t="shared" si="31"/>
        <v>1285.7793648977117</v>
      </c>
      <c r="DB32" s="1">
        <f t="shared" si="31"/>
        <v>1285.7793648977117</v>
      </c>
      <c r="DC32" s="1">
        <f t="shared" si="31"/>
        <v>1285.7793648977117</v>
      </c>
    </row>
    <row r="33" spans="3:107" x14ac:dyDescent="0.45">
      <c r="C33" t="s">
        <v>28</v>
      </c>
      <c r="E33" t="s">
        <v>7</v>
      </c>
      <c r="F33" s="6">
        <f>F29</f>
        <v>9.9952046635292779E-2</v>
      </c>
      <c r="H33" s="1">
        <f>H32*$F$33*H24</f>
        <v>0</v>
      </c>
      <c r="I33" s="1">
        <f t="shared" ref="I33:BT33" si="32">I32*$F$33*I24</f>
        <v>16.658674439215464</v>
      </c>
      <c r="J33" s="1">
        <f t="shared" si="32"/>
        <v>34.98241748286155</v>
      </c>
      <c r="K33" s="1">
        <f t="shared" si="32"/>
        <v>55.137656145739264</v>
      </c>
      <c r="L33" s="1">
        <f t="shared" si="32"/>
        <v>77.307452163394387</v>
      </c>
      <c r="M33" s="1">
        <f t="shared" si="32"/>
        <v>101.69316466650112</v>
      </c>
      <c r="N33" s="1">
        <f t="shared" si="32"/>
        <v>0</v>
      </c>
      <c r="O33" s="1">
        <f t="shared" si="32"/>
        <v>0</v>
      </c>
      <c r="P33" s="1">
        <f t="shared" si="32"/>
        <v>0</v>
      </c>
      <c r="Q33" s="1">
        <f t="shared" si="32"/>
        <v>0</v>
      </c>
      <c r="R33" s="1">
        <f t="shared" si="32"/>
        <v>0</v>
      </c>
      <c r="S33" s="1">
        <f t="shared" si="32"/>
        <v>0</v>
      </c>
      <c r="T33" s="1">
        <f t="shared" si="32"/>
        <v>0</v>
      </c>
      <c r="U33" s="1">
        <f t="shared" si="32"/>
        <v>0</v>
      </c>
      <c r="V33" s="1">
        <f t="shared" si="32"/>
        <v>0</v>
      </c>
      <c r="W33" s="1">
        <f t="shared" si="32"/>
        <v>0</v>
      </c>
      <c r="X33" s="1">
        <f t="shared" si="32"/>
        <v>0</v>
      </c>
      <c r="Y33" s="1">
        <f t="shared" si="32"/>
        <v>0</v>
      </c>
      <c r="Z33" s="1">
        <f t="shared" si="32"/>
        <v>0</v>
      </c>
      <c r="AA33" s="1">
        <f t="shared" si="32"/>
        <v>0</v>
      </c>
      <c r="AB33" s="1">
        <f t="shared" si="32"/>
        <v>0</v>
      </c>
      <c r="AC33" s="1">
        <f t="shared" si="32"/>
        <v>0</v>
      </c>
      <c r="AD33" s="1">
        <f t="shared" si="32"/>
        <v>0</v>
      </c>
      <c r="AE33" s="1">
        <f t="shared" si="32"/>
        <v>0</v>
      </c>
      <c r="AF33" s="1">
        <f t="shared" si="32"/>
        <v>0</v>
      </c>
      <c r="AG33" s="1">
        <f t="shared" si="32"/>
        <v>0</v>
      </c>
      <c r="AH33" s="1">
        <f t="shared" si="32"/>
        <v>0</v>
      </c>
      <c r="AI33" s="1">
        <f t="shared" si="32"/>
        <v>0</v>
      </c>
      <c r="AJ33" s="1">
        <f t="shared" si="32"/>
        <v>0</v>
      </c>
      <c r="AK33" s="1">
        <f t="shared" si="32"/>
        <v>0</v>
      </c>
      <c r="AL33" s="1">
        <f t="shared" si="32"/>
        <v>0</v>
      </c>
      <c r="AM33" s="1">
        <f t="shared" si="32"/>
        <v>0</v>
      </c>
      <c r="AN33" s="1">
        <f t="shared" si="32"/>
        <v>0</v>
      </c>
      <c r="AO33" s="1">
        <f t="shared" si="32"/>
        <v>0</v>
      </c>
      <c r="AP33" s="1">
        <f t="shared" si="32"/>
        <v>0</v>
      </c>
      <c r="AQ33" s="1">
        <f t="shared" si="32"/>
        <v>0</v>
      </c>
      <c r="AR33" s="1">
        <f t="shared" si="32"/>
        <v>0</v>
      </c>
      <c r="AS33" s="1">
        <f t="shared" si="32"/>
        <v>0</v>
      </c>
      <c r="AT33" s="1">
        <f t="shared" si="32"/>
        <v>0</v>
      </c>
      <c r="AU33" s="1">
        <f t="shared" si="32"/>
        <v>0</v>
      </c>
      <c r="AV33" s="1">
        <f t="shared" si="32"/>
        <v>0</v>
      </c>
      <c r="AW33" s="1">
        <f t="shared" si="32"/>
        <v>0</v>
      </c>
      <c r="AX33" s="1">
        <f t="shared" si="32"/>
        <v>0</v>
      </c>
      <c r="AY33" s="1">
        <f t="shared" si="32"/>
        <v>0</v>
      </c>
      <c r="AZ33" s="1">
        <f t="shared" si="32"/>
        <v>0</v>
      </c>
      <c r="BA33" s="1">
        <f t="shared" si="32"/>
        <v>0</v>
      </c>
      <c r="BB33" s="1">
        <f t="shared" si="32"/>
        <v>0</v>
      </c>
      <c r="BC33" s="1">
        <f t="shared" si="32"/>
        <v>0</v>
      </c>
      <c r="BD33" s="1">
        <f t="shared" si="32"/>
        <v>0</v>
      </c>
      <c r="BE33" s="1">
        <f t="shared" si="32"/>
        <v>0</v>
      </c>
      <c r="BF33" s="1">
        <f t="shared" si="32"/>
        <v>0</v>
      </c>
      <c r="BG33" s="1">
        <f t="shared" si="32"/>
        <v>0</v>
      </c>
      <c r="BH33" s="1">
        <f t="shared" si="32"/>
        <v>0</v>
      </c>
      <c r="BI33" s="1">
        <f t="shared" si="32"/>
        <v>0</v>
      </c>
      <c r="BJ33" s="1">
        <f t="shared" si="32"/>
        <v>0</v>
      </c>
      <c r="BK33" s="1">
        <f t="shared" si="32"/>
        <v>0</v>
      </c>
      <c r="BL33" s="1">
        <f t="shared" si="32"/>
        <v>0</v>
      </c>
      <c r="BM33" s="1">
        <f t="shared" si="32"/>
        <v>0</v>
      </c>
      <c r="BN33" s="1">
        <f t="shared" si="32"/>
        <v>0</v>
      </c>
      <c r="BO33" s="1">
        <f t="shared" si="32"/>
        <v>0</v>
      </c>
      <c r="BP33" s="1">
        <f t="shared" si="32"/>
        <v>0</v>
      </c>
      <c r="BQ33" s="1">
        <f t="shared" si="32"/>
        <v>0</v>
      </c>
      <c r="BR33" s="1">
        <f t="shared" si="32"/>
        <v>0</v>
      </c>
      <c r="BS33" s="1">
        <f t="shared" si="32"/>
        <v>0</v>
      </c>
      <c r="BT33" s="1">
        <f t="shared" si="32"/>
        <v>0</v>
      </c>
      <c r="BU33" s="1">
        <f t="shared" ref="BU33:DC33" si="33">BU32*$F$33*BU24</f>
        <v>0</v>
      </c>
      <c r="BV33" s="1">
        <f t="shared" si="33"/>
        <v>0</v>
      </c>
      <c r="BW33" s="1">
        <f t="shared" si="33"/>
        <v>0</v>
      </c>
      <c r="BX33" s="1">
        <f t="shared" si="33"/>
        <v>0</v>
      </c>
      <c r="BY33" s="1">
        <f t="shared" si="33"/>
        <v>0</v>
      </c>
      <c r="BZ33" s="1">
        <f t="shared" si="33"/>
        <v>0</v>
      </c>
      <c r="CA33" s="1">
        <f t="shared" si="33"/>
        <v>0</v>
      </c>
      <c r="CB33" s="1">
        <f t="shared" si="33"/>
        <v>0</v>
      </c>
      <c r="CC33" s="1">
        <f t="shared" si="33"/>
        <v>0</v>
      </c>
      <c r="CD33" s="1">
        <f t="shared" si="33"/>
        <v>0</v>
      </c>
      <c r="CE33" s="1">
        <f t="shared" si="33"/>
        <v>0</v>
      </c>
      <c r="CF33" s="1">
        <f t="shared" si="33"/>
        <v>0</v>
      </c>
      <c r="CG33" s="1">
        <f t="shared" si="33"/>
        <v>0</v>
      </c>
      <c r="CH33" s="1">
        <f t="shared" si="33"/>
        <v>0</v>
      </c>
      <c r="CI33" s="1">
        <f t="shared" si="33"/>
        <v>0</v>
      </c>
      <c r="CJ33" s="1">
        <f t="shared" si="33"/>
        <v>0</v>
      </c>
      <c r="CK33" s="1">
        <f t="shared" si="33"/>
        <v>0</v>
      </c>
      <c r="CL33" s="1">
        <f t="shared" si="33"/>
        <v>0</v>
      </c>
      <c r="CM33" s="1">
        <f t="shared" si="33"/>
        <v>0</v>
      </c>
      <c r="CN33" s="1">
        <f t="shared" si="33"/>
        <v>0</v>
      </c>
      <c r="CO33" s="1">
        <f t="shared" si="33"/>
        <v>0</v>
      </c>
      <c r="CP33" s="1">
        <f t="shared" si="33"/>
        <v>0</v>
      </c>
      <c r="CQ33" s="1">
        <f t="shared" si="33"/>
        <v>0</v>
      </c>
      <c r="CR33" s="1">
        <f t="shared" si="33"/>
        <v>0</v>
      </c>
      <c r="CS33" s="1">
        <f t="shared" si="33"/>
        <v>0</v>
      </c>
      <c r="CT33" s="1">
        <f t="shared" si="33"/>
        <v>0</v>
      </c>
      <c r="CU33" s="1">
        <f t="shared" si="33"/>
        <v>0</v>
      </c>
      <c r="CV33" s="1">
        <f t="shared" si="33"/>
        <v>0</v>
      </c>
      <c r="CW33" s="1">
        <f t="shared" si="33"/>
        <v>0</v>
      </c>
      <c r="CX33" s="1">
        <f t="shared" si="33"/>
        <v>0</v>
      </c>
      <c r="CY33" s="1">
        <f t="shared" si="33"/>
        <v>0</v>
      </c>
      <c r="CZ33" s="1">
        <f t="shared" si="33"/>
        <v>0</v>
      </c>
      <c r="DA33" s="1">
        <f t="shared" si="33"/>
        <v>0</v>
      </c>
      <c r="DB33" s="1">
        <f t="shared" si="33"/>
        <v>0</v>
      </c>
      <c r="DC33" s="1">
        <f t="shared" si="33"/>
        <v>0</v>
      </c>
    </row>
    <row r="34" spans="3:107" x14ac:dyDescent="0.45">
      <c r="C34" t="s">
        <v>29</v>
      </c>
      <c r="E34" t="s">
        <v>7</v>
      </c>
      <c r="H34" s="1">
        <f>H25</f>
        <v>166.66666666666666</v>
      </c>
      <c r="I34" s="1">
        <f t="shared" ref="I34:BT34" si="34">I25</f>
        <v>166.66666666666666</v>
      </c>
      <c r="J34" s="1">
        <f t="shared" si="34"/>
        <v>166.66666666666666</v>
      </c>
      <c r="K34" s="1">
        <f t="shared" si="34"/>
        <v>166.66666666666666</v>
      </c>
      <c r="L34" s="1">
        <f t="shared" si="34"/>
        <v>166.66666666666666</v>
      </c>
      <c r="M34" s="1">
        <f t="shared" si="34"/>
        <v>166.66666666666666</v>
      </c>
      <c r="N34" s="1">
        <f t="shared" si="34"/>
        <v>0</v>
      </c>
      <c r="O34" s="1">
        <f t="shared" si="34"/>
        <v>0</v>
      </c>
      <c r="P34" s="1">
        <f t="shared" si="34"/>
        <v>0</v>
      </c>
      <c r="Q34" s="1">
        <f t="shared" si="34"/>
        <v>0</v>
      </c>
      <c r="R34" s="1">
        <f t="shared" si="34"/>
        <v>0</v>
      </c>
      <c r="S34" s="1">
        <f t="shared" si="34"/>
        <v>0</v>
      </c>
      <c r="T34" s="1">
        <f t="shared" si="34"/>
        <v>0</v>
      </c>
      <c r="U34" s="1">
        <f t="shared" si="34"/>
        <v>0</v>
      </c>
      <c r="V34" s="1">
        <f t="shared" si="34"/>
        <v>0</v>
      </c>
      <c r="W34" s="1">
        <f t="shared" si="34"/>
        <v>0</v>
      </c>
      <c r="X34" s="1">
        <f t="shared" si="34"/>
        <v>0</v>
      </c>
      <c r="Y34" s="1">
        <f t="shared" si="34"/>
        <v>0</v>
      </c>
      <c r="Z34" s="1">
        <f t="shared" si="34"/>
        <v>0</v>
      </c>
      <c r="AA34" s="1">
        <f t="shared" si="34"/>
        <v>0</v>
      </c>
      <c r="AB34" s="1">
        <f t="shared" si="34"/>
        <v>0</v>
      </c>
      <c r="AC34" s="1">
        <f t="shared" si="34"/>
        <v>0</v>
      </c>
      <c r="AD34" s="1">
        <f t="shared" si="34"/>
        <v>0</v>
      </c>
      <c r="AE34" s="1">
        <f t="shared" si="34"/>
        <v>0</v>
      </c>
      <c r="AF34" s="1">
        <f t="shared" si="34"/>
        <v>0</v>
      </c>
      <c r="AG34" s="1">
        <f t="shared" si="34"/>
        <v>0</v>
      </c>
      <c r="AH34" s="1">
        <f t="shared" si="34"/>
        <v>0</v>
      </c>
      <c r="AI34" s="1">
        <f t="shared" si="34"/>
        <v>0</v>
      </c>
      <c r="AJ34" s="1">
        <f t="shared" si="34"/>
        <v>0</v>
      </c>
      <c r="AK34" s="1">
        <f t="shared" si="34"/>
        <v>0</v>
      </c>
      <c r="AL34" s="1">
        <f t="shared" si="34"/>
        <v>0</v>
      </c>
      <c r="AM34" s="1">
        <f t="shared" si="34"/>
        <v>0</v>
      </c>
      <c r="AN34" s="1">
        <f t="shared" si="34"/>
        <v>0</v>
      </c>
      <c r="AO34" s="1">
        <f t="shared" si="34"/>
        <v>0</v>
      </c>
      <c r="AP34" s="1">
        <f t="shared" si="34"/>
        <v>0</v>
      </c>
      <c r="AQ34" s="1">
        <f t="shared" si="34"/>
        <v>0</v>
      </c>
      <c r="AR34" s="1">
        <f t="shared" si="34"/>
        <v>0</v>
      </c>
      <c r="AS34" s="1">
        <f t="shared" si="34"/>
        <v>0</v>
      </c>
      <c r="AT34" s="1">
        <f t="shared" si="34"/>
        <v>0</v>
      </c>
      <c r="AU34" s="1">
        <f t="shared" si="34"/>
        <v>0</v>
      </c>
      <c r="AV34" s="1">
        <f t="shared" si="34"/>
        <v>0</v>
      </c>
      <c r="AW34" s="1">
        <f t="shared" si="34"/>
        <v>0</v>
      </c>
      <c r="AX34" s="1">
        <f t="shared" si="34"/>
        <v>0</v>
      </c>
      <c r="AY34" s="1">
        <f t="shared" si="34"/>
        <v>0</v>
      </c>
      <c r="AZ34" s="1">
        <f t="shared" si="34"/>
        <v>0</v>
      </c>
      <c r="BA34" s="1">
        <f t="shared" si="34"/>
        <v>0</v>
      </c>
      <c r="BB34" s="1">
        <f t="shared" si="34"/>
        <v>0</v>
      </c>
      <c r="BC34" s="1">
        <f t="shared" si="34"/>
        <v>0</v>
      </c>
      <c r="BD34" s="1">
        <f t="shared" si="34"/>
        <v>0</v>
      </c>
      <c r="BE34" s="1">
        <f t="shared" si="34"/>
        <v>0</v>
      </c>
      <c r="BF34" s="1">
        <f t="shared" si="34"/>
        <v>0</v>
      </c>
      <c r="BG34" s="1">
        <f t="shared" si="34"/>
        <v>0</v>
      </c>
      <c r="BH34" s="1">
        <f t="shared" si="34"/>
        <v>0</v>
      </c>
      <c r="BI34" s="1">
        <f t="shared" si="34"/>
        <v>0</v>
      </c>
      <c r="BJ34" s="1">
        <f t="shared" si="34"/>
        <v>0</v>
      </c>
      <c r="BK34" s="1">
        <f t="shared" si="34"/>
        <v>0</v>
      </c>
      <c r="BL34" s="1">
        <f t="shared" si="34"/>
        <v>0</v>
      </c>
      <c r="BM34" s="1">
        <f t="shared" si="34"/>
        <v>0</v>
      </c>
      <c r="BN34" s="1">
        <f t="shared" si="34"/>
        <v>0</v>
      </c>
      <c r="BO34" s="1">
        <f t="shared" si="34"/>
        <v>0</v>
      </c>
      <c r="BP34" s="1">
        <f t="shared" si="34"/>
        <v>0</v>
      </c>
      <c r="BQ34" s="1">
        <f t="shared" si="34"/>
        <v>0</v>
      </c>
      <c r="BR34" s="1">
        <f t="shared" si="34"/>
        <v>0</v>
      </c>
      <c r="BS34" s="1">
        <f t="shared" si="34"/>
        <v>0</v>
      </c>
      <c r="BT34" s="1">
        <f t="shared" si="34"/>
        <v>0</v>
      </c>
      <c r="BU34" s="1">
        <f t="shared" ref="BU34:DC34" si="35">BU25</f>
        <v>0</v>
      </c>
      <c r="BV34" s="1">
        <f t="shared" si="35"/>
        <v>0</v>
      </c>
      <c r="BW34" s="1">
        <f t="shared" si="35"/>
        <v>0</v>
      </c>
      <c r="BX34" s="1">
        <f t="shared" si="35"/>
        <v>0</v>
      </c>
      <c r="BY34" s="1">
        <f t="shared" si="35"/>
        <v>0</v>
      </c>
      <c r="BZ34" s="1">
        <f t="shared" si="35"/>
        <v>0</v>
      </c>
      <c r="CA34" s="1">
        <f t="shared" si="35"/>
        <v>0</v>
      </c>
      <c r="CB34" s="1">
        <f t="shared" si="35"/>
        <v>0</v>
      </c>
      <c r="CC34" s="1">
        <f t="shared" si="35"/>
        <v>0</v>
      </c>
      <c r="CD34" s="1">
        <f t="shared" si="35"/>
        <v>0</v>
      </c>
      <c r="CE34" s="1">
        <f t="shared" si="35"/>
        <v>0</v>
      </c>
      <c r="CF34" s="1">
        <f t="shared" si="35"/>
        <v>0</v>
      </c>
      <c r="CG34" s="1">
        <f t="shared" si="35"/>
        <v>0</v>
      </c>
      <c r="CH34" s="1">
        <f t="shared" si="35"/>
        <v>0</v>
      </c>
      <c r="CI34" s="1">
        <f t="shared" si="35"/>
        <v>0</v>
      </c>
      <c r="CJ34" s="1">
        <f t="shared" si="35"/>
        <v>0</v>
      </c>
      <c r="CK34" s="1">
        <f t="shared" si="35"/>
        <v>0</v>
      </c>
      <c r="CL34" s="1">
        <f t="shared" si="35"/>
        <v>0</v>
      </c>
      <c r="CM34" s="1">
        <f t="shared" si="35"/>
        <v>0</v>
      </c>
      <c r="CN34" s="1">
        <f t="shared" si="35"/>
        <v>0</v>
      </c>
      <c r="CO34" s="1">
        <f t="shared" si="35"/>
        <v>0</v>
      </c>
      <c r="CP34" s="1">
        <f t="shared" si="35"/>
        <v>0</v>
      </c>
      <c r="CQ34" s="1">
        <f t="shared" si="35"/>
        <v>0</v>
      </c>
      <c r="CR34" s="1">
        <f t="shared" si="35"/>
        <v>0</v>
      </c>
      <c r="CS34" s="1">
        <f t="shared" si="35"/>
        <v>0</v>
      </c>
      <c r="CT34" s="1">
        <f t="shared" si="35"/>
        <v>0</v>
      </c>
      <c r="CU34" s="1">
        <f t="shared" si="35"/>
        <v>0</v>
      </c>
      <c r="CV34" s="1">
        <f t="shared" si="35"/>
        <v>0</v>
      </c>
      <c r="CW34" s="1">
        <f t="shared" si="35"/>
        <v>0</v>
      </c>
      <c r="CX34" s="1">
        <f t="shared" si="35"/>
        <v>0</v>
      </c>
      <c r="CY34" s="1">
        <f t="shared" si="35"/>
        <v>0</v>
      </c>
      <c r="CZ34" s="1">
        <f t="shared" si="35"/>
        <v>0</v>
      </c>
      <c r="DA34" s="1">
        <f t="shared" si="35"/>
        <v>0</v>
      </c>
      <c r="DB34" s="1">
        <f t="shared" si="35"/>
        <v>0</v>
      </c>
      <c r="DC34" s="1">
        <f t="shared" si="35"/>
        <v>0</v>
      </c>
    </row>
    <row r="35" spans="3:107" x14ac:dyDescent="0.45">
      <c r="C35" s="13" t="s">
        <v>30</v>
      </c>
      <c r="D35" s="13"/>
      <c r="E35" s="13" t="s">
        <v>7</v>
      </c>
      <c r="F35" s="13"/>
      <c r="G35" s="13"/>
      <c r="H35" s="17">
        <f>H32+H33+H34</f>
        <v>166.66666666666666</v>
      </c>
      <c r="I35" s="17">
        <f t="shared" ref="I35:BT35" si="36">I32+I33+I34</f>
        <v>349.99200777254879</v>
      </c>
      <c r="J35" s="17">
        <f t="shared" si="36"/>
        <v>551.64109192207695</v>
      </c>
      <c r="K35" s="17">
        <f t="shared" si="36"/>
        <v>773.44541473448282</v>
      </c>
      <c r="L35" s="17">
        <f t="shared" si="36"/>
        <v>1017.4195335645438</v>
      </c>
      <c r="M35" s="17">
        <f t="shared" si="36"/>
        <v>1285.7793648977117</v>
      </c>
      <c r="N35" s="17">
        <f t="shared" si="36"/>
        <v>1285.7793648977117</v>
      </c>
      <c r="O35" s="17">
        <f t="shared" si="36"/>
        <v>1285.7793648977117</v>
      </c>
      <c r="P35" s="17">
        <f t="shared" si="36"/>
        <v>1285.7793648977117</v>
      </c>
      <c r="Q35" s="17">
        <f t="shared" si="36"/>
        <v>1285.7793648977117</v>
      </c>
      <c r="R35" s="17">
        <f t="shared" si="36"/>
        <v>1285.7793648977117</v>
      </c>
      <c r="S35" s="17">
        <f t="shared" si="36"/>
        <v>1285.7793648977117</v>
      </c>
      <c r="T35" s="17">
        <f t="shared" si="36"/>
        <v>1285.7793648977117</v>
      </c>
      <c r="U35" s="17">
        <f t="shared" si="36"/>
        <v>1285.7793648977117</v>
      </c>
      <c r="V35" s="17">
        <f t="shared" si="36"/>
        <v>1285.7793648977117</v>
      </c>
      <c r="W35" s="17">
        <f t="shared" si="36"/>
        <v>1285.7793648977117</v>
      </c>
      <c r="X35" s="17">
        <f t="shared" si="36"/>
        <v>1285.7793648977117</v>
      </c>
      <c r="Y35" s="17">
        <f t="shared" si="36"/>
        <v>1285.7793648977117</v>
      </c>
      <c r="Z35" s="17">
        <f t="shared" si="36"/>
        <v>1285.7793648977117</v>
      </c>
      <c r="AA35" s="17">
        <f t="shared" si="36"/>
        <v>1285.7793648977117</v>
      </c>
      <c r="AB35" s="17">
        <f t="shared" si="36"/>
        <v>1285.7793648977117</v>
      </c>
      <c r="AC35" s="17">
        <f t="shared" si="36"/>
        <v>1285.7793648977117</v>
      </c>
      <c r="AD35" s="17">
        <f t="shared" si="36"/>
        <v>1285.7793648977117</v>
      </c>
      <c r="AE35" s="17">
        <f t="shared" si="36"/>
        <v>1285.7793648977117</v>
      </c>
      <c r="AF35" s="17">
        <f t="shared" si="36"/>
        <v>1285.7793648977117</v>
      </c>
      <c r="AG35" s="17">
        <f t="shared" si="36"/>
        <v>1285.7793648977117</v>
      </c>
      <c r="AH35" s="17">
        <f t="shared" si="36"/>
        <v>1285.7793648977117</v>
      </c>
      <c r="AI35" s="17">
        <f t="shared" si="36"/>
        <v>1285.7793648977117</v>
      </c>
      <c r="AJ35" s="17">
        <f t="shared" si="36"/>
        <v>1285.7793648977117</v>
      </c>
      <c r="AK35" s="17">
        <f t="shared" si="36"/>
        <v>1285.7793648977117</v>
      </c>
      <c r="AL35" s="17">
        <f t="shared" si="36"/>
        <v>1285.7793648977117</v>
      </c>
      <c r="AM35" s="17">
        <f t="shared" si="36"/>
        <v>1285.7793648977117</v>
      </c>
      <c r="AN35" s="17">
        <f t="shared" si="36"/>
        <v>1285.7793648977117</v>
      </c>
      <c r="AO35" s="17">
        <f t="shared" si="36"/>
        <v>1285.7793648977117</v>
      </c>
      <c r="AP35" s="17">
        <f t="shared" si="36"/>
        <v>1285.7793648977117</v>
      </c>
      <c r="AQ35" s="17">
        <f t="shared" si="36"/>
        <v>1285.7793648977117</v>
      </c>
      <c r="AR35" s="17">
        <f t="shared" si="36"/>
        <v>1285.7793648977117</v>
      </c>
      <c r="AS35" s="17">
        <f t="shared" si="36"/>
        <v>1285.7793648977117</v>
      </c>
      <c r="AT35" s="17">
        <f t="shared" si="36"/>
        <v>1285.7793648977117</v>
      </c>
      <c r="AU35" s="17">
        <f t="shared" si="36"/>
        <v>1285.7793648977117</v>
      </c>
      <c r="AV35" s="17">
        <f t="shared" si="36"/>
        <v>1285.7793648977117</v>
      </c>
      <c r="AW35" s="17">
        <f t="shared" si="36"/>
        <v>1285.7793648977117</v>
      </c>
      <c r="AX35" s="17">
        <f t="shared" si="36"/>
        <v>1285.7793648977117</v>
      </c>
      <c r="AY35" s="17">
        <f t="shared" si="36"/>
        <v>1285.7793648977117</v>
      </c>
      <c r="AZ35" s="17">
        <f t="shared" si="36"/>
        <v>1285.7793648977117</v>
      </c>
      <c r="BA35" s="17">
        <f t="shared" si="36"/>
        <v>1285.7793648977117</v>
      </c>
      <c r="BB35" s="17">
        <f t="shared" si="36"/>
        <v>1285.7793648977117</v>
      </c>
      <c r="BC35" s="17">
        <f t="shared" si="36"/>
        <v>1285.7793648977117</v>
      </c>
      <c r="BD35" s="17">
        <f t="shared" si="36"/>
        <v>1285.7793648977117</v>
      </c>
      <c r="BE35" s="17">
        <f t="shared" si="36"/>
        <v>1285.7793648977117</v>
      </c>
      <c r="BF35" s="17">
        <f t="shared" si="36"/>
        <v>1285.7793648977117</v>
      </c>
      <c r="BG35" s="17">
        <f t="shared" si="36"/>
        <v>1285.7793648977117</v>
      </c>
      <c r="BH35" s="17">
        <f t="shared" si="36"/>
        <v>1285.7793648977117</v>
      </c>
      <c r="BI35" s="17">
        <f t="shared" si="36"/>
        <v>1285.7793648977117</v>
      </c>
      <c r="BJ35" s="17">
        <f t="shared" si="36"/>
        <v>1285.7793648977117</v>
      </c>
      <c r="BK35" s="17">
        <f t="shared" si="36"/>
        <v>1285.7793648977117</v>
      </c>
      <c r="BL35" s="17">
        <f t="shared" si="36"/>
        <v>1285.7793648977117</v>
      </c>
      <c r="BM35" s="17">
        <f t="shared" si="36"/>
        <v>1285.7793648977117</v>
      </c>
      <c r="BN35" s="17">
        <f t="shared" si="36"/>
        <v>1285.7793648977117</v>
      </c>
      <c r="BO35" s="17">
        <f t="shared" si="36"/>
        <v>1285.7793648977117</v>
      </c>
      <c r="BP35" s="17">
        <f t="shared" si="36"/>
        <v>1285.7793648977117</v>
      </c>
      <c r="BQ35" s="17">
        <f t="shared" si="36"/>
        <v>1285.7793648977117</v>
      </c>
      <c r="BR35" s="17">
        <f t="shared" si="36"/>
        <v>1285.7793648977117</v>
      </c>
      <c r="BS35" s="17">
        <f t="shared" si="36"/>
        <v>1285.7793648977117</v>
      </c>
      <c r="BT35" s="17">
        <f t="shared" si="36"/>
        <v>1285.7793648977117</v>
      </c>
      <c r="BU35" s="17">
        <f t="shared" ref="BU35:DC35" si="37">BU32+BU33+BU34</f>
        <v>1285.7793648977117</v>
      </c>
      <c r="BV35" s="17">
        <f t="shared" si="37"/>
        <v>1285.7793648977117</v>
      </c>
      <c r="BW35" s="17">
        <f t="shared" si="37"/>
        <v>1285.7793648977117</v>
      </c>
      <c r="BX35" s="17">
        <f t="shared" si="37"/>
        <v>1285.7793648977117</v>
      </c>
      <c r="BY35" s="17">
        <f t="shared" si="37"/>
        <v>1285.7793648977117</v>
      </c>
      <c r="BZ35" s="17">
        <f t="shared" si="37"/>
        <v>1285.7793648977117</v>
      </c>
      <c r="CA35" s="17">
        <f t="shared" si="37"/>
        <v>1285.7793648977117</v>
      </c>
      <c r="CB35" s="17">
        <f t="shared" si="37"/>
        <v>1285.7793648977117</v>
      </c>
      <c r="CC35" s="17">
        <f t="shared" si="37"/>
        <v>1285.7793648977117</v>
      </c>
      <c r="CD35" s="17">
        <f t="shared" si="37"/>
        <v>1285.7793648977117</v>
      </c>
      <c r="CE35" s="17">
        <f t="shared" si="37"/>
        <v>1285.7793648977117</v>
      </c>
      <c r="CF35" s="17">
        <f t="shared" si="37"/>
        <v>1285.7793648977117</v>
      </c>
      <c r="CG35" s="17">
        <f t="shared" si="37"/>
        <v>1285.7793648977117</v>
      </c>
      <c r="CH35" s="17">
        <f t="shared" si="37"/>
        <v>1285.7793648977117</v>
      </c>
      <c r="CI35" s="17">
        <f t="shared" si="37"/>
        <v>1285.7793648977117</v>
      </c>
      <c r="CJ35" s="17">
        <f t="shared" si="37"/>
        <v>1285.7793648977117</v>
      </c>
      <c r="CK35" s="17">
        <f t="shared" si="37"/>
        <v>1285.7793648977117</v>
      </c>
      <c r="CL35" s="17">
        <f t="shared" si="37"/>
        <v>1285.7793648977117</v>
      </c>
      <c r="CM35" s="17">
        <f t="shared" si="37"/>
        <v>1285.7793648977117</v>
      </c>
      <c r="CN35" s="17">
        <f t="shared" si="37"/>
        <v>1285.7793648977117</v>
      </c>
      <c r="CO35" s="17">
        <f t="shared" si="37"/>
        <v>1285.7793648977117</v>
      </c>
      <c r="CP35" s="17">
        <f t="shared" si="37"/>
        <v>1285.7793648977117</v>
      </c>
      <c r="CQ35" s="17">
        <f t="shared" si="37"/>
        <v>1285.7793648977117</v>
      </c>
      <c r="CR35" s="17">
        <f t="shared" si="37"/>
        <v>1285.7793648977117</v>
      </c>
      <c r="CS35" s="17">
        <f t="shared" si="37"/>
        <v>1285.7793648977117</v>
      </c>
      <c r="CT35" s="17">
        <f t="shared" si="37"/>
        <v>1285.7793648977117</v>
      </c>
      <c r="CU35" s="17">
        <f t="shared" si="37"/>
        <v>1285.7793648977117</v>
      </c>
      <c r="CV35" s="17">
        <f t="shared" si="37"/>
        <v>1285.7793648977117</v>
      </c>
      <c r="CW35" s="17">
        <f t="shared" si="37"/>
        <v>1285.7793648977117</v>
      </c>
      <c r="CX35" s="17">
        <f t="shared" si="37"/>
        <v>1285.7793648977117</v>
      </c>
      <c r="CY35" s="17">
        <f t="shared" si="37"/>
        <v>1285.7793648977117</v>
      </c>
      <c r="CZ35" s="17">
        <f t="shared" si="37"/>
        <v>1285.7793648977117</v>
      </c>
      <c r="DA35" s="17">
        <f t="shared" si="37"/>
        <v>1285.7793648977117</v>
      </c>
      <c r="DB35" s="17">
        <f t="shared" si="37"/>
        <v>1285.7793648977117</v>
      </c>
      <c r="DC35" s="17">
        <f t="shared" si="37"/>
        <v>1285.7793648977117</v>
      </c>
    </row>
    <row r="36" spans="3:107" x14ac:dyDescent="0.45">
      <c r="C36" t="s">
        <v>33</v>
      </c>
      <c r="E36" t="s">
        <v>7</v>
      </c>
      <c r="F36" s="1">
        <f>MAX(35:35)</f>
        <v>1285.7793648977117</v>
      </c>
    </row>
    <row r="38" spans="3:107" x14ac:dyDescent="0.45">
      <c r="C38" t="s">
        <v>31</v>
      </c>
      <c r="E38" t="s">
        <v>7</v>
      </c>
      <c r="H38" s="18">
        <f>G41</f>
        <v>0</v>
      </c>
      <c r="I38" s="18">
        <f t="shared" ref="I38:BT38" si="38">H41</f>
        <v>0</v>
      </c>
      <c r="J38" s="18">
        <f t="shared" si="38"/>
        <v>0</v>
      </c>
      <c r="K38" s="18">
        <f t="shared" si="38"/>
        <v>0</v>
      </c>
      <c r="L38" s="18">
        <f t="shared" si="38"/>
        <v>0</v>
      </c>
      <c r="M38" s="18">
        <f t="shared" si="38"/>
        <v>0</v>
      </c>
      <c r="N38" s="18">
        <f t="shared" si="38"/>
        <v>0</v>
      </c>
      <c r="O38" s="18">
        <f t="shared" si="38"/>
        <v>169</v>
      </c>
      <c r="P38" s="18">
        <f t="shared" si="38"/>
        <v>354.89189588136446</v>
      </c>
      <c r="Q38" s="18">
        <f t="shared" si="38"/>
        <v>559.36406720898606</v>
      </c>
      <c r="R38" s="18">
        <f t="shared" si="38"/>
        <v>784.27365054076563</v>
      </c>
      <c r="S38" s="18">
        <f t="shared" si="38"/>
        <v>1031.6634070344476</v>
      </c>
      <c r="T38" s="18">
        <f t="shared" si="38"/>
        <v>1303.7802760062798</v>
      </c>
      <c r="U38" s="18">
        <f t="shared" si="38"/>
        <v>1603.0957829558342</v>
      </c>
      <c r="V38" s="18">
        <f t="shared" si="38"/>
        <v>1932.3284874146771</v>
      </c>
      <c r="W38" s="18">
        <f t="shared" si="38"/>
        <v>2294.4686745034537</v>
      </c>
      <c r="X38" s="18">
        <f t="shared" si="38"/>
        <v>2692.8055144606415</v>
      </c>
      <c r="Y38" s="18">
        <f t="shared" si="38"/>
        <v>3130.9569368217849</v>
      </c>
      <c r="Z38" s="18">
        <f t="shared" si="38"/>
        <v>3612.9024905840893</v>
      </c>
      <c r="AA38" s="18">
        <f t="shared" si="38"/>
        <v>4143.0194888117157</v>
      </c>
      <c r="AB38" s="18">
        <f t="shared" si="38"/>
        <v>4726.1227659683509</v>
      </c>
      <c r="AC38" s="18">
        <f t="shared" si="38"/>
        <v>5367.5084090765386</v>
      </c>
      <c r="AD38" s="18">
        <f t="shared" si="38"/>
        <v>5367.5084090765386</v>
      </c>
      <c r="AE38" s="18">
        <f t="shared" si="38"/>
        <v>5367.5084090765386</v>
      </c>
      <c r="AF38" s="18">
        <f t="shared" si="38"/>
        <v>5367.5084090765386</v>
      </c>
      <c r="AG38" s="18">
        <f t="shared" si="38"/>
        <v>5367.5084090765386</v>
      </c>
      <c r="AH38" s="18">
        <f t="shared" si="38"/>
        <v>5367.5084090765386</v>
      </c>
      <c r="AI38" s="18">
        <f t="shared" si="38"/>
        <v>5367.5084090765386</v>
      </c>
      <c r="AJ38" s="18">
        <f t="shared" si="38"/>
        <v>5367.5084090765386</v>
      </c>
      <c r="AK38" s="18">
        <f t="shared" si="38"/>
        <v>5367.5084090765386</v>
      </c>
      <c r="AL38" s="18">
        <f t="shared" si="38"/>
        <v>5367.5084090765386</v>
      </c>
      <c r="AM38" s="18">
        <f t="shared" si="38"/>
        <v>5367.5084090765386</v>
      </c>
      <c r="AN38" s="18">
        <f t="shared" si="38"/>
        <v>5367.5084090765386</v>
      </c>
      <c r="AO38" s="18">
        <f t="shared" si="38"/>
        <v>5367.5084090765386</v>
      </c>
      <c r="AP38" s="18">
        <f t="shared" si="38"/>
        <v>5367.5084090765386</v>
      </c>
      <c r="AQ38" s="18">
        <f t="shared" si="38"/>
        <v>5367.5084090765386</v>
      </c>
      <c r="AR38" s="18">
        <f t="shared" si="38"/>
        <v>5367.5084090765386</v>
      </c>
      <c r="AS38" s="18">
        <f t="shared" si="38"/>
        <v>5367.5084090765386</v>
      </c>
      <c r="AT38" s="18">
        <f t="shared" si="38"/>
        <v>5367.5084090765386</v>
      </c>
      <c r="AU38" s="18">
        <f t="shared" si="38"/>
        <v>5367.5084090765386</v>
      </c>
      <c r="AV38" s="18">
        <f t="shared" si="38"/>
        <v>5367.5084090765386</v>
      </c>
      <c r="AW38" s="18">
        <f t="shared" si="38"/>
        <v>5367.5084090765386</v>
      </c>
      <c r="AX38" s="18">
        <f t="shared" si="38"/>
        <v>5367.5084090765386</v>
      </c>
      <c r="AY38" s="18">
        <f t="shared" si="38"/>
        <v>5367.5084090765386</v>
      </c>
      <c r="AZ38" s="18">
        <f t="shared" si="38"/>
        <v>5367.5084090765386</v>
      </c>
      <c r="BA38" s="18">
        <f t="shared" si="38"/>
        <v>5367.5084090765386</v>
      </c>
      <c r="BB38" s="18">
        <f t="shared" si="38"/>
        <v>5367.5084090765386</v>
      </c>
      <c r="BC38" s="18">
        <f t="shared" si="38"/>
        <v>5367.5084090765386</v>
      </c>
      <c r="BD38" s="18">
        <f t="shared" si="38"/>
        <v>5367.5084090765386</v>
      </c>
      <c r="BE38" s="18">
        <f t="shared" si="38"/>
        <v>5367.5084090765386</v>
      </c>
      <c r="BF38" s="18">
        <f t="shared" si="38"/>
        <v>5367.5084090765386</v>
      </c>
      <c r="BG38" s="18">
        <f t="shared" si="38"/>
        <v>5367.5084090765386</v>
      </c>
      <c r="BH38" s="18">
        <f t="shared" si="38"/>
        <v>5367.5084090765386</v>
      </c>
      <c r="BI38" s="18">
        <f t="shared" si="38"/>
        <v>5367.5084090765386</v>
      </c>
      <c r="BJ38" s="18">
        <f t="shared" si="38"/>
        <v>5367.5084090765386</v>
      </c>
      <c r="BK38" s="18">
        <f t="shared" si="38"/>
        <v>5367.5084090765386</v>
      </c>
      <c r="BL38" s="18">
        <f t="shared" si="38"/>
        <v>5367.5084090765386</v>
      </c>
      <c r="BM38" s="18">
        <f t="shared" si="38"/>
        <v>5367.5084090765386</v>
      </c>
      <c r="BN38" s="18">
        <f t="shared" si="38"/>
        <v>5367.5084090765386</v>
      </c>
      <c r="BO38" s="18">
        <f t="shared" si="38"/>
        <v>5367.5084090765386</v>
      </c>
      <c r="BP38" s="18">
        <f t="shared" si="38"/>
        <v>5367.5084090765386</v>
      </c>
      <c r="BQ38" s="18">
        <f t="shared" si="38"/>
        <v>5367.5084090765386</v>
      </c>
      <c r="BR38" s="18">
        <f t="shared" si="38"/>
        <v>5367.5084090765386</v>
      </c>
      <c r="BS38" s="18">
        <f t="shared" si="38"/>
        <v>5367.5084090765386</v>
      </c>
      <c r="BT38" s="18">
        <f t="shared" si="38"/>
        <v>5367.5084090765386</v>
      </c>
      <c r="BU38" s="18">
        <f t="shared" ref="BU38:DC38" si="39">BT41</f>
        <v>5367.5084090765386</v>
      </c>
      <c r="BV38" s="18">
        <f t="shared" si="39"/>
        <v>5367.5084090765386</v>
      </c>
      <c r="BW38" s="18">
        <f t="shared" si="39"/>
        <v>5367.5084090765386</v>
      </c>
      <c r="BX38" s="18">
        <f t="shared" si="39"/>
        <v>5367.5084090765386</v>
      </c>
      <c r="BY38" s="18">
        <f t="shared" si="39"/>
        <v>5367.5084090765386</v>
      </c>
      <c r="BZ38" s="18">
        <f t="shared" si="39"/>
        <v>5367.5084090765386</v>
      </c>
      <c r="CA38" s="18">
        <f t="shared" si="39"/>
        <v>5367.5084090765386</v>
      </c>
      <c r="CB38" s="18">
        <f t="shared" si="39"/>
        <v>5367.5084090765386</v>
      </c>
      <c r="CC38" s="18">
        <f t="shared" si="39"/>
        <v>5367.5084090765386</v>
      </c>
      <c r="CD38" s="18">
        <f t="shared" si="39"/>
        <v>5367.5084090765386</v>
      </c>
      <c r="CE38" s="18">
        <f t="shared" si="39"/>
        <v>5367.5084090765386</v>
      </c>
      <c r="CF38" s="18">
        <f t="shared" si="39"/>
        <v>5367.5084090765386</v>
      </c>
      <c r="CG38" s="18">
        <f t="shared" si="39"/>
        <v>5367.5084090765386</v>
      </c>
      <c r="CH38" s="18">
        <f t="shared" si="39"/>
        <v>5367.5084090765386</v>
      </c>
      <c r="CI38" s="18">
        <f t="shared" si="39"/>
        <v>5367.5084090765386</v>
      </c>
      <c r="CJ38" s="18">
        <f t="shared" si="39"/>
        <v>5367.5084090765386</v>
      </c>
      <c r="CK38" s="18">
        <f t="shared" si="39"/>
        <v>5367.5084090765386</v>
      </c>
      <c r="CL38" s="18">
        <f t="shared" si="39"/>
        <v>5367.5084090765386</v>
      </c>
      <c r="CM38" s="18">
        <f t="shared" si="39"/>
        <v>5367.5084090765386</v>
      </c>
      <c r="CN38" s="18">
        <f t="shared" si="39"/>
        <v>5367.5084090765386</v>
      </c>
      <c r="CO38" s="18">
        <f t="shared" si="39"/>
        <v>5367.5084090765386</v>
      </c>
      <c r="CP38" s="18">
        <f t="shared" si="39"/>
        <v>5367.5084090765386</v>
      </c>
      <c r="CQ38" s="18">
        <f t="shared" si="39"/>
        <v>5367.5084090765386</v>
      </c>
      <c r="CR38" s="18">
        <f t="shared" si="39"/>
        <v>5367.5084090765386</v>
      </c>
      <c r="CS38" s="18">
        <f t="shared" si="39"/>
        <v>5367.5084090765386</v>
      </c>
      <c r="CT38" s="18">
        <f t="shared" si="39"/>
        <v>5367.5084090765386</v>
      </c>
      <c r="CU38" s="18">
        <f t="shared" si="39"/>
        <v>5367.5084090765386</v>
      </c>
      <c r="CV38" s="18">
        <f t="shared" si="39"/>
        <v>5367.5084090765386</v>
      </c>
      <c r="CW38" s="18">
        <f t="shared" si="39"/>
        <v>5367.5084090765386</v>
      </c>
      <c r="CX38" s="18">
        <f t="shared" si="39"/>
        <v>5367.5084090765386</v>
      </c>
      <c r="CY38" s="18">
        <f t="shared" si="39"/>
        <v>5367.5084090765386</v>
      </c>
      <c r="CZ38" s="18">
        <f t="shared" si="39"/>
        <v>5367.5084090765386</v>
      </c>
      <c r="DA38" s="18">
        <f t="shared" si="39"/>
        <v>5367.5084090765386</v>
      </c>
      <c r="DB38" s="18">
        <f t="shared" si="39"/>
        <v>5367.5084090765386</v>
      </c>
      <c r="DC38" s="18">
        <f t="shared" si="39"/>
        <v>5367.5084090765386</v>
      </c>
    </row>
    <row r="39" spans="3:107" x14ac:dyDescent="0.45">
      <c r="C39" t="s">
        <v>32</v>
      </c>
      <c r="E39" t="s">
        <v>7</v>
      </c>
      <c r="F39" s="6">
        <f>F33</f>
        <v>9.9952046635292779E-2</v>
      </c>
      <c r="H39" s="18">
        <f>$F$39*H38*H26</f>
        <v>0</v>
      </c>
      <c r="I39" s="18">
        <f t="shared" ref="I39:BT39" si="40">$F$39*I38*I26</f>
        <v>0</v>
      </c>
      <c r="J39" s="18">
        <f t="shared" si="40"/>
        <v>0</v>
      </c>
      <c r="K39" s="18">
        <f t="shared" si="40"/>
        <v>0</v>
      </c>
      <c r="L39" s="18">
        <f t="shared" si="40"/>
        <v>0</v>
      </c>
      <c r="M39" s="18">
        <f t="shared" si="40"/>
        <v>0</v>
      </c>
      <c r="N39" s="18">
        <f t="shared" si="40"/>
        <v>0</v>
      </c>
      <c r="O39" s="18">
        <f t="shared" si="40"/>
        <v>16.89189588136448</v>
      </c>
      <c r="P39" s="18">
        <f t="shared" si="40"/>
        <v>35.472171327621609</v>
      </c>
      <c r="Q39" s="18">
        <f t="shared" si="40"/>
        <v>55.909583331779622</v>
      </c>
      <c r="R39" s="18">
        <f t="shared" si="40"/>
        <v>78.389756493681915</v>
      </c>
      <c r="S39" s="18">
        <f t="shared" si="40"/>
        <v>103.11686897183215</v>
      </c>
      <c r="T39" s="18">
        <f t="shared" si="40"/>
        <v>130.31550694955456</v>
      </c>
      <c r="U39" s="18">
        <f t="shared" si="40"/>
        <v>160.23270445884273</v>
      </c>
      <c r="V39" s="18">
        <f t="shared" si="40"/>
        <v>193.14018708877657</v>
      </c>
      <c r="W39" s="18">
        <f t="shared" si="40"/>
        <v>229.33683995718761</v>
      </c>
      <c r="X39" s="18">
        <f t="shared" si="40"/>
        <v>269.1514223611436</v>
      </c>
      <c r="Y39" s="18">
        <f t="shared" si="40"/>
        <v>312.94555376230448</v>
      </c>
      <c r="Z39" s="18">
        <f t="shared" si="40"/>
        <v>361.11699822762631</v>
      </c>
      <c r="AA39" s="18">
        <f t="shared" si="40"/>
        <v>414.10327715663544</v>
      </c>
      <c r="AB39" s="18">
        <f t="shared" si="40"/>
        <v>472.38564310818754</v>
      </c>
      <c r="AC39" s="18">
        <f t="shared" si="40"/>
        <v>0</v>
      </c>
      <c r="AD39" s="18">
        <f t="shared" si="40"/>
        <v>0</v>
      </c>
      <c r="AE39" s="18">
        <f t="shared" si="40"/>
        <v>0</v>
      </c>
      <c r="AF39" s="18">
        <f t="shared" si="40"/>
        <v>0</v>
      </c>
      <c r="AG39" s="18">
        <f t="shared" si="40"/>
        <v>0</v>
      </c>
      <c r="AH39" s="18">
        <f t="shared" si="40"/>
        <v>0</v>
      </c>
      <c r="AI39" s="18">
        <f t="shared" si="40"/>
        <v>0</v>
      </c>
      <c r="AJ39" s="18">
        <f t="shared" si="40"/>
        <v>0</v>
      </c>
      <c r="AK39" s="18">
        <f t="shared" si="40"/>
        <v>0</v>
      </c>
      <c r="AL39" s="18">
        <f t="shared" si="40"/>
        <v>0</v>
      </c>
      <c r="AM39" s="18">
        <f t="shared" si="40"/>
        <v>0</v>
      </c>
      <c r="AN39" s="18">
        <f t="shared" si="40"/>
        <v>0</v>
      </c>
      <c r="AO39" s="18">
        <f t="shared" si="40"/>
        <v>0</v>
      </c>
      <c r="AP39" s="18">
        <f t="shared" si="40"/>
        <v>0</v>
      </c>
      <c r="AQ39" s="18">
        <f t="shared" si="40"/>
        <v>0</v>
      </c>
      <c r="AR39" s="18">
        <f t="shared" si="40"/>
        <v>0</v>
      </c>
      <c r="AS39" s="18">
        <f t="shared" si="40"/>
        <v>0</v>
      </c>
      <c r="AT39" s="18">
        <f t="shared" si="40"/>
        <v>0</v>
      </c>
      <c r="AU39" s="18">
        <f t="shared" si="40"/>
        <v>0</v>
      </c>
      <c r="AV39" s="18">
        <f t="shared" si="40"/>
        <v>0</v>
      </c>
      <c r="AW39" s="18">
        <f t="shared" si="40"/>
        <v>0</v>
      </c>
      <c r="AX39" s="18">
        <f t="shared" si="40"/>
        <v>0</v>
      </c>
      <c r="AY39" s="18">
        <f t="shared" si="40"/>
        <v>0</v>
      </c>
      <c r="AZ39" s="18">
        <f t="shared" si="40"/>
        <v>0</v>
      </c>
      <c r="BA39" s="18">
        <f t="shared" si="40"/>
        <v>0</v>
      </c>
      <c r="BB39" s="18">
        <f t="shared" si="40"/>
        <v>0</v>
      </c>
      <c r="BC39" s="18">
        <f t="shared" si="40"/>
        <v>0</v>
      </c>
      <c r="BD39" s="18">
        <f t="shared" si="40"/>
        <v>0</v>
      </c>
      <c r="BE39" s="18">
        <f t="shared" si="40"/>
        <v>0</v>
      </c>
      <c r="BF39" s="18">
        <f t="shared" si="40"/>
        <v>0</v>
      </c>
      <c r="BG39" s="18">
        <f t="shared" si="40"/>
        <v>0</v>
      </c>
      <c r="BH39" s="18">
        <f t="shared" si="40"/>
        <v>0</v>
      </c>
      <c r="BI39" s="18">
        <f t="shared" si="40"/>
        <v>0</v>
      </c>
      <c r="BJ39" s="18">
        <f t="shared" si="40"/>
        <v>0</v>
      </c>
      <c r="BK39" s="18">
        <f t="shared" si="40"/>
        <v>0</v>
      </c>
      <c r="BL39" s="18">
        <f t="shared" si="40"/>
        <v>0</v>
      </c>
      <c r="BM39" s="18">
        <f t="shared" si="40"/>
        <v>0</v>
      </c>
      <c r="BN39" s="18">
        <f t="shared" si="40"/>
        <v>0</v>
      </c>
      <c r="BO39" s="18">
        <f t="shared" si="40"/>
        <v>0</v>
      </c>
      <c r="BP39" s="18">
        <f t="shared" si="40"/>
        <v>0</v>
      </c>
      <c r="BQ39" s="18">
        <f t="shared" si="40"/>
        <v>0</v>
      </c>
      <c r="BR39" s="18">
        <f t="shared" si="40"/>
        <v>0</v>
      </c>
      <c r="BS39" s="18">
        <f t="shared" si="40"/>
        <v>0</v>
      </c>
      <c r="BT39" s="18">
        <f t="shared" si="40"/>
        <v>0</v>
      </c>
      <c r="BU39" s="18">
        <f t="shared" ref="BU39:DC39" si="41">$F$39*BU38*BU26</f>
        <v>0</v>
      </c>
      <c r="BV39" s="18">
        <f t="shared" si="41"/>
        <v>0</v>
      </c>
      <c r="BW39" s="18">
        <f t="shared" si="41"/>
        <v>0</v>
      </c>
      <c r="BX39" s="18">
        <f t="shared" si="41"/>
        <v>0</v>
      </c>
      <c r="BY39" s="18">
        <f t="shared" si="41"/>
        <v>0</v>
      </c>
      <c r="BZ39" s="18">
        <f t="shared" si="41"/>
        <v>0</v>
      </c>
      <c r="CA39" s="18">
        <f t="shared" si="41"/>
        <v>0</v>
      </c>
      <c r="CB39" s="18">
        <f t="shared" si="41"/>
        <v>0</v>
      </c>
      <c r="CC39" s="18">
        <f t="shared" si="41"/>
        <v>0</v>
      </c>
      <c r="CD39" s="18">
        <f t="shared" si="41"/>
        <v>0</v>
      </c>
      <c r="CE39" s="18">
        <f t="shared" si="41"/>
        <v>0</v>
      </c>
      <c r="CF39" s="18">
        <f t="shared" si="41"/>
        <v>0</v>
      </c>
      <c r="CG39" s="18">
        <f t="shared" si="41"/>
        <v>0</v>
      </c>
      <c r="CH39" s="18">
        <f t="shared" si="41"/>
        <v>0</v>
      </c>
      <c r="CI39" s="18">
        <f t="shared" si="41"/>
        <v>0</v>
      </c>
      <c r="CJ39" s="18">
        <f t="shared" si="41"/>
        <v>0</v>
      </c>
      <c r="CK39" s="18">
        <f t="shared" si="41"/>
        <v>0</v>
      </c>
      <c r="CL39" s="18">
        <f t="shared" si="41"/>
        <v>0</v>
      </c>
      <c r="CM39" s="18">
        <f t="shared" si="41"/>
        <v>0</v>
      </c>
      <c r="CN39" s="18">
        <f t="shared" si="41"/>
        <v>0</v>
      </c>
      <c r="CO39" s="18">
        <f t="shared" si="41"/>
        <v>0</v>
      </c>
      <c r="CP39" s="18">
        <f t="shared" si="41"/>
        <v>0</v>
      </c>
      <c r="CQ39" s="18">
        <f t="shared" si="41"/>
        <v>0</v>
      </c>
      <c r="CR39" s="18">
        <f t="shared" si="41"/>
        <v>0</v>
      </c>
      <c r="CS39" s="18">
        <f t="shared" si="41"/>
        <v>0</v>
      </c>
      <c r="CT39" s="18">
        <f t="shared" si="41"/>
        <v>0</v>
      </c>
      <c r="CU39" s="18">
        <f t="shared" si="41"/>
        <v>0</v>
      </c>
      <c r="CV39" s="18">
        <f t="shared" si="41"/>
        <v>0</v>
      </c>
      <c r="CW39" s="18">
        <f t="shared" si="41"/>
        <v>0</v>
      </c>
      <c r="CX39" s="18">
        <f t="shared" si="41"/>
        <v>0</v>
      </c>
      <c r="CY39" s="18">
        <f t="shared" si="41"/>
        <v>0</v>
      </c>
      <c r="CZ39" s="18">
        <f t="shared" si="41"/>
        <v>0</v>
      </c>
      <c r="DA39" s="18">
        <f t="shared" si="41"/>
        <v>0</v>
      </c>
      <c r="DB39" s="18">
        <f t="shared" si="41"/>
        <v>0</v>
      </c>
      <c r="DC39" s="18">
        <f t="shared" si="41"/>
        <v>0</v>
      </c>
    </row>
    <row r="40" spans="3:107" x14ac:dyDescent="0.45">
      <c r="C40" t="s">
        <v>34</v>
      </c>
      <c r="E40" t="s">
        <v>7</v>
      </c>
      <c r="H40" s="18">
        <f>H27</f>
        <v>0</v>
      </c>
      <c r="I40" s="18">
        <f t="shared" ref="I40:BT40" si="42">I27</f>
        <v>0</v>
      </c>
      <c r="J40" s="18">
        <f t="shared" si="42"/>
        <v>0</v>
      </c>
      <c r="K40" s="18">
        <f t="shared" si="42"/>
        <v>0</v>
      </c>
      <c r="L40" s="18">
        <f t="shared" si="42"/>
        <v>0</v>
      </c>
      <c r="M40" s="18">
        <f t="shared" si="42"/>
        <v>0</v>
      </c>
      <c r="N40" s="18">
        <f t="shared" si="42"/>
        <v>169</v>
      </c>
      <c r="O40" s="18">
        <f t="shared" si="42"/>
        <v>169</v>
      </c>
      <c r="P40" s="18">
        <f t="shared" si="42"/>
        <v>169</v>
      </c>
      <c r="Q40" s="18">
        <f t="shared" si="42"/>
        <v>169</v>
      </c>
      <c r="R40" s="18">
        <f t="shared" si="42"/>
        <v>169</v>
      </c>
      <c r="S40" s="18">
        <f t="shared" si="42"/>
        <v>169</v>
      </c>
      <c r="T40" s="18">
        <f t="shared" si="42"/>
        <v>169</v>
      </c>
      <c r="U40" s="18">
        <f t="shared" si="42"/>
        <v>169</v>
      </c>
      <c r="V40" s="18">
        <f t="shared" si="42"/>
        <v>169</v>
      </c>
      <c r="W40" s="18">
        <f t="shared" si="42"/>
        <v>169</v>
      </c>
      <c r="X40" s="18">
        <f t="shared" si="42"/>
        <v>169</v>
      </c>
      <c r="Y40" s="18">
        <f t="shared" si="42"/>
        <v>169</v>
      </c>
      <c r="Z40" s="18">
        <f t="shared" si="42"/>
        <v>169</v>
      </c>
      <c r="AA40" s="18">
        <f t="shared" si="42"/>
        <v>169</v>
      </c>
      <c r="AB40" s="18">
        <f t="shared" si="42"/>
        <v>169</v>
      </c>
      <c r="AC40" s="18">
        <f t="shared" si="42"/>
        <v>0</v>
      </c>
      <c r="AD40" s="18">
        <f t="shared" si="42"/>
        <v>0</v>
      </c>
      <c r="AE40" s="18">
        <f t="shared" si="42"/>
        <v>0</v>
      </c>
      <c r="AF40" s="18">
        <f t="shared" si="42"/>
        <v>0</v>
      </c>
      <c r="AG40" s="18">
        <f t="shared" si="42"/>
        <v>0</v>
      </c>
      <c r="AH40" s="18">
        <f t="shared" si="42"/>
        <v>0</v>
      </c>
      <c r="AI40" s="18">
        <f t="shared" si="42"/>
        <v>0</v>
      </c>
      <c r="AJ40" s="18">
        <f t="shared" si="42"/>
        <v>0</v>
      </c>
      <c r="AK40" s="18">
        <f t="shared" si="42"/>
        <v>0</v>
      </c>
      <c r="AL40" s="18">
        <f t="shared" si="42"/>
        <v>0</v>
      </c>
      <c r="AM40" s="18">
        <f t="shared" si="42"/>
        <v>0</v>
      </c>
      <c r="AN40" s="18">
        <f t="shared" si="42"/>
        <v>0</v>
      </c>
      <c r="AO40" s="18">
        <f t="shared" si="42"/>
        <v>0</v>
      </c>
      <c r="AP40" s="18">
        <f t="shared" si="42"/>
        <v>0</v>
      </c>
      <c r="AQ40" s="18">
        <f t="shared" si="42"/>
        <v>0</v>
      </c>
      <c r="AR40" s="18">
        <f t="shared" si="42"/>
        <v>0</v>
      </c>
      <c r="AS40" s="18">
        <f t="shared" si="42"/>
        <v>0</v>
      </c>
      <c r="AT40" s="18">
        <f t="shared" si="42"/>
        <v>0</v>
      </c>
      <c r="AU40" s="18">
        <f t="shared" si="42"/>
        <v>0</v>
      </c>
      <c r="AV40" s="18">
        <f t="shared" si="42"/>
        <v>0</v>
      </c>
      <c r="AW40" s="18">
        <f t="shared" si="42"/>
        <v>0</v>
      </c>
      <c r="AX40" s="18">
        <f t="shared" si="42"/>
        <v>0</v>
      </c>
      <c r="AY40" s="18">
        <f t="shared" si="42"/>
        <v>0</v>
      </c>
      <c r="AZ40" s="18">
        <f t="shared" si="42"/>
        <v>0</v>
      </c>
      <c r="BA40" s="18">
        <f t="shared" si="42"/>
        <v>0</v>
      </c>
      <c r="BB40" s="18">
        <f t="shared" si="42"/>
        <v>0</v>
      </c>
      <c r="BC40" s="18">
        <f t="shared" si="42"/>
        <v>0</v>
      </c>
      <c r="BD40" s="18">
        <f t="shared" si="42"/>
        <v>0</v>
      </c>
      <c r="BE40" s="18">
        <f t="shared" si="42"/>
        <v>0</v>
      </c>
      <c r="BF40" s="18">
        <f t="shared" si="42"/>
        <v>0</v>
      </c>
      <c r="BG40" s="18">
        <f t="shared" si="42"/>
        <v>0</v>
      </c>
      <c r="BH40" s="18">
        <f t="shared" si="42"/>
        <v>0</v>
      </c>
      <c r="BI40" s="18">
        <f t="shared" si="42"/>
        <v>0</v>
      </c>
      <c r="BJ40" s="18">
        <f t="shared" si="42"/>
        <v>0</v>
      </c>
      <c r="BK40" s="18">
        <f t="shared" si="42"/>
        <v>0</v>
      </c>
      <c r="BL40" s="18">
        <f t="shared" si="42"/>
        <v>0</v>
      </c>
      <c r="BM40" s="18">
        <f t="shared" si="42"/>
        <v>0</v>
      </c>
      <c r="BN40" s="18">
        <f t="shared" si="42"/>
        <v>0</v>
      </c>
      <c r="BO40" s="18">
        <f t="shared" si="42"/>
        <v>0</v>
      </c>
      <c r="BP40" s="18">
        <f t="shared" si="42"/>
        <v>0</v>
      </c>
      <c r="BQ40" s="18">
        <f t="shared" si="42"/>
        <v>0</v>
      </c>
      <c r="BR40" s="18">
        <f t="shared" si="42"/>
        <v>0</v>
      </c>
      <c r="BS40" s="18">
        <f t="shared" si="42"/>
        <v>0</v>
      </c>
      <c r="BT40" s="18">
        <f t="shared" si="42"/>
        <v>0</v>
      </c>
      <c r="BU40" s="18">
        <f t="shared" ref="BU40:DC40" si="43">BU27</f>
        <v>0</v>
      </c>
      <c r="BV40" s="18">
        <f t="shared" si="43"/>
        <v>0</v>
      </c>
      <c r="BW40" s="18">
        <f t="shared" si="43"/>
        <v>0</v>
      </c>
      <c r="BX40" s="18">
        <f t="shared" si="43"/>
        <v>0</v>
      </c>
      <c r="BY40" s="18">
        <f t="shared" si="43"/>
        <v>0</v>
      </c>
      <c r="BZ40" s="18">
        <f t="shared" si="43"/>
        <v>0</v>
      </c>
      <c r="CA40" s="18">
        <f t="shared" si="43"/>
        <v>0</v>
      </c>
      <c r="CB40" s="18">
        <f t="shared" si="43"/>
        <v>0</v>
      </c>
      <c r="CC40" s="18">
        <f t="shared" si="43"/>
        <v>0</v>
      </c>
      <c r="CD40" s="18">
        <f t="shared" si="43"/>
        <v>0</v>
      </c>
      <c r="CE40" s="18">
        <f t="shared" si="43"/>
        <v>0</v>
      </c>
      <c r="CF40" s="18">
        <f t="shared" si="43"/>
        <v>0</v>
      </c>
      <c r="CG40" s="18">
        <f t="shared" si="43"/>
        <v>0</v>
      </c>
      <c r="CH40" s="18">
        <f t="shared" si="43"/>
        <v>0</v>
      </c>
      <c r="CI40" s="18">
        <f t="shared" si="43"/>
        <v>0</v>
      </c>
      <c r="CJ40" s="18">
        <f t="shared" si="43"/>
        <v>0</v>
      </c>
      <c r="CK40" s="18">
        <f t="shared" si="43"/>
        <v>0</v>
      </c>
      <c r="CL40" s="18">
        <f t="shared" si="43"/>
        <v>0</v>
      </c>
      <c r="CM40" s="18">
        <f t="shared" si="43"/>
        <v>0</v>
      </c>
      <c r="CN40" s="18">
        <f t="shared" si="43"/>
        <v>0</v>
      </c>
      <c r="CO40" s="18">
        <f t="shared" si="43"/>
        <v>0</v>
      </c>
      <c r="CP40" s="18">
        <f t="shared" si="43"/>
        <v>0</v>
      </c>
      <c r="CQ40" s="18">
        <f t="shared" si="43"/>
        <v>0</v>
      </c>
      <c r="CR40" s="18">
        <f t="shared" si="43"/>
        <v>0</v>
      </c>
      <c r="CS40" s="18">
        <f t="shared" si="43"/>
        <v>0</v>
      </c>
      <c r="CT40" s="18">
        <f t="shared" si="43"/>
        <v>0</v>
      </c>
      <c r="CU40" s="18">
        <f t="shared" si="43"/>
        <v>0</v>
      </c>
      <c r="CV40" s="18">
        <f t="shared" si="43"/>
        <v>0</v>
      </c>
      <c r="CW40" s="18">
        <f t="shared" si="43"/>
        <v>0</v>
      </c>
      <c r="CX40" s="18">
        <f t="shared" si="43"/>
        <v>0</v>
      </c>
      <c r="CY40" s="18">
        <f t="shared" si="43"/>
        <v>0</v>
      </c>
      <c r="CZ40" s="18">
        <f t="shared" si="43"/>
        <v>0</v>
      </c>
      <c r="DA40" s="18">
        <f t="shared" si="43"/>
        <v>0</v>
      </c>
      <c r="DB40" s="18">
        <f t="shared" si="43"/>
        <v>0</v>
      </c>
      <c r="DC40" s="18">
        <f t="shared" si="43"/>
        <v>0</v>
      </c>
    </row>
    <row r="41" spans="3:107" x14ac:dyDescent="0.45">
      <c r="C41" s="13" t="s">
        <v>35</v>
      </c>
      <c r="D41" s="13"/>
      <c r="E41" s="13" t="s">
        <v>7</v>
      </c>
      <c r="F41" s="13"/>
      <c r="G41" s="13"/>
      <c r="H41" s="19">
        <f>H38+H39+H40</f>
        <v>0</v>
      </c>
      <c r="I41" s="19">
        <f t="shared" ref="I41:BT41" si="44">I38+I39+I40</f>
        <v>0</v>
      </c>
      <c r="J41" s="19">
        <f t="shared" si="44"/>
        <v>0</v>
      </c>
      <c r="K41" s="19">
        <f t="shared" si="44"/>
        <v>0</v>
      </c>
      <c r="L41" s="19">
        <f t="shared" si="44"/>
        <v>0</v>
      </c>
      <c r="M41" s="19">
        <f t="shared" si="44"/>
        <v>0</v>
      </c>
      <c r="N41" s="19">
        <f t="shared" si="44"/>
        <v>169</v>
      </c>
      <c r="O41" s="19">
        <f t="shared" si="44"/>
        <v>354.89189588136446</v>
      </c>
      <c r="P41" s="19">
        <f t="shared" si="44"/>
        <v>559.36406720898606</v>
      </c>
      <c r="Q41" s="19">
        <f t="shared" si="44"/>
        <v>784.27365054076563</v>
      </c>
      <c r="R41" s="19">
        <f t="shared" si="44"/>
        <v>1031.6634070344476</v>
      </c>
      <c r="S41" s="19">
        <f t="shared" si="44"/>
        <v>1303.7802760062798</v>
      </c>
      <c r="T41" s="19">
        <f t="shared" si="44"/>
        <v>1603.0957829558342</v>
      </c>
      <c r="U41" s="19">
        <f t="shared" si="44"/>
        <v>1932.3284874146771</v>
      </c>
      <c r="V41" s="19">
        <f t="shared" si="44"/>
        <v>2294.4686745034537</v>
      </c>
      <c r="W41" s="19">
        <f t="shared" si="44"/>
        <v>2692.8055144606415</v>
      </c>
      <c r="X41" s="19">
        <f t="shared" si="44"/>
        <v>3130.9569368217849</v>
      </c>
      <c r="Y41" s="19">
        <f t="shared" si="44"/>
        <v>3612.9024905840893</v>
      </c>
      <c r="Z41" s="19">
        <f t="shared" si="44"/>
        <v>4143.0194888117157</v>
      </c>
      <c r="AA41" s="19">
        <f t="shared" si="44"/>
        <v>4726.1227659683509</v>
      </c>
      <c r="AB41" s="19">
        <f t="shared" si="44"/>
        <v>5367.5084090765386</v>
      </c>
      <c r="AC41" s="19">
        <f t="shared" si="44"/>
        <v>5367.5084090765386</v>
      </c>
      <c r="AD41" s="19">
        <f t="shared" si="44"/>
        <v>5367.5084090765386</v>
      </c>
      <c r="AE41" s="19">
        <f t="shared" si="44"/>
        <v>5367.5084090765386</v>
      </c>
      <c r="AF41" s="19">
        <f t="shared" si="44"/>
        <v>5367.5084090765386</v>
      </c>
      <c r="AG41" s="19">
        <f t="shared" si="44"/>
        <v>5367.5084090765386</v>
      </c>
      <c r="AH41" s="19">
        <f t="shared" si="44"/>
        <v>5367.5084090765386</v>
      </c>
      <c r="AI41" s="19">
        <f t="shared" si="44"/>
        <v>5367.5084090765386</v>
      </c>
      <c r="AJ41" s="19">
        <f t="shared" si="44"/>
        <v>5367.5084090765386</v>
      </c>
      <c r="AK41" s="19">
        <f t="shared" si="44"/>
        <v>5367.5084090765386</v>
      </c>
      <c r="AL41" s="19">
        <f t="shared" si="44"/>
        <v>5367.5084090765386</v>
      </c>
      <c r="AM41" s="19">
        <f t="shared" si="44"/>
        <v>5367.5084090765386</v>
      </c>
      <c r="AN41" s="19">
        <f t="shared" si="44"/>
        <v>5367.5084090765386</v>
      </c>
      <c r="AO41" s="19">
        <f t="shared" si="44"/>
        <v>5367.5084090765386</v>
      </c>
      <c r="AP41" s="19">
        <f t="shared" si="44"/>
        <v>5367.5084090765386</v>
      </c>
      <c r="AQ41" s="19">
        <f t="shared" si="44"/>
        <v>5367.5084090765386</v>
      </c>
      <c r="AR41" s="19">
        <f t="shared" si="44"/>
        <v>5367.5084090765386</v>
      </c>
      <c r="AS41" s="19">
        <f t="shared" si="44"/>
        <v>5367.5084090765386</v>
      </c>
      <c r="AT41" s="19">
        <f t="shared" si="44"/>
        <v>5367.5084090765386</v>
      </c>
      <c r="AU41" s="19">
        <f t="shared" si="44"/>
        <v>5367.5084090765386</v>
      </c>
      <c r="AV41" s="19">
        <f t="shared" si="44"/>
        <v>5367.5084090765386</v>
      </c>
      <c r="AW41" s="19">
        <f t="shared" si="44"/>
        <v>5367.5084090765386</v>
      </c>
      <c r="AX41" s="19">
        <f t="shared" si="44"/>
        <v>5367.5084090765386</v>
      </c>
      <c r="AY41" s="19">
        <f t="shared" si="44"/>
        <v>5367.5084090765386</v>
      </c>
      <c r="AZ41" s="19">
        <f t="shared" si="44"/>
        <v>5367.5084090765386</v>
      </c>
      <c r="BA41" s="19">
        <f t="shared" si="44"/>
        <v>5367.5084090765386</v>
      </c>
      <c r="BB41" s="19">
        <f t="shared" si="44"/>
        <v>5367.5084090765386</v>
      </c>
      <c r="BC41" s="19">
        <f t="shared" si="44"/>
        <v>5367.5084090765386</v>
      </c>
      <c r="BD41" s="19">
        <f t="shared" si="44"/>
        <v>5367.5084090765386</v>
      </c>
      <c r="BE41" s="19">
        <f t="shared" si="44"/>
        <v>5367.5084090765386</v>
      </c>
      <c r="BF41" s="19">
        <f t="shared" si="44"/>
        <v>5367.5084090765386</v>
      </c>
      <c r="BG41" s="19">
        <f t="shared" si="44"/>
        <v>5367.5084090765386</v>
      </c>
      <c r="BH41" s="19">
        <f t="shared" si="44"/>
        <v>5367.5084090765386</v>
      </c>
      <c r="BI41" s="19">
        <f t="shared" si="44"/>
        <v>5367.5084090765386</v>
      </c>
      <c r="BJ41" s="19">
        <f t="shared" si="44"/>
        <v>5367.5084090765386</v>
      </c>
      <c r="BK41" s="19">
        <f t="shared" si="44"/>
        <v>5367.5084090765386</v>
      </c>
      <c r="BL41" s="19">
        <f t="shared" si="44"/>
        <v>5367.5084090765386</v>
      </c>
      <c r="BM41" s="19">
        <f t="shared" si="44"/>
        <v>5367.5084090765386</v>
      </c>
      <c r="BN41" s="19">
        <f t="shared" si="44"/>
        <v>5367.5084090765386</v>
      </c>
      <c r="BO41" s="19">
        <f t="shared" si="44"/>
        <v>5367.5084090765386</v>
      </c>
      <c r="BP41" s="19">
        <f t="shared" si="44"/>
        <v>5367.5084090765386</v>
      </c>
      <c r="BQ41" s="19">
        <f t="shared" si="44"/>
        <v>5367.5084090765386</v>
      </c>
      <c r="BR41" s="19">
        <f t="shared" si="44"/>
        <v>5367.5084090765386</v>
      </c>
      <c r="BS41" s="19">
        <f t="shared" si="44"/>
        <v>5367.5084090765386</v>
      </c>
      <c r="BT41" s="19">
        <f t="shared" si="44"/>
        <v>5367.5084090765386</v>
      </c>
      <c r="BU41" s="19">
        <f t="shared" ref="BU41:DC41" si="45">BU38+BU39+BU40</f>
        <v>5367.5084090765386</v>
      </c>
      <c r="BV41" s="19">
        <f t="shared" si="45"/>
        <v>5367.5084090765386</v>
      </c>
      <c r="BW41" s="19">
        <f t="shared" si="45"/>
        <v>5367.5084090765386</v>
      </c>
      <c r="BX41" s="19">
        <f t="shared" si="45"/>
        <v>5367.5084090765386</v>
      </c>
      <c r="BY41" s="19">
        <f t="shared" si="45"/>
        <v>5367.5084090765386</v>
      </c>
      <c r="BZ41" s="19">
        <f t="shared" si="45"/>
        <v>5367.5084090765386</v>
      </c>
      <c r="CA41" s="19">
        <f t="shared" si="45"/>
        <v>5367.5084090765386</v>
      </c>
      <c r="CB41" s="19">
        <f t="shared" si="45"/>
        <v>5367.5084090765386</v>
      </c>
      <c r="CC41" s="19">
        <f t="shared" si="45"/>
        <v>5367.5084090765386</v>
      </c>
      <c r="CD41" s="19">
        <f t="shared" si="45"/>
        <v>5367.5084090765386</v>
      </c>
      <c r="CE41" s="19">
        <f t="shared" si="45"/>
        <v>5367.5084090765386</v>
      </c>
      <c r="CF41" s="19">
        <f t="shared" si="45"/>
        <v>5367.5084090765386</v>
      </c>
      <c r="CG41" s="19">
        <f t="shared" si="45"/>
        <v>5367.5084090765386</v>
      </c>
      <c r="CH41" s="19">
        <f t="shared" si="45"/>
        <v>5367.5084090765386</v>
      </c>
      <c r="CI41" s="19">
        <f t="shared" si="45"/>
        <v>5367.5084090765386</v>
      </c>
      <c r="CJ41" s="19">
        <f t="shared" si="45"/>
        <v>5367.5084090765386</v>
      </c>
      <c r="CK41" s="19">
        <f t="shared" si="45"/>
        <v>5367.5084090765386</v>
      </c>
      <c r="CL41" s="19">
        <f t="shared" si="45"/>
        <v>5367.5084090765386</v>
      </c>
      <c r="CM41" s="19">
        <f t="shared" si="45"/>
        <v>5367.5084090765386</v>
      </c>
      <c r="CN41" s="19">
        <f t="shared" si="45"/>
        <v>5367.5084090765386</v>
      </c>
      <c r="CO41" s="19">
        <f t="shared" si="45"/>
        <v>5367.5084090765386</v>
      </c>
      <c r="CP41" s="19">
        <f t="shared" si="45"/>
        <v>5367.5084090765386</v>
      </c>
      <c r="CQ41" s="19">
        <f t="shared" si="45"/>
        <v>5367.5084090765386</v>
      </c>
      <c r="CR41" s="19">
        <f t="shared" si="45"/>
        <v>5367.5084090765386</v>
      </c>
      <c r="CS41" s="19">
        <f t="shared" si="45"/>
        <v>5367.5084090765386</v>
      </c>
      <c r="CT41" s="19">
        <f t="shared" si="45"/>
        <v>5367.5084090765386</v>
      </c>
      <c r="CU41" s="19">
        <f t="shared" si="45"/>
        <v>5367.5084090765386</v>
      </c>
      <c r="CV41" s="19">
        <f t="shared" si="45"/>
        <v>5367.5084090765386</v>
      </c>
      <c r="CW41" s="19">
        <f t="shared" si="45"/>
        <v>5367.5084090765386</v>
      </c>
      <c r="CX41" s="19">
        <f t="shared" si="45"/>
        <v>5367.5084090765386</v>
      </c>
      <c r="CY41" s="19">
        <f t="shared" si="45"/>
        <v>5367.5084090765386</v>
      </c>
      <c r="CZ41" s="19">
        <f t="shared" si="45"/>
        <v>5367.5084090765386</v>
      </c>
      <c r="DA41" s="19">
        <f t="shared" si="45"/>
        <v>5367.5084090765386</v>
      </c>
      <c r="DB41" s="19">
        <f t="shared" si="45"/>
        <v>5367.5084090765386</v>
      </c>
      <c r="DC41" s="19">
        <f t="shared" si="45"/>
        <v>5367.5084090765386</v>
      </c>
    </row>
    <row r="42" spans="3:107" x14ac:dyDescent="0.45">
      <c r="C42" t="s">
        <v>36</v>
      </c>
      <c r="E42" t="s">
        <v>7</v>
      </c>
      <c r="F42" s="1">
        <f>MAX(41:41)</f>
        <v>5367.5084090765386</v>
      </c>
    </row>
    <row r="44" spans="3:107" x14ac:dyDescent="0.45">
      <c r="C44" t="s">
        <v>37</v>
      </c>
      <c r="E44" t="s">
        <v>7</v>
      </c>
      <c r="F44" s="7">
        <f>F36</f>
        <v>1285.7793648977117</v>
      </c>
    </row>
    <row r="45" spans="3:107" x14ac:dyDescent="0.45">
      <c r="C45" t="s">
        <v>38</v>
      </c>
      <c r="E45" t="s">
        <v>7</v>
      </c>
      <c r="F45" s="7">
        <f>F42</f>
        <v>5367.5084090765386</v>
      </c>
    </row>
    <row r="46" spans="3:107" x14ac:dyDescent="0.45">
      <c r="C46" t="s">
        <v>39</v>
      </c>
      <c r="E46" t="s">
        <v>43</v>
      </c>
      <c r="F46">
        <f>F26</f>
        <v>15</v>
      </c>
    </row>
    <row r="47" spans="3:107" x14ac:dyDescent="0.45">
      <c r="C47" t="s">
        <v>40</v>
      </c>
      <c r="E47" t="s">
        <v>44</v>
      </c>
      <c r="F47" s="1">
        <f>F45/F44</f>
        <v>4.1745174604692332</v>
      </c>
    </row>
    <row r="48" spans="3:107" x14ac:dyDescent="0.45">
      <c r="C48" t="s">
        <v>45</v>
      </c>
      <c r="E48" t="s">
        <v>8</v>
      </c>
      <c r="F48" s="6">
        <f>F47^(1/15)-1</f>
        <v>9.9952046635288117E-2</v>
      </c>
    </row>
  </sheetData>
  <conditionalFormatting sqref="A1:XFD1048576">
    <cfRule type="expression" dxfId="15" priority="13">
      <formula>AND(A1&lt;&gt;"",A1=FALSE)</formula>
    </cfRule>
    <cfRule type="expression" dxfId="14" priority="14">
      <formula>A1=TRUE</formula>
    </cfRule>
  </conditionalFormatting>
  <conditionalFormatting sqref="H4:AAA5">
    <cfRule type="expression" dxfId="13" priority="9" stopIfTrue="1">
      <formula>AND(H4=0,H4&lt;&gt;"")</formula>
    </cfRule>
    <cfRule type="expression" dxfId="12" priority="10">
      <formula>H4=1</formula>
    </cfRule>
  </conditionalFormatting>
  <conditionalFormatting sqref="H8:AAA8">
    <cfRule type="expression" dxfId="11" priority="7" stopIfTrue="1">
      <formula>AND(H8=0,H8&lt;&gt;"")</formula>
    </cfRule>
    <cfRule type="expression" dxfId="10" priority="8">
      <formula>H8=1</formula>
    </cfRule>
  </conditionalFormatting>
  <conditionalFormatting sqref="H17:AAA17">
    <cfRule type="expression" dxfId="9" priority="5" stopIfTrue="1">
      <formula>AND(H17=0,H17&lt;&gt;"")</formula>
    </cfRule>
    <cfRule type="expression" dxfId="8" priority="6">
      <formula>H17=1</formula>
    </cfRule>
  </conditionalFormatting>
  <conditionalFormatting sqref="H24:AAA24">
    <cfRule type="expression" dxfId="7" priority="3" stopIfTrue="1">
      <formula>AND(H24=0,H24&lt;&gt;"")</formula>
    </cfRule>
    <cfRule type="expression" dxfId="6" priority="4">
      <formula>H24=1</formula>
    </cfRule>
  </conditionalFormatting>
  <conditionalFormatting sqref="H26:AAA26">
    <cfRule type="expression" dxfId="5" priority="1" stopIfTrue="1">
      <formula>AND(H26=0,H26&lt;&gt;"")</formula>
    </cfRule>
    <cfRule type="expression" dxfId="4" priority="2">
      <formula>H26=1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30CEA-DC41-4B12-9757-81DC5EDFF8B7}">
  <sheetPr codeName="Sheet3"/>
  <dimension ref="B2:DC68"/>
  <sheetViews>
    <sheetView tabSelected="1"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G11" sqref="G11"/>
    </sheetView>
  </sheetViews>
  <sheetFormatPr defaultRowHeight="14.25" x14ac:dyDescent="0.45"/>
  <cols>
    <col min="1" max="3" width="2.3984375" style="21" customWidth="1"/>
    <col min="4" max="4" width="35.46484375" style="21" customWidth="1"/>
    <col min="5" max="7" width="9.06640625" style="21"/>
    <col min="8" max="8" width="9.59765625" style="21" bestFit="1" customWidth="1"/>
    <col min="9" max="107" width="9.1328125" style="21" bestFit="1" customWidth="1"/>
    <col min="108" max="16384" width="9.06640625" style="21"/>
  </cols>
  <sheetData>
    <row r="2" spans="2:107" x14ac:dyDescent="0.45">
      <c r="B2" s="21" t="s">
        <v>0</v>
      </c>
    </row>
    <row r="3" spans="2:107" x14ac:dyDescent="0.45">
      <c r="C3" s="21" t="s">
        <v>1</v>
      </c>
      <c r="E3" s="21" t="s">
        <v>24</v>
      </c>
      <c r="F3" s="21">
        <v>100</v>
      </c>
      <c r="H3" s="21" cm="1">
        <f t="array" ref="H3:DC3">_xlfn.SEQUENCE(,F3,0)</f>
        <v>0</v>
      </c>
      <c r="I3" s="21">
        <v>1</v>
      </c>
      <c r="J3" s="21">
        <v>2</v>
      </c>
      <c r="K3" s="21">
        <v>3</v>
      </c>
      <c r="L3" s="21">
        <v>4</v>
      </c>
      <c r="M3" s="21">
        <v>5</v>
      </c>
      <c r="N3" s="21">
        <v>6</v>
      </c>
      <c r="O3" s="21">
        <v>7</v>
      </c>
      <c r="P3" s="21">
        <v>8</v>
      </c>
      <c r="Q3" s="21">
        <v>9</v>
      </c>
      <c r="R3" s="21">
        <v>10</v>
      </c>
      <c r="S3" s="21">
        <v>11</v>
      </c>
      <c r="T3" s="21">
        <v>12</v>
      </c>
      <c r="U3" s="21">
        <v>13</v>
      </c>
      <c r="V3" s="21">
        <v>14</v>
      </c>
      <c r="W3" s="21">
        <v>15</v>
      </c>
      <c r="X3" s="21">
        <v>16</v>
      </c>
      <c r="Y3" s="21">
        <v>17</v>
      </c>
      <c r="Z3" s="21">
        <v>18</v>
      </c>
      <c r="AA3" s="21">
        <v>19</v>
      </c>
      <c r="AB3" s="21">
        <v>20</v>
      </c>
      <c r="AC3" s="21">
        <v>21</v>
      </c>
      <c r="AD3" s="21">
        <v>22</v>
      </c>
      <c r="AE3" s="21">
        <v>23</v>
      </c>
      <c r="AF3" s="21">
        <v>24</v>
      </c>
      <c r="AG3" s="21">
        <v>25</v>
      </c>
      <c r="AH3" s="21">
        <v>26</v>
      </c>
      <c r="AI3" s="21">
        <v>27</v>
      </c>
      <c r="AJ3" s="21">
        <v>28</v>
      </c>
      <c r="AK3" s="21">
        <v>29</v>
      </c>
      <c r="AL3" s="21">
        <v>30</v>
      </c>
      <c r="AM3" s="21">
        <v>31</v>
      </c>
      <c r="AN3" s="21">
        <v>32</v>
      </c>
      <c r="AO3" s="21">
        <v>33</v>
      </c>
      <c r="AP3" s="21">
        <v>34</v>
      </c>
      <c r="AQ3" s="21">
        <v>35</v>
      </c>
      <c r="AR3" s="21">
        <v>36</v>
      </c>
      <c r="AS3" s="21">
        <v>37</v>
      </c>
      <c r="AT3" s="21">
        <v>38</v>
      </c>
      <c r="AU3" s="21">
        <v>39</v>
      </c>
      <c r="AV3" s="21">
        <v>40</v>
      </c>
      <c r="AW3" s="21">
        <v>41</v>
      </c>
      <c r="AX3" s="21">
        <v>42</v>
      </c>
      <c r="AY3" s="21">
        <v>43</v>
      </c>
      <c r="AZ3" s="21">
        <v>44</v>
      </c>
      <c r="BA3" s="21">
        <v>45</v>
      </c>
      <c r="BB3" s="21">
        <v>46</v>
      </c>
      <c r="BC3" s="21">
        <v>47</v>
      </c>
      <c r="BD3" s="21">
        <v>48</v>
      </c>
      <c r="BE3" s="21">
        <v>49</v>
      </c>
      <c r="BF3" s="21">
        <v>50</v>
      </c>
      <c r="BG3" s="21">
        <v>51</v>
      </c>
      <c r="BH3" s="21">
        <v>52</v>
      </c>
      <c r="BI3" s="21">
        <v>53</v>
      </c>
      <c r="BJ3" s="21">
        <v>54</v>
      </c>
      <c r="BK3" s="21">
        <v>55</v>
      </c>
      <c r="BL3" s="21">
        <v>56</v>
      </c>
      <c r="BM3" s="21">
        <v>57</v>
      </c>
      <c r="BN3" s="21">
        <v>58</v>
      </c>
      <c r="BO3" s="21">
        <v>59</v>
      </c>
      <c r="BP3" s="21">
        <v>60</v>
      </c>
      <c r="BQ3" s="21">
        <v>61</v>
      </c>
      <c r="BR3" s="21">
        <v>62</v>
      </c>
      <c r="BS3" s="21">
        <v>63</v>
      </c>
      <c r="BT3" s="21">
        <v>64</v>
      </c>
      <c r="BU3" s="21">
        <v>65</v>
      </c>
      <c r="BV3" s="21">
        <v>66</v>
      </c>
      <c r="BW3" s="21">
        <v>67</v>
      </c>
      <c r="BX3" s="21">
        <v>68</v>
      </c>
      <c r="BY3" s="21">
        <v>69</v>
      </c>
      <c r="BZ3" s="21">
        <v>70</v>
      </c>
      <c r="CA3" s="21">
        <v>71</v>
      </c>
      <c r="CB3" s="21">
        <v>72</v>
      </c>
      <c r="CC3" s="21">
        <v>73</v>
      </c>
      <c r="CD3" s="21">
        <v>74</v>
      </c>
      <c r="CE3" s="21">
        <v>75</v>
      </c>
      <c r="CF3" s="21">
        <v>76</v>
      </c>
      <c r="CG3" s="21">
        <v>77</v>
      </c>
      <c r="CH3" s="21">
        <v>78</v>
      </c>
      <c r="CI3" s="21">
        <v>79</v>
      </c>
      <c r="CJ3" s="21">
        <v>80</v>
      </c>
      <c r="CK3" s="21">
        <v>81</v>
      </c>
      <c r="CL3" s="21">
        <v>82</v>
      </c>
      <c r="CM3" s="21">
        <v>83</v>
      </c>
      <c r="CN3" s="21">
        <v>84</v>
      </c>
      <c r="CO3" s="21">
        <v>85</v>
      </c>
      <c r="CP3" s="21">
        <v>86</v>
      </c>
      <c r="CQ3" s="21">
        <v>87</v>
      </c>
      <c r="CR3" s="21">
        <v>88</v>
      </c>
      <c r="CS3" s="21">
        <v>89</v>
      </c>
      <c r="CT3" s="21">
        <v>90</v>
      </c>
      <c r="CU3" s="21">
        <v>91</v>
      </c>
      <c r="CV3" s="21">
        <v>92</v>
      </c>
      <c r="CW3" s="21">
        <v>93</v>
      </c>
      <c r="CX3" s="21">
        <v>94</v>
      </c>
      <c r="CY3" s="21">
        <v>95</v>
      </c>
      <c r="CZ3" s="21">
        <v>96</v>
      </c>
      <c r="DA3" s="21">
        <v>97</v>
      </c>
      <c r="DB3" s="21">
        <v>98</v>
      </c>
      <c r="DC3" s="21">
        <v>99</v>
      </c>
    </row>
    <row r="4" spans="2:107" x14ac:dyDescent="0.45">
      <c r="C4" s="21" t="s">
        <v>48</v>
      </c>
      <c r="E4" s="21" t="s">
        <v>11</v>
      </c>
      <c r="F4" s="21">
        <v>0</v>
      </c>
      <c r="H4" s="21">
        <f>(H3=0)*1</f>
        <v>1</v>
      </c>
      <c r="I4" s="21">
        <f t="shared" ref="I4:BT4" si="0">(I3=0)*1</f>
        <v>0</v>
      </c>
      <c r="J4" s="21">
        <f t="shared" si="0"/>
        <v>0</v>
      </c>
      <c r="K4" s="21">
        <f t="shared" si="0"/>
        <v>0</v>
      </c>
      <c r="L4" s="21">
        <f t="shared" si="0"/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>
        <f t="shared" si="0"/>
        <v>0</v>
      </c>
      <c r="R4" s="21">
        <f t="shared" si="0"/>
        <v>0</v>
      </c>
      <c r="S4" s="21">
        <f t="shared" si="0"/>
        <v>0</v>
      </c>
      <c r="T4" s="21">
        <f t="shared" si="0"/>
        <v>0</v>
      </c>
      <c r="U4" s="21">
        <f t="shared" si="0"/>
        <v>0</v>
      </c>
      <c r="V4" s="21">
        <f t="shared" si="0"/>
        <v>0</v>
      </c>
      <c r="W4" s="21">
        <f t="shared" si="0"/>
        <v>0</v>
      </c>
      <c r="X4" s="21">
        <f t="shared" si="0"/>
        <v>0</v>
      </c>
      <c r="Y4" s="21">
        <f t="shared" si="0"/>
        <v>0</v>
      </c>
      <c r="Z4" s="21">
        <f t="shared" si="0"/>
        <v>0</v>
      </c>
      <c r="AA4" s="21">
        <f t="shared" si="0"/>
        <v>0</v>
      </c>
      <c r="AB4" s="21">
        <f t="shared" si="0"/>
        <v>0</v>
      </c>
      <c r="AC4" s="21">
        <f t="shared" si="0"/>
        <v>0</v>
      </c>
      <c r="AD4" s="21">
        <f t="shared" si="0"/>
        <v>0</v>
      </c>
      <c r="AE4" s="21">
        <f t="shared" si="0"/>
        <v>0</v>
      </c>
      <c r="AF4" s="21">
        <f t="shared" si="0"/>
        <v>0</v>
      </c>
      <c r="AG4" s="21">
        <f t="shared" si="0"/>
        <v>0</v>
      </c>
      <c r="AH4" s="21">
        <f t="shared" si="0"/>
        <v>0</v>
      </c>
      <c r="AI4" s="21">
        <f t="shared" si="0"/>
        <v>0</v>
      </c>
      <c r="AJ4" s="21">
        <f t="shared" si="0"/>
        <v>0</v>
      </c>
      <c r="AK4" s="21">
        <f t="shared" si="0"/>
        <v>0</v>
      </c>
      <c r="AL4" s="21">
        <f t="shared" si="0"/>
        <v>0</v>
      </c>
      <c r="AM4" s="21">
        <f t="shared" si="0"/>
        <v>0</v>
      </c>
      <c r="AN4" s="21">
        <f t="shared" si="0"/>
        <v>0</v>
      </c>
      <c r="AO4" s="21">
        <f t="shared" si="0"/>
        <v>0</v>
      </c>
      <c r="AP4" s="21">
        <f t="shared" si="0"/>
        <v>0</v>
      </c>
      <c r="AQ4" s="21">
        <f t="shared" si="0"/>
        <v>0</v>
      </c>
      <c r="AR4" s="21">
        <f t="shared" si="0"/>
        <v>0</v>
      </c>
      <c r="AS4" s="21">
        <f t="shared" si="0"/>
        <v>0</v>
      </c>
      <c r="AT4" s="21">
        <f t="shared" si="0"/>
        <v>0</v>
      </c>
      <c r="AU4" s="21">
        <f t="shared" si="0"/>
        <v>0</v>
      </c>
      <c r="AV4" s="21">
        <f t="shared" si="0"/>
        <v>0</v>
      </c>
      <c r="AW4" s="21">
        <f t="shared" si="0"/>
        <v>0</v>
      </c>
      <c r="AX4" s="21">
        <f t="shared" si="0"/>
        <v>0</v>
      </c>
      <c r="AY4" s="21">
        <f t="shared" si="0"/>
        <v>0</v>
      </c>
      <c r="AZ4" s="21">
        <f t="shared" si="0"/>
        <v>0</v>
      </c>
      <c r="BA4" s="21">
        <f t="shared" si="0"/>
        <v>0</v>
      </c>
      <c r="BB4" s="21">
        <f t="shared" si="0"/>
        <v>0</v>
      </c>
      <c r="BC4" s="21">
        <f t="shared" si="0"/>
        <v>0</v>
      </c>
      <c r="BD4" s="21">
        <f t="shared" si="0"/>
        <v>0</v>
      </c>
      <c r="BE4" s="21">
        <f t="shared" si="0"/>
        <v>0</v>
      </c>
      <c r="BF4" s="21">
        <f t="shared" si="0"/>
        <v>0</v>
      </c>
      <c r="BG4" s="21">
        <f t="shared" si="0"/>
        <v>0</v>
      </c>
      <c r="BH4" s="21">
        <f t="shared" si="0"/>
        <v>0</v>
      </c>
      <c r="BI4" s="21">
        <f t="shared" si="0"/>
        <v>0</v>
      </c>
      <c r="BJ4" s="21">
        <f t="shared" si="0"/>
        <v>0</v>
      </c>
      <c r="BK4" s="21">
        <f t="shared" si="0"/>
        <v>0</v>
      </c>
      <c r="BL4" s="21">
        <f t="shared" si="0"/>
        <v>0</v>
      </c>
      <c r="BM4" s="21">
        <f t="shared" si="0"/>
        <v>0</v>
      </c>
      <c r="BN4" s="21">
        <f t="shared" si="0"/>
        <v>0</v>
      </c>
      <c r="BO4" s="21">
        <f t="shared" si="0"/>
        <v>0</v>
      </c>
      <c r="BP4" s="21">
        <f t="shared" si="0"/>
        <v>0</v>
      </c>
      <c r="BQ4" s="21">
        <f t="shared" si="0"/>
        <v>0</v>
      </c>
      <c r="BR4" s="21">
        <f t="shared" si="0"/>
        <v>0</v>
      </c>
      <c r="BS4" s="21">
        <f t="shared" si="0"/>
        <v>0</v>
      </c>
      <c r="BT4" s="21">
        <f t="shared" si="0"/>
        <v>0</v>
      </c>
      <c r="BU4" s="21">
        <f t="shared" ref="BU4:DC4" si="1">(BU3=0)*1</f>
        <v>0</v>
      </c>
      <c r="BV4" s="21">
        <f t="shared" si="1"/>
        <v>0</v>
      </c>
      <c r="BW4" s="21">
        <f t="shared" si="1"/>
        <v>0</v>
      </c>
      <c r="BX4" s="21">
        <f t="shared" si="1"/>
        <v>0</v>
      </c>
      <c r="BY4" s="21">
        <f t="shared" si="1"/>
        <v>0</v>
      </c>
      <c r="BZ4" s="21">
        <f t="shared" si="1"/>
        <v>0</v>
      </c>
      <c r="CA4" s="21">
        <f t="shared" si="1"/>
        <v>0</v>
      </c>
      <c r="CB4" s="21">
        <f t="shared" si="1"/>
        <v>0</v>
      </c>
      <c r="CC4" s="21">
        <f t="shared" si="1"/>
        <v>0</v>
      </c>
      <c r="CD4" s="21">
        <f t="shared" si="1"/>
        <v>0</v>
      </c>
      <c r="CE4" s="21">
        <f t="shared" si="1"/>
        <v>0</v>
      </c>
      <c r="CF4" s="21">
        <f t="shared" si="1"/>
        <v>0</v>
      </c>
      <c r="CG4" s="21">
        <f t="shared" si="1"/>
        <v>0</v>
      </c>
      <c r="CH4" s="21">
        <f t="shared" si="1"/>
        <v>0</v>
      </c>
      <c r="CI4" s="21">
        <f t="shared" si="1"/>
        <v>0</v>
      </c>
      <c r="CJ4" s="21">
        <f t="shared" si="1"/>
        <v>0</v>
      </c>
      <c r="CK4" s="21">
        <f t="shared" si="1"/>
        <v>0</v>
      </c>
      <c r="CL4" s="21">
        <f t="shared" si="1"/>
        <v>0</v>
      </c>
      <c r="CM4" s="21">
        <f t="shared" si="1"/>
        <v>0</v>
      </c>
      <c r="CN4" s="21">
        <f t="shared" si="1"/>
        <v>0</v>
      </c>
      <c r="CO4" s="21">
        <f t="shared" si="1"/>
        <v>0</v>
      </c>
      <c r="CP4" s="21">
        <f t="shared" si="1"/>
        <v>0</v>
      </c>
      <c r="CQ4" s="21">
        <f t="shared" si="1"/>
        <v>0</v>
      </c>
      <c r="CR4" s="21">
        <f t="shared" si="1"/>
        <v>0</v>
      </c>
      <c r="CS4" s="21">
        <f t="shared" si="1"/>
        <v>0</v>
      </c>
      <c r="CT4" s="21">
        <f t="shared" si="1"/>
        <v>0</v>
      </c>
      <c r="CU4" s="21">
        <f t="shared" si="1"/>
        <v>0</v>
      </c>
      <c r="CV4" s="21">
        <f t="shared" si="1"/>
        <v>0</v>
      </c>
      <c r="CW4" s="21">
        <f t="shared" si="1"/>
        <v>0</v>
      </c>
      <c r="CX4" s="21">
        <f t="shared" si="1"/>
        <v>0</v>
      </c>
      <c r="CY4" s="21">
        <f t="shared" si="1"/>
        <v>0</v>
      </c>
      <c r="CZ4" s="21">
        <f t="shared" si="1"/>
        <v>0</v>
      </c>
      <c r="DA4" s="21">
        <f t="shared" si="1"/>
        <v>0</v>
      </c>
      <c r="DB4" s="21">
        <f t="shared" si="1"/>
        <v>0</v>
      </c>
      <c r="DC4" s="21">
        <f t="shared" si="1"/>
        <v>0</v>
      </c>
    </row>
    <row r="5" spans="2:107" x14ac:dyDescent="0.45">
      <c r="C5" s="21" t="s">
        <v>49</v>
      </c>
      <c r="E5" s="21" t="s">
        <v>11</v>
      </c>
      <c r="H5" s="21">
        <f>(NOT(H4))*1</f>
        <v>0</v>
      </c>
      <c r="I5" s="21">
        <f t="shared" ref="I5:BT5" si="2">(NOT(I4))*1</f>
        <v>1</v>
      </c>
      <c r="J5" s="21">
        <f t="shared" si="2"/>
        <v>1</v>
      </c>
      <c r="K5" s="21">
        <f t="shared" si="2"/>
        <v>1</v>
      </c>
      <c r="L5" s="21">
        <f t="shared" si="2"/>
        <v>1</v>
      </c>
      <c r="M5" s="21">
        <f t="shared" si="2"/>
        <v>1</v>
      </c>
      <c r="N5" s="21">
        <f t="shared" si="2"/>
        <v>1</v>
      </c>
      <c r="O5" s="21">
        <f t="shared" si="2"/>
        <v>1</v>
      </c>
      <c r="P5" s="21">
        <f t="shared" si="2"/>
        <v>1</v>
      </c>
      <c r="Q5" s="21">
        <f t="shared" si="2"/>
        <v>1</v>
      </c>
      <c r="R5" s="21">
        <f t="shared" si="2"/>
        <v>1</v>
      </c>
      <c r="S5" s="21">
        <f t="shared" si="2"/>
        <v>1</v>
      </c>
      <c r="T5" s="21">
        <f t="shared" si="2"/>
        <v>1</v>
      </c>
      <c r="U5" s="21">
        <f t="shared" si="2"/>
        <v>1</v>
      </c>
      <c r="V5" s="21">
        <f t="shared" si="2"/>
        <v>1</v>
      </c>
      <c r="W5" s="21">
        <f t="shared" si="2"/>
        <v>1</v>
      </c>
      <c r="X5" s="21">
        <f t="shared" si="2"/>
        <v>1</v>
      </c>
      <c r="Y5" s="21">
        <f t="shared" si="2"/>
        <v>1</v>
      </c>
      <c r="Z5" s="21">
        <f t="shared" si="2"/>
        <v>1</v>
      </c>
      <c r="AA5" s="21">
        <f t="shared" si="2"/>
        <v>1</v>
      </c>
      <c r="AB5" s="21">
        <f t="shared" si="2"/>
        <v>1</v>
      </c>
      <c r="AC5" s="21">
        <f t="shared" si="2"/>
        <v>1</v>
      </c>
      <c r="AD5" s="21">
        <f t="shared" si="2"/>
        <v>1</v>
      </c>
      <c r="AE5" s="21">
        <f t="shared" si="2"/>
        <v>1</v>
      </c>
      <c r="AF5" s="21">
        <f t="shared" si="2"/>
        <v>1</v>
      </c>
      <c r="AG5" s="21">
        <f t="shared" si="2"/>
        <v>1</v>
      </c>
      <c r="AH5" s="21">
        <f t="shared" si="2"/>
        <v>1</v>
      </c>
      <c r="AI5" s="21">
        <f t="shared" si="2"/>
        <v>1</v>
      </c>
      <c r="AJ5" s="21">
        <f t="shared" si="2"/>
        <v>1</v>
      </c>
      <c r="AK5" s="21">
        <f t="shared" si="2"/>
        <v>1</v>
      </c>
      <c r="AL5" s="21">
        <f t="shared" si="2"/>
        <v>1</v>
      </c>
      <c r="AM5" s="21">
        <f t="shared" si="2"/>
        <v>1</v>
      </c>
      <c r="AN5" s="21">
        <f t="shared" si="2"/>
        <v>1</v>
      </c>
      <c r="AO5" s="21">
        <f t="shared" si="2"/>
        <v>1</v>
      </c>
      <c r="AP5" s="21">
        <f t="shared" si="2"/>
        <v>1</v>
      </c>
      <c r="AQ5" s="21">
        <f t="shared" si="2"/>
        <v>1</v>
      </c>
      <c r="AR5" s="21">
        <f t="shared" si="2"/>
        <v>1</v>
      </c>
      <c r="AS5" s="21">
        <f t="shared" si="2"/>
        <v>1</v>
      </c>
      <c r="AT5" s="21">
        <f t="shared" si="2"/>
        <v>1</v>
      </c>
      <c r="AU5" s="21">
        <f t="shared" si="2"/>
        <v>1</v>
      </c>
      <c r="AV5" s="21">
        <f t="shared" si="2"/>
        <v>1</v>
      </c>
      <c r="AW5" s="21">
        <f t="shared" si="2"/>
        <v>1</v>
      </c>
      <c r="AX5" s="21">
        <f t="shared" si="2"/>
        <v>1</v>
      </c>
      <c r="AY5" s="21">
        <f t="shared" si="2"/>
        <v>1</v>
      </c>
      <c r="AZ5" s="21">
        <f t="shared" si="2"/>
        <v>1</v>
      </c>
      <c r="BA5" s="21">
        <f t="shared" si="2"/>
        <v>1</v>
      </c>
      <c r="BB5" s="21">
        <f t="shared" si="2"/>
        <v>1</v>
      </c>
      <c r="BC5" s="21">
        <f t="shared" si="2"/>
        <v>1</v>
      </c>
      <c r="BD5" s="21">
        <f t="shared" si="2"/>
        <v>1</v>
      </c>
      <c r="BE5" s="21">
        <f t="shared" si="2"/>
        <v>1</v>
      </c>
      <c r="BF5" s="21">
        <f t="shared" si="2"/>
        <v>1</v>
      </c>
      <c r="BG5" s="21">
        <f t="shared" si="2"/>
        <v>1</v>
      </c>
      <c r="BH5" s="21">
        <f t="shared" si="2"/>
        <v>1</v>
      </c>
      <c r="BI5" s="21">
        <f t="shared" si="2"/>
        <v>1</v>
      </c>
      <c r="BJ5" s="21">
        <f t="shared" si="2"/>
        <v>1</v>
      </c>
      <c r="BK5" s="21">
        <f t="shared" si="2"/>
        <v>1</v>
      </c>
      <c r="BL5" s="21">
        <f t="shared" si="2"/>
        <v>1</v>
      </c>
      <c r="BM5" s="21">
        <f t="shared" si="2"/>
        <v>1</v>
      </c>
      <c r="BN5" s="21">
        <f t="shared" si="2"/>
        <v>1</v>
      </c>
      <c r="BO5" s="21">
        <f t="shared" si="2"/>
        <v>1</v>
      </c>
      <c r="BP5" s="21">
        <f t="shared" si="2"/>
        <v>1</v>
      </c>
      <c r="BQ5" s="21">
        <f t="shared" si="2"/>
        <v>1</v>
      </c>
      <c r="BR5" s="21">
        <f t="shared" si="2"/>
        <v>1</v>
      </c>
      <c r="BS5" s="21">
        <f t="shared" si="2"/>
        <v>1</v>
      </c>
      <c r="BT5" s="21">
        <f t="shared" si="2"/>
        <v>1</v>
      </c>
      <c r="BU5" s="21">
        <f t="shared" ref="BU5:DC5" si="3">(NOT(BU4))*1</f>
        <v>1</v>
      </c>
      <c r="BV5" s="21">
        <f t="shared" si="3"/>
        <v>1</v>
      </c>
      <c r="BW5" s="21">
        <f t="shared" si="3"/>
        <v>1</v>
      </c>
      <c r="BX5" s="21">
        <f t="shared" si="3"/>
        <v>1</v>
      </c>
      <c r="BY5" s="21">
        <f t="shared" si="3"/>
        <v>1</v>
      </c>
      <c r="BZ5" s="21">
        <f t="shared" si="3"/>
        <v>1</v>
      </c>
      <c r="CA5" s="21">
        <f t="shared" si="3"/>
        <v>1</v>
      </c>
      <c r="CB5" s="21">
        <f t="shared" si="3"/>
        <v>1</v>
      </c>
      <c r="CC5" s="21">
        <f t="shared" si="3"/>
        <v>1</v>
      </c>
      <c r="CD5" s="21">
        <f t="shared" si="3"/>
        <v>1</v>
      </c>
      <c r="CE5" s="21">
        <f t="shared" si="3"/>
        <v>1</v>
      </c>
      <c r="CF5" s="21">
        <f t="shared" si="3"/>
        <v>1</v>
      </c>
      <c r="CG5" s="21">
        <f t="shared" si="3"/>
        <v>1</v>
      </c>
      <c r="CH5" s="21">
        <f t="shared" si="3"/>
        <v>1</v>
      </c>
      <c r="CI5" s="21">
        <f t="shared" si="3"/>
        <v>1</v>
      </c>
      <c r="CJ5" s="21">
        <f t="shared" si="3"/>
        <v>1</v>
      </c>
      <c r="CK5" s="21">
        <f t="shared" si="3"/>
        <v>1</v>
      </c>
      <c r="CL5" s="21">
        <f t="shared" si="3"/>
        <v>1</v>
      </c>
      <c r="CM5" s="21">
        <f t="shared" si="3"/>
        <v>1</v>
      </c>
      <c r="CN5" s="21">
        <f t="shared" si="3"/>
        <v>1</v>
      </c>
      <c r="CO5" s="21">
        <f t="shared" si="3"/>
        <v>1</v>
      </c>
      <c r="CP5" s="21">
        <f t="shared" si="3"/>
        <v>1</v>
      </c>
      <c r="CQ5" s="21">
        <f t="shared" si="3"/>
        <v>1</v>
      </c>
      <c r="CR5" s="21">
        <f t="shared" si="3"/>
        <v>1</v>
      </c>
      <c r="CS5" s="21">
        <f t="shared" si="3"/>
        <v>1</v>
      </c>
      <c r="CT5" s="21">
        <f t="shared" si="3"/>
        <v>1</v>
      </c>
      <c r="CU5" s="21">
        <f t="shared" si="3"/>
        <v>1</v>
      </c>
      <c r="CV5" s="21">
        <f t="shared" si="3"/>
        <v>1</v>
      </c>
      <c r="CW5" s="21">
        <f t="shared" si="3"/>
        <v>1</v>
      </c>
      <c r="CX5" s="21">
        <f t="shared" si="3"/>
        <v>1</v>
      </c>
      <c r="CY5" s="21">
        <f t="shared" si="3"/>
        <v>1</v>
      </c>
      <c r="CZ5" s="21">
        <f t="shared" si="3"/>
        <v>1</v>
      </c>
      <c r="DA5" s="21">
        <f t="shared" si="3"/>
        <v>1</v>
      </c>
      <c r="DB5" s="21">
        <f t="shared" si="3"/>
        <v>1</v>
      </c>
      <c r="DC5" s="21">
        <f t="shared" si="3"/>
        <v>1</v>
      </c>
    </row>
    <row r="6" spans="2:107" x14ac:dyDescent="0.45">
      <c r="C6" s="21" t="s">
        <v>47</v>
      </c>
      <c r="E6" s="21" t="s">
        <v>11</v>
      </c>
      <c r="F6" s="21">
        <v>30</v>
      </c>
      <c r="H6" s="21">
        <f>(AND(H5,H3&lt;=$F$6))*1</f>
        <v>0</v>
      </c>
      <c r="I6" s="21">
        <f t="shared" ref="I6:BT6" si="4">(AND(I5,I3&lt;=$F$6))*1</f>
        <v>1</v>
      </c>
      <c r="J6" s="21">
        <f t="shared" si="4"/>
        <v>1</v>
      </c>
      <c r="K6" s="21">
        <f t="shared" si="4"/>
        <v>1</v>
      </c>
      <c r="L6" s="21">
        <f t="shared" si="4"/>
        <v>1</v>
      </c>
      <c r="M6" s="21">
        <f t="shared" si="4"/>
        <v>1</v>
      </c>
      <c r="N6" s="21">
        <f t="shared" si="4"/>
        <v>1</v>
      </c>
      <c r="O6" s="21">
        <f t="shared" si="4"/>
        <v>1</v>
      </c>
      <c r="P6" s="21">
        <f t="shared" si="4"/>
        <v>1</v>
      </c>
      <c r="Q6" s="21">
        <f t="shared" si="4"/>
        <v>1</v>
      </c>
      <c r="R6" s="21">
        <f t="shared" si="4"/>
        <v>1</v>
      </c>
      <c r="S6" s="21">
        <f t="shared" si="4"/>
        <v>1</v>
      </c>
      <c r="T6" s="21">
        <f t="shared" si="4"/>
        <v>1</v>
      </c>
      <c r="U6" s="21">
        <f t="shared" si="4"/>
        <v>1</v>
      </c>
      <c r="V6" s="21">
        <f t="shared" si="4"/>
        <v>1</v>
      </c>
      <c r="W6" s="21">
        <f t="shared" si="4"/>
        <v>1</v>
      </c>
      <c r="X6" s="21">
        <f t="shared" si="4"/>
        <v>1</v>
      </c>
      <c r="Y6" s="21">
        <f t="shared" si="4"/>
        <v>1</v>
      </c>
      <c r="Z6" s="21">
        <f t="shared" si="4"/>
        <v>1</v>
      </c>
      <c r="AA6" s="21">
        <f t="shared" si="4"/>
        <v>1</v>
      </c>
      <c r="AB6" s="21">
        <f t="shared" si="4"/>
        <v>1</v>
      </c>
      <c r="AC6" s="21">
        <f t="shared" si="4"/>
        <v>1</v>
      </c>
      <c r="AD6" s="21">
        <f t="shared" si="4"/>
        <v>1</v>
      </c>
      <c r="AE6" s="21">
        <f t="shared" si="4"/>
        <v>1</v>
      </c>
      <c r="AF6" s="21">
        <f t="shared" si="4"/>
        <v>1</v>
      </c>
      <c r="AG6" s="21">
        <f t="shared" si="4"/>
        <v>1</v>
      </c>
      <c r="AH6" s="21">
        <f t="shared" si="4"/>
        <v>1</v>
      </c>
      <c r="AI6" s="21">
        <f t="shared" si="4"/>
        <v>1</v>
      </c>
      <c r="AJ6" s="21">
        <f t="shared" si="4"/>
        <v>1</v>
      </c>
      <c r="AK6" s="21">
        <f t="shared" si="4"/>
        <v>1</v>
      </c>
      <c r="AL6" s="21">
        <f t="shared" si="4"/>
        <v>1</v>
      </c>
      <c r="AM6" s="21">
        <f t="shared" si="4"/>
        <v>0</v>
      </c>
      <c r="AN6" s="21">
        <f t="shared" si="4"/>
        <v>0</v>
      </c>
      <c r="AO6" s="21">
        <f t="shared" si="4"/>
        <v>0</v>
      </c>
      <c r="AP6" s="21">
        <f t="shared" si="4"/>
        <v>0</v>
      </c>
      <c r="AQ6" s="21">
        <f t="shared" si="4"/>
        <v>0</v>
      </c>
      <c r="AR6" s="21">
        <f t="shared" si="4"/>
        <v>0</v>
      </c>
      <c r="AS6" s="21">
        <f t="shared" si="4"/>
        <v>0</v>
      </c>
      <c r="AT6" s="21">
        <f t="shared" si="4"/>
        <v>0</v>
      </c>
      <c r="AU6" s="21">
        <f t="shared" si="4"/>
        <v>0</v>
      </c>
      <c r="AV6" s="21">
        <f t="shared" si="4"/>
        <v>0</v>
      </c>
      <c r="AW6" s="21">
        <f t="shared" si="4"/>
        <v>0</v>
      </c>
      <c r="AX6" s="21">
        <f t="shared" si="4"/>
        <v>0</v>
      </c>
      <c r="AY6" s="21">
        <f t="shared" si="4"/>
        <v>0</v>
      </c>
      <c r="AZ6" s="21">
        <f t="shared" si="4"/>
        <v>0</v>
      </c>
      <c r="BA6" s="21">
        <f t="shared" si="4"/>
        <v>0</v>
      </c>
      <c r="BB6" s="21">
        <f t="shared" si="4"/>
        <v>0</v>
      </c>
      <c r="BC6" s="21">
        <f t="shared" si="4"/>
        <v>0</v>
      </c>
      <c r="BD6" s="21">
        <f t="shared" si="4"/>
        <v>0</v>
      </c>
      <c r="BE6" s="21">
        <f t="shared" si="4"/>
        <v>0</v>
      </c>
      <c r="BF6" s="21">
        <f t="shared" si="4"/>
        <v>0</v>
      </c>
      <c r="BG6" s="21">
        <f t="shared" si="4"/>
        <v>0</v>
      </c>
      <c r="BH6" s="21">
        <f t="shared" si="4"/>
        <v>0</v>
      </c>
      <c r="BI6" s="21">
        <f t="shared" si="4"/>
        <v>0</v>
      </c>
      <c r="BJ6" s="21">
        <f t="shared" si="4"/>
        <v>0</v>
      </c>
      <c r="BK6" s="21">
        <f t="shared" si="4"/>
        <v>0</v>
      </c>
      <c r="BL6" s="21">
        <f t="shared" si="4"/>
        <v>0</v>
      </c>
      <c r="BM6" s="21">
        <f t="shared" si="4"/>
        <v>0</v>
      </c>
      <c r="BN6" s="21">
        <f t="shared" si="4"/>
        <v>0</v>
      </c>
      <c r="BO6" s="21">
        <f t="shared" si="4"/>
        <v>0</v>
      </c>
      <c r="BP6" s="21">
        <f t="shared" si="4"/>
        <v>0</v>
      </c>
      <c r="BQ6" s="21">
        <f t="shared" si="4"/>
        <v>0</v>
      </c>
      <c r="BR6" s="21">
        <f t="shared" si="4"/>
        <v>0</v>
      </c>
      <c r="BS6" s="21">
        <f t="shared" si="4"/>
        <v>0</v>
      </c>
      <c r="BT6" s="21">
        <f t="shared" si="4"/>
        <v>0</v>
      </c>
      <c r="BU6" s="21">
        <f t="shared" ref="BU6:DC6" si="5">(AND(BU5,BU3&lt;=$F$6))*1</f>
        <v>0</v>
      </c>
      <c r="BV6" s="21">
        <f t="shared" si="5"/>
        <v>0</v>
      </c>
      <c r="BW6" s="21">
        <f t="shared" si="5"/>
        <v>0</v>
      </c>
      <c r="BX6" s="21">
        <f t="shared" si="5"/>
        <v>0</v>
      </c>
      <c r="BY6" s="21">
        <f t="shared" si="5"/>
        <v>0</v>
      </c>
      <c r="BZ6" s="21">
        <f t="shared" si="5"/>
        <v>0</v>
      </c>
      <c r="CA6" s="21">
        <f t="shared" si="5"/>
        <v>0</v>
      </c>
      <c r="CB6" s="21">
        <f t="shared" si="5"/>
        <v>0</v>
      </c>
      <c r="CC6" s="21">
        <f t="shared" si="5"/>
        <v>0</v>
      </c>
      <c r="CD6" s="21">
        <f t="shared" si="5"/>
        <v>0</v>
      </c>
      <c r="CE6" s="21">
        <f t="shared" si="5"/>
        <v>0</v>
      </c>
      <c r="CF6" s="21">
        <f t="shared" si="5"/>
        <v>0</v>
      </c>
      <c r="CG6" s="21">
        <f t="shared" si="5"/>
        <v>0</v>
      </c>
      <c r="CH6" s="21">
        <f t="shared" si="5"/>
        <v>0</v>
      </c>
      <c r="CI6" s="21">
        <f t="shared" si="5"/>
        <v>0</v>
      </c>
      <c r="CJ6" s="21">
        <f t="shared" si="5"/>
        <v>0</v>
      </c>
      <c r="CK6" s="21">
        <f t="shared" si="5"/>
        <v>0</v>
      </c>
      <c r="CL6" s="21">
        <f t="shared" si="5"/>
        <v>0</v>
      </c>
      <c r="CM6" s="21">
        <f t="shared" si="5"/>
        <v>0</v>
      </c>
      <c r="CN6" s="21">
        <f t="shared" si="5"/>
        <v>0</v>
      </c>
      <c r="CO6" s="21">
        <f t="shared" si="5"/>
        <v>0</v>
      </c>
      <c r="CP6" s="21">
        <f t="shared" si="5"/>
        <v>0</v>
      </c>
      <c r="CQ6" s="21">
        <f t="shared" si="5"/>
        <v>0</v>
      </c>
      <c r="CR6" s="21">
        <f t="shared" si="5"/>
        <v>0</v>
      </c>
      <c r="CS6" s="21">
        <f t="shared" si="5"/>
        <v>0</v>
      </c>
      <c r="CT6" s="21">
        <f t="shared" si="5"/>
        <v>0</v>
      </c>
      <c r="CU6" s="21">
        <f t="shared" si="5"/>
        <v>0</v>
      </c>
      <c r="CV6" s="21">
        <f t="shared" si="5"/>
        <v>0</v>
      </c>
      <c r="CW6" s="21">
        <f t="shared" si="5"/>
        <v>0</v>
      </c>
      <c r="CX6" s="21">
        <f t="shared" si="5"/>
        <v>0</v>
      </c>
      <c r="CY6" s="21">
        <f t="shared" si="5"/>
        <v>0</v>
      </c>
      <c r="CZ6" s="21">
        <f t="shared" si="5"/>
        <v>0</v>
      </c>
      <c r="DA6" s="21">
        <f t="shared" si="5"/>
        <v>0</v>
      </c>
      <c r="DB6" s="21">
        <f t="shared" si="5"/>
        <v>0</v>
      </c>
      <c r="DC6" s="21">
        <f t="shared" si="5"/>
        <v>0</v>
      </c>
    </row>
    <row r="7" spans="2:107" x14ac:dyDescent="0.45">
      <c r="C7" s="21" t="s">
        <v>46</v>
      </c>
      <c r="E7" s="21" t="s">
        <v>11</v>
      </c>
      <c r="F7" s="21">
        <v>20</v>
      </c>
      <c r="H7" s="21">
        <f>(AND(H5,H3&lt;=$F$7))*1</f>
        <v>0</v>
      </c>
      <c r="I7" s="21">
        <f t="shared" ref="I7:BT7" si="6">(AND(I5,I3&lt;=$F$7))*1</f>
        <v>1</v>
      </c>
      <c r="J7" s="21">
        <f t="shared" si="6"/>
        <v>1</v>
      </c>
      <c r="K7" s="21">
        <f t="shared" si="6"/>
        <v>1</v>
      </c>
      <c r="L7" s="21">
        <f t="shared" si="6"/>
        <v>1</v>
      </c>
      <c r="M7" s="21">
        <f t="shared" si="6"/>
        <v>1</v>
      </c>
      <c r="N7" s="21">
        <f t="shared" si="6"/>
        <v>1</v>
      </c>
      <c r="O7" s="21">
        <f t="shared" si="6"/>
        <v>1</v>
      </c>
      <c r="P7" s="21">
        <f t="shared" si="6"/>
        <v>1</v>
      </c>
      <c r="Q7" s="21">
        <f t="shared" si="6"/>
        <v>1</v>
      </c>
      <c r="R7" s="21">
        <f t="shared" si="6"/>
        <v>1</v>
      </c>
      <c r="S7" s="21">
        <f t="shared" si="6"/>
        <v>1</v>
      </c>
      <c r="T7" s="21">
        <f t="shared" si="6"/>
        <v>1</v>
      </c>
      <c r="U7" s="21">
        <f t="shared" si="6"/>
        <v>1</v>
      </c>
      <c r="V7" s="21">
        <f t="shared" si="6"/>
        <v>1</v>
      </c>
      <c r="W7" s="21">
        <f t="shared" si="6"/>
        <v>1</v>
      </c>
      <c r="X7" s="21">
        <f t="shared" si="6"/>
        <v>1</v>
      </c>
      <c r="Y7" s="21">
        <f t="shared" si="6"/>
        <v>1</v>
      </c>
      <c r="Z7" s="21">
        <f t="shared" si="6"/>
        <v>1</v>
      </c>
      <c r="AA7" s="21">
        <f t="shared" si="6"/>
        <v>1</v>
      </c>
      <c r="AB7" s="21">
        <f t="shared" si="6"/>
        <v>1</v>
      </c>
      <c r="AC7" s="21">
        <f t="shared" si="6"/>
        <v>0</v>
      </c>
      <c r="AD7" s="21">
        <f t="shared" si="6"/>
        <v>0</v>
      </c>
      <c r="AE7" s="21">
        <f t="shared" si="6"/>
        <v>0</v>
      </c>
      <c r="AF7" s="21">
        <f t="shared" si="6"/>
        <v>0</v>
      </c>
      <c r="AG7" s="21">
        <f t="shared" si="6"/>
        <v>0</v>
      </c>
      <c r="AH7" s="21">
        <f t="shared" si="6"/>
        <v>0</v>
      </c>
      <c r="AI7" s="21">
        <f t="shared" si="6"/>
        <v>0</v>
      </c>
      <c r="AJ7" s="21">
        <f t="shared" si="6"/>
        <v>0</v>
      </c>
      <c r="AK7" s="21">
        <f t="shared" si="6"/>
        <v>0</v>
      </c>
      <c r="AL7" s="21">
        <f t="shared" si="6"/>
        <v>0</v>
      </c>
      <c r="AM7" s="21">
        <f t="shared" si="6"/>
        <v>0</v>
      </c>
      <c r="AN7" s="21">
        <f t="shared" si="6"/>
        <v>0</v>
      </c>
      <c r="AO7" s="21">
        <f t="shared" si="6"/>
        <v>0</v>
      </c>
      <c r="AP7" s="21">
        <f t="shared" si="6"/>
        <v>0</v>
      </c>
      <c r="AQ7" s="21">
        <f t="shared" si="6"/>
        <v>0</v>
      </c>
      <c r="AR7" s="21">
        <f t="shared" si="6"/>
        <v>0</v>
      </c>
      <c r="AS7" s="21">
        <f t="shared" si="6"/>
        <v>0</v>
      </c>
      <c r="AT7" s="21">
        <f t="shared" si="6"/>
        <v>0</v>
      </c>
      <c r="AU7" s="21">
        <f t="shared" si="6"/>
        <v>0</v>
      </c>
      <c r="AV7" s="21">
        <f t="shared" si="6"/>
        <v>0</v>
      </c>
      <c r="AW7" s="21">
        <f t="shared" si="6"/>
        <v>0</v>
      </c>
      <c r="AX7" s="21">
        <f t="shared" si="6"/>
        <v>0</v>
      </c>
      <c r="AY7" s="21">
        <f t="shared" si="6"/>
        <v>0</v>
      </c>
      <c r="AZ7" s="21">
        <f t="shared" si="6"/>
        <v>0</v>
      </c>
      <c r="BA7" s="21">
        <f t="shared" si="6"/>
        <v>0</v>
      </c>
      <c r="BB7" s="21">
        <f t="shared" si="6"/>
        <v>0</v>
      </c>
      <c r="BC7" s="21">
        <f t="shared" si="6"/>
        <v>0</v>
      </c>
      <c r="BD7" s="21">
        <f t="shared" si="6"/>
        <v>0</v>
      </c>
      <c r="BE7" s="21">
        <f t="shared" si="6"/>
        <v>0</v>
      </c>
      <c r="BF7" s="21">
        <f t="shared" si="6"/>
        <v>0</v>
      </c>
      <c r="BG7" s="21">
        <f t="shared" si="6"/>
        <v>0</v>
      </c>
      <c r="BH7" s="21">
        <f t="shared" si="6"/>
        <v>0</v>
      </c>
      <c r="BI7" s="21">
        <f t="shared" si="6"/>
        <v>0</v>
      </c>
      <c r="BJ7" s="21">
        <f t="shared" si="6"/>
        <v>0</v>
      </c>
      <c r="BK7" s="21">
        <f t="shared" si="6"/>
        <v>0</v>
      </c>
      <c r="BL7" s="21">
        <f t="shared" si="6"/>
        <v>0</v>
      </c>
      <c r="BM7" s="21">
        <f t="shared" si="6"/>
        <v>0</v>
      </c>
      <c r="BN7" s="21">
        <f t="shared" si="6"/>
        <v>0</v>
      </c>
      <c r="BO7" s="21">
        <f t="shared" si="6"/>
        <v>0</v>
      </c>
      <c r="BP7" s="21">
        <f t="shared" si="6"/>
        <v>0</v>
      </c>
      <c r="BQ7" s="21">
        <f t="shared" si="6"/>
        <v>0</v>
      </c>
      <c r="BR7" s="21">
        <f t="shared" si="6"/>
        <v>0</v>
      </c>
      <c r="BS7" s="21">
        <f t="shared" si="6"/>
        <v>0</v>
      </c>
      <c r="BT7" s="21">
        <f t="shared" si="6"/>
        <v>0</v>
      </c>
      <c r="BU7" s="21">
        <f t="shared" ref="BU7:DC7" si="7">(AND(BU5,BU3&lt;=$F$7))*1</f>
        <v>0</v>
      </c>
      <c r="BV7" s="21">
        <f t="shared" si="7"/>
        <v>0</v>
      </c>
      <c r="BW7" s="21">
        <f t="shared" si="7"/>
        <v>0</v>
      </c>
      <c r="BX7" s="21">
        <f t="shared" si="7"/>
        <v>0</v>
      </c>
      <c r="BY7" s="21">
        <f t="shared" si="7"/>
        <v>0</v>
      </c>
      <c r="BZ7" s="21">
        <f t="shared" si="7"/>
        <v>0</v>
      </c>
      <c r="CA7" s="21">
        <f t="shared" si="7"/>
        <v>0</v>
      </c>
      <c r="CB7" s="21">
        <f t="shared" si="7"/>
        <v>0</v>
      </c>
      <c r="CC7" s="21">
        <f t="shared" si="7"/>
        <v>0</v>
      </c>
      <c r="CD7" s="21">
        <f t="shared" si="7"/>
        <v>0</v>
      </c>
      <c r="CE7" s="21">
        <f t="shared" si="7"/>
        <v>0</v>
      </c>
      <c r="CF7" s="21">
        <f t="shared" si="7"/>
        <v>0</v>
      </c>
      <c r="CG7" s="21">
        <f t="shared" si="7"/>
        <v>0</v>
      </c>
      <c r="CH7" s="21">
        <f t="shared" si="7"/>
        <v>0</v>
      </c>
      <c r="CI7" s="21">
        <f t="shared" si="7"/>
        <v>0</v>
      </c>
      <c r="CJ7" s="21">
        <f t="shared" si="7"/>
        <v>0</v>
      </c>
      <c r="CK7" s="21">
        <f t="shared" si="7"/>
        <v>0</v>
      </c>
      <c r="CL7" s="21">
        <f t="shared" si="7"/>
        <v>0</v>
      </c>
      <c r="CM7" s="21">
        <f t="shared" si="7"/>
        <v>0</v>
      </c>
      <c r="CN7" s="21">
        <f t="shared" si="7"/>
        <v>0</v>
      </c>
      <c r="CO7" s="21">
        <f t="shared" si="7"/>
        <v>0</v>
      </c>
      <c r="CP7" s="21">
        <f t="shared" si="7"/>
        <v>0</v>
      </c>
      <c r="CQ7" s="21">
        <f t="shared" si="7"/>
        <v>0</v>
      </c>
      <c r="CR7" s="21">
        <f t="shared" si="7"/>
        <v>0</v>
      </c>
      <c r="CS7" s="21">
        <f t="shared" si="7"/>
        <v>0</v>
      </c>
      <c r="CT7" s="21">
        <f t="shared" si="7"/>
        <v>0</v>
      </c>
      <c r="CU7" s="21">
        <f t="shared" si="7"/>
        <v>0</v>
      </c>
      <c r="CV7" s="21">
        <f t="shared" si="7"/>
        <v>0</v>
      </c>
      <c r="CW7" s="21">
        <f t="shared" si="7"/>
        <v>0</v>
      </c>
      <c r="CX7" s="21">
        <f t="shared" si="7"/>
        <v>0</v>
      </c>
      <c r="CY7" s="21">
        <f t="shared" si="7"/>
        <v>0</v>
      </c>
      <c r="CZ7" s="21">
        <f t="shared" si="7"/>
        <v>0</v>
      </c>
      <c r="DA7" s="21">
        <f t="shared" si="7"/>
        <v>0</v>
      </c>
      <c r="DB7" s="21">
        <f t="shared" si="7"/>
        <v>0</v>
      </c>
      <c r="DC7" s="21">
        <f t="shared" si="7"/>
        <v>0</v>
      </c>
    </row>
    <row r="8" spans="2:107" x14ac:dyDescent="0.45">
      <c r="C8" s="21" t="s">
        <v>53</v>
      </c>
      <c r="E8" s="21" t="s">
        <v>11</v>
      </c>
      <c r="F8" s="21">
        <v>7</v>
      </c>
      <c r="H8" s="21">
        <f>(H3&gt;=$F$8)*1</f>
        <v>0</v>
      </c>
      <c r="I8" s="21">
        <f t="shared" ref="I8:BT8" si="8">(I3&gt;=$F$8)*1</f>
        <v>0</v>
      </c>
      <c r="J8" s="21">
        <f t="shared" si="8"/>
        <v>0</v>
      </c>
      <c r="K8" s="21">
        <f t="shared" si="8"/>
        <v>0</v>
      </c>
      <c r="L8" s="21">
        <f t="shared" si="8"/>
        <v>0</v>
      </c>
      <c r="M8" s="21">
        <f t="shared" si="8"/>
        <v>0</v>
      </c>
      <c r="N8" s="21">
        <f t="shared" si="8"/>
        <v>0</v>
      </c>
      <c r="O8" s="21">
        <f t="shared" si="8"/>
        <v>1</v>
      </c>
      <c r="P8" s="21">
        <f t="shared" si="8"/>
        <v>1</v>
      </c>
      <c r="Q8" s="21">
        <f t="shared" si="8"/>
        <v>1</v>
      </c>
      <c r="R8" s="21">
        <f t="shared" si="8"/>
        <v>1</v>
      </c>
      <c r="S8" s="21">
        <f t="shared" si="8"/>
        <v>1</v>
      </c>
      <c r="T8" s="21">
        <f t="shared" si="8"/>
        <v>1</v>
      </c>
      <c r="U8" s="21">
        <f t="shared" si="8"/>
        <v>1</v>
      </c>
      <c r="V8" s="21">
        <f t="shared" si="8"/>
        <v>1</v>
      </c>
      <c r="W8" s="21">
        <f t="shared" si="8"/>
        <v>1</v>
      </c>
      <c r="X8" s="21">
        <f t="shared" si="8"/>
        <v>1</v>
      </c>
      <c r="Y8" s="21">
        <f t="shared" si="8"/>
        <v>1</v>
      </c>
      <c r="Z8" s="21">
        <f t="shared" si="8"/>
        <v>1</v>
      </c>
      <c r="AA8" s="21">
        <f t="shared" si="8"/>
        <v>1</v>
      </c>
      <c r="AB8" s="21">
        <f t="shared" si="8"/>
        <v>1</v>
      </c>
      <c r="AC8" s="21">
        <f t="shared" si="8"/>
        <v>1</v>
      </c>
      <c r="AD8" s="21">
        <f t="shared" si="8"/>
        <v>1</v>
      </c>
      <c r="AE8" s="21">
        <f t="shared" si="8"/>
        <v>1</v>
      </c>
      <c r="AF8" s="21">
        <f t="shared" si="8"/>
        <v>1</v>
      </c>
      <c r="AG8" s="21">
        <f t="shared" si="8"/>
        <v>1</v>
      </c>
      <c r="AH8" s="21">
        <f t="shared" si="8"/>
        <v>1</v>
      </c>
      <c r="AI8" s="21">
        <f t="shared" si="8"/>
        <v>1</v>
      </c>
      <c r="AJ8" s="21">
        <f t="shared" si="8"/>
        <v>1</v>
      </c>
      <c r="AK8" s="21">
        <f t="shared" si="8"/>
        <v>1</v>
      </c>
      <c r="AL8" s="21">
        <f t="shared" si="8"/>
        <v>1</v>
      </c>
      <c r="AM8" s="21">
        <f t="shared" si="8"/>
        <v>1</v>
      </c>
      <c r="AN8" s="21">
        <f t="shared" si="8"/>
        <v>1</v>
      </c>
      <c r="AO8" s="21">
        <f t="shared" si="8"/>
        <v>1</v>
      </c>
      <c r="AP8" s="21">
        <f t="shared" si="8"/>
        <v>1</v>
      </c>
      <c r="AQ8" s="21">
        <f t="shared" si="8"/>
        <v>1</v>
      </c>
      <c r="AR8" s="21">
        <f t="shared" si="8"/>
        <v>1</v>
      </c>
      <c r="AS8" s="21">
        <f t="shared" si="8"/>
        <v>1</v>
      </c>
      <c r="AT8" s="21">
        <f t="shared" si="8"/>
        <v>1</v>
      </c>
      <c r="AU8" s="21">
        <f t="shared" si="8"/>
        <v>1</v>
      </c>
      <c r="AV8" s="21">
        <f t="shared" si="8"/>
        <v>1</v>
      </c>
      <c r="AW8" s="21">
        <f t="shared" si="8"/>
        <v>1</v>
      </c>
      <c r="AX8" s="21">
        <f t="shared" si="8"/>
        <v>1</v>
      </c>
      <c r="AY8" s="21">
        <f t="shared" si="8"/>
        <v>1</v>
      </c>
      <c r="AZ8" s="21">
        <f t="shared" si="8"/>
        <v>1</v>
      </c>
      <c r="BA8" s="21">
        <f t="shared" si="8"/>
        <v>1</v>
      </c>
      <c r="BB8" s="21">
        <f t="shared" si="8"/>
        <v>1</v>
      </c>
      <c r="BC8" s="21">
        <f t="shared" si="8"/>
        <v>1</v>
      </c>
      <c r="BD8" s="21">
        <f t="shared" si="8"/>
        <v>1</v>
      </c>
      <c r="BE8" s="21">
        <f t="shared" si="8"/>
        <v>1</v>
      </c>
      <c r="BF8" s="21">
        <f t="shared" si="8"/>
        <v>1</v>
      </c>
      <c r="BG8" s="21">
        <f t="shared" si="8"/>
        <v>1</v>
      </c>
      <c r="BH8" s="21">
        <f t="shared" si="8"/>
        <v>1</v>
      </c>
      <c r="BI8" s="21">
        <f t="shared" si="8"/>
        <v>1</v>
      </c>
      <c r="BJ8" s="21">
        <f t="shared" si="8"/>
        <v>1</v>
      </c>
      <c r="BK8" s="21">
        <f t="shared" si="8"/>
        <v>1</v>
      </c>
      <c r="BL8" s="21">
        <f t="shared" si="8"/>
        <v>1</v>
      </c>
      <c r="BM8" s="21">
        <f t="shared" si="8"/>
        <v>1</v>
      </c>
      <c r="BN8" s="21">
        <f t="shared" si="8"/>
        <v>1</v>
      </c>
      <c r="BO8" s="21">
        <f t="shared" si="8"/>
        <v>1</v>
      </c>
      <c r="BP8" s="21">
        <f t="shared" si="8"/>
        <v>1</v>
      </c>
      <c r="BQ8" s="21">
        <f t="shared" si="8"/>
        <v>1</v>
      </c>
      <c r="BR8" s="21">
        <f t="shared" si="8"/>
        <v>1</v>
      </c>
      <c r="BS8" s="21">
        <f t="shared" si="8"/>
        <v>1</v>
      </c>
      <c r="BT8" s="21">
        <f t="shared" si="8"/>
        <v>1</v>
      </c>
      <c r="BU8" s="21">
        <f t="shared" ref="BU8:DC8" si="9">(BU3&gt;=$F$8)*1</f>
        <v>1</v>
      </c>
      <c r="BV8" s="21">
        <f t="shared" si="9"/>
        <v>1</v>
      </c>
      <c r="BW8" s="21">
        <f t="shared" si="9"/>
        <v>1</v>
      </c>
      <c r="BX8" s="21">
        <f t="shared" si="9"/>
        <v>1</v>
      </c>
      <c r="BY8" s="21">
        <f t="shared" si="9"/>
        <v>1</v>
      </c>
      <c r="BZ8" s="21">
        <f t="shared" si="9"/>
        <v>1</v>
      </c>
      <c r="CA8" s="21">
        <f t="shared" si="9"/>
        <v>1</v>
      </c>
      <c r="CB8" s="21">
        <f t="shared" si="9"/>
        <v>1</v>
      </c>
      <c r="CC8" s="21">
        <f t="shared" si="9"/>
        <v>1</v>
      </c>
      <c r="CD8" s="21">
        <f t="shared" si="9"/>
        <v>1</v>
      </c>
      <c r="CE8" s="21">
        <f t="shared" si="9"/>
        <v>1</v>
      </c>
      <c r="CF8" s="21">
        <f t="shared" si="9"/>
        <v>1</v>
      </c>
      <c r="CG8" s="21">
        <f t="shared" si="9"/>
        <v>1</v>
      </c>
      <c r="CH8" s="21">
        <f t="shared" si="9"/>
        <v>1</v>
      </c>
      <c r="CI8" s="21">
        <f t="shared" si="9"/>
        <v>1</v>
      </c>
      <c r="CJ8" s="21">
        <f t="shared" si="9"/>
        <v>1</v>
      </c>
      <c r="CK8" s="21">
        <f t="shared" si="9"/>
        <v>1</v>
      </c>
      <c r="CL8" s="21">
        <f t="shared" si="9"/>
        <v>1</v>
      </c>
      <c r="CM8" s="21">
        <f t="shared" si="9"/>
        <v>1</v>
      </c>
      <c r="CN8" s="21">
        <f t="shared" si="9"/>
        <v>1</v>
      </c>
      <c r="CO8" s="21">
        <f t="shared" si="9"/>
        <v>1</v>
      </c>
      <c r="CP8" s="21">
        <f t="shared" si="9"/>
        <v>1</v>
      </c>
      <c r="CQ8" s="21">
        <f t="shared" si="9"/>
        <v>1</v>
      </c>
      <c r="CR8" s="21">
        <f t="shared" si="9"/>
        <v>1</v>
      </c>
      <c r="CS8" s="21">
        <f t="shared" si="9"/>
        <v>1</v>
      </c>
      <c r="CT8" s="21">
        <f t="shared" si="9"/>
        <v>1</v>
      </c>
      <c r="CU8" s="21">
        <f t="shared" si="9"/>
        <v>1</v>
      </c>
      <c r="CV8" s="21">
        <f t="shared" si="9"/>
        <v>1</v>
      </c>
      <c r="CW8" s="21">
        <f t="shared" si="9"/>
        <v>1</v>
      </c>
      <c r="CX8" s="21">
        <f t="shared" si="9"/>
        <v>1</v>
      </c>
      <c r="CY8" s="21">
        <f t="shared" si="9"/>
        <v>1</v>
      </c>
      <c r="CZ8" s="21">
        <f t="shared" si="9"/>
        <v>1</v>
      </c>
      <c r="DA8" s="21">
        <f t="shared" si="9"/>
        <v>1</v>
      </c>
      <c r="DB8" s="21">
        <f t="shared" si="9"/>
        <v>1</v>
      </c>
      <c r="DC8" s="21">
        <f t="shared" si="9"/>
        <v>1</v>
      </c>
    </row>
    <row r="10" spans="2:107" x14ac:dyDescent="0.45">
      <c r="B10" s="21" t="s">
        <v>15</v>
      </c>
    </row>
    <row r="11" spans="2:107" x14ac:dyDescent="0.45">
      <c r="C11" s="21" t="s">
        <v>58</v>
      </c>
      <c r="E11" s="21" t="s">
        <v>59</v>
      </c>
      <c r="F11" s="21">
        <v>3</v>
      </c>
    </row>
    <row r="13" spans="2:107" x14ac:dyDescent="0.45">
      <c r="C13" s="21" t="s">
        <v>54</v>
      </c>
      <c r="F13" s="23">
        <v>0.02</v>
      </c>
      <c r="G13" s="21">
        <v>1</v>
      </c>
      <c r="H13" s="22">
        <f>G13*(1+$F$13*H6)</f>
        <v>1</v>
      </c>
      <c r="I13" s="22">
        <f t="shared" ref="I13:BT13" si="10">H13*(1+$F$13*I6)</f>
        <v>1.02</v>
      </c>
      <c r="J13" s="22">
        <f t="shared" si="10"/>
        <v>1.0404</v>
      </c>
      <c r="K13" s="22">
        <f t="shared" si="10"/>
        <v>1.0612079999999999</v>
      </c>
      <c r="L13" s="22">
        <f t="shared" si="10"/>
        <v>1.08243216</v>
      </c>
      <c r="M13" s="22">
        <f t="shared" si="10"/>
        <v>1.1040808032</v>
      </c>
      <c r="N13" s="22">
        <f t="shared" si="10"/>
        <v>1.1261624192640001</v>
      </c>
      <c r="O13" s="22">
        <f t="shared" si="10"/>
        <v>1.14868566764928</v>
      </c>
      <c r="P13" s="22">
        <f t="shared" si="10"/>
        <v>1.1716593810022657</v>
      </c>
      <c r="Q13" s="22">
        <f t="shared" si="10"/>
        <v>1.1950925686223111</v>
      </c>
      <c r="R13" s="22">
        <f t="shared" si="10"/>
        <v>1.2189944199947573</v>
      </c>
      <c r="S13" s="22">
        <f t="shared" si="10"/>
        <v>1.2433743083946525</v>
      </c>
      <c r="T13" s="22">
        <f t="shared" si="10"/>
        <v>1.2682417945625455</v>
      </c>
      <c r="U13" s="22">
        <f t="shared" si="10"/>
        <v>1.2936066304537963</v>
      </c>
      <c r="V13" s="22">
        <f t="shared" si="10"/>
        <v>1.3194787630628724</v>
      </c>
      <c r="W13" s="22">
        <f t="shared" si="10"/>
        <v>1.3458683383241299</v>
      </c>
      <c r="X13" s="22">
        <f t="shared" si="10"/>
        <v>1.3727857050906125</v>
      </c>
      <c r="Y13" s="22">
        <f t="shared" si="10"/>
        <v>1.4002414191924248</v>
      </c>
      <c r="Z13" s="22">
        <f t="shared" si="10"/>
        <v>1.4282462475762734</v>
      </c>
      <c r="AA13" s="22">
        <f t="shared" si="10"/>
        <v>1.4568111725277988</v>
      </c>
      <c r="AB13" s="22">
        <f t="shared" si="10"/>
        <v>1.4859473959783549</v>
      </c>
      <c r="AC13" s="22">
        <f t="shared" si="10"/>
        <v>1.5156663438979221</v>
      </c>
      <c r="AD13" s="22">
        <f t="shared" si="10"/>
        <v>1.5459796707758806</v>
      </c>
      <c r="AE13" s="22">
        <f t="shared" si="10"/>
        <v>1.5768992641913981</v>
      </c>
      <c r="AF13" s="22">
        <f t="shared" si="10"/>
        <v>1.6084372494752261</v>
      </c>
      <c r="AG13" s="22">
        <f t="shared" si="10"/>
        <v>1.6406059944647307</v>
      </c>
      <c r="AH13" s="22">
        <f t="shared" si="10"/>
        <v>1.6734181143540252</v>
      </c>
      <c r="AI13" s="22">
        <f t="shared" si="10"/>
        <v>1.7068864766411058</v>
      </c>
      <c r="AJ13" s="22">
        <f t="shared" si="10"/>
        <v>1.7410242061739281</v>
      </c>
      <c r="AK13" s="22">
        <f t="shared" si="10"/>
        <v>1.7758446902974065</v>
      </c>
      <c r="AL13" s="22">
        <f t="shared" si="10"/>
        <v>1.8113615841033548</v>
      </c>
      <c r="AM13" s="22">
        <f t="shared" si="10"/>
        <v>1.8113615841033548</v>
      </c>
      <c r="AN13" s="22">
        <f t="shared" si="10"/>
        <v>1.8113615841033548</v>
      </c>
      <c r="AO13" s="22">
        <f t="shared" si="10"/>
        <v>1.8113615841033548</v>
      </c>
      <c r="AP13" s="22">
        <f t="shared" si="10"/>
        <v>1.8113615841033548</v>
      </c>
      <c r="AQ13" s="22">
        <f t="shared" si="10"/>
        <v>1.8113615841033548</v>
      </c>
      <c r="AR13" s="22">
        <f t="shared" si="10"/>
        <v>1.8113615841033548</v>
      </c>
      <c r="AS13" s="22">
        <f t="shared" si="10"/>
        <v>1.8113615841033548</v>
      </c>
      <c r="AT13" s="22">
        <f t="shared" si="10"/>
        <v>1.8113615841033548</v>
      </c>
      <c r="AU13" s="22">
        <f t="shared" si="10"/>
        <v>1.8113615841033548</v>
      </c>
      <c r="AV13" s="22">
        <f t="shared" si="10"/>
        <v>1.8113615841033548</v>
      </c>
      <c r="AW13" s="22">
        <f t="shared" si="10"/>
        <v>1.8113615841033548</v>
      </c>
      <c r="AX13" s="22">
        <f t="shared" si="10"/>
        <v>1.8113615841033548</v>
      </c>
      <c r="AY13" s="22">
        <f t="shared" si="10"/>
        <v>1.8113615841033548</v>
      </c>
      <c r="AZ13" s="22">
        <f t="shared" si="10"/>
        <v>1.8113615841033548</v>
      </c>
      <c r="BA13" s="22">
        <f t="shared" si="10"/>
        <v>1.8113615841033548</v>
      </c>
      <c r="BB13" s="22">
        <f t="shared" si="10"/>
        <v>1.8113615841033548</v>
      </c>
      <c r="BC13" s="22">
        <f t="shared" si="10"/>
        <v>1.8113615841033548</v>
      </c>
      <c r="BD13" s="22">
        <f t="shared" si="10"/>
        <v>1.8113615841033548</v>
      </c>
      <c r="BE13" s="22">
        <f t="shared" si="10"/>
        <v>1.8113615841033548</v>
      </c>
      <c r="BF13" s="22">
        <f t="shared" si="10"/>
        <v>1.8113615841033548</v>
      </c>
      <c r="BG13" s="22">
        <f t="shared" si="10"/>
        <v>1.8113615841033548</v>
      </c>
      <c r="BH13" s="22">
        <f t="shared" si="10"/>
        <v>1.8113615841033548</v>
      </c>
      <c r="BI13" s="22">
        <f t="shared" si="10"/>
        <v>1.8113615841033548</v>
      </c>
      <c r="BJ13" s="22">
        <f t="shared" si="10"/>
        <v>1.8113615841033548</v>
      </c>
      <c r="BK13" s="22">
        <f t="shared" si="10"/>
        <v>1.8113615841033548</v>
      </c>
      <c r="BL13" s="22">
        <f t="shared" si="10"/>
        <v>1.8113615841033548</v>
      </c>
      <c r="BM13" s="22">
        <f t="shared" si="10"/>
        <v>1.8113615841033548</v>
      </c>
      <c r="BN13" s="22">
        <f t="shared" si="10"/>
        <v>1.8113615841033548</v>
      </c>
      <c r="BO13" s="22">
        <f t="shared" si="10"/>
        <v>1.8113615841033548</v>
      </c>
      <c r="BP13" s="22">
        <f t="shared" si="10"/>
        <v>1.8113615841033548</v>
      </c>
      <c r="BQ13" s="22">
        <f t="shared" si="10"/>
        <v>1.8113615841033548</v>
      </c>
      <c r="BR13" s="22">
        <f t="shared" si="10"/>
        <v>1.8113615841033548</v>
      </c>
      <c r="BS13" s="22">
        <f t="shared" si="10"/>
        <v>1.8113615841033548</v>
      </c>
      <c r="BT13" s="22">
        <f t="shared" si="10"/>
        <v>1.8113615841033548</v>
      </c>
      <c r="BU13" s="22">
        <f t="shared" ref="BU13:DC13" si="11">BT13*(1+$F$13*BU6)</f>
        <v>1.8113615841033548</v>
      </c>
      <c r="BV13" s="22">
        <f t="shared" si="11"/>
        <v>1.8113615841033548</v>
      </c>
      <c r="BW13" s="22">
        <f t="shared" si="11"/>
        <v>1.8113615841033548</v>
      </c>
      <c r="BX13" s="22">
        <f t="shared" si="11"/>
        <v>1.8113615841033548</v>
      </c>
      <c r="BY13" s="22">
        <f t="shared" si="11"/>
        <v>1.8113615841033548</v>
      </c>
      <c r="BZ13" s="22">
        <f t="shared" si="11"/>
        <v>1.8113615841033548</v>
      </c>
      <c r="CA13" s="22">
        <f t="shared" si="11"/>
        <v>1.8113615841033548</v>
      </c>
      <c r="CB13" s="22">
        <f t="shared" si="11"/>
        <v>1.8113615841033548</v>
      </c>
      <c r="CC13" s="22">
        <f t="shared" si="11"/>
        <v>1.8113615841033548</v>
      </c>
      <c r="CD13" s="22">
        <f t="shared" si="11"/>
        <v>1.8113615841033548</v>
      </c>
      <c r="CE13" s="22">
        <f t="shared" si="11"/>
        <v>1.8113615841033548</v>
      </c>
      <c r="CF13" s="22">
        <f t="shared" si="11"/>
        <v>1.8113615841033548</v>
      </c>
      <c r="CG13" s="22">
        <f t="shared" si="11"/>
        <v>1.8113615841033548</v>
      </c>
      <c r="CH13" s="22">
        <f t="shared" si="11"/>
        <v>1.8113615841033548</v>
      </c>
      <c r="CI13" s="22">
        <f t="shared" si="11"/>
        <v>1.8113615841033548</v>
      </c>
      <c r="CJ13" s="22">
        <f t="shared" si="11"/>
        <v>1.8113615841033548</v>
      </c>
      <c r="CK13" s="22">
        <f t="shared" si="11"/>
        <v>1.8113615841033548</v>
      </c>
      <c r="CL13" s="22">
        <f t="shared" si="11"/>
        <v>1.8113615841033548</v>
      </c>
      <c r="CM13" s="22">
        <f t="shared" si="11"/>
        <v>1.8113615841033548</v>
      </c>
      <c r="CN13" s="22">
        <f t="shared" si="11"/>
        <v>1.8113615841033548</v>
      </c>
      <c r="CO13" s="22">
        <f t="shared" si="11"/>
        <v>1.8113615841033548</v>
      </c>
      <c r="CP13" s="22">
        <f t="shared" si="11"/>
        <v>1.8113615841033548</v>
      </c>
      <c r="CQ13" s="22">
        <f t="shared" si="11"/>
        <v>1.8113615841033548</v>
      </c>
      <c r="CR13" s="22">
        <f t="shared" si="11"/>
        <v>1.8113615841033548</v>
      </c>
      <c r="CS13" s="22">
        <f t="shared" si="11"/>
        <v>1.8113615841033548</v>
      </c>
      <c r="CT13" s="22">
        <f t="shared" si="11"/>
        <v>1.8113615841033548</v>
      </c>
      <c r="CU13" s="22">
        <f t="shared" si="11"/>
        <v>1.8113615841033548</v>
      </c>
      <c r="CV13" s="22">
        <f t="shared" si="11"/>
        <v>1.8113615841033548</v>
      </c>
      <c r="CW13" s="22">
        <f t="shared" si="11"/>
        <v>1.8113615841033548</v>
      </c>
      <c r="CX13" s="22">
        <f t="shared" si="11"/>
        <v>1.8113615841033548</v>
      </c>
      <c r="CY13" s="22">
        <f t="shared" si="11"/>
        <v>1.8113615841033548</v>
      </c>
      <c r="CZ13" s="22">
        <f t="shared" si="11"/>
        <v>1.8113615841033548</v>
      </c>
      <c r="DA13" s="22">
        <f t="shared" si="11"/>
        <v>1.8113615841033548</v>
      </c>
      <c r="DB13" s="22">
        <f t="shared" si="11"/>
        <v>1.8113615841033548</v>
      </c>
      <c r="DC13" s="22">
        <f t="shared" si="11"/>
        <v>1.8113615841033548</v>
      </c>
    </row>
    <row r="14" spans="2:107" x14ac:dyDescent="0.45">
      <c r="C14" s="21" t="s">
        <v>50</v>
      </c>
      <c r="F14" s="21">
        <v>80</v>
      </c>
      <c r="H14" s="22">
        <f>$F14*H$6</f>
        <v>0</v>
      </c>
      <c r="I14" s="22">
        <f t="shared" ref="I14:BT14" si="12">$F14*I$6</f>
        <v>80</v>
      </c>
      <c r="J14" s="22">
        <f t="shared" si="12"/>
        <v>80</v>
      </c>
      <c r="K14" s="22">
        <f t="shared" si="12"/>
        <v>80</v>
      </c>
      <c r="L14" s="22">
        <f t="shared" si="12"/>
        <v>80</v>
      </c>
      <c r="M14" s="22">
        <f t="shared" si="12"/>
        <v>80</v>
      </c>
      <c r="N14" s="22">
        <f t="shared" si="12"/>
        <v>80</v>
      </c>
      <c r="O14" s="22">
        <f t="shared" si="12"/>
        <v>80</v>
      </c>
      <c r="P14" s="22">
        <f t="shared" si="12"/>
        <v>80</v>
      </c>
      <c r="Q14" s="22">
        <f t="shared" si="12"/>
        <v>80</v>
      </c>
      <c r="R14" s="22">
        <f t="shared" si="12"/>
        <v>80</v>
      </c>
      <c r="S14" s="22">
        <f t="shared" si="12"/>
        <v>80</v>
      </c>
      <c r="T14" s="22">
        <f t="shared" si="12"/>
        <v>80</v>
      </c>
      <c r="U14" s="22">
        <f t="shared" si="12"/>
        <v>80</v>
      </c>
      <c r="V14" s="22">
        <f t="shared" si="12"/>
        <v>80</v>
      </c>
      <c r="W14" s="22">
        <f t="shared" si="12"/>
        <v>80</v>
      </c>
      <c r="X14" s="22">
        <f t="shared" si="12"/>
        <v>80</v>
      </c>
      <c r="Y14" s="22">
        <f t="shared" si="12"/>
        <v>80</v>
      </c>
      <c r="Z14" s="22">
        <f t="shared" si="12"/>
        <v>80</v>
      </c>
      <c r="AA14" s="22">
        <f t="shared" si="12"/>
        <v>80</v>
      </c>
      <c r="AB14" s="22">
        <f t="shared" si="12"/>
        <v>80</v>
      </c>
      <c r="AC14" s="22">
        <f t="shared" si="12"/>
        <v>80</v>
      </c>
      <c r="AD14" s="22">
        <f t="shared" si="12"/>
        <v>80</v>
      </c>
      <c r="AE14" s="22">
        <f t="shared" si="12"/>
        <v>80</v>
      </c>
      <c r="AF14" s="22">
        <f t="shared" si="12"/>
        <v>80</v>
      </c>
      <c r="AG14" s="22">
        <f t="shared" si="12"/>
        <v>80</v>
      </c>
      <c r="AH14" s="22">
        <f t="shared" si="12"/>
        <v>80</v>
      </c>
      <c r="AI14" s="22">
        <f t="shared" si="12"/>
        <v>80</v>
      </c>
      <c r="AJ14" s="22">
        <f t="shared" si="12"/>
        <v>80</v>
      </c>
      <c r="AK14" s="22">
        <f t="shared" si="12"/>
        <v>80</v>
      </c>
      <c r="AL14" s="22">
        <f t="shared" si="12"/>
        <v>80</v>
      </c>
      <c r="AM14" s="22">
        <f t="shared" si="12"/>
        <v>0</v>
      </c>
      <c r="AN14" s="22">
        <f t="shared" si="12"/>
        <v>0</v>
      </c>
      <c r="AO14" s="22">
        <f t="shared" si="12"/>
        <v>0</v>
      </c>
      <c r="AP14" s="22">
        <f t="shared" si="12"/>
        <v>0</v>
      </c>
      <c r="AQ14" s="22">
        <f t="shared" si="12"/>
        <v>0</v>
      </c>
      <c r="AR14" s="22">
        <f t="shared" si="12"/>
        <v>0</v>
      </c>
      <c r="AS14" s="22">
        <f t="shared" si="12"/>
        <v>0</v>
      </c>
      <c r="AT14" s="22">
        <f t="shared" si="12"/>
        <v>0</v>
      </c>
      <c r="AU14" s="22">
        <f t="shared" si="12"/>
        <v>0</v>
      </c>
      <c r="AV14" s="22">
        <f t="shared" si="12"/>
        <v>0</v>
      </c>
      <c r="AW14" s="22">
        <f t="shared" si="12"/>
        <v>0</v>
      </c>
      <c r="AX14" s="22">
        <f t="shared" si="12"/>
        <v>0</v>
      </c>
      <c r="AY14" s="22">
        <f t="shared" si="12"/>
        <v>0</v>
      </c>
      <c r="AZ14" s="22">
        <f t="shared" si="12"/>
        <v>0</v>
      </c>
      <c r="BA14" s="22">
        <f t="shared" si="12"/>
        <v>0</v>
      </c>
      <c r="BB14" s="22">
        <f t="shared" si="12"/>
        <v>0</v>
      </c>
      <c r="BC14" s="22">
        <f t="shared" si="12"/>
        <v>0</v>
      </c>
      <c r="BD14" s="22">
        <f t="shared" si="12"/>
        <v>0</v>
      </c>
      <c r="BE14" s="22">
        <f t="shared" si="12"/>
        <v>0</v>
      </c>
      <c r="BF14" s="22">
        <f t="shared" si="12"/>
        <v>0</v>
      </c>
      <c r="BG14" s="22">
        <f t="shared" si="12"/>
        <v>0</v>
      </c>
      <c r="BH14" s="22">
        <f t="shared" si="12"/>
        <v>0</v>
      </c>
      <c r="BI14" s="22">
        <f t="shared" si="12"/>
        <v>0</v>
      </c>
      <c r="BJ14" s="22">
        <f t="shared" si="12"/>
        <v>0</v>
      </c>
      <c r="BK14" s="22">
        <f t="shared" si="12"/>
        <v>0</v>
      </c>
      <c r="BL14" s="22">
        <f t="shared" si="12"/>
        <v>0</v>
      </c>
      <c r="BM14" s="22">
        <f t="shared" si="12"/>
        <v>0</v>
      </c>
      <c r="BN14" s="22">
        <f t="shared" si="12"/>
        <v>0</v>
      </c>
      <c r="BO14" s="22">
        <f t="shared" si="12"/>
        <v>0</v>
      </c>
      <c r="BP14" s="22">
        <f t="shared" si="12"/>
        <v>0</v>
      </c>
      <c r="BQ14" s="22">
        <f t="shared" si="12"/>
        <v>0</v>
      </c>
      <c r="BR14" s="22">
        <f t="shared" si="12"/>
        <v>0</v>
      </c>
      <c r="BS14" s="22">
        <f t="shared" si="12"/>
        <v>0</v>
      </c>
      <c r="BT14" s="22">
        <f t="shared" si="12"/>
        <v>0</v>
      </c>
      <c r="BU14" s="22">
        <f t="shared" ref="BU14:DC14" si="13">$F14*BU$6</f>
        <v>0</v>
      </c>
      <c r="BV14" s="22">
        <f t="shared" si="13"/>
        <v>0</v>
      </c>
      <c r="BW14" s="22">
        <f t="shared" si="13"/>
        <v>0</v>
      </c>
      <c r="BX14" s="22">
        <f t="shared" si="13"/>
        <v>0</v>
      </c>
      <c r="BY14" s="22">
        <f t="shared" si="13"/>
        <v>0</v>
      </c>
      <c r="BZ14" s="22">
        <f t="shared" si="13"/>
        <v>0</v>
      </c>
      <c r="CA14" s="22">
        <f t="shared" si="13"/>
        <v>0</v>
      </c>
      <c r="CB14" s="22">
        <f t="shared" si="13"/>
        <v>0</v>
      </c>
      <c r="CC14" s="22">
        <f t="shared" si="13"/>
        <v>0</v>
      </c>
      <c r="CD14" s="22">
        <f t="shared" si="13"/>
        <v>0</v>
      </c>
      <c r="CE14" s="22">
        <f t="shared" si="13"/>
        <v>0</v>
      </c>
      <c r="CF14" s="22">
        <f t="shared" si="13"/>
        <v>0</v>
      </c>
      <c r="CG14" s="22">
        <f t="shared" si="13"/>
        <v>0</v>
      </c>
      <c r="CH14" s="22">
        <f t="shared" si="13"/>
        <v>0</v>
      </c>
      <c r="CI14" s="22">
        <f t="shared" si="13"/>
        <v>0</v>
      </c>
      <c r="CJ14" s="22">
        <f t="shared" si="13"/>
        <v>0</v>
      </c>
      <c r="CK14" s="22">
        <f t="shared" si="13"/>
        <v>0</v>
      </c>
      <c r="CL14" s="22">
        <f t="shared" si="13"/>
        <v>0</v>
      </c>
      <c r="CM14" s="22">
        <f t="shared" si="13"/>
        <v>0</v>
      </c>
      <c r="CN14" s="22">
        <f t="shared" si="13"/>
        <v>0</v>
      </c>
      <c r="CO14" s="22">
        <f t="shared" si="13"/>
        <v>0</v>
      </c>
      <c r="CP14" s="22">
        <f t="shared" si="13"/>
        <v>0</v>
      </c>
      <c r="CQ14" s="22">
        <f t="shared" si="13"/>
        <v>0</v>
      </c>
      <c r="CR14" s="22">
        <f t="shared" si="13"/>
        <v>0</v>
      </c>
      <c r="CS14" s="22">
        <f t="shared" si="13"/>
        <v>0</v>
      </c>
      <c r="CT14" s="22">
        <f t="shared" si="13"/>
        <v>0</v>
      </c>
      <c r="CU14" s="22">
        <f t="shared" si="13"/>
        <v>0</v>
      </c>
      <c r="CV14" s="22">
        <f t="shared" si="13"/>
        <v>0</v>
      </c>
      <c r="CW14" s="22">
        <f t="shared" si="13"/>
        <v>0</v>
      </c>
      <c r="CX14" s="22">
        <f t="shared" si="13"/>
        <v>0</v>
      </c>
      <c r="CY14" s="22">
        <f t="shared" si="13"/>
        <v>0</v>
      </c>
      <c r="CZ14" s="22">
        <f t="shared" si="13"/>
        <v>0</v>
      </c>
      <c r="DA14" s="22">
        <f t="shared" si="13"/>
        <v>0</v>
      </c>
      <c r="DB14" s="22">
        <f t="shared" si="13"/>
        <v>0</v>
      </c>
      <c r="DC14" s="22">
        <f t="shared" si="13"/>
        <v>0</v>
      </c>
    </row>
    <row r="15" spans="2:107" x14ac:dyDescent="0.45">
      <c r="C15" s="21" t="s">
        <v>51</v>
      </c>
      <c r="F15" s="21">
        <v>65</v>
      </c>
      <c r="H15" s="22">
        <f>$F$15*H13*H6</f>
        <v>0</v>
      </c>
      <c r="I15" s="22">
        <f t="shared" ref="I15:BT15" si="14">$F$15*I13*I6</f>
        <v>66.3</v>
      </c>
      <c r="J15" s="22">
        <f t="shared" si="14"/>
        <v>67.626000000000005</v>
      </c>
      <c r="K15" s="22">
        <f t="shared" si="14"/>
        <v>68.978519999999989</v>
      </c>
      <c r="L15" s="22">
        <f t="shared" si="14"/>
        <v>70.358090399999995</v>
      </c>
      <c r="M15" s="22">
        <f t="shared" si="14"/>
        <v>71.765252208000007</v>
      </c>
      <c r="N15" s="22">
        <f t="shared" si="14"/>
        <v>73.20055725216001</v>
      </c>
      <c r="O15" s="22">
        <f t="shared" si="14"/>
        <v>74.664568397203197</v>
      </c>
      <c r="P15" s="22">
        <f t="shared" si="14"/>
        <v>76.157859765147279</v>
      </c>
      <c r="Q15" s="22">
        <f t="shared" si="14"/>
        <v>77.681016960450222</v>
      </c>
      <c r="R15" s="22">
        <f t="shared" si="14"/>
        <v>79.234637299659227</v>
      </c>
      <c r="S15" s="22">
        <f t="shared" si="14"/>
        <v>80.819330045652407</v>
      </c>
      <c r="T15" s="22">
        <f t="shared" si="14"/>
        <v>82.435716646565453</v>
      </c>
      <c r="U15" s="22">
        <f t="shared" si="14"/>
        <v>84.084430979496759</v>
      </c>
      <c r="V15" s="22">
        <f t="shared" si="14"/>
        <v>85.766119599086707</v>
      </c>
      <c r="W15" s="22">
        <f t="shared" si="14"/>
        <v>87.481441991068436</v>
      </c>
      <c r="X15" s="22">
        <f t="shared" si="14"/>
        <v>89.231070830889806</v>
      </c>
      <c r="Y15" s="22">
        <f t="shared" si="14"/>
        <v>91.015692247507616</v>
      </c>
      <c r="Z15" s="22">
        <f t="shared" si="14"/>
        <v>92.836006092457765</v>
      </c>
      <c r="AA15" s="22">
        <f t="shared" si="14"/>
        <v>94.692726214306916</v>
      </c>
      <c r="AB15" s="22">
        <f t="shared" si="14"/>
        <v>96.586580738593071</v>
      </c>
      <c r="AC15" s="22">
        <f t="shared" si="14"/>
        <v>98.518312353364934</v>
      </c>
      <c r="AD15" s="22">
        <f t="shared" si="14"/>
        <v>100.48867860043224</v>
      </c>
      <c r="AE15" s="22">
        <f t="shared" si="14"/>
        <v>102.49845217244088</v>
      </c>
      <c r="AF15" s="22">
        <f t="shared" si="14"/>
        <v>104.5484212158897</v>
      </c>
      <c r="AG15" s="22">
        <f t="shared" si="14"/>
        <v>106.6393896402075</v>
      </c>
      <c r="AH15" s="22">
        <f t="shared" si="14"/>
        <v>108.77217743301163</v>
      </c>
      <c r="AI15" s="22">
        <f t="shared" si="14"/>
        <v>110.94762098167188</v>
      </c>
      <c r="AJ15" s="22">
        <f t="shared" si="14"/>
        <v>113.16657340130533</v>
      </c>
      <c r="AK15" s="22">
        <f t="shared" si="14"/>
        <v>115.42990486933142</v>
      </c>
      <c r="AL15" s="22">
        <f t="shared" si="14"/>
        <v>117.73850296671806</v>
      </c>
      <c r="AM15" s="22">
        <f t="shared" si="14"/>
        <v>0</v>
      </c>
      <c r="AN15" s="22">
        <f t="shared" si="14"/>
        <v>0</v>
      </c>
      <c r="AO15" s="22">
        <f t="shared" si="14"/>
        <v>0</v>
      </c>
      <c r="AP15" s="22">
        <f t="shared" si="14"/>
        <v>0</v>
      </c>
      <c r="AQ15" s="22">
        <f t="shared" si="14"/>
        <v>0</v>
      </c>
      <c r="AR15" s="22">
        <f t="shared" si="14"/>
        <v>0</v>
      </c>
      <c r="AS15" s="22">
        <f t="shared" si="14"/>
        <v>0</v>
      </c>
      <c r="AT15" s="22">
        <f t="shared" si="14"/>
        <v>0</v>
      </c>
      <c r="AU15" s="22">
        <f t="shared" si="14"/>
        <v>0</v>
      </c>
      <c r="AV15" s="22">
        <f t="shared" si="14"/>
        <v>0</v>
      </c>
      <c r="AW15" s="22">
        <f t="shared" si="14"/>
        <v>0</v>
      </c>
      <c r="AX15" s="22">
        <f t="shared" si="14"/>
        <v>0</v>
      </c>
      <c r="AY15" s="22">
        <f t="shared" si="14"/>
        <v>0</v>
      </c>
      <c r="AZ15" s="22">
        <f t="shared" si="14"/>
        <v>0</v>
      </c>
      <c r="BA15" s="22">
        <f t="shared" si="14"/>
        <v>0</v>
      </c>
      <c r="BB15" s="22">
        <f t="shared" si="14"/>
        <v>0</v>
      </c>
      <c r="BC15" s="22">
        <f t="shared" si="14"/>
        <v>0</v>
      </c>
      <c r="BD15" s="22">
        <f t="shared" si="14"/>
        <v>0</v>
      </c>
      <c r="BE15" s="22">
        <f t="shared" si="14"/>
        <v>0</v>
      </c>
      <c r="BF15" s="22">
        <f t="shared" si="14"/>
        <v>0</v>
      </c>
      <c r="BG15" s="22">
        <f t="shared" si="14"/>
        <v>0</v>
      </c>
      <c r="BH15" s="22">
        <f t="shared" si="14"/>
        <v>0</v>
      </c>
      <c r="BI15" s="22">
        <f t="shared" si="14"/>
        <v>0</v>
      </c>
      <c r="BJ15" s="22">
        <f t="shared" si="14"/>
        <v>0</v>
      </c>
      <c r="BK15" s="22">
        <f t="shared" si="14"/>
        <v>0</v>
      </c>
      <c r="BL15" s="22">
        <f t="shared" si="14"/>
        <v>0</v>
      </c>
      <c r="BM15" s="22">
        <f t="shared" si="14"/>
        <v>0</v>
      </c>
      <c r="BN15" s="22">
        <f t="shared" si="14"/>
        <v>0</v>
      </c>
      <c r="BO15" s="22">
        <f t="shared" si="14"/>
        <v>0</v>
      </c>
      <c r="BP15" s="22">
        <f t="shared" si="14"/>
        <v>0</v>
      </c>
      <c r="BQ15" s="22">
        <f t="shared" si="14"/>
        <v>0</v>
      </c>
      <c r="BR15" s="22">
        <f t="shared" si="14"/>
        <v>0</v>
      </c>
      <c r="BS15" s="22">
        <f t="shared" si="14"/>
        <v>0</v>
      </c>
      <c r="BT15" s="22">
        <f t="shared" si="14"/>
        <v>0</v>
      </c>
      <c r="BU15" s="22">
        <f t="shared" ref="BU15:DC15" si="15">$F$15*BU13*BU6</f>
        <v>0</v>
      </c>
      <c r="BV15" s="22">
        <f t="shared" si="15"/>
        <v>0</v>
      </c>
      <c r="BW15" s="22">
        <f t="shared" si="15"/>
        <v>0</v>
      </c>
      <c r="BX15" s="22">
        <f t="shared" si="15"/>
        <v>0</v>
      </c>
      <c r="BY15" s="22">
        <f t="shared" si="15"/>
        <v>0</v>
      </c>
      <c r="BZ15" s="22">
        <f t="shared" si="15"/>
        <v>0</v>
      </c>
      <c r="CA15" s="22">
        <f t="shared" si="15"/>
        <v>0</v>
      </c>
      <c r="CB15" s="22">
        <f t="shared" si="15"/>
        <v>0</v>
      </c>
      <c r="CC15" s="22">
        <f t="shared" si="15"/>
        <v>0</v>
      </c>
      <c r="CD15" s="22">
        <f t="shared" si="15"/>
        <v>0</v>
      </c>
      <c r="CE15" s="22">
        <f t="shared" si="15"/>
        <v>0</v>
      </c>
      <c r="CF15" s="22">
        <f t="shared" si="15"/>
        <v>0</v>
      </c>
      <c r="CG15" s="22">
        <f t="shared" si="15"/>
        <v>0</v>
      </c>
      <c r="CH15" s="22">
        <f t="shared" si="15"/>
        <v>0</v>
      </c>
      <c r="CI15" s="22">
        <f t="shared" si="15"/>
        <v>0</v>
      </c>
      <c r="CJ15" s="22">
        <f t="shared" si="15"/>
        <v>0</v>
      </c>
      <c r="CK15" s="22">
        <f t="shared" si="15"/>
        <v>0</v>
      </c>
      <c r="CL15" s="22">
        <f t="shared" si="15"/>
        <v>0</v>
      </c>
      <c r="CM15" s="22">
        <f t="shared" si="15"/>
        <v>0</v>
      </c>
      <c r="CN15" s="22">
        <f t="shared" si="15"/>
        <v>0</v>
      </c>
      <c r="CO15" s="22">
        <f t="shared" si="15"/>
        <v>0</v>
      </c>
      <c r="CP15" s="22">
        <f t="shared" si="15"/>
        <v>0</v>
      </c>
      <c r="CQ15" s="22">
        <f t="shared" si="15"/>
        <v>0</v>
      </c>
      <c r="CR15" s="22">
        <f t="shared" si="15"/>
        <v>0</v>
      </c>
      <c r="CS15" s="22">
        <f t="shared" si="15"/>
        <v>0</v>
      </c>
      <c r="CT15" s="22">
        <f t="shared" si="15"/>
        <v>0</v>
      </c>
      <c r="CU15" s="22">
        <f t="shared" si="15"/>
        <v>0</v>
      </c>
      <c r="CV15" s="22">
        <f t="shared" si="15"/>
        <v>0</v>
      </c>
      <c r="CW15" s="22">
        <f t="shared" si="15"/>
        <v>0</v>
      </c>
      <c r="CX15" s="22">
        <f t="shared" si="15"/>
        <v>0</v>
      </c>
      <c r="CY15" s="22">
        <f t="shared" si="15"/>
        <v>0</v>
      </c>
      <c r="CZ15" s="22">
        <f t="shared" si="15"/>
        <v>0</v>
      </c>
      <c r="DA15" s="22">
        <f t="shared" si="15"/>
        <v>0</v>
      </c>
      <c r="DB15" s="22">
        <f t="shared" si="15"/>
        <v>0</v>
      </c>
      <c r="DC15" s="22">
        <f t="shared" si="15"/>
        <v>0</v>
      </c>
    </row>
    <row r="16" spans="2:107" x14ac:dyDescent="0.45">
      <c r="C16" s="21" t="s">
        <v>52</v>
      </c>
      <c r="F16" s="21">
        <v>60</v>
      </c>
      <c r="G16" s="21">
        <v>100</v>
      </c>
      <c r="H16" s="22">
        <f>IF(H8,$G$16,$F$16)*H6*H13</f>
        <v>0</v>
      </c>
      <c r="I16" s="22">
        <f t="shared" ref="I16:BT16" si="16">IF(I8,$G$16,$F$16)*I6*I13</f>
        <v>61.2</v>
      </c>
      <c r="J16" s="22">
        <f t="shared" si="16"/>
        <v>62.423999999999999</v>
      </c>
      <c r="K16" s="22">
        <f t="shared" si="16"/>
        <v>63.672479999999993</v>
      </c>
      <c r="L16" s="22">
        <f t="shared" si="16"/>
        <v>64.945929599999999</v>
      </c>
      <c r="M16" s="22">
        <f t="shared" si="16"/>
        <v>66.244848192000006</v>
      </c>
      <c r="N16" s="22">
        <f t="shared" si="16"/>
        <v>67.56974515584001</v>
      </c>
      <c r="O16" s="22">
        <f t="shared" si="16"/>
        <v>114.868566764928</v>
      </c>
      <c r="P16" s="22">
        <f t="shared" si="16"/>
        <v>117.16593810022657</v>
      </c>
      <c r="Q16" s="22">
        <f t="shared" si="16"/>
        <v>119.50925686223111</v>
      </c>
      <c r="R16" s="22">
        <f t="shared" si="16"/>
        <v>121.89944199947573</v>
      </c>
      <c r="S16" s="22">
        <f t="shared" si="16"/>
        <v>124.33743083946524</v>
      </c>
      <c r="T16" s="22">
        <f t="shared" si="16"/>
        <v>126.82417945625456</v>
      </c>
      <c r="U16" s="22">
        <f t="shared" si="16"/>
        <v>129.36066304537962</v>
      </c>
      <c r="V16" s="22">
        <f t="shared" si="16"/>
        <v>131.94787630628724</v>
      </c>
      <c r="W16" s="22">
        <f t="shared" si="16"/>
        <v>134.58683383241299</v>
      </c>
      <c r="X16" s="22">
        <f t="shared" si="16"/>
        <v>137.27857050906124</v>
      </c>
      <c r="Y16" s="22">
        <f t="shared" si="16"/>
        <v>140.02414191924248</v>
      </c>
      <c r="Z16" s="22">
        <f t="shared" si="16"/>
        <v>142.82462475762733</v>
      </c>
      <c r="AA16" s="22">
        <f t="shared" si="16"/>
        <v>145.68111725277987</v>
      </c>
      <c r="AB16" s="22">
        <f t="shared" si="16"/>
        <v>148.59473959783548</v>
      </c>
      <c r="AC16" s="22">
        <f t="shared" si="16"/>
        <v>151.5666343897922</v>
      </c>
      <c r="AD16" s="22">
        <f t="shared" si="16"/>
        <v>154.59796707758807</v>
      </c>
      <c r="AE16" s="22">
        <f t="shared" si="16"/>
        <v>157.68992641913982</v>
      </c>
      <c r="AF16" s="22">
        <f t="shared" si="16"/>
        <v>160.84372494752262</v>
      </c>
      <c r="AG16" s="22">
        <f t="shared" si="16"/>
        <v>164.06059944647308</v>
      </c>
      <c r="AH16" s="22">
        <f t="shared" si="16"/>
        <v>167.34181143540252</v>
      </c>
      <c r="AI16" s="22">
        <f t="shared" si="16"/>
        <v>170.68864766411059</v>
      </c>
      <c r="AJ16" s="22">
        <f t="shared" si="16"/>
        <v>174.1024206173928</v>
      </c>
      <c r="AK16" s="22">
        <f t="shared" si="16"/>
        <v>177.58446902974066</v>
      </c>
      <c r="AL16" s="22">
        <f t="shared" si="16"/>
        <v>181.13615841033547</v>
      </c>
      <c r="AM16" s="22">
        <f t="shared" si="16"/>
        <v>0</v>
      </c>
      <c r="AN16" s="22">
        <f t="shared" si="16"/>
        <v>0</v>
      </c>
      <c r="AO16" s="22">
        <f t="shared" si="16"/>
        <v>0</v>
      </c>
      <c r="AP16" s="22">
        <f t="shared" si="16"/>
        <v>0</v>
      </c>
      <c r="AQ16" s="22">
        <f t="shared" si="16"/>
        <v>0</v>
      </c>
      <c r="AR16" s="22">
        <f t="shared" si="16"/>
        <v>0</v>
      </c>
      <c r="AS16" s="22">
        <f t="shared" si="16"/>
        <v>0</v>
      </c>
      <c r="AT16" s="22">
        <f t="shared" si="16"/>
        <v>0</v>
      </c>
      <c r="AU16" s="22">
        <f t="shared" si="16"/>
        <v>0</v>
      </c>
      <c r="AV16" s="22">
        <f t="shared" si="16"/>
        <v>0</v>
      </c>
      <c r="AW16" s="22">
        <f t="shared" si="16"/>
        <v>0</v>
      </c>
      <c r="AX16" s="22">
        <f t="shared" si="16"/>
        <v>0</v>
      </c>
      <c r="AY16" s="22">
        <f t="shared" si="16"/>
        <v>0</v>
      </c>
      <c r="AZ16" s="22">
        <f t="shared" si="16"/>
        <v>0</v>
      </c>
      <c r="BA16" s="22">
        <f t="shared" si="16"/>
        <v>0</v>
      </c>
      <c r="BB16" s="22">
        <f t="shared" si="16"/>
        <v>0</v>
      </c>
      <c r="BC16" s="22">
        <f t="shared" si="16"/>
        <v>0</v>
      </c>
      <c r="BD16" s="22">
        <f t="shared" si="16"/>
        <v>0</v>
      </c>
      <c r="BE16" s="22">
        <f t="shared" si="16"/>
        <v>0</v>
      </c>
      <c r="BF16" s="22">
        <f t="shared" si="16"/>
        <v>0</v>
      </c>
      <c r="BG16" s="22">
        <f t="shared" si="16"/>
        <v>0</v>
      </c>
      <c r="BH16" s="22">
        <f t="shared" si="16"/>
        <v>0</v>
      </c>
      <c r="BI16" s="22">
        <f t="shared" si="16"/>
        <v>0</v>
      </c>
      <c r="BJ16" s="22">
        <f t="shared" si="16"/>
        <v>0</v>
      </c>
      <c r="BK16" s="22">
        <f t="shared" si="16"/>
        <v>0</v>
      </c>
      <c r="BL16" s="22">
        <f t="shared" si="16"/>
        <v>0</v>
      </c>
      <c r="BM16" s="22">
        <f t="shared" si="16"/>
        <v>0</v>
      </c>
      <c r="BN16" s="22">
        <f t="shared" si="16"/>
        <v>0</v>
      </c>
      <c r="BO16" s="22">
        <f t="shared" si="16"/>
        <v>0</v>
      </c>
      <c r="BP16" s="22">
        <f t="shared" si="16"/>
        <v>0</v>
      </c>
      <c r="BQ16" s="22">
        <f t="shared" si="16"/>
        <v>0</v>
      </c>
      <c r="BR16" s="22">
        <f t="shared" si="16"/>
        <v>0</v>
      </c>
      <c r="BS16" s="22">
        <f t="shared" si="16"/>
        <v>0</v>
      </c>
      <c r="BT16" s="22">
        <f t="shared" si="16"/>
        <v>0</v>
      </c>
      <c r="BU16" s="22">
        <f t="shared" ref="BU16:DC16" si="17">IF(BU8,$G$16,$F$16)*BU6*BU13</f>
        <v>0</v>
      </c>
      <c r="BV16" s="22">
        <f t="shared" si="17"/>
        <v>0</v>
      </c>
      <c r="BW16" s="22">
        <f t="shared" si="17"/>
        <v>0</v>
      </c>
      <c r="BX16" s="22">
        <f t="shared" si="17"/>
        <v>0</v>
      </c>
      <c r="BY16" s="22">
        <f t="shared" si="17"/>
        <v>0</v>
      </c>
      <c r="BZ16" s="22">
        <f t="shared" si="17"/>
        <v>0</v>
      </c>
      <c r="CA16" s="22">
        <f t="shared" si="17"/>
        <v>0</v>
      </c>
      <c r="CB16" s="22">
        <f t="shared" si="17"/>
        <v>0</v>
      </c>
      <c r="CC16" s="22">
        <f t="shared" si="17"/>
        <v>0</v>
      </c>
      <c r="CD16" s="22">
        <f t="shared" si="17"/>
        <v>0</v>
      </c>
      <c r="CE16" s="22">
        <f t="shared" si="17"/>
        <v>0</v>
      </c>
      <c r="CF16" s="22">
        <f t="shared" si="17"/>
        <v>0</v>
      </c>
      <c r="CG16" s="22">
        <f t="shared" si="17"/>
        <v>0</v>
      </c>
      <c r="CH16" s="22">
        <f t="shared" si="17"/>
        <v>0</v>
      </c>
      <c r="CI16" s="22">
        <f t="shared" si="17"/>
        <v>0</v>
      </c>
      <c r="CJ16" s="22">
        <f t="shared" si="17"/>
        <v>0</v>
      </c>
      <c r="CK16" s="22">
        <f t="shared" si="17"/>
        <v>0</v>
      </c>
      <c r="CL16" s="22">
        <f t="shared" si="17"/>
        <v>0</v>
      </c>
      <c r="CM16" s="22">
        <f t="shared" si="17"/>
        <v>0</v>
      </c>
      <c r="CN16" s="22">
        <f t="shared" si="17"/>
        <v>0</v>
      </c>
      <c r="CO16" s="22">
        <f t="shared" si="17"/>
        <v>0</v>
      </c>
      <c r="CP16" s="22">
        <f t="shared" si="17"/>
        <v>0</v>
      </c>
      <c r="CQ16" s="22">
        <f t="shared" si="17"/>
        <v>0</v>
      </c>
      <c r="CR16" s="22">
        <f t="shared" si="17"/>
        <v>0</v>
      </c>
      <c r="CS16" s="22">
        <f t="shared" si="17"/>
        <v>0</v>
      </c>
      <c r="CT16" s="22">
        <f t="shared" si="17"/>
        <v>0</v>
      </c>
      <c r="CU16" s="22">
        <f t="shared" si="17"/>
        <v>0</v>
      </c>
      <c r="CV16" s="22">
        <f t="shared" si="17"/>
        <v>0</v>
      </c>
      <c r="CW16" s="22">
        <f t="shared" si="17"/>
        <v>0</v>
      </c>
      <c r="CX16" s="22">
        <f t="shared" si="17"/>
        <v>0</v>
      </c>
      <c r="CY16" s="22">
        <f t="shared" si="17"/>
        <v>0</v>
      </c>
      <c r="CZ16" s="22">
        <f t="shared" si="17"/>
        <v>0</v>
      </c>
      <c r="DA16" s="22">
        <f t="shared" si="17"/>
        <v>0</v>
      </c>
      <c r="DB16" s="22">
        <f t="shared" si="17"/>
        <v>0</v>
      </c>
      <c r="DC16" s="22">
        <f t="shared" si="17"/>
        <v>0</v>
      </c>
    </row>
    <row r="17" spans="2:107" x14ac:dyDescent="0.45"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</row>
    <row r="18" spans="2:107" x14ac:dyDescent="0.45">
      <c r="C18" s="21" t="str" cm="1">
        <f t="array" ref="C18">INDEX(C14:C16,$F$11)</f>
        <v>Changing Cash Flow</v>
      </c>
      <c r="H18" s="22" cm="1">
        <f t="array" ref="H18">INDEX(H14:H16,$F$11)</f>
        <v>0</v>
      </c>
      <c r="I18" s="22" cm="1">
        <f t="array" ref="I18">INDEX(I14:I16,$F$11)</f>
        <v>61.2</v>
      </c>
      <c r="J18" s="22" cm="1">
        <f t="array" ref="J18">INDEX(J14:J16,$F$11)</f>
        <v>62.423999999999999</v>
      </c>
      <c r="K18" s="22" cm="1">
        <f t="array" ref="K18">INDEX(K14:K16,$F$11)</f>
        <v>63.672479999999993</v>
      </c>
      <c r="L18" s="22" cm="1">
        <f t="array" ref="L18">INDEX(L14:L16,$F$11)</f>
        <v>64.945929599999999</v>
      </c>
      <c r="M18" s="22" cm="1">
        <f t="array" ref="M18">INDEX(M14:M16,$F$11)</f>
        <v>66.244848192000006</v>
      </c>
      <c r="N18" s="22" cm="1">
        <f t="array" ref="N18">INDEX(N14:N16,$F$11)</f>
        <v>67.56974515584001</v>
      </c>
      <c r="O18" s="22" cm="1">
        <f t="array" ref="O18">INDEX(O14:O16,$F$11)</f>
        <v>114.868566764928</v>
      </c>
      <c r="P18" s="22" cm="1">
        <f t="array" ref="P18">INDEX(P14:P16,$F$11)</f>
        <v>117.16593810022657</v>
      </c>
      <c r="Q18" s="22" cm="1">
        <f t="array" ref="Q18">INDEX(Q14:Q16,$F$11)</f>
        <v>119.50925686223111</v>
      </c>
      <c r="R18" s="22" cm="1">
        <f t="array" ref="R18">INDEX(R14:R16,$F$11)</f>
        <v>121.89944199947573</v>
      </c>
      <c r="S18" s="22" cm="1">
        <f t="array" ref="S18">INDEX(S14:S16,$F$11)</f>
        <v>124.33743083946524</v>
      </c>
      <c r="T18" s="22" cm="1">
        <f t="array" ref="T18">INDEX(T14:T16,$F$11)</f>
        <v>126.82417945625456</v>
      </c>
      <c r="U18" s="22" cm="1">
        <f t="array" ref="U18">INDEX(U14:U16,$F$11)</f>
        <v>129.36066304537962</v>
      </c>
      <c r="V18" s="22" cm="1">
        <f t="array" ref="V18">INDEX(V14:V16,$F$11)</f>
        <v>131.94787630628724</v>
      </c>
      <c r="W18" s="22" cm="1">
        <f t="array" ref="W18">INDEX(W14:W16,$F$11)</f>
        <v>134.58683383241299</v>
      </c>
      <c r="X18" s="22" cm="1">
        <f t="array" ref="X18">INDEX(X14:X16,$F$11)</f>
        <v>137.27857050906124</v>
      </c>
      <c r="Y18" s="22" cm="1">
        <f t="array" ref="Y18">INDEX(Y14:Y16,$F$11)</f>
        <v>140.02414191924248</v>
      </c>
      <c r="Z18" s="22" cm="1">
        <f t="array" ref="Z18">INDEX(Z14:Z16,$F$11)</f>
        <v>142.82462475762733</v>
      </c>
      <c r="AA18" s="22" cm="1">
        <f t="array" ref="AA18">INDEX(AA14:AA16,$F$11)</f>
        <v>145.68111725277987</v>
      </c>
      <c r="AB18" s="22" cm="1">
        <f t="array" ref="AB18">INDEX(AB14:AB16,$F$11)</f>
        <v>148.59473959783548</v>
      </c>
      <c r="AC18" s="22" cm="1">
        <f t="array" ref="AC18">INDEX(AC14:AC16,$F$11)</f>
        <v>151.5666343897922</v>
      </c>
      <c r="AD18" s="22" cm="1">
        <f t="array" ref="AD18">INDEX(AD14:AD16,$F$11)</f>
        <v>154.59796707758807</v>
      </c>
      <c r="AE18" s="22" cm="1">
        <f t="array" ref="AE18">INDEX(AE14:AE16,$F$11)</f>
        <v>157.68992641913982</v>
      </c>
      <c r="AF18" s="22" cm="1">
        <f t="array" ref="AF18">INDEX(AF14:AF16,$F$11)</f>
        <v>160.84372494752262</v>
      </c>
      <c r="AG18" s="22" cm="1">
        <f t="array" ref="AG18">INDEX(AG14:AG16,$F$11)</f>
        <v>164.06059944647308</v>
      </c>
      <c r="AH18" s="22" cm="1">
        <f t="array" ref="AH18">INDEX(AH14:AH16,$F$11)</f>
        <v>167.34181143540252</v>
      </c>
      <c r="AI18" s="22" cm="1">
        <f t="array" ref="AI18">INDEX(AI14:AI16,$F$11)</f>
        <v>170.68864766411059</v>
      </c>
      <c r="AJ18" s="22" cm="1">
        <f t="array" ref="AJ18">INDEX(AJ14:AJ16,$F$11)</f>
        <v>174.1024206173928</v>
      </c>
      <c r="AK18" s="22" cm="1">
        <f t="array" ref="AK18">INDEX(AK14:AK16,$F$11)</f>
        <v>177.58446902974066</v>
      </c>
      <c r="AL18" s="22" cm="1">
        <f t="array" ref="AL18">INDEX(AL14:AL16,$F$11)</f>
        <v>181.13615841033547</v>
      </c>
      <c r="AM18" s="22" cm="1">
        <f t="array" ref="AM18">INDEX(AM14:AM16,$F$11)</f>
        <v>0</v>
      </c>
      <c r="AN18" s="22" cm="1">
        <f t="array" ref="AN18">INDEX(AN14:AN16,$F$11)</f>
        <v>0</v>
      </c>
      <c r="AO18" s="22" cm="1">
        <f t="array" ref="AO18">INDEX(AO14:AO16,$F$11)</f>
        <v>0</v>
      </c>
      <c r="AP18" s="22" cm="1">
        <f t="array" ref="AP18">INDEX(AP14:AP16,$F$11)</f>
        <v>0</v>
      </c>
      <c r="AQ18" s="22" cm="1">
        <f t="array" ref="AQ18">INDEX(AQ14:AQ16,$F$11)</f>
        <v>0</v>
      </c>
      <c r="AR18" s="22" cm="1">
        <f t="array" ref="AR18">INDEX(AR14:AR16,$F$11)</f>
        <v>0</v>
      </c>
      <c r="AS18" s="22" cm="1">
        <f t="array" ref="AS18">INDEX(AS14:AS16,$F$11)</f>
        <v>0</v>
      </c>
      <c r="AT18" s="22" cm="1">
        <f t="array" ref="AT18">INDEX(AT14:AT16,$F$11)</f>
        <v>0</v>
      </c>
      <c r="AU18" s="22" cm="1">
        <f t="array" ref="AU18">INDEX(AU14:AU16,$F$11)</f>
        <v>0</v>
      </c>
      <c r="AV18" s="22" cm="1">
        <f t="array" ref="AV18">INDEX(AV14:AV16,$F$11)</f>
        <v>0</v>
      </c>
      <c r="AW18" s="22" cm="1">
        <f t="array" ref="AW18">INDEX(AW14:AW16,$F$11)</f>
        <v>0</v>
      </c>
      <c r="AX18" s="22" cm="1">
        <f t="array" ref="AX18">INDEX(AX14:AX16,$F$11)</f>
        <v>0</v>
      </c>
      <c r="AY18" s="22" cm="1">
        <f t="array" ref="AY18">INDEX(AY14:AY16,$F$11)</f>
        <v>0</v>
      </c>
      <c r="AZ18" s="22" cm="1">
        <f t="array" ref="AZ18">INDEX(AZ14:AZ16,$F$11)</f>
        <v>0</v>
      </c>
      <c r="BA18" s="22" cm="1">
        <f t="array" ref="BA18">INDEX(BA14:BA16,$F$11)</f>
        <v>0</v>
      </c>
      <c r="BB18" s="22" cm="1">
        <f t="array" ref="BB18">INDEX(BB14:BB16,$F$11)</f>
        <v>0</v>
      </c>
      <c r="BC18" s="22" cm="1">
        <f t="array" ref="BC18">INDEX(BC14:BC16,$F$11)</f>
        <v>0</v>
      </c>
      <c r="BD18" s="22" cm="1">
        <f t="array" ref="BD18">INDEX(BD14:BD16,$F$11)</f>
        <v>0</v>
      </c>
      <c r="BE18" s="22" cm="1">
        <f t="array" ref="BE18">INDEX(BE14:BE16,$F$11)</f>
        <v>0</v>
      </c>
      <c r="BF18" s="22" cm="1">
        <f t="array" ref="BF18">INDEX(BF14:BF16,$F$11)</f>
        <v>0</v>
      </c>
      <c r="BG18" s="22" cm="1">
        <f t="array" ref="BG18">INDEX(BG14:BG16,$F$11)</f>
        <v>0</v>
      </c>
      <c r="BH18" s="22" cm="1">
        <f t="array" ref="BH18">INDEX(BH14:BH16,$F$11)</f>
        <v>0</v>
      </c>
      <c r="BI18" s="22" cm="1">
        <f t="array" ref="BI18">INDEX(BI14:BI16,$F$11)</f>
        <v>0</v>
      </c>
      <c r="BJ18" s="22" cm="1">
        <f t="array" ref="BJ18">INDEX(BJ14:BJ16,$F$11)</f>
        <v>0</v>
      </c>
      <c r="BK18" s="22" cm="1">
        <f t="array" ref="BK18">INDEX(BK14:BK16,$F$11)</f>
        <v>0</v>
      </c>
      <c r="BL18" s="22" cm="1">
        <f t="array" ref="BL18">INDEX(BL14:BL16,$F$11)</f>
        <v>0</v>
      </c>
      <c r="BM18" s="22" cm="1">
        <f t="array" ref="BM18">INDEX(BM14:BM16,$F$11)</f>
        <v>0</v>
      </c>
      <c r="BN18" s="22" cm="1">
        <f t="array" ref="BN18">INDEX(BN14:BN16,$F$11)</f>
        <v>0</v>
      </c>
      <c r="BO18" s="22" cm="1">
        <f t="array" ref="BO18">INDEX(BO14:BO16,$F$11)</f>
        <v>0</v>
      </c>
      <c r="BP18" s="22" cm="1">
        <f t="array" ref="BP18">INDEX(BP14:BP16,$F$11)</f>
        <v>0</v>
      </c>
      <c r="BQ18" s="22" cm="1">
        <f t="array" ref="BQ18">INDEX(BQ14:BQ16,$F$11)</f>
        <v>0</v>
      </c>
      <c r="BR18" s="22" cm="1">
        <f t="array" ref="BR18">INDEX(BR14:BR16,$F$11)</f>
        <v>0</v>
      </c>
      <c r="BS18" s="22" cm="1">
        <f t="array" ref="BS18">INDEX(BS14:BS16,$F$11)</f>
        <v>0</v>
      </c>
      <c r="BT18" s="22" cm="1">
        <f t="array" ref="BT18">INDEX(BT14:BT16,$F$11)</f>
        <v>0</v>
      </c>
      <c r="BU18" s="22" cm="1">
        <f t="array" ref="BU18">INDEX(BU14:BU16,$F$11)</f>
        <v>0</v>
      </c>
      <c r="BV18" s="22" cm="1">
        <f t="array" ref="BV18">INDEX(BV14:BV16,$F$11)</f>
        <v>0</v>
      </c>
      <c r="BW18" s="22" cm="1">
        <f t="array" ref="BW18">INDEX(BW14:BW16,$F$11)</f>
        <v>0</v>
      </c>
      <c r="BX18" s="22" cm="1">
        <f t="array" ref="BX18">INDEX(BX14:BX16,$F$11)</f>
        <v>0</v>
      </c>
      <c r="BY18" s="22" cm="1">
        <f t="array" ref="BY18">INDEX(BY14:BY16,$F$11)</f>
        <v>0</v>
      </c>
      <c r="BZ18" s="22" cm="1">
        <f t="array" ref="BZ18">INDEX(BZ14:BZ16,$F$11)</f>
        <v>0</v>
      </c>
      <c r="CA18" s="22" cm="1">
        <f t="array" ref="CA18">INDEX(CA14:CA16,$F$11)</f>
        <v>0</v>
      </c>
      <c r="CB18" s="22" cm="1">
        <f t="array" ref="CB18">INDEX(CB14:CB16,$F$11)</f>
        <v>0</v>
      </c>
      <c r="CC18" s="22" cm="1">
        <f t="array" ref="CC18">INDEX(CC14:CC16,$F$11)</f>
        <v>0</v>
      </c>
      <c r="CD18" s="22" cm="1">
        <f t="array" ref="CD18">INDEX(CD14:CD16,$F$11)</f>
        <v>0</v>
      </c>
      <c r="CE18" s="22" cm="1">
        <f t="array" ref="CE18">INDEX(CE14:CE16,$F$11)</f>
        <v>0</v>
      </c>
      <c r="CF18" s="22" cm="1">
        <f t="array" ref="CF18">INDEX(CF14:CF16,$F$11)</f>
        <v>0</v>
      </c>
      <c r="CG18" s="22" cm="1">
        <f t="array" ref="CG18">INDEX(CG14:CG16,$F$11)</f>
        <v>0</v>
      </c>
      <c r="CH18" s="22" cm="1">
        <f t="array" ref="CH18">INDEX(CH14:CH16,$F$11)</f>
        <v>0</v>
      </c>
      <c r="CI18" s="22" cm="1">
        <f t="array" ref="CI18">INDEX(CI14:CI16,$F$11)</f>
        <v>0</v>
      </c>
      <c r="CJ18" s="22" cm="1">
        <f t="array" ref="CJ18">INDEX(CJ14:CJ16,$F$11)</f>
        <v>0</v>
      </c>
      <c r="CK18" s="22" cm="1">
        <f t="array" ref="CK18">INDEX(CK14:CK16,$F$11)</f>
        <v>0</v>
      </c>
      <c r="CL18" s="22" cm="1">
        <f t="array" ref="CL18">INDEX(CL14:CL16,$F$11)</f>
        <v>0</v>
      </c>
      <c r="CM18" s="22" cm="1">
        <f t="array" ref="CM18">INDEX(CM14:CM16,$F$11)</f>
        <v>0</v>
      </c>
      <c r="CN18" s="22" cm="1">
        <f t="array" ref="CN18">INDEX(CN14:CN16,$F$11)</f>
        <v>0</v>
      </c>
      <c r="CO18" s="22" cm="1">
        <f t="array" ref="CO18">INDEX(CO14:CO16,$F$11)</f>
        <v>0</v>
      </c>
      <c r="CP18" s="22" cm="1">
        <f t="array" ref="CP18">INDEX(CP14:CP16,$F$11)</f>
        <v>0</v>
      </c>
      <c r="CQ18" s="22" cm="1">
        <f t="array" ref="CQ18">INDEX(CQ14:CQ16,$F$11)</f>
        <v>0</v>
      </c>
      <c r="CR18" s="22" cm="1">
        <f t="array" ref="CR18">INDEX(CR14:CR16,$F$11)</f>
        <v>0</v>
      </c>
      <c r="CS18" s="22" cm="1">
        <f t="array" ref="CS18">INDEX(CS14:CS16,$F$11)</f>
        <v>0</v>
      </c>
      <c r="CT18" s="22" cm="1">
        <f t="array" ref="CT18">INDEX(CT14:CT16,$F$11)</f>
        <v>0</v>
      </c>
      <c r="CU18" s="22" cm="1">
        <f t="array" ref="CU18">INDEX(CU14:CU16,$F$11)</f>
        <v>0</v>
      </c>
      <c r="CV18" s="22" cm="1">
        <f t="array" ref="CV18">INDEX(CV14:CV16,$F$11)</f>
        <v>0</v>
      </c>
      <c r="CW18" s="22" cm="1">
        <f t="array" ref="CW18">INDEX(CW14:CW16,$F$11)</f>
        <v>0</v>
      </c>
      <c r="CX18" s="22" cm="1">
        <f t="array" ref="CX18">INDEX(CX14:CX16,$F$11)</f>
        <v>0</v>
      </c>
      <c r="CY18" s="22" cm="1">
        <f t="array" ref="CY18">INDEX(CY14:CY16,$F$11)</f>
        <v>0</v>
      </c>
      <c r="CZ18" s="22" cm="1">
        <f t="array" ref="CZ18">INDEX(CZ14:CZ16,$F$11)</f>
        <v>0</v>
      </c>
      <c r="DA18" s="22" cm="1">
        <f t="array" ref="DA18">INDEX(DA14:DA16,$F$11)</f>
        <v>0</v>
      </c>
      <c r="DB18" s="22" cm="1">
        <f t="array" ref="DB18">INDEX(DB14:DB16,$F$11)</f>
        <v>0</v>
      </c>
      <c r="DC18" s="22" cm="1">
        <f t="array" ref="DC18">INDEX(DC14:DC16,$F$11)</f>
        <v>0</v>
      </c>
    </row>
    <row r="19" spans="2:107" x14ac:dyDescent="0.45"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</row>
    <row r="20" spans="2:107" x14ac:dyDescent="0.45">
      <c r="C20" s="21" t="s">
        <v>62</v>
      </c>
      <c r="F20" s="22">
        <v>1000</v>
      </c>
      <c r="H20" s="22">
        <f>$F$20*H4</f>
        <v>1000</v>
      </c>
      <c r="I20" s="22">
        <f t="shared" ref="I20:BT20" si="18">$F$20*I4</f>
        <v>0</v>
      </c>
      <c r="J20" s="22">
        <f t="shared" si="18"/>
        <v>0</v>
      </c>
      <c r="K20" s="22">
        <f t="shared" si="18"/>
        <v>0</v>
      </c>
      <c r="L20" s="22">
        <f t="shared" si="18"/>
        <v>0</v>
      </c>
      <c r="M20" s="22">
        <f t="shared" si="18"/>
        <v>0</v>
      </c>
      <c r="N20" s="22">
        <f t="shared" si="18"/>
        <v>0</v>
      </c>
      <c r="O20" s="22">
        <f t="shared" si="18"/>
        <v>0</v>
      </c>
      <c r="P20" s="22">
        <f t="shared" si="18"/>
        <v>0</v>
      </c>
      <c r="Q20" s="22">
        <f t="shared" si="18"/>
        <v>0</v>
      </c>
      <c r="R20" s="22">
        <f t="shared" si="18"/>
        <v>0</v>
      </c>
      <c r="S20" s="22">
        <f t="shared" si="18"/>
        <v>0</v>
      </c>
      <c r="T20" s="22">
        <f t="shared" si="18"/>
        <v>0</v>
      </c>
      <c r="U20" s="22">
        <f t="shared" si="18"/>
        <v>0</v>
      </c>
      <c r="V20" s="22">
        <f t="shared" si="18"/>
        <v>0</v>
      </c>
      <c r="W20" s="22">
        <f t="shared" si="18"/>
        <v>0</v>
      </c>
      <c r="X20" s="22">
        <f t="shared" si="18"/>
        <v>0</v>
      </c>
      <c r="Y20" s="22">
        <f t="shared" si="18"/>
        <v>0</v>
      </c>
      <c r="Z20" s="22">
        <f t="shared" si="18"/>
        <v>0</v>
      </c>
      <c r="AA20" s="22">
        <f t="shared" si="18"/>
        <v>0</v>
      </c>
      <c r="AB20" s="22">
        <f t="shared" si="18"/>
        <v>0</v>
      </c>
      <c r="AC20" s="22">
        <f t="shared" si="18"/>
        <v>0</v>
      </c>
      <c r="AD20" s="22">
        <f t="shared" si="18"/>
        <v>0</v>
      </c>
      <c r="AE20" s="22">
        <f t="shared" si="18"/>
        <v>0</v>
      </c>
      <c r="AF20" s="22">
        <f t="shared" si="18"/>
        <v>0</v>
      </c>
      <c r="AG20" s="22">
        <f t="shared" si="18"/>
        <v>0</v>
      </c>
      <c r="AH20" s="22">
        <f t="shared" si="18"/>
        <v>0</v>
      </c>
      <c r="AI20" s="22">
        <f t="shared" si="18"/>
        <v>0</v>
      </c>
      <c r="AJ20" s="22">
        <f t="shared" si="18"/>
        <v>0</v>
      </c>
      <c r="AK20" s="22">
        <f t="shared" si="18"/>
        <v>0</v>
      </c>
      <c r="AL20" s="22">
        <f t="shared" si="18"/>
        <v>0</v>
      </c>
      <c r="AM20" s="22">
        <f t="shared" si="18"/>
        <v>0</v>
      </c>
      <c r="AN20" s="22">
        <f t="shared" si="18"/>
        <v>0</v>
      </c>
      <c r="AO20" s="22">
        <f t="shared" si="18"/>
        <v>0</v>
      </c>
      <c r="AP20" s="22">
        <f t="shared" si="18"/>
        <v>0</v>
      </c>
      <c r="AQ20" s="22">
        <f t="shared" si="18"/>
        <v>0</v>
      </c>
      <c r="AR20" s="22">
        <f t="shared" si="18"/>
        <v>0</v>
      </c>
      <c r="AS20" s="22">
        <f t="shared" si="18"/>
        <v>0</v>
      </c>
      <c r="AT20" s="22">
        <f t="shared" si="18"/>
        <v>0</v>
      </c>
      <c r="AU20" s="22">
        <f t="shared" si="18"/>
        <v>0</v>
      </c>
      <c r="AV20" s="22">
        <f t="shared" si="18"/>
        <v>0</v>
      </c>
      <c r="AW20" s="22">
        <f t="shared" si="18"/>
        <v>0</v>
      </c>
      <c r="AX20" s="22">
        <f t="shared" si="18"/>
        <v>0</v>
      </c>
      <c r="AY20" s="22">
        <f t="shared" si="18"/>
        <v>0</v>
      </c>
      <c r="AZ20" s="22">
        <f t="shared" si="18"/>
        <v>0</v>
      </c>
      <c r="BA20" s="22">
        <f t="shared" si="18"/>
        <v>0</v>
      </c>
      <c r="BB20" s="22">
        <f t="shared" si="18"/>
        <v>0</v>
      </c>
      <c r="BC20" s="22">
        <f t="shared" si="18"/>
        <v>0</v>
      </c>
      <c r="BD20" s="22">
        <f t="shared" si="18"/>
        <v>0</v>
      </c>
      <c r="BE20" s="22">
        <f t="shared" si="18"/>
        <v>0</v>
      </c>
      <c r="BF20" s="22">
        <f t="shared" si="18"/>
        <v>0</v>
      </c>
      <c r="BG20" s="22">
        <f t="shared" si="18"/>
        <v>0</v>
      </c>
      <c r="BH20" s="22">
        <f t="shared" si="18"/>
        <v>0</v>
      </c>
      <c r="BI20" s="22">
        <f t="shared" si="18"/>
        <v>0</v>
      </c>
      <c r="BJ20" s="22">
        <f t="shared" si="18"/>
        <v>0</v>
      </c>
      <c r="BK20" s="22">
        <f t="shared" si="18"/>
        <v>0</v>
      </c>
      <c r="BL20" s="22">
        <f t="shared" si="18"/>
        <v>0</v>
      </c>
      <c r="BM20" s="22">
        <f t="shared" si="18"/>
        <v>0</v>
      </c>
      <c r="BN20" s="22">
        <f t="shared" si="18"/>
        <v>0</v>
      </c>
      <c r="BO20" s="22">
        <f t="shared" si="18"/>
        <v>0</v>
      </c>
      <c r="BP20" s="22">
        <f t="shared" si="18"/>
        <v>0</v>
      </c>
      <c r="BQ20" s="22">
        <f t="shared" si="18"/>
        <v>0</v>
      </c>
      <c r="BR20" s="22">
        <f t="shared" si="18"/>
        <v>0</v>
      </c>
      <c r="BS20" s="22">
        <f t="shared" si="18"/>
        <v>0</v>
      </c>
      <c r="BT20" s="22">
        <f t="shared" si="18"/>
        <v>0</v>
      </c>
      <c r="BU20" s="22">
        <f t="shared" ref="BU20:DC20" si="19">$F$20*BU4</f>
        <v>0</v>
      </c>
      <c r="BV20" s="22">
        <f t="shared" si="19"/>
        <v>0</v>
      </c>
      <c r="BW20" s="22">
        <f t="shared" si="19"/>
        <v>0</v>
      </c>
      <c r="BX20" s="22">
        <f t="shared" si="19"/>
        <v>0</v>
      </c>
      <c r="BY20" s="22">
        <f t="shared" si="19"/>
        <v>0</v>
      </c>
      <c r="BZ20" s="22">
        <f t="shared" si="19"/>
        <v>0</v>
      </c>
      <c r="CA20" s="22">
        <f t="shared" si="19"/>
        <v>0</v>
      </c>
      <c r="CB20" s="22">
        <f t="shared" si="19"/>
        <v>0</v>
      </c>
      <c r="CC20" s="22">
        <f t="shared" si="19"/>
        <v>0</v>
      </c>
      <c r="CD20" s="22">
        <f t="shared" si="19"/>
        <v>0</v>
      </c>
      <c r="CE20" s="22">
        <f t="shared" si="19"/>
        <v>0</v>
      </c>
      <c r="CF20" s="22">
        <f t="shared" si="19"/>
        <v>0</v>
      </c>
      <c r="CG20" s="22">
        <f t="shared" si="19"/>
        <v>0</v>
      </c>
      <c r="CH20" s="22">
        <f t="shared" si="19"/>
        <v>0</v>
      </c>
      <c r="CI20" s="22">
        <f t="shared" si="19"/>
        <v>0</v>
      </c>
      <c r="CJ20" s="22">
        <f t="shared" si="19"/>
        <v>0</v>
      </c>
      <c r="CK20" s="22">
        <f t="shared" si="19"/>
        <v>0</v>
      </c>
      <c r="CL20" s="22">
        <f t="shared" si="19"/>
        <v>0</v>
      </c>
      <c r="CM20" s="22">
        <f t="shared" si="19"/>
        <v>0</v>
      </c>
      <c r="CN20" s="22">
        <f t="shared" si="19"/>
        <v>0</v>
      </c>
      <c r="CO20" s="22">
        <f t="shared" si="19"/>
        <v>0</v>
      </c>
      <c r="CP20" s="22">
        <f t="shared" si="19"/>
        <v>0</v>
      </c>
      <c r="CQ20" s="22">
        <f t="shared" si="19"/>
        <v>0</v>
      </c>
      <c r="CR20" s="22">
        <f t="shared" si="19"/>
        <v>0</v>
      </c>
      <c r="CS20" s="22">
        <f t="shared" si="19"/>
        <v>0</v>
      </c>
      <c r="CT20" s="22">
        <f t="shared" si="19"/>
        <v>0</v>
      </c>
      <c r="CU20" s="22">
        <f t="shared" si="19"/>
        <v>0</v>
      </c>
      <c r="CV20" s="22">
        <f t="shared" si="19"/>
        <v>0</v>
      </c>
      <c r="CW20" s="22">
        <f t="shared" si="19"/>
        <v>0</v>
      </c>
      <c r="CX20" s="22">
        <f t="shared" si="19"/>
        <v>0</v>
      </c>
      <c r="CY20" s="22">
        <f t="shared" si="19"/>
        <v>0</v>
      </c>
      <c r="CZ20" s="22">
        <f t="shared" si="19"/>
        <v>0</v>
      </c>
      <c r="DA20" s="22">
        <f t="shared" si="19"/>
        <v>0</v>
      </c>
      <c r="DB20" s="22">
        <f t="shared" si="19"/>
        <v>0</v>
      </c>
      <c r="DC20" s="22">
        <f t="shared" si="19"/>
        <v>0</v>
      </c>
    </row>
    <row r="21" spans="2:107" x14ac:dyDescent="0.45">
      <c r="C21" s="21" t="s">
        <v>64</v>
      </c>
      <c r="F21" s="31"/>
      <c r="H21" s="22">
        <f>H18-H20</f>
        <v>-1000</v>
      </c>
      <c r="I21" s="22">
        <f t="shared" ref="I21:BT21" si="20">I18-I20</f>
        <v>61.2</v>
      </c>
      <c r="J21" s="22">
        <f t="shared" si="20"/>
        <v>62.423999999999999</v>
      </c>
      <c r="K21" s="22">
        <f t="shared" si="20"/>
        <v>63.672479999999993</v>
      </c>
      <c r="L21" s="22">
        <f t="shared" si="20"/>
        <v>64.945929599999999</v>
      </c>
      <c r="M21" s="22">
        <f t="shared" si="20"/>
        <v>66.244848192000006</v>
      </c>
      <c r="N21" s="22">
        <f t="shared" si="20"/>
        <v>67.56974515584001</v>
      </c>
      <c r="O21" s="22">
        <f t="shared" si="20"/>
        <v>114.868566764928</v>
      </c>
      <c r="P21" s="22">
        <f t="shared" si="20"/>
        <v>117.16593810022657</v>
      </c>
      <c r="Q21" s="22">
        <f t="shared" si="20"/>
        <v>119.50925686223111</v>
      </c>
      <c r="R21" s="22">
        <f t="shared" si="20"/>
        <v>121.89944199947573</v>
      </c>
      <c r="S21" s="22">
        <f t="shared" si="20"/>
        <v>124.33743083946524</v>
      </c>
      <c r="T21" s="22">
        <f t="shared" si="20"/>
        <v>126.82417945625456</v>
      </c>
      <c r="U21" s="22">
        <f t="shared" si="20"/>
        <v>129.36066304537962</v>
      </c>
      <c r="V21" s="22">
        <f t="shared" si="20"/>
        <v>131.94787630628724</v>
      </c>
      <c r="W21" s="22">
        <f t="shared" si="20"/>
        <v>134.58683383241299</v>
      </c>
      <c r="X21" s="22">
        <f t="shared" si="20"/>
        <v>137.27857050906124</v>
      </c>
      <c r="Y21" s="22">
        <f t="shared" si="20"/>
        <v>140.02414191924248</v>
      </c>
      <c r="Z21" s="22">
        <f t="shared" si="20"/>
        <v>142.82462475762733</v>
      </c>
      <c r="AA21" s="22">
        <f t="shared" si="20"/>
        <v>145.68111725277987</v>
      </c>
      <c r="AB21" s="22">
        <f t="shared" si="20"/>
        <v>148.59473959783548</v>
      </c>
      <c r="AC21" s="22">
        <f t="shared" si="20"/>
        <v>151.5666343897922</v>
      </c>
      <c r="AD21" s="22">
        <f t="shared" si="20"/>
        <v>154.59796707758807</v>
      </c>
      <c r="AE21" s="22">
        <f t="shared" si="20"/>
        <v>157.68992641913982</v>
      </c>
      <c r="AF21" s="22">
        <f t="shared" si="20"/>
        <v>160.84372494752262</v>
      </c>
      <c r="AG21" s="22">
        <f t="shared" si="20"/>
        <v>164.06059944647308</v>
      </c>
      <c r="AH21" s="22">
        <f t="shared" si="20"/>
        <v>167.34181143540252</v>
      </c>
      <c r="AI21" s="22">
        <f t="shared" si="20"/>
        <v>170.68864766411059</v>
      </c>
      <c r="AJ21" s="22">
        <f t="shared" si="20"/>
        <v>174.1024206173928</v>
      </c>
      <c r="AK21" s="22">
        <f t="shared" si="20"/>
        <v>177.58446902974066</v>
      </c>
      <c r="AL21" s="22">
        <f t="shared" si="20"/>
        <v>181.13615841033547</v>
      </c>
      <c r="AM21" s="22">
        <f t="shared" si="20"/>
        <v>0</v>
      </c>
      <c r="AN21" s="22">
        <f t="shared" si="20"/>
        <v>0</v>
      </c>
      <c r="AO21" s="22">
        <f t="shared" si="20"/>
        <v>0</v>
      </c>
      <c r="AP21" s="22">
        <f t="shared" si="20"/>
        <v>0</v>
      </c>
      <c r="AQ21" s="22">
        <f t="shared" si="20"/>
        <v>0</v>
      </c>
      <c r="AR21" s="22">
        <f t="shared" si="20"/>
        <v>0</v>
      </c>
      <c r="AS21" s="22">
        <f t="shared" si="20"/>
        <v>0</v>
      </c>
      <c r="AT21" s="22">
        <f t="shared" si="20"/>
        <v>0</v>
      </c>
      <c r="AU21" s="22">
        <f t="shared" si="20"/>
        <v>0</v>
      </c>
      <c r="AV21" s="22">
        <f t="shared" si="20"/>
        <v>0</v>
      </c>
      <c r="AW21" s="22">
        <f t="shared" si="20"/>
        <v>0</v>
      </c>
      <c r="AX21" s="22">
        <f t="shared" si="20"/>
        <v>0</v>
      </c>
      <c r="AY21" s="22">
        <f t="shared" si="20"/>
        <v>0</v>
      </c>
      <c r="AZ21" s="22">
        <f t="shared" si="20"/>
        <v>0</v>
      </c>
      <c r="BA21" s="22">
        <f t="shared" si="20"/>
        <v>0</v>
      </c>
      <c r="BB21" s="22">
        <f t="shared" si="20"/>
        <v>0</v>
      </c>
      <c r="BC21" s="22">
        <f t="shared" si="20"/>
        <v>0</v>
      </c>
      <c r="BD21" s="22">
        <f t="shared" si="20"/>
        <v>0</v>
      </c>
      <c r="BE21" s="22">
        <f t="shared" si="20"/>
        <v>0</v>
      </c>
      <c r="BF21" s="22">
        <f t="shared" si="20"/>
        <v>0</v>
      </c>
      <c r="BG21" s="22">
        <f t="shared" si="20"/>
        <v>0</v>
      </c>
      <c r="BH21" s="22">
        <f t="shared" si="20"/>
        <v>0</v>
      </c>
      <c r="BI21" s="22">
        <f t="shared" si="20"/>
        <v>0</v>
      </c>
      <c r="BJ21" s="22">
        <f t="shared" si="20"/>
        <v>0</v>
      </c>
      <c r="BK21" s="22">
        <f t="shared" si="20"/>
        <v>0</v>
      </c>
      <c r="BL21" s="22">
        <f t="shared" si="20"/>
        <v>0</v>
      </c>
      <c r="BM21" s="22">
        <f t="shared" si="20"/>
        <v>0</v>
      </c>
      <c r="BN21" s="22">
        <f t="shared" si="20"/>
        <v>0</v>
      </c>
      <c r="BO21" s="22">
        <f t="shared" si="20"/>
        <v>0</v>
      </c>
      <c r="BP21" s="22">
        <f t="shared" si="20"/>
        <v>0</v>
      </c>
      <c r="BQ21" s="22">
        <f t="shared" si="20"/>
        <v>0</v>
      </c>
      <c r="BR21" s="22">
        <f t="shared" si="20"/>
        <v>0</v>
      </c>
      <c r="BS21" s="22">
        <f t="shared" si="20"/>
        <v>0</v>
      </c>
      <c r="BT21" s="22">
        <f t="shared" si="20"/>
        <v>0</v>
      </c>
      <c r="BU21" s="22">
        <f t="shared" ref="BU21:DC21" si="21">BU18-BU20</f>
        <v>0</v>
      </c>
      <c r="BV21" s="22">
        <f t="shared" si="21"/>
        <v>0</v>
      </c>
      <c r="BW21" s="22">
        <f t="shared" si="21"/>
        <v>0</v>
      </c>
      <c r="BX21" s="22">
        <f t="shared" si="21"/>
        <v>0</v>
      </c>
      <c r="BY21" s="22">
        <f t="shared" si="21"/>
        <v>0</v>
      </c>
      <c r="BZ21" s="22">
        <f t="shared" si="21"/>
        <v>0</v>
      </c>
      <c r="CA21" s="22">
        <f t="shared" si="21"/>
        <v>0</v>
      </c>
      <c r="CB21" s="22">
        <f t="shared" si="21"/>
        <v>0</v>
      </c>
      <c r="CC21" s="22">
        <f t="shared" si="21"/>
        <v>0</v>
      </c>
      <c r="CD21" s="22">
        <f t="shared" si="21"/>
        <v>0</v>
      </c>
      <c r="CE21" s="22">
        <f t="shared" si="21"/>
        <v>0</v>
      </c>
      <c r="CF21" s="22">
        <f t="shared" si="21"/>
        <v>0</v>
      </c>
      <c r="CG21" s="22">
        <f t="shared" si="21"/>
        <v>0</v>
      </c>
      <c r="CH21" s="22">
        <f t="shared" si="21"/>
        <v>0</v>
      </c>
      <c r="CI21" s="22">
        <f t="shared" si="21"/>
        <v>0</v>
      </c>
      <c r="CJ21" s="22">
        <f t="shared" si="21"/>
        <v>0</v>
      </c>
      <c r="CK21" s="22">
        <f t="shared" si="21"/>
        <v>0</v>
      </c>
      <c r="CL21" s="22">
        <f t="shared" si="21"/>
        <v>0</v>
      </c>
      <c r="CM21" s="22">
        <f t="shared" si="21"/>
        <v>0</v>
      </c>
      <c r="CN21" s="22">
        <f t="shared" si="21"/>
        <v>0</v>
      </c>
      <c r="CO21" s="22">
        <f t="shared" si="21"/>
        <v>0</v>
      </c>
      <c r="CP21" s="22">
        <f t="shared" si="21"/>
        <v>0</v>
      </c>
      <c r="CQ21" s="22">
        <f t="shared" si="21"/>
        <v>0</v>
      </c>
      <c r="CR21" s="22">
        <f t="shared" si="21"/>
        <v>0</v>
      </c>
      <c r="CS21" s="22">
        <f t="shared" si="21"/>
        <v>0</v>
      </c>
      <c r="CT21" s="22">
        <f t="shared" si="21"/>
        <v>0</v>
      </c>
      <c r="CU21" s="22">
        <f t="shared" si="21"/>
        <v>0</v>
      </c>
      <c r="CV21" s="22">
        <f t="shared" si="21"/>
        <v>0</v>
      </c>
      <c r="CW21" s="22">
        <f t="shared" si="21"/>
        <v>0</v>
      </c>
      <c r="CX21" s="22">
        <f t="shared" si="21"/>
        <v>0</v>
      </c>
      <c r="CY21" s="22">
        <f t="shared" si="21"/>
        <v>0</v>
      </c>
      <c r="CZ21" s="22">
        <f t="shared" si="21"/>
        <v>0</v>
      </c>
      <c r="DA21" s="22">
        <f t="shared" si="21"/>
        <v>0</v>
      </c>
      <c r="DB21" s="22">
        <f t="shared" si="21"/>
        <v>0</v>
      </c>
      <c r="DC21" s="22">
        <f t="shared" si="21"/>
        <v>0</v>
      </c>
    </row>
    <row r="22" spans="2:107" x14ac:dyDescent="0.45">
      <c r="C22" s="21" t="s">
        <v>63</v>
      </c>
      <c r="F22" s="28">
        <f>IRR(H21:DC21)</f>
        <v>9.5876078418475119E-2</v>
      </c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</row>
    <row r="24" spans="2:107" x14ac:dyDescent="0.45">
      <c r="B24" s="21" t="s">
        <v>55</v>
      </c>
    </row>
    <row r="25" spans="2:107" x14ac:dyDescent="0.45">
      <c r="C25" s="21" t="s">
        <v>82</v>
      </c>
      <c r="F25" s="22">
        <v>1.4</v>
      </c>
    </row>
    <row r="26" spans="2:107" x14ac:dyDescent="0.45">
      <c r="C26" s="21" t="s">
        <v>56</v>
      </c>
      <c r="F26" s="23">
        <v>0.75</v>
      </c>
    </row>
    <row r="27" spans="2:107" x14ac:dyDescent="0.45">
      <c r="C27" s="21" t="s">
        <v>61</v>
      </c>
      <c r="F27" s="28">
        <v>0.05</v>
      </c>
    </row>
    <row r="29" spans="2:107" x14ac:dyDescent="0.45">
      <c r="C29" s="21" t="s">
        <v>57</v>
      </c>
      <c r="H29" s="22" t="b">
        <f>IF(H7,H18)</f>
        <v>0</v>
      </c>
      <c r="I29" s="22">
        <f t="shared" ref="I29:BT29" si="22">IF(I7,I18)</f>
        <v>61.2</v>
      </c>
      <c r="J29" s="22">
        <f t="shared" si="22"/>
        <v>62.423999999999999</v>
      </c>
      <c r="K29" s="22">
        <f t="shared" si="22"/>
        <v>63.672479999999993</v>
      </c>
      <c r="L29" s="22">
        <f t="shared" si="22"/>
        <v>64.945929599999999</v>
      </c>
      <c r="M29" s="22">
        <f t="shared" si="22"/>
        <v>66.244848192000006</v>
      </c>
      <c r="N29" s="22">
        <f t="shared" si="22"/>
        <v>67.56974515584001</v>
      </c>
      <c r="O29" s="22">
        <f t="shared" si="22"/>
        <v>114.868566764928</v>
      </c>
      <c r="P29" s="22">
        <f t="shared" si="22"/>
        <v>117.16593810022657</v>
      </c>
      <c r="Q29" s="22">
        <f t="shared" si="22"/>
        <v>119.50925686223111</v>
      </c>
      <c r="R29" s="22">
        <f t="shared" si="22"/>
        <v>121.89944199947573</v>
      </c>
      <c r="S29" s="22">
        <f t="shared" si="22"/>
        <v>124.33743083946524</v>
      </c>
      <c r="T29" s="22">
        <f t="shared" si="22"/>
        <v>126.82417945625456</v>
      </c>
      <c r="U29" s="22">
        <f t="shared" si="22"/>
        <v>129.36066304537962</v>
      </c>
      <c r="V29" s="22">
        <f t="shared" si="22"/>
        <v>131.94787630628724</v>
      </c>
      <c r="W29" s="22">
        <f t="shared" si="22"/>
        <v>134.58683383241299</v>
      </c>
      <c r="X29" s="22">
        <f t="shared" si="22"/>
        <v>137.27857050906124</v>
      </c>
      <c r="Y29" s="22">
        <f t="shared" si="22"/>
        <v>140.02414191924248</v>
      </c>
      <c r="Z29" s="22">
        <f t="shared" si="22"/>
        <v>142.82462475762733</v>
      </c>
      <c r="AA29" s="22">
        <f t="shared" si="22"/>
        <v>145.68111725277987</v>
      </c>
      <c r="AB29" s="22">
        <f t="shared" si="22"/>
        <v>148.59473959783548</v>
      </c>
      <c r="AC29" s="22" t="b">
        <f t="shared" si="22"/>
        <v>0</v>
      </c>
      <c r="AD29" s="22" t="b">
        <f t="shared" si="22"/>
        <v>0</v>
      </c>
      <c r="AE29" s="22" t="b">
        <f t="shared" si="22"/>
        <v>0</v>
      </c>
      <c r="AF29" s="22" t="b">
        <f t="shared" si="22"/>
        <v>0</v>
      </c>
      <c r="AG29" s="22" t="b">
        <f t="shared" si="22"/>
        <v>0</v>
      </c>
      <c r="AH29" s="22" t="b">
        <f t="shared" si="22"/>
        <v>0</v>
      </c>
      <c r="AI29" s="22" t="b">
        <f t="shared" si="22"/>
        <v>0</v>
      </c>
      <c r="AJ29" s="22" t="b">
        <f t="shared" si="22"/>
        <v>0</v>
      </c>
      <c r="AK29" s="22" t="b">
        <f t="shared" si="22"/>
        <v>0</v>
      </c>
      <c r="AL29" s="22" t="b">
        <f t="shared" si="22"/>
        <v>0</v>
      </c>
      <c r="AM29" s="22" t="b">
        <f t="shared" si="22"/>
        <v>0</v>
      </c>
      <c r="AN29" s="22" t="b">
        <f t="shared" si="22"/>
        <v>0</v>
      </c>
      <c r="AO29" s="22" t="b">
        <f t="shared" si="22"/>
        <v>0</v>
      </c>
      <c r="AP29" s="22" t="b">
        <f t="shared" si="22"/>
        <v>0</v>
      </c>
      <c r="AQ29" s="22" t="b">
        <f t="shared" si="22"/>
        <v>0</v>
      </c>
      <c r="AR29" s="22" t="b">
        <f t="shared" si="22"/>
        <v>0</v>
      </c>
      <c r="AS29" s="22" t="b">
        <f t="shared" si="22"/>
        <v>0</v>
      </c>
      <c r="AT29" s="22" t="b">
        <f t="shared" si="22"/>
        <v>0</v>
      </c>
      <c r="AU29" s="22" t="b">
        <f t="shared" si="22"/>
        <v>0</v>
      </c>
      <c r="AV29" s="22" t="b">
        <f t="shared" si="22"/>
        <v>0</v>
      </c>
      <c r="AW29" s="22" t="b">
        <f t="shared" si="22"/>
        <v>0</v>
      </c>
      <c r="AX29" s="22" t="b">
        <f t="shared" si="22"/>
        <v>0</v>
      </c>
      <c r="AY29" s="22" t="b">
        <f t="shared" si="22"/>
        <v>0</v>
      </c>
      <c r="AZ29" s="22" t="b">
        <f t="shared" si="22"/>
        <v>0</v>
      </c>
      <c r="BA29" s="22" t="b">
        <f t="shared" si="22"/>
        <v>0</v>
      </c>
      <c r="BB29" s="22" t="b">
        <f t="shared" si="22"/>
        <v>0</v>
      </c>
      <c r="BC29" s="22" t="b">
        <f t="shared" si="22"/>
        <v>0</v>
      </c>
      <c r="BD29" s="22" t="b">
        <f t="shared" si="22"/>
        <v>0</v>
      </c>
      <c r="BE29" s="22" t="b">
        <f t="shared" si="22"/>
        <v>0</v>
      </c>
      <c r="BF29" s="22" t="b">
        <f t="shared" si="22"/>
        <v>0</v>
      </c>
      <c r="BG29" s="22" t="b">
        <f t="shared" si="22"/>
        <v>0</v>
      </c>
      <c r="BH29" s="22" t="b">
        <f t="shared" si="22"/>
        <v>0</v>
      </c>
      <c r="BI29" s="22" t="b">
        <f t="shared" si="22"/>
        <v>0</v>
      </c>
      <c r="BJ29" s="22" t="b">
        <f t="shared" si="22"/>
        <v>0</v>
      </c>
      <c r="BK29" s="22" t="b">
        <f t="shared" si="22"/>
        <v>0</v>
      </c>
      <c r="BL29" s="22" t="b">
        <f t="shared" si="22"/>
        <v>0</v>
      </c>
      <c r="BM29" s="22" t="b">
        <f t="shared" si="22"/>
        <v>0</v>
      </c>
      <c r="BN29" s="22" t="b">
        <f t="shared" si="22"/>
        <v>0</v>
      </c>
      <c r="BO29" s="22" t="b">
        <f t="shared" si="22"/>
        <v>0</v>
      </c>
      <c r="BP29" s="22" t="b">
        <f t="shared" si="22"/>
        <v>0</v>
      </c>
      <c r="BQ29" s="22" t="b">
        <f t="shared" si="22"/>
        <v>0</v>
      </c>
      <c r="BR29" s="22" t="b">
        <f t="shared" si="22"/>
        <v>0</v>
      </c>
      <c r="BS29" s="22" t="b">
        <f t="shared" si="22"/>
        <v>0</v>
      </c>
      <c r="BT29" s="22" t="b">
        <f t="shared" si="22"/>
        <v>0</v>
      </c>
      <c r="BU29" s="22" t="b">
        <f t="shared" ref="BU29:DC29" si="23">IF(BU7,BU18)</f>
        <v>0</v>
      </c>
      <c r="BV29" s="22" t="b">
        <f t="shared" si="23"/>
        <v>0</v>
      </c>
      <c r="BW29" s="22" t="b">
        <f t="shared" si="23"/>
        <v>0</v>
      </c>
      <c r="BX29" s="22" t="b">
        <f t="shared" si="23"/>
        <v>0</v>
      </c>
      <c r="BY29" s="22" t="b">
        <f t="shared" si="23"/>
        <v>0</v>
      </c>
      <c r="BZ29" s="22" t="b">
        <f t="shared" si="23"/>
        <v>0</v>
      </c>
      <c r="CA29" s="22" t="b">
        <f t="shared" si="23"/>
        <v>0</v>
      </c>
      <c r="CB29" s="22" t="b">
        <f t="shared" si="23"/>
        <v>0</v>
      </c>
      <c r="CC29" s="22" t="b">
        <f t="shared" si="23"/>
        <v>0</v>
      </c>
      <c r="CD29" s="22" t="b">
        <f t="shared" si="23"/>
        <v>0</v>
      </c>
      <c r="CE29" s="22" t="b">
        <f t="shared" si="23"/>
        <v>0</v>
      </c>
      <c r="CF29" s="22" t="b">
        <f t="shared" si="23"/>
        <v>0</v>
      </c>
      <c r="CG29" s="22" t="b">
        <f t="shared" si="23"/>
        <v>0</v>
      </c>
      <c r="CH29" s="22" t="b">
        <f t="shared" si="23"/>
        <v>0</v>
      </c>
      <c r="CI29" s="22" t="b">
        <f t="shared" si="23"/>
        <v>0</v>
      </c>
      <c r="CJ29" s="22" t="b">
        <f t="shared" si="23"/>
        <v>0</v>
      </c>
      <c r="CK29" s="22" t="b">
        <f t="shared" si="23"/>
        <v>0</v>
      </c>
      <c r="CL29" s="22" t="b">
        <f t="shared" si="23"/>
        <v>0</v>
      </c>
      <c r="CM29" s="22" t="b">
        <f t="shared" si="23"/>
        <v>0</v>
      </c>
      <c r="CN29" s="22" t="b">
        <f t="shared" si="23"/>
        <v>0</v>
      </c>
      <c r="CO29" s="22" t="b">
        <f t="shared" si="23"/>
        <v>0</v>
      </c>
      <c r="CP29" s="22" t="b">
        <f t="shared" si="23"/>
        <v>0</v>
      </c>
      <c r="CQ29" s="22" t="b">
        <f t="shared" si="23"/>
        <v>0</v>
      </c>
      <c r="CR29" s="22" t="b">
        <f t="shared" si="23"/>
        <v>0</v>
      </c>
      <c r="CS29" s="22" t="b">
        <f t="shared" si="23"/>
        <v>0</v>
      </c>
      <c r="CT29" s="22" t="b">
        <f t="shared" si="23"/>
        <v>0</v>
      </c>
      <c r="CU29" s="22" t="b">
        <f t="shared" si="23"/>
        <v>0</v>
      </c>
      <c r="CV29" s="22" t="b">
        <f t="shared" si="23"/>
        <v>0</v>
      </c>
      <c r="CW29" s="22" t="b">
        <f t="shared" si="23"/>
        <v>0</v>
      </c>
      <c r="CX29" s="22" t="b">
        <f t="shared" si="23"/>
        <v>0</v>
      </c>
      <c r="CY29" s="22" t="b">
        <f t="shared" si="23"/>
        <v>0</v>
      </c>
      <c r="CZ29" s="22" t="b">
        <f t="shared" si="23"/>
        <v>0</v>
      </c>
      <c r="DA29" s="22" t="b">
        <f t="shared" si="23"/>
        <v>0</v>
      </c>
      <c r="DB29" s="22" t="b">
        <f t="shared" si="23"/>
        <v>0</v>
      </c>
      <c r="DC29" s="22" t="b">
        <f t="shared" si="23"/>
        <v>0</v>
      </c>
    </row>
    <row r="30" spans="2:107" x14ac:dyDescent="0.45">
      <c r="C30" s="21" t="s">
        <v>65</v>
      </c>
      <c r="F30" s="29">
        <f>F25</f>
        <v>1.4</v>
      </c>
      <c r="H30" s="22" t="b">
        <f>IF(H29,H29/$F$30)</f>
        <v>0</v>
      </c>
      <c r="I30" s="22">
        <f t="shared" ref="I30:BT30" si="24">IF(I29,I29/$F$30)</f>
        <v>43.714285714285722</v>
      </c>
      <c r="J30" s="22">
        <f t="shared" si="24"/>
        <v>44.588571428571434</v>
      </c>
      <c r="K30" s="22">
        <f t="shared" si="24"/>
        <v>45.480342857142858</v>
      </c>
      <c r="L30" s="22">
        <f t="shared" si="24"/>
        <v>46.38994971428572</v>
      </c>
      <c r="M30" s="22">
        <f t="shared" si="24"/>
        <v>47.317748708571436</v>
      </c>
      <c r="N30" s="22">
        <f t="shared" si="24"/>
        <v>48.264103682742871</v>
      </c>
      <c r="O30" s="22">
        <f t="shared" si="24"/>
        <v>82.048976260662869</v>
      </c>
      <c r="P30" s="22">
        <f t="shared" si="24"/>
        <v>83.689955785876123</v>
      </c>
      <c r="Q30" s="22">
        <f t="shared" si="24"/>
        <v>85.363754901593651</v>
      </c>
      <c r="R30" s="22">
        <f t="shared" si="24"/>
        <v>87.071029999625523</v>
      </c>
      <c r="S30" s="22">
        <f t="shared" si="24"/>
        <v>88.812450599618032</v>
      </c>
      <c r="T30" s="22">
        <f t="shared" si="24"/>
        <v>90.588699611610409</v>
      </c>
      <c r="U30" s="22">
        <f t="shared" si="24"/>
        <v>92.400473603842599</v>
      </c>
      <c r="V30" s="22">
        <f t="shared" si="24"/>
        <v>94.248483075919467</v>
      </c>
      <c r="W30" s="22">
        <f t="shared" si="24"/>
        <v>96.133452737437864</v>
      </c>
      <c r="X30" s="22">
        <f t="shared" si="24"/>
        <v>98.056121792186602</v>
      </c>
      <c r="Y30" s="22">
        <f t="shared" si="24"/>
        <v>100.01724422803035</v>
      </c>
      <c r="Z30" s="22">
        <f t="shared" si="24"/>
        <v>102.01758911259095</v>
      </c>
      <c r="AA30" s="22">
        <f t="shared" si="24"/>
        <v>104.05794089484277</v>
      </c>
      <c r="AB30" s="22">
        <f t="shared" si="24"/>
        <v>106.13909971273964</v>
      </c>
      <c r="AC30" s="22" t="b">
        <f t="shared" si="24"/>
        <v>0</v>
      </c>
      <c r="AD30" s="22" t="b">
        <f t="shared" si="24"/>
        <v>0</v>
      </c>
      <c r="AE30" s="22" t="b">
        <f t="shared" si="24"/>
        <v>0</v>
      </c>
      <c r="AF30" s="22" t="b">
        <f t="shared" si="24"/>
        <v>0</v>
      </c>
      <c r="AG30" s="22" t="b">
        <f t="shared" si="24"/>
        <v>0</v>
      </c>
      <c r="AH30" s="22" t="b">
        <f t="shared" si="24"/>
        <v>0</v>
      </c>
      <c r="AI30" s="22" t="b">
        <f t="shared" si="24"/>
        <v>0</v>
      </c>
      <c r="AJ30" s="22" t="b">
        <f t="shared" si="24"/>
        <v>0</v>
      </c>
      <c r="AK30" s="22" t="b">
        <f t="shared" si="24"/>
        <v>0</v>
      </c>
      <c r="AL30" s="22" t="b">
        <f t="shared" si="24"/>
        <v>0</v>
      </c>
      <c r="AM30" s="22" t="b">
        <f t="shared" si="24"/>
        <v>0</v>
      </c>
      <c r="AN30" s="22" t="b">
        <f t="shared" si="24"/>
        <v>0</v>
      </c>
      <c r="AO30" s="22" t="b">
        <f t="shared" si="24"/>
        <v>0</v>
      </c>
      <c r="AP30" s="22" t="b">
        <f t="shared" si="24"/>
        <v>0</v>
      </c>
      <c r="AQ30" s="22" t="b">
        <f t="shared" si="24"/>
        <v>0</v>
      </c>
      <c r="AR30" s="22" t="b">
        <f t="shared" si="24"/>
        <v>0</v>
      </c>
      <c r="AS30" s="22" t="b">
        <f t="shared" si="24"/>
        <v>0</v>
      </c>
      <c r="AT30" s="22" t="b">
        <f t="shared" si="24"/>
        <v>0</v>
      </c>
      <c r="AU30" s="22" t="b">
        <f t="shared" si="24"/>
        <v>0</v>
      </c>
      <c r="AV30" s="22" t="b">
        <f t="shared" si="24"/>
        <v>0</v>
      </c>
      <c r="AW30" s="22" t="b">
        <f t="shared" si="24"/>
        <v>0</v>
      </c>
      <c r="AX30" s="22" t="b">
        <f t="shared" si="24"/>
        <v>0</v>
      </c>
      <c r="AY30" s="22" t="b">
        <f t="shared" si="24"/>
        <v>0</v>
      </c>
      <c r="AZ30" s="22" t="b">
        <f t="shared" si="24"/>
        <v>0</v>
      </c>
      <c r="BA30" s="22" t="b">
        <f t="shared" si="24"/>
        <v>0</v>
      </c>
      <c r="BB30" s="22" t="b">
        <f t="shared" si="24"/>
        <v>0</v>
      </c>
      <c r="BC30" s="22" t="b">
        <f t="shared" si="24"/>
        <v>0</v>
      </c>
      <c r="BD30" s="22" t="b">
        <f t="shared" si="24"/>
        <v>0</v>
      </c>
      <c r="BE30" s="22" t="b">
        <f t="shared" si="24"/>
        <v>0</v>
      </c>
      <c r="BF30" s="22" t="b">
        <f t="shared" si="24"/>
        <v>0</v>
      </c>
      <c r="BG30" s="22" t="b">
        <f t="shared" si="24"/>
        <v>0</v>
      </c>
      <c r="BH30" s="22" t="b">
        <f t="shared" si="24"/>
        <v>0</v>
      </c>
      <c r="BI30" s="22" t="b">
        <f t="shared" si="24"/>
        <v>0</v>
      </c>
      <c r="BJ30" s="22" t="b">
        <f t="shared" si="24"/>
        <v>0</v>
      </c>
      <c r="BK30" s="22" t="b">
        <f t="shared" si="24"/>
        <v>0</v>
      </c>
      <c r="BL30" s="22" t="b">
        <f t="shared" si="24"/>
        <v>0</v>
      </c>
      <c r="BM30" s="22" t="b">
        <f t="shared" si="24"/>
        <v>0</v>
      </c>
      <c r="BN30" s="22" t="b">
        <f t="shared" si="24"/>
        <v>0</v>
      </c>
      <c r="BO30" s="22" t="b">
        <f t="shared" si="24"/>
        <v>0</v>
      </c>
      <c r="BP30" s="22" t="b">
        <f t="shared" si="24"/>
        <v>0</v>
      </c>
      <c r="BQ30" s="22" t="b">
        <f t="shared" si="24"/>
        <v>0</v>
      </c>
      <c r="BR30" s="22" t="b">
        <f t="shared" si="24"/>
        <v>0</v>
      </c>
      <c r="BS30" s="22" t="b">
        <f t="shared" si="24"/>
        <v>0</v>
      </c>
      <c r="BT30" s="22" t="b">
        <f t="shared" si="24"/>
        <v>0</v>
      </c>
      <c r="BU30" s="22" t="b">
        <f t="shared" ref="BU30:DC30" si="25">IF(BU29,BU29/$F$30)</f>
        <v>0</v>
      </c>
      <c r="BV30" s="22" t="b">
        <f t="shared" si="25"/>
        <v>0</v>
      </c>
      <c r="BW30" s="22" t="b">
        <f t="shared" si="25"/>
        <v>0</v>
      </c>
      <c r="BX30" s="22" t="b">
        <f t="shared" si="25"/>
        <v>0</v>
      </c>
      <c r="BY30" s="22" t="b">
        <f t="shared" si="25"/>
        <v>0</v>
      </c>
      <c r="BZ30" s="22" t="b">
        <f t="shared" si="25"/>
        <v>0</v>
      </c>
      <c r="CA30" s="22" t="b">
        <f t="shared" si="25"/>
        <v>0</v>
      </c>
      <c r="CB30" s="22" t="b">
        <f t="shared" si="25"/>
        <v>0</v>
      </c>
      <c r="CC30" s="22" t="b">
        <f t="shared" si="25"/>
        <v>0</v>
      </c>
      <c r="CD30" s="22" t="b">
        <f t="shared" si="25"/>
        <v>0</v>
      </c>
      <c r="CE30" s="22" t="b">
        <f t="shared" si="25"/>
        <v>0</v>
      </c>
      <c r="CF30" s="22" t="b">
        <f t="shared" si="25"/>
        <v>0</v>
      </c>
      <c r="CG30" s="22" t="b">
        <f t="shared" si="25"/>
        <v>0</v>
      </c>
      <c r="CH30" s="22" t="b">
        <f t="shared" si="25"/>
        <v>0</v>
      </c>
      <c r="CI30" s="22" t="b">
        <f t="shared" si="25"/>
        <v>0</v>
      </c>
      <c r="CJ30" s="22" t="b">
        <f t="shared" si="25"/>
        <v>0</v>
      </c>
      <c r="CK30" s="22" t="b">
        <f t="shared" si="25"/>
        <v>0</v>
      </c>
      <c r="CL30" s="22" t="b">
        <f t="shared" si="25"/>
        <v>0</v>
      </c>
      <c r="CM30" s="22" t="b">
        <f t="shared" si="25"/>
        <v>0</v>
      </c>
      <c r="CN30" s="22" t="b">
        <f t="shared" si="25"/>
        <v>0</v>
      </c>
      <c r="CO30" s="22" t="b">
        <f t="shared" si="25"/>
        <v>0</v>
      </c>
      <c r="CP30" s="22" t="b">
        <f t="shared" si="25"/>
        <v>0</v>
      </c>
      <c r="CQ30" s="22" t="b">
        <f t="shared" si="25"/>
        <v>0</v>
      </c>
      <c r="CR30" s="22" t="b">
        <f t="shared" si="25"/>
        <v>0</v>
      </c>
      <c r="CS30" s="22" t="b">
        <f t="shared" si="25"/>
        <v>0</v>
      </c>
      <c r="CT30" s="22" t="b">
        <f t="shared" si="25"/>
        <v>0</v>
      </c>
      <c r="CU30" s="22" t="b">
        <f t="shared" si="25"/>
        <v>0</v>
      </c>
      <c r="CV30" s="22" t="b">
        <f t="shared" si="25"/>
        <v>0</v>
      </c>
      <c r="CW30" s="22" t="b">
        <f t="shared" si="25"/>
        <v>0</v>
      </c>
      <c r="CX30" s="22" t="b">
        <f t="shared" si="25"/>
        <v>0</v>
      </c>
      <c r="CY30" s="22" t="b">
        <f t="shared" si="25"/>
        <v>0</v>
      </c>
      <c r="CZ30" s="22" t="b">
        <f t="shared" si="25"/>
        <v>0</v>
      </c>
      <c r="DA30" s="22" t="b">
        <f t="shared" si="25"/>
        <v>0</v>
      </c>
      <c r="DB30" s="22" t="b">
        <f t="shared" si="25"/>
        <v>0</v>
      </c>
      <c r="DC30" s="22" t="b">
        <f t="shared" si="25"/>
        <v>0</v>
      </c>
    </row>
    <row r="31" spans="2:107" x14ac:dyDescent="0.45">
      <c r="C31" s="21" t="s">
        <v>60</v>
      </c>
      <c r="F31" s="22">
        <f>NPV(F27,H30:DC30)</f>
        <v>913.4001616156844</v>
      </c>
    </row>
    <row r="32" spans="2:107" x14ac:dyDescent="0.45">
      <c r="C32" s="21" t="s">
        <v>66</v>
      </c>
      <c r="F32" s="22">
        <f>F26*F20</f>
        <v>750</v>
      </c>
    </row>
    <row r="33" spans="2:107" x14ac:dyDescent="0.45">
      <c r="C33" s="21" t="s">
        <v>67</v>
      </c>
      <c r="F33" s="29">
        <f>F32</f>
        <v>750</v>
      </c>
    </row>
    <row r="35" spans="2:107" x14ac:dyDescent="0.45">
      <c r="C35" s="21" t="s">
        <v>68</v>
      </c>
      <c r="F35" s="22">
        <f>NPV(F27,H29:DC29)</f>
        <v>1278.760226261958</v>
      </c>
    </row>
    <row r="36" spans="2:107" x14ac:dyDescent="0.45">
      <c r="C36" s="21" t="s">
        <v>69</v>
      </c>
      <c r="F36" s="22">
        <f>F35/F32</f>
        <v>1.7050136350159439</v>
      </c>
    </row>
    <row r="38" spans="2:107" x14ac:dyDescent="0.45">
      <c r="C38" s="21" t="s">
        <v>70</v>
      </c>
      <c r="F38" s="29">
        <f>MAX(F36,F30)</f>
        <v>1.7050136350159439</v>
      </c>
    </row>
    <row r="39" spans="2:107" x14ac:dyDescent="0.45">
      <c r="C39" s="21" t="s">
        <v>92</v>
      </c>
      <c r="F39" s="29">
        <f>F38</f>
        <v>1.7050136350159439</v>
      </c>
      <c r="H39" s="22" t="b">
        <f>IF(H29,H29/$F$39)</f>
        <v>0</v>
      </c>
      <c r="I39" s="22">
        <f t="shared" ref="I39:BT39" si="26">IF(I29,I29/$F$39)</f>
        <v>35.894141104289588</v>
      </c>
      <c r="J39" s="22">
        <f t="shared" si="26"/>
        <v>36.612023926375379</v>
      </c>
      <c r="K39" s="22">
        <f t="shared" si="26"/>
        <v>37.344264404902887</v>
      </c>
      <c r="L39" s="22">
        <f t="shared" si="26"/>
        <v>38.091149693000943</v>
      </c>
      <c r="M39" s="22">
        <f t="shared" si="26"/>
        <v>38.852972686860966</v>
      </c>
      <c r="N39" s="22">
        <f t="shared" si="26"/>
        <v>39.630032140598189</v>
      </c>
      <c r="O39" s="22">
        <f t="shared" si="26"/>
        <v>67.371054639016918</v>
      </c>
      <c r="P39" s="22">
        <f t="shared" si="26"/>
        <v>68.718475731797255</v>
      </c>
      <c r="Q39" s="22">
        <f t="shared" si="26"/>
        <v>70.092845246433214</v>
      </c>
      <c r="R39" s="22">
        <f t="shared" si="26"/>
        <v>71.494702151361864</v>
      </c>
      <c r="S39" s="22">
        <f t="shared" si="26"/>
        <v>72.92459619438911</v>
      </c>
      <c r="T39" s="22">
        <f t="shared" si="26"/>
        <v>74.383088118276888</v>
      </c>
      <c r="U39" s="22">
        <f t="shared" si="26"/>
        <v>75.870749880642421</v>
      </c>
      <c r="V39" s="22">
        <f t="shared" si="26"/>
        <v>77.388164878255282</v>
      </c>
      <c r="W39" s="22">
        <f t="shared" si="26"/>
        <v>78.935928175820393</v>
      </c>
      <c r="X39" s="22">
        <f t="shared" si="26"/>
        <v>80.514646739336797</v>
      </c>
      <c r="Y39" s="22">
        <f t="shared" si="26"/>
        <v>82.124939674123539</v>
      </c>
      <c r="Z39" s="22">
        <f t="shared" si="26"/>
        <v>83.767438467606013</v>
      </c>
      <c r="AA39" s="22">
        <f t="shared" si="26"/>
        <v>85.442787236958125</v>
      </c>
      <c r="AB39" s="22">
        <f t="shared" si="26"/>
        <v>87.151642981697293</v>
      </c>
      <c r="AC39" s="22" t="b">
        <f t="shared" si="26"/>
        <v>0</v>
      </c>
      <c r="AD39" s="22" t="b">
        <f t="shared" si="26"/>
        <v>0</v>
      </c>
      <c r="AE39" s="22" t="b">
        <f t="shared" si="26"/>
        <v>0</v>
      </c>
      <c r="AF39" s="22" t="b">
        <f t="shared" si="26"/>
        <v>0</v>
      </c>
      <c r="AG39" s="22" t="b">
        <f t="shared" si="26"/>
        <v>0</v>
      </c>
      <c r="AH39" s="22" t="b">
        <f t="shared" si="26"/>
        <v>0</v>
      </c>
      <c r="AI39" s="22" t="b">
        <f t="shared" si="26"/>
        <v>0</v>
      </c>
      <c r="AJ39" s="22" t="b">
        <f t="shared" si="26"/>
        <v>0</v>
      </c>
      <c r="AK39" s="22" t="b">
        <f t="shared" si="26"/>
        <v>0</v>
      </c>
      <c r="AL39" s="22" t="b">
        <f t="shared" si="26"/>
        <v>0</v>
      </c>
      <c r="AM39" s="22" t="b">
        <f t="shared" si="26"/>
        <v>0</v>
      </c>
      <c r="AN39" s="22" t="b">
        <f t="shared" si="26"/>
        <v>0</v>
      </c>
      <c r="AO39" s="22" t="b">
        <f t="shared" si="26"/>
        <v>0</v>
      </c>
      <c r="AP39" s="22" t="b">
        <f t="shared" si="26"/>
        <v>0</v>
      </c>
      <c r="AQ39" s="22" t="b">
        <f t="shared" si="26"/>
        <v>0</v>
      </c>
      <c r="AR39" s="22" t="b">
        <f t="shared" si="26"/>
        <v>0</v>
      </c>
      <c r="AS39" s="22" t="b">
        <f t="shared" si="26"/>
        <v>0</v>
      </c>
      <c r="AT39" s="22" t="b">
        <f t="shared" si="26"/>
        <v>0</v>
      </c>
      <c r="AU39" s="22" t="b">
        <f t="shared" si="26"/>
        <v>0</v>
      </c>
      <c r="AV39" s="22" t="b">
        <f t="shared" si="26"/>
        <v>0</v>
      </c>
      <c r="AW39" s="22" t="b">
        <f t="shared" si="26"/>
        <v>0</v>
      </c>
      <c r="AX39" s="22" t="b">
        <f t="shared" si="26"/>
        <v>0</v>
      </c>
      <c r="AY39" s="22" t="b">
        <f t="shared" si="26"/>
        <v>0</v>
      </c>
      <c r="AZ39" s="22" t="b">
        <f t="shared" si="26"/>
        <v>0</v>
      </c>
      <c r="BA39" s="22" t="b">
        <f t="shared" si="26"/>
        <v>0</v>
      </c>
      <c r="BB39" s="22" t="b">
        <f t="shared" si="26"/>
        <v>0</v>
      </c>
      <c r="BC39" s="22" t="b">
        <f t="shared" si="26"/>
        <v>0</v>
      </c>
      <c r="BD39" s="22" t="b">
        <f t="shared" si="26"/>
        <v>0</v>
      </c>
      <c r="BE39" s="22" t="b">
        <f t="shared" si="26"/>
        <v>0</v>
      </c>
      <c r="BF39" s="22" t="b">
        <f t="shared" si="26"/>
        <v>0</v>
      </c>
      <c r="BG39" s="22" t="b">
        <f t="shared" si="26"/>
        <v>0</v>
      </c>
      <c r="BH39" s="22" t="b">
        <f t="shared" si="26"/>
        <v>0</v>
      </c>
      <c r="BI39" s="22" t="b">
        <f t="shared" si="26"/>
        <v>0</v>
      </c>
      <c r="BJ39" s="22" t="b">
        <f t="shared" si="26"/>
        <v>0</v>
      </c>
      <c r="BK39" s="22" t="b">
        <f t="shared" si="26"/>
        <v>0</v>
      </c>
      <c r="BL39" s="22" t="b">
        <f t="shared" si="26"/>
        <v>0</v>
      </c>
      <c r="BM39" s="22" t="b">
        <f t="shared" si="26"/>
        <v>0</v>
      </c>
      <c r="BN39" s="22" t="b">
        <f t="shared" si="26"/>
        <v>0</v>
      </c>
      <c r="BO39" s="22" t="b">
        <f t="shared" si="26"/>
        <v>0</v>
      </c>
      <c r="BP39" s="22" t="b">
        <f t="shared" si="26"/>
        <v>0</v>
      </c>
      <c r="BQ39" s="22" t="b">
        <f t="shared" si="26"/>
        <v>0</v>
      </c>
      <c r="BR39" s="22" t="b">
        <f t="shared" si="26"/>
        <v>0</v>
      </c>
      <c r="BS39" s="22" t="b">
        <f t="shared" si="26"/>
        <v>0</v>
      </c>
      <c r="BT39" s="22" t="b">
        <f t="shared" si="26"/>
        <v>0</v>
      </c>
      <c r="BU39" s="22" t="b">
        <f t="shared" ref="BU39:DC39" si="27">IF(BU29,BU29/$F$39)</f>
        <v>0</v>
      </c>
      <c r="BV39" s="22" t="b">
        <f t="shared" si="27"/>
        <v>0</v>
      </c>
      <c r="BW39" s="22" t="b">
        <f t="shared" si="27"/>
        <v>0</v>
      </c>
      <c r="BX39" s="22" t="b">
        <f t="shared" si="27"/>
        <v>0</v>
      </c>
      <c r="BY39" s="22" t="b">
        <f t="shared" si="27"/>
        <v>0</v>
      </c>
      <c r="BZ39" s="22" t="b">
        <f t="shared" si="27"/>
        <v>0</v>
      </c>
      <c r="CA39" s="22" t="b">
        <f t="shared" si="27"/>
        <v>0</v>
      </c>
      <c r="CB39" s="22" t="b">
        <f t="shared" si="27"/>
        <v>0</v>
      </c>
      <c r="CC39" s="22" t="b">
        <f t="shared" si="27"/>
        <v>0</v>
      </c>
      <c r="CD39" s="22" t="b">
        <f t="shared" si="27"/>
        <v>0</v>
      </c>
      <c r="CE39" s="22" t="b">
        <f t="shared" si="27"/>
        <v>0</v>
      </c>
      <c r="CF39" s="22" t="b">
        <f t="shared" si="27"/>
        <v>0</v>
      </c>
      <c r="CG39" s="22" t="b">
        <f t="shared" si="27"/>
        <v>0</v>
      </c>
      <c r="CH39" s="22" t="b">
        <f t="shared" si="27"/>
        <v>0</v>
      </c>
      <c r="CI39" s="22" t="b">
        <f t="shared" si="27"/>
        <v>0</v>
      </c>
      <c r="CJ39" s="22" t="b">
        <f t="shared" si="27"/>
        <v>0</v>
      </c>
      <c r="CK39" s="22" t="b">
        <f t="shared" si="27"/>
        <v>0</v>
      </c>
      <c r="CL39" s="22" t="b">
        <f t="shared" si="27"/>
        <v>0</v>
      </c>
      <c r="CM39" s="22" t="b">
        <f t="shared" si="27"/>
        <v>0</v>
      </c>
      <c r="CN39" s="22" t="b">
        <f t="shared" si="27"/>
        <v>0</v>
      </c>
      <c r="CO39" s="22" t="b">
        <f t="shared" si="27"/>
        <v>0</v>
      </c>
      <c r="CP39" s="22" t="b">
        <f t="shared" si="27"/>
        <v>0</v>
      </c>
      <c r="CQ39" s="22" t="b">
        <f t="shared" si="27"/>
        <v>0</v>
      </c>
      <c r="CR39" s="22" t="b">
        <f t="shared" si="27"/>
        <v>0</v>
      </c>
      <c r="CS39" s="22" t="b">
        <f t="shared" si="27"/>
        <v>0</v>
      </c>
      <c r="CT39" s="22" t="b">
        <f t="shared" si="27"/>
        <v>0</v>
      </c>
      <c r="CU39" s="22" t="b">
        <f t="shared" si="27"/>
        <v>0</v>
      </c>
      <c r="CV39" s="22" t="b">
        <f t="shared" si="27"/>
        <v>0</v>
      </c>
      <c r="CW39" s="22" t="b">
        <f t="shared" si="27"/>
        <v>0</v>
      </c>
      <c r="CX39" s="22" t="b">
        <f t="shared" si="27"/>
        <v>0</v>
      </c>
      <c r="CY39" s="22" t="b">
        <f t="shared" si="27"/>
        <v>0</v>
      </c>
      <c r="CZ39" s="22" t="b">
        <f t="shared" si="27"/>
        <v>0</v>
      </c>
      <c r="DA39" s="22" t="b">
        <f t="shared" si="27"/>
        <v>0</v>
      </c>
      <c r="DB39" s="22" t="b">
        <f t="shared" si="27"/>
        <v>0</v>
      </c>
      <c r="DC39" s="22" t="b">
        <f t="shared" si="27"/>
        <v>0</v>
      </c>
    </row>
    <row r="40" spans="2:107" x14ac:dyDescent="0.45">
      <c r="C40" s="21" t="s">
        <v>83</v>
      </c>
      <c r="F40" s="29">
        <f>PMT(F27,F7,-F32)</f>
        <v>60.181940393018493</v>
      </c>
      <c r="H40" s="22" t="b">
        <f>IF(H39,$F$40)</f>
        <v>0</v>
      </c>
      <c r="I40" s="22">
        <f t="shared" ref="I40:BT40" si="28">IF(I39,$F$40)</f>
        <v>60.181940393018493</v>
      </c>
      <c r="J40" s="22">
        <f t="shared" si="28"/>
        <v>60.181940393018493</v>
      </c>
      <c r="K40" s="22">
        <f t="shared" si="28"/>
        <v>60.181940393018493</v>
      </c>
      <c r="L40" s="22">
        <f t="shared" si="28"/>
        <v>60.181940393018493</v>
      </c>
      <c r="M40" s="22">
        <f t="shared" si="28"/>
        <v>60.181940393018493</v>
      </c>
      <c r="N40" s="22">
        <f t="shared" si="28"/>
        <v>60.181940393018493</v>
      </c>
      <c r="O40" s="22">
        <f t="shared" si="28"/>
        <v>60.181940393018493</v>
      </c>
      <c r="P40" s="22">
        <f t="shared" si="28"/>
        <v>60.181940393018493</v>
      </c>
      <c r="Q40" s="22">
        <f t="shared" si="28"/>
        <v>60.181940393018493</v>
      </c>
      <c r="R40" s="22">
        <f t="shared" si="28"/>
        <v>60.181940393018493</v>
      </c>
      <c r="S40" s="22">
        <f t="shared" si="28"/>
        <v>60.181940393018493</v>
      </c>
      <c r="T40" s="22">
        <f t="shared" si="28"/>
        <v>60.181940393018493</v>
      </c>
      <c r="U40" s="22">
        <f t="shared" si="28"/>
        <v>60.181940393018493</v>
      </c>
      <c r="V40" s="22">
        <f t="shared" si="28"/>
        <v>60.181940393018493</v>
      </c>
      <c r="W40" s="22">
        <f t="shared" si="28"/>
        <v>60.181940393018493</v>
      </c>
      <c r="X40" s="22">
        <f t="shared" si="28"/>
        <v>60.181940393018493</v>
      </c>
      <c r="Y40" s="22">
        <f t="shared" si="28"/>
        <v>60.181940393018493</v>
      </c>
      <c r="Z40" s="22">
        <f t="shared" si="28"/>
        <v>60.181940393018493</v>
      </c>
      <c r="AA40" s="22">
        <f t="shared" si="28"/>
        <v>60.181940393018493</v>
      </c>
      <c r="AB40" s="22">
        <f t="shared" si="28"/>
        <v>60.181940393018493</v>
      </c>
      <c r="AC40" s="22" t="b">
        <f t="shared" si="28"/>
        <v>0</v>
      </c>
      <c r="AD40" s="22" t="b">
        <f t="shared" si="28"/>
        <v>0</v>
      </c>
      <c r="AE40" s="22" t="b">
        <f t="shared" si="28"/>
        <v>0</v>
      </c>
      <c r="AF40" s="22" t="b">
        <f t="shared" si="28"/>
        <v>0</v>
      </c>
      <c r="AG40" s="22" t="b">
        <f t="shared" si="28"/>
        <v>0</v>
      </c>
      <c r="AH40" s="22" t="b">
        <f t="shared" si="28"/>
        <v>0</v>
      </c>
      <c r="AI40" s="22" t="b">
        <f t="shared" si="28"/>
        <v>0</v>
      </c>
      <c r="AJ40" s="22" t="b">
        <f t="shared" si="28"/>
        <v>0</v>
      </c>
      <c r="AK40" s="22" t="b">
        <f t="shared" si="28"/>
        <v>0</v>
      </c>
      <c r="AL40" s="22" t="b">
        <f t="shared" si="28"/>
        <v>0</v>
      </c>
      <c r="AM40" s="22" t="b">
        <f t="shared" si="28"/>
        <v>0</v>
      </c>
      <c r="AN40" s="22" t="b">
        <f t="shared" si="28"/>
        <v>0</v>
      </c>
      <c r="AO40" s="22" t="b">
        <f t="shared" si="28"/>
        <v>0</v>
      </c>
      <c r="AP40" s="22" t="b">
        <f t="shared" si="28"/>
        <v>0</v>
      </c>
      <c r="AQ40" s="22" t="b">
        <f t="shared" si="28"/>
        <v>0</v>
      </c>
      <c r="AR40" s="22" t="b">
        <f t="shared" si="28"/>
        <v>0</v>
      </c>
      <c r="AS40" s="22" t="b">
        <f t="shared" si="28"/>
        <v>0</v>
      </c>
      <c r="AT40" s="22" t="b">
        <f t="shared" si="28"/>
        <v>0</v>
      </c>
      <c r="AU40" s="22" t="b">
        <f t="shared" si="28"/>
        <v>0</v>
      </c>
      <c r="AV40" s="22" t="b">
        <f t="shared" si="28"/>
        <v>0</v>
      </c>
      <c r="AW40" s="22" t="b">
        <f t="shared" si="28"/>
        <v>0</v>
      </c>
      <c r="AX40" s="22" t="b">
        <f t="shared" si="28"/>
        <v>0</v>
      </c>
      <c r="AY40" s="22" t="b">
        <f t="shared" si="28"/>
        <v>0</v>
      </c>
      <c r="AZ40" s="22" t="b">
        <f t="shared" si="28"/>
        <v>0</v>
      </c>
      <c r="BA40" s="22" t="b">
        <f t="shared" si="28"/>
        <v>0</v>
      </c>
      <c r="BB40" s="22" t="b">
        <f t="shared" si="28"/>
        <v>0</v>
      </c>
      <c r="BC40" s="22" t="b">
        <f t="shared" si="28"/>
        <v>0</v>
      </c>
      <c r="BD40" s="22" t="b">
        <f t="shared" si="28"/>
        <v>0</v>
      </c>
      <c r="BE40" s="22" t="b">
        <f t="shared" si="28"/>
        <v>0</v>
      </c>
      <c r="BF40" s="22" t="b">
        <f t="shared" si="28"/>
        <v>0</v>
      </c>
      <c r="BG40" s="22" t="b">
        <f t="shared" si="28"/>
        <v>0</v>
      </c>
      <c r="BH40" s="22" t="b">
        <f t="shared" si="28"/>
        <v>0</v>
      </c>
      <c r="BI40" s="22" t="b">
        <f t="shared" si="28"/>
        <v>0</v>
      </c>
      <c r="BJ40" s="22" t="b">
        <f t="shared" si="28"/>
        <v>0</v>
      </c>
      <c r="BK40" s="22" t="b">
        <f t="shared" si="28"/>
        <v>0</v>
      </c>
      <c r="BL40" s="22" t="b">
        <f t="shared" si="28"/>
        <v>0</v>
      </c>
      <c r="BM40" s="22" t="b">
        <f t="shared" si="28"/>
        <v>0</v>
      </c>
      <c r="BN40" s="22" t="b">
        <f t="shared" si="28"/>
        <v>0</v>
      </c>
      <c r="BO40" s="22" t="b">
        <f t="shared" si="28"/>
        <v>0</v>
      </c>
      <c r="BP40" s="22" t="b">
        <f t="shared" si="28"/>
        <v>0</v>
      </c>
      <c r="BQ40" s="22" t="b">
        <f t="shared" si="28"/>
        <v>0</v>
      </c>
      <c r="BR40" s="22" t="b">
        <f t="shared" si="28"/>
        <v>0</v>
      </c>
      <c r="BS40" s="22" t="b">
        <f t="shared" si="28"/>
        <v>0</v>
      </c>
      <c r="BT40" s="22" t="b">
        <f t="shared" si="28"/>
        <v>0</v>
      </c>
      <c r="BU40" s="22" t="b">
        <f t="shared" ref="BU40:DC40" si="29">IF(BU39,$F$40)</f>
        <v>0</v>
      </c>
      <c r="BV40" s="22" t="b">
        <f t="shared" si="29"/>
        <v>0</v>
      </c>
      <c r="BW40" s="22" t="b">
        <f t="shared" si="29"/>
        <v>0</v>
      </c>
      <c r="BX40" s="22" t="b">
        <f t="shared" si="29"/>
        <v>0</v>
      </c>
      <c r="BY40" s="22" t="b">
        <f t="shared" si="29"/>
        <v>0</v>
      </c>
      <c r="BZ40" s="22" t="b">
        <f t="shared" si="29"/>
        <v>0</v>
      </c>
      <c r="CA40" s="22" t="b">
        <f t="shared" si="29"/>
        <v>0</v>
      </c>
      <c r="CB40" s="22" t="b">
        <f t="shared" si="29"/>
        <v>0</v>
      </c>
      <c r="CC40" s="22" t="b">
        <f t="shared" si="29"/>
        <v>0</v>
      </c>
      <c r="CD40" s="22" t="b">
        <f t="shared" si="29"/>
        <v>0</v>
      </c>
      <c r="CE40" s="22" t="b">
        <f t="shared" si="29"/>
        <v>0</v>
      </c>
      <c r="CF40" s="22" t="b">
        <f t="shared" si="29"/>
        <v>0</v>
      </c>
      <c r="CG40" s="22" t="b">
        <f t="shared" si="29"/>
        <v>0</v>
      </c>
      <c r="CH40" s="22" t="b">
        <f t="shared" si="29"/>
        <v>0</v>
      </c>
      <c r="CI40" s="22" t="b">
        <f t="shared" si="29"/>
        <v>0</v>
      </c>
      <c r="CJ40" s="22" t="b">
        <f t="shared" si="29"/>
        <v>0</v>
      </c>
      <c r="CK40" s="22" t="b">
        <f t="shared" si="29"/>
        <v>0</v>
      </c>
      <c r="CL40" s="22" t="b">
        <f t="shared" si="29"/>
        <v>0</v>
      </c>
      <c r="CM40" s="22" t="b">
        <f t="shared" si="29"/>
        <v>0</v>
      </c>
      <c r="CN40" s="22" t="b">
        <f t="shared" si="29"/>
        <v>0</v>
      </c>
      <c r="CO40" s="22" t="b">
        <f t="shared" si="29"/>
        <v>0</v>
      </c>
      <c r="CP40" s="22" t="b">
        <f t="shared" si="29"/>
        <v>0</v>
      </c>
      <c r="CQ40" s="22" t="b">
        <f t="shared" si="29"/>
        <v>0</v>
      </c>
      <c r="CR40" s="22" t="b">
        <f t="shared" si="29"/>
        <v>0</v>
      </c>
      <c r="CS40" s="22" t="b">
        <f t="shared" si="29"/>
        <v>0</v>
      </c>
      <c r="CT40" s="22" t="b">
        <f t="shared" si="29"/>
        <v>0</v>
      </c>
      <c r="CU40" s="22" t="b">
        <f t="shared" si="29"/>
        <v>0</v>
      </c>
      <c r="CV40" s="22" t="b">
        <f t="shared" si="29"/>
        <v>0</v>
      </c>
      <c r="CW40" s="22" t="b">
        <f t="shared" si="29"/>
        <v>0</v>
      </c>
      <c r="CX40" s="22" t="b">
        <f t="shared" si="29"/>
        <v>0</v>
      </c>
      <c r="CY40" s="22" t="b">
        <f t="shared" si="29"/>
        <v>0</v>
      </c>
      <c r="CZ40" s="22" t="b">
        <f t="shared" si="29"/>
        <v>0</v>
      </c>
      <c r="DA40" s="22" t="b">
        <f t="shared" si="29"/>
        <v>0</v>
      </c>
      <c r="DB40" s="22" t="b">
        <f t="shared" si="29"/>
        <v>0</v>
      </c>
      <c r="DC40" s="22" t="b">
        <f t="shared" si="29"/>
        <v>0</v>
      </c>
    </row>
    <row r="41" spans="2:107" x14ac:dyDescent="0.45">
      <c r="C41" s="21" t="s">
        <v>85</v>
      </c>
      <c r="F41" s="29">
        <f>$F$32/F7</f>
        <v>37.5</v>
      </c>
      <c r="H41" s="22" t="b">
        <f>IF(H39,$F$41+H50)</f>
        <v>0</v>
      </c>
      <c r="I41" s="22">
        <f t="shared" ref="I41:BT41" si="30">IF(I39,$F$41+I50)</f>
        <v>75</v>
      </c>
      <c r="J41" s="22">
        <f t="shared" si="30"/>
        <v>75.080292944785526</v>
      </c>
      <c r="K41" s="22">
        <f t="shared" si="30"/>
        <v>75.128706395706033</v>
      </c>
      <c r="L41" s="22">
        <f t="shared" si="30"/>
        <v>75.142928495246196</v>
      </c>
      <c r="M41" s="22">
        <f t="shared" si="30"/>
        <v>75.120517435358465</v>
      </c>
      <c r="N41" s="22">
        <f t="shared" si="30"/>
        <v>75.058894672783339</v>
      </c>
      <c r="O41" s="22">
        <f t="shared" si="30"/>
        <v>74.955337799392595</v>
      </c>
      <c r="P41" s="22">
        <f t="shared" si="30"/>
        <v>73.459551957411378</v>
      </c>
      <c r="Q41" s="22">
        <f t="shared" si="30"/>
        <v>71.821605768692081</v>
      </c>
      <c r="R41" s="22">
        <f t="shared" si="30"/>
        <v>70.033043794805025</v>
      </c>
      <c r="S41" s="22">
        <f t="shared" si="30"/>
        <v>68.084960876977178</v>
      </c>
      <c r="T41" s="22">
        <f t="shared" si="30"/>
        <v>65.967979111106587</v>
      </c>
      <c r="U41" s="22">
        <f t="shared" si="30"/>
        <v>63.672223660748074</v>
      </c>
      <c r="V41" s="22">
        <f t="shared" si="30"/>
        <v>61.187297349753351</v>
      </c>
      <c r="W41" s="22">
        <f t="shared" si="30"/>
        <v>58.502253973328251</v>
      </c>
      <c r="X41" s="22">
        <f t="shared" si="30"/>
        <v>55.605570263203646</v>
      </c>
      <c r="Y41" s="22">
        <f t="shared" si="30"/>
        <v>52.48511643939699</v>
      </c>
      <c r="Z41" s="22">
        <f t="shared" si="30"/>
        <v>49.128125277660665</v>
      </c>
      <c r="AA41" s="22">
        <f t="shared" si="30"/>
        <v>45.521159618163395</v>
      </c>
      <c r="AB41" s="22">
        <f t="shared" si="30"/>
        <v>41.65007823722366</v>
      </c>
      <c r="AC41" s="22" t="b">
        <f t="shared" si="30"/>
        <v>0</v>
      </c>
      <c r="AD41" s="22" t="b">
        <f t="shared" si="30"/>
        <v>0</v>
      </c>
      <c r="AE41" s="22" t="b">
        <f t="shared" si="30"/>
        <v>0</v>
      </c>
      <c r="AF41" s="22" t="b">
        <f t="shared" si="30"/>
        <v>0</v>
      </c>
      <c r="AG41" s="22" t="b">
        <f t="shared" si="30"/>
        <v>0</v>
      </c>
      <c r="AH41" s="22" t="b">
        <f t="shared" si="30"/>
        <v>0</v>
      </c>
      <c r="AI41" s="22" t="b">
        <f t="shared" si="30"/>
        <v>0</v>
      </c>
      <c r="AJ41" s="22" t="b">
        <f t="shared" si="30"/>
        <v>0</v>
      </c>
      <c r="AK41" s="22" t="b">
        <f t="shared" si="30"/>
        <v>0</v>
      </c>
      <c r="AL41" s="22" t="b">
        <f t="shared" si="30"/>
        <v>0</v>
      </c>
      <c r="AM41" s="22" t="b">
        <f t="shared" si="30"/>
        <v>0</v>
      </c>
      <c r="AN41" s="22" t="b">
        <f t="shared" si="30"/>
        <v>0</v>
      </c>
      <c r="AO41" s="22" t="b">
        <f t="shared" si="30"/>
        <v>0</v>
      </c>
      <c r="AP41" s="22" t="b">
        <f t="shared" si="30"/>
        <v>0</v>
      </c>
      <c r="AQ41" s="22" t="b">
        <f t="shared" si="30"/>
        <v>0</v>
      </c>
      <c r="AR41" s="22" t="b">
        <f t="shared" si="30"/>
        <v>0</v>
      </c>
      <c r="AS41" s="22" t="b">
        <f t="shared" si="30"/>
        <v>0</v>
      </c>
      <c r="AT41" s="22" t="b">
        <f t="shared" si="30"/>
        <v>0</v>
      </c>
      <c r="AU41" s="22" t="b">
        <f t="shared" si="30"/>
        <v>0</v>
      </c>
      <c r="AV41" s="22" t="b">
        <f t="shared" si="30"/>
        <v>0</v>
      </c>
      <c r="AW41" s="22" t="b">
        <f t="shared" si="30"/>
        <v>0</v>
      </c>
      <c r="AX41" s="22" t="b">
        <f t="shared" si="30"/>
        <v>0</v>
      </c>
      <c r="AY41" s="22" t="b">
        <f t="shared" si="30"/>
        <v>0</v>
      </c>
      <c r="AZ41" s="22" t="b">
        <f t="shared" si="30"/>
        <v>0</v>
      </c>
      <c r="BA41" s="22" t="b">
        <f t="shared" si="30"/>
        <v>0</v>
      </c>
      <c r="BB41" s="22" t="b">
        <f t="shared" si="30"/>
        <v>0</v>
      </c>
      <c r="BC41" s="22" t="b">
        <f t="shared" si="30"/>
        <v>0</v>
      </c>
      <c r="BD41" s="22" t="b">
        <f t="shared" si="30"/>
        <v>0</v>
      </c>
      <c r="BE41" s="22" t="b">
        <f t="shared" si="30"/>
        <v>0</v>
      </c>
      <c r="BF41" s="22" t="b">
        <f t="shared" si="30"/>
        <v>0</v>
      </c>
      <c r="BG41" s="22" t="b">
        <f t="shared" si="30"/>
        <v>0</v>
      </c>
      <c r="BH41" s="22" t="b">
        <f t="shared" si="30"/>
        <v>0</v>
      </c>
      <c r="BI41" s="22" t="b">
        <f t="shared" si="30"/>
        <v>0</v>
      </c>
      <c r="BJ41" s="22" t="b">
        <f t="shared" si="30"/>
        <v>0</v>
      </c>
      <c r="BK41" s="22" t="b">
        <f t="shared" si="30"/>
        <v>0</v>
      </c>
      <c r="BL41" s="22" t="b">
        <f t="shared" si="30"/>
        <v>0</v>
      </c>
      <c r="BM41" s="22" t="b">
        <f t="shared" si="30"/>
        <v>0</v>
      </c>
      <c r="BN41" s="22" t="b">
        <f t="shared" si="30"/>
        <v>0</v>
      </c>
      <c r="BO41" s="22" t="b">
        <f t="shared" si="30"/>
        <v>0</v>
      </c>
      <c r="BP41" s="22" t="b">
        <f t="shared" si="30"/>
        <v>0</v>
      </c>
      <c r="BQ41" s="22" t="b">
        <f t="shared" si="30"/>
        <v>0</v>
      </c>
      <c r="BR41" s="22" t="b">
        <f t="shared" si="30"/>
        <v>0</v>
      </c>
      <c r="BS41" s="22" t="b">
        <f t="shared" si="30"/>
        <v>0</v>
      </c>
      <c r="BT41" s="22" t="b">
        <f t="shared" si="30"/>
        <v>0</v>
      </c>
      <c r="BU41" s="22" t="b">
        <f t="shared" ref="BU41:DC41" si="31">IF(BU39,$F$41+BU50)</f>
        <v>0</v>
      </c>
      <c r="BV41" s="22" t="b">
        <f t="shared" si="31"/>
        <v>0</v>
      </c>
      <c r="BW41" s="22" t="b">
        <f t="shared" si="31"/>
        <v>0</v>
      </c>
      <c r="BX41" s="22" t="b">
        <f t="shared" si="31"/>
        <v>0</v>
      </c>
      <c r="BY41" s="22" t="b">
        <f t="shared" si="31"/>
        <v>0</v>
      </c>
      <c r="BZ41" s="22" t="b">
        <f t="shared" si="31"/>
        <v>0</v>
      </c>
      <c r="CA41" s="22" t="b">
        <f t="shared" si="31"/>
        <v>0</v>
      </c>
      <c r="CB41" s="22" t="b">
        <f t="shared" si="31"/>
        <v>0</v>
      </c>
      <c r="CC41" s="22" t="b">
        <f t="shared" si="31"/>
        <v>0</v>
      </c>
      <c r="CD41" s="22" t="b">
        <f t="shared" si="31"/>
        <v>0</v>
      </c>
      <c r="CE41" s="22" t="b">
        <f t="shared" si="31"/>
        <v>0</v>
      </c>
      <c r="CF41" s="22" t="b">
        <f t="shared" si="31"/>
        <v>0</v>
      </c>
      <c r="CG41" s="22" t="b">
        <f t="shared" si="31"/>
        <v>0</v>
      </c>
      <c r="CH41" s="22" t="b">
        <f t="shared" si="31"/>
        <v>0</v>
      </c>
      <c r="CI41" s="22" t="b">
        <f t="shared" si="31"/>
        <v>0</v>
      </c>
      <c r="CJ41" s="22" t="b">
        <f t="shared" si="31"/>
        <v>0</v>
      </c>
      <c r="CK41" s="22" t="b">
        <f t="shared" si="31"/>
        <v>0</v>
      </c>
      <c r="CL41" s="22" t="b">
        <f t="shared" si="31"/>
        <v>0</v>
      </c>
      <c r="CM41" s="22" t="b">
        <f t="shared" si="31"/>
        <v>0</v>
      </c>
      <c r="CN41" s="22" t="b">
        <f t="shared" si="31"/>
        <v>0</v>
      </c>
      <c r="CO41" s="22" t="b">
        <f t="shared" si="31"/>
        <v>0</v>
      </c>
      <c r="CP41" s="22" t="b">
        <f t="shared" si="31"/>
        <v>0</v>
      </c>
      <c r="CQ41" s="22" t="b">
        <f t="shared" si="31"/>
        <v>0</v>
      </c>
      <c r="CR41" s="22" t="b">
        <f t="shared" si="31"/>
        <v>0</v>
      </c>
      <c r="CS41" s="22" t="b">
        <f t="shared" si="31"/>
        <v>0</v>
      </c>
      <c r="CT41" s="22" t="b">
        <f t="shared" si="31"/>
        <v>0</v>
      </c>
      <c r="CU41" s="22" t="b">
        <f t="shared" si="31"/>
        <v>0</v>
      </c>
      <c r="CV41" s="22" t="b">
        <f t="shared" si="31"/>
        <v>0</v>
      </c>
      <c r="CW41" s="22" t="b">
        <f t="shared" si="31"/>
        <v>0</v>
      </c>
      <c r="CX41" s="22" t="b">
        <f t="shared" si="31"/>
        <v>0</v>
      </c>
      <c r="CY41" s="22" t="b">
        <f t="shared" si="31"/>
        <v>0</v>
      </c>
      <c r="CZ41" s="22" t="b">
        <f t="shared" si="31"/>
        <v>0</v>
      </c>
      <c r="DA41" s="22" t="b">
        <f t="shared" si="31"/>
        <v>0</v>
      </c>
      <c r="DB41" s="22" t="b">
        <f t="shared" si="31"/>
        <v>0</v>
      </c>
      <c r="DC41" s="22" t="b">
        <f t="shared" si="31"/>
        <v>0</v>
      </c>
    </row>
    <row r="43" spans="2:107" x14ac:dyDescent="0.45">
      <c r="C43" s="21" t="s">
        <v>86</v>
      </c>
      <c r="F43" s="21">
        <v>1</v>
      </c>
      <c r="H43" s="22" t="b" cm="1">
        <f t="array" ref="H43">INDEX(H39:H41,$F$43)</f>
        <v>0</v>
      </c>
      <c r="I43" s="22" cm="1">
        <f t="array" ref="I43">INDEX(I39:I41,$F$43)</f>
        <v>35.894141104289588</v>
      </c>
      <c r="J43" s="22" cm="1">
        <f t="array" ref="J43">INDEX(J39:J41,$F$43)</f>
        <v>36.612023926375379</v>
      </c>
      <c r="K43" s="22" cm="1">
        <f t="array" ref="K43">INDEX(K39:K41,$F$43)</f>
        <v>37.344264404902887</v>
      </c>
      <c r="L43" s="22" cm="1">
        <f t="array" ref="L43">INDEX(L39:L41,$F$43)</f>
        <v>38.091149693000943</v>
      </c>
      <c r="M43" s="22" cm="1">
        <f t="array" ref="M43">INDEX(M39:M41,$F$43)</f>
        <v>38.852972686860966</v>
      </c>
      <c r="N43" s="22" cm="1">
        <f t="array" ref="N43">INDEX(N39:N41,$F$43)</f>
        <v>39.630032140598189</v>
      </c>
      <c r="O43" s="22" cm="1">
        <f t="array" ref="O43">INDEX(O39:O41,$F$43)</f>
        <v>67.371054639016918</v>
      </c>
      <c r="P43" s="22" cm="1">
        <f t="array" ref="P43">INDEX(P39:P41,$F$43)</f>
        <v>68.718475731797255</v>
      </c>
      <c r="Q43" s="22" cm="1">
        <f t="array" ref="Q43">INDEX(Q39:Q41,$F$43)</f>
        <v>70.092845246433214</v>
      </c>
      <c r="R43" s="22" cm="1">
        <f t="array" ref="R43">INDEX(R39:R41,$F$43)</f>
        <v>71.494702151361864</v>
      </c>
      <c r="S43" s="22" cm="1">
        <f t="array" ref="S43">INDEX(S39:S41,$F$43)</f>
        <v>72.92459619438911</v>
      </c>
      <c r="T43" s="22" cm="1">
        <f t="array" ref="T43">INDEX(T39:T41,$F$43)</f>
        <v>74.383088118276888</v>
      </c>
      <c r="U43" s="22" cm="1">
        <f t="array" ref="U43">INDEX(U39:U41,$F$43)</f>
        <v>75.870749880642421</v>
      </c>
      <c r="V43" s="22" cm="1">
        <f t="array" ref="V43">INDEX(V39:V41,$F$43)</f>
        <v>77.388164878255282</v>
      </c>
      <c r="W43" s="22" cm="1">
        <f t="array" ref="W43">INDEX(W39:W41,$F$43)</f>
        <v>78.935928175820393</v>
      </c>
      <c r="X43" s="22" cm="1">
        <f t="array" ref="X43">INDEX(X39:X41,$F$43)</f>
        <v>80.514646739336797</v>
      </c>
      <c r="Y43" s="22" cm="1">
        <f t="array" ref="Y43">INDEX(Y39:Y41,$F$43)</f>
        <v>82.124939674123539</v>
      </c>
      <c r="Z43" s="22" cm="1">
        <f t="array" ref="Z43">INDEX(Z39:Z41,$F$43)</f>
        <v>83.767438467606013</v>
      </c>
      <c r="AA43" s="22" cm="1">
        <f t="array" ref="AA43">INDEX(AA39:AA41,$F$43)</f>
        <v>85.442787236958125</v>
      </c>
      <c r="AB43" s="22" cm="1">
        <f t="array" ref="AB43">INDEX(AB39:AB41,$F$43)</f>
        <v>87.151642981697293</v>
      </c>
      <c r="AC43" s="22" t="b" cm="1">
        <f t="array" ref="AC43">INDEX(AC39:AC41,$F$43)</f>
        <v>0</v>
      </c>
      <c r="AD43" s="22" t="b" cm="1">
        <f t="array" ref="AD43">INDEX(AD39:AD41,$F$43)</f>
        <v>0</v>
      </c>
      <c r="AE43" s="22" t="b" cm="1">
        <f t="array" ref="AE43">INDEX(AE39:AE41,$F$43)</f>
        <v>0</v>
      </c>
      <c r="AF43" s="22" t="b" cm="1">
        <f t="array" ref="AF43">INDEX(AF39:AF41,$F$43)</f>
        <v>0</v>
      </c>
      <c r="AG43" s="22" t="b" cm="1">
        <f t="array" ref="AG43">INDEX(AG39:AG41,$F$43)</f>
        <v>0</v>
      </c>
      <c r="AH43" s="22" t="b" cm="1">
        <f t="array" ref="AH43">INDEX(AH39:AH41,$F$43)</f>
        <v>0</v>
      </c>
      <c r="AI43" s="22" t="b" cm="1">
        <f t="array" ref="AI43">INDEX(AI39:AI41,$F$43)</f>
        <v>0</v>
      </c>
      <c r="AJ43" s="22" t="b" cm="1">
        <f t="array" ref="AJ43">INDEX(AJ39:AJ41,$F$43)</f>
        <v>0</v>
      </c>
      <c r="AK43" s="22" t="b" cm="1">
        <f t="array" ref="AK43">INDEX(AK39:AK41,$F$43)</f>
        <v>0</v>
      </c>
      <c r="AL43" s="22" t="b" cm="1">
        <f t="array" ref="AL43">INDEX(AL39:AL41,$F$43)</f>
        <v>0</v>
      </c>
      <c r="AM43" s="22" t="b" cm="1">
        <f t="array" ref="AM43">INDEX(AM39:AM41,$F$43)</f>
        <v>0</v>
      </c>
      <c r="AN43" s="22" t="b" cm="1">
        <f t="array" ref="AN43">INDEX(AN39:AN41,$F$43)</f>
        <v>0</v>
      </c>
      <c r="AO43" s="22" t="b" cm="1">
        <f t="array" ref="AO43">INDEX(AO39:AO41,$F$43)</f>
        <v>0</v>
      </c>
      <c r="AP43" s="22" t="b" cm="1">
        <f t="array" ref="AP43">INDEX(AP39:AP41,$F$43)</f>
        <v>0</v>
      </c>
      <c r="AQ43" s="22" t="b" cm="1">
        <f t="array" ref="AQ43">INDEX(AQ39:AQ41,$F$43)</f>
        <v>0</v>
      </c>
      <c r="AR43" s="22" t="b" cm="1">
        <f t="array" ref="AR43">INDEX(AR39:AR41,$F$43)</f>
        <v>0</v>
      </c>
      <c r="AS43" s="22" t="b" cm="1">
        <f t="array" ref="AS43">INDEX(AS39:AS41,$F$43)</f>
        <v>0</v>
      </c>
      <c r="AT43" s="22" t="b" cm="1">
        <f t="array" ref="AT43">INDEX(AT39:AT41,$F$43)</f>
        <v>0</v>
      </c>
      <c r="AU43" s="22" t="b" cm="1">
        <f t="array" ref="AU43">INDEX(AU39:AU41,$F$43)</f>
        <v>0</v>
      </c>
      <c r="AV43" s="22" t="b" cm="1">
        <f t="array" ref="AV43">INDEX(AV39:AV41,$F$43)</f>
        <v>0</v>
      </c>
      <c r="AW43" s="22" t="b" cm="1">
        <f t="array" ref="AW43">INDEX(AW39:AW41,$F$43)</f>
        <v>0</v>
      </c>
      <c r="AX43" s="22" t="b" cm="1">
        <f t="array" ref="AX43">INDEX(AX39:AX41,$F$43)</f>
        <v>0</v>
      </c>
      <c r="AY43" s="22" t="b" cm="1">
        <f t="array" ref="AY43">INDEX(AY39:AY41,$F$43)</f>
        <v>0</v>
      </c>
      <c r="AZ43" s="22" t="b" cm="1">
        <f t="array" ref="AZ43">INDEX(AZ39:AZ41,$F$43)</f>
        <v>0</v>
      </c>
      <c r="BA43" s="22" t="b" cm="1">
        <f t="array" ref="BA43">INDEX(BA39:BA41,$F$43)</f>
        <v>0</v>
      </c>
      <c r="BB43" s="22" t="b" cm="1">
        <f t="array" ref="BB43">INDEX(BB39:BB41,$F$43)</f>
        <v>0</v>
      </c>
      <c r="BC43" s="22" t="b" cm="1">
        <f t="array" ref="BC43">INDEX(BC39:BC41,$F$43)</f>
        <v>0</v>
      </c>
      <c r="BD43" s="22" t="b" cm="1">
        <f t="array" ref="BD43">INDEX(BD39:BD41,$F$43)</f>
        <v>0</v>
      </c>
      <c r="BE43" s="22" t="b" cm="1">
        <f t="array" ref="BE43">INDEX(BE39:BE41,$F$43)</f>
        <v>0</v>
      </c>
      <c r="BF43" s="22" t="b" cm="1">
        <f t="array" ref="BF43">INDEX(BF39:BF41,$F$43)</f>
        <v>0</v>
      </c>
      <c r="BG43" s="22" t="b" cm="1">
        <f t="array" ref="BG43">INDEX(BG39:BG41,$F$43)</f>
        <v>0</v>
      </c>
      <c r="BH43" s="22" t="b" cm="1">
        <f t="array" ref="BH43">INDEX(BH39:BH41,$F$43)</f>
        <v>0</v>
      </c>
      <c r="BI43" s="22" t="b" cm="1">
        <f t="array" ref="BI43">INDEX(BI39:BI41,$F$43)</f>
        <v>0</v>
      </c>
      <c r="BJ43" s="22" t="b" cm="1">
        <f t="array" ref="BJ43">INDEX(BJ39:BJ41,$F$43)</f>
        <v>0</v>
      </c>
      <c r="BK43" s="22" t="b" cm="1">
        <f t="array" ref="BK43">INDEX(BK39:BK41,$F$43)</f>
        <v>0</v>
      </c>
      <c r="BL43" s="22" t="b" cm="1">
        <f t="array" ref="BL43">INDEX(BL39:BL41,$F$43)</f>
        <v>0</v>
      </c>
      <c r="BM43" s="22" t="b" cm="1">
        <f t="array" ref="BM43">INDEX(BM39:BM41,$F$43)</f>
        <v>0</v>
      </c>
      <c r="BN43" s="22" t="b" cm="1">
        <f t="array" ref="BN43">INDEX(BN39:BN41,$F$43)</f>
        <v>0</v>
      </c>
      <c r="BO43" s="22" t="b" cm="1">
        <f t="array" ref="BO43">INDEX(BO39:BO41,$F$43)</f>
        <v>0</v>
      </c>
      <c r="BP43" s="22" t="b" cm="1">
        <f t="array" ref="BP43">INDEX(BP39:BP41,$F$43)</f>
        <v>0</v>
      </c>
      <c r="BQ43" s="22" t="b" cm="1">
        <f t="array" ref="BQ43">INDEX(BQ39:BQ41,$F$43)</f>
        <v>0</v>
      </c>
      <c r="BR43" s="22" t="b" cm="1">
        <f t="array" ref="BR43">INDEX(BR39:BR41,$F$43)</f>
        <v>0</v>
      </c>
      <c r="BS43" s="22" t="b" cm="1">
        <f t="array" ref="BS43">INDEX(BS39:BS41,$F$43)</f>
        <v>0</v>
      </c>
      <c r="BT43" s="22" t="b" cm="1">
        <f t="array" ref="BT43">INDEX(BT39:BT41,$F$43)</f>
        <v>0</v>
      </c>
      <c r="BU43" s="22" t="b" cm="1">
        <f t="array" ref="BU43">INDEX(BU39:BU41,$F$43)</f>
        <v>0</v>
      </c>
      <c r="BV43" s="22" t="b" cm="1">
        <f t="array" ref="BV43">INDEX(BV39:BV41,$F$43)</f>
        <v>0</v>
      </c>
      <c r="BW43" s="22" t="b" cm="1">
        <f t="array" ref="BW43">INDEX(BW39:BW41,$F$43)</f>
        <v>0</v>
      </c>
      <c r="BX43" s="22" t="b" cm="1">
        <f t="array" ref="BX43">INDEX(BX39:BX41,$F$43)</f>
        <v>0</v>
      </c>
      <c r="BY43" s="22" t="b" cm="1">
        <f t="array" ref="BY43">INDEX(BY39:BY41,$F$43)</f>
        <v>0</v>
      </c>
      <c r="BZ43" s="22" t="b" cm="1">
        <f t="array" ref="BZ43">INDEX(BZ39:BZ41,$F$43)</f>
        <v>0</v>
      </c>
      <c r="CA43" s="22" t="b" cm="1">
        <f t="array" ref="CA43">INDEX(CA39:CA41,$F$43)</f>
        <v>0</v>
      </c>
      <c r="CB43" s="22" t="b" cm="1">
        <f t="array" ref="CB43">INDEX(CB39:CB41,$F$43)</f>
        <v>0</v>
      </c>
      <c r="CC43" s="22" t="b" cm="1">
        <f t="array" ref="CC43">INDEX(CC39:CC41,$F$43)</f>
        <v>0</v>
      </c>
      <c r="CD43" s="22" t="b" cm="1">
        <f t="array" ref="CD43">INDEX(CD39:CD41,$F$43)</f>
        <v>0</v>
      </c>
      <c r="CE43" s="22" t="b" cm="1">
        <f t="array" ref="CE43">INDEX(CE39:CE41,$F$43)</f>
        <v>0</v>
      </c>
      <c r="CF43" s="22" t="b" cm="1">
        <f t="array" ref="CF43">INDEX(CF39:CF41,$F$43)</f>
        <v>0</v>
      </c>
      <c r="CG43" s="22" t="b" cm="1">
        <f t="array" ref="CG43">INDEX(CG39:CG41,$F$43)</f>
        <v>0</v>
      </c>
      <c r="CH43" s="22" t="b" cm="1">
        <f t="array" ref="CH43">INDEX(CH39:CH41,$F$43)</f>
        <v>0</v>
      </c>
      <c r="CI43" s="22" t="b" cm="1">
        <f t="array" ref="CI43">INDEX(CI39:CI41,$F$43)</f>
        <v>0</v>
      </c>
      <c r="CJ43" s="22" t="b" cm="1">
        <f t="array" ref="CJ43">INDEX(CJ39:CJ41,$F$43)</f>
        <v>0</v>
      </c>
      <c r="CK43" s="22" t="b" cm="1">
        <f t="array" ref="CK43">INDEX(CK39:CK41,$F$43)</f>
        <v>0</v>
      </c>
      <c r="CL43" s="22" t="b" cm="1">
        <f t="array" ref="CL43">INDEX(CL39:CL41,$F$43)</f>
        <v>0</v>
      </c>
      <c r="CM43" s="22" t="b" cm="1">
        <f t="array" ref="CM43">INDEX(CM39:CM41,$F$43)</f>
        <v>0</v>
      </c>
      <c r="CN43" s="22" t="b" cm="1">
        <f t="array" ref="CN43">INDEX(CN39:CN41,$F$43)</f>
        <v>0</v>
      </c>
      <c r="CO43" s="22" t="b" cm="1">
        <f t="array" ref="CO43">INDEX(CO39:CO41,$F$43)</f>
        <v>0</v>
      </c>
      <c r="CP43" s="22" t="b" cm="1">
        <f t="array" ref="CP43">INDEX(CP39:CP41,$F$43)</f>
        <v>0</v>
      </c>
      <c r="CQ43" s="22" t="b" cm="1">
        <f t="array" ref="CQ43">INDEX(CQ39:CQ41,$F$43)</f>
        <v>0</v>
      </c>
      <c r="CR43" s="22" t="b" cm="1">
        <f t="array" ref="CR43">INDEX(CR39:CR41,$F$43)</f>
        <v>0</v>
      </c>
      <c r="CS43" s="22" t="b" cm="1">
        <f t="array" ref="CS43">INDEX(CS39:CS41,$F$43)</f>
        <v>0</v>
      </c>
      <c r="CT43" s="22" t="b" cm="1">
        <f t="array" ref="CT43">INDEX(CT39:CT41,$F$43)</f>
        <v>0</v>
      </c>
      <c r="CU43" s="22" t="b" cm="1">
        <f t="array" ref="CU43">INDEX(CU39:CU41,$F$43)</f>
        <v>0</v>
      </c>
      <c r="CV43" s="22" t="b" cm="1">
        <f t="array" ref="CV43">INDEX(CV39:CV41,$F$43)</f>
        <v>0</v>
      </c>
      <c r="CW43" s="22" t="b" cm="1">
        <f t="array" ref="CW43">INDEX(CW39:CW41,$F$43)</f>
        <v>0</v>
      </c>
      <c r="CX43" s="22" t="b" cm="1">
        <f t="array" ref="CX43">INDEX(CX39:CX41,$F$43)</f>
        <v>0</v>
      </c>
      <c r="CY43" s="22" t="b" cm="1">
        <f t="array" ref="CY43">INDEX(CY39:CY41,$F$43)</f>
        <v>0</v>
      </c>
      <c r="CZ43" s="22" t="b" cm="1">
        <f t="array" ref="CZ43">INDEX(CZ39:CZ41,$F$43)</f>
        <v>0</v>
      </c>
      <c r="DA43" s="22" t="b" cm="1">
        <f t="array" ref="DA43">INDEX(DA39:DA41,$F$43)</f>
        <v>0</v>
      </c>
      <c r="DB43" s="22" t="b" cm="1">
        <f t="array" ref="DB43">INDEX(DB39:DB41,$F$43)</f>
        <v>0</v>
      </c>
      <c r="DC43" s="22" t="b" cm="1">
        <f t="array" ref="DC43">INDEX(DC39:DC41,$F$43)</f>
        <v>0</v>
      </c>
    </row>
    <row r="45" spans="2:107" x14ac:dyDescent="0.45">
      <c r="B45" s="21" t="s">
        <v>71</v>
      </c>
    </row>
    <row r="46" spans="2:107" x14ac:dyDescent="0.45">
      <c r="C46" s="21" t="s">
        <v>72</v>
      </c>
      <c r="H46" s="22">
        <f>G49</f>
        <v>0</v>
      </c>
      <c r="I46" s="22">
        <f t="shared" ref="I46:BT46" si="32">H49</f>
        <v>750</v>
      </c>
      <c r="J46" s="22">
        <f t="shared" si="32"/>
        <v>751.60585889571041</v>
      </c>
      <c r="K46" s="22">
        <f t="shared" si="32"/>
        <v>752.5741279141206</v>
      </c>
      <c r="L46" s="22">
        <f t="shared" si="32"/>
        <v>752.8585699049238</v>
      </c>
      <c r="M46" s="22">
        <f t="shared" si="32"/>
        <v>752.41034870716908</v>
      </c>
      <c r="N46" s="22">
        <f t="shared" si="32"/>
        <v>751.17789345566655</v>
      </c>
      <c r="O46" s="22">
        <f t="shared" si="32"/>
        <v>749.10675598785167</v>
      </c>
      <c r="P46" s="22">
        <f t="shared" si="32"/>
        <v>719.19103914822733</v>
      </c>
      <c r="Q46" s="22">
        <f t="shared" si="32"/>
        <v>686.4321153738415</v>
      </c>
      <c r="R46" s="22">
        <f t="shared" si="32"/>
        <v>650.66087589610038</v>
      </c>
      <c r="S46" s="22">
        <f t="shared" si="32"/>
        <v>611.6992175395435</v>
      </c>
      <c r="T46" s="22">
        <f t="shared" si="32"/>
        <v>569.35958222213162</v>
      </c>
      <c r="U46" s="22">
        <f t="shared" si="32"/>
        <v>523.44447321496136</v>
      </c>
      <c r="V46" s="22">
        <f t="shared" si="32"/>
        <v>473.74594699506702</v>
      </c>
      <c r="W46" s="22">
        <f t="shared" si="32"/>
        <v>420.04507946656508</v>
      </c>
      <c r="X46" s="22">
        <f t="shared" si="32"/>
        <v>362.11140526407291</v>
      </c>
      <c r="Y46" s="22">
        <f t="shared" si="32"/>
        <v>299.70232878793979</v>
      </c>
      <c r="Z46" s="22">
        <f t="shared" si="32"/>
        <v>232.56250555321324</v>
      </c>
      <c r="AA46" s="22">
        <f t="shared" si="32"/>
        <v>160.4231923632679</v>
      </c>
      <c r="AB46" s="22">
        <f t="shared" si="32"/>
        <v>83.001564744473171</v>
      </c>
      <c r="AC46" s="22">
        <f t="shared" si="32"/>
        <v>-4.6895820560166612E-13</v>
      </c>
      <c r="AD46" s="22">
        <f t="shared" si="32"/>
        <v>-4.9240611588174941E-13</v>
      </c>
      <c r="AE46" s="22">
        <f t="shared" si="32"/>
        <v>-5.170264216758369E-13</v>
      </c>
      <c r="AF46" s="22">
        <f t="shared" si="32"/>
        <v>-5.4287774275962874E-13</v>
      </c>
      <c r="AG46" s="22">
        <f t="shared" si="32"/>
        <v>-5.7002162989761015E-13</v>
      </c>
      <c r="AH46" s="22">
        <f t="shared" si="32"/>
        <v>-5.9852271139249069E-13</v>
      </c>
      <c r="AI46" s="22">
        <f t="shared" si="32"/>
        <v>-6.2844884696211524E-13</v>
      </c>
      <c r="AJ46" s="22">
        <f t="shared" si="32"/>
        <v>-6.5987128931022099E-13</v>
      </c>
      <c r="AK46" s="22">
        <f t="shared" si="32"/>
        <v>-6.9286485377573206E-13</v>
      </c>
      <c r="AL46" s="22">
        <f t="shared" si="32"/>
        <v>-7.275080964645187E-13</v>
      </c>
      <c r="AM46" s="22">
        <f t="shared" si="32"/>
        <v>-7.6388350128774459E-13</v>
      </c>
      <c r="AN46" s="22">
        <f t="shared" si="32"/>
        <v>-8.0207767635213185E-13</v>
      </c>
      <c r="AO46" s="22">
        <f t="shared" si="32"/>
        <v>-8.4218156016973846E-13</v>
      </c>
      <c r="AP46" s="22">
        <f t="shared" si="32"/>
        <v>-8.8429063817822542E-13</v>
      </c>
      <c r="AQ46" s="22">
        <f t="shared" si="32"/>
        <v>-9.2850517008713674E-13</v>
      </c>
      <c r="AR46" s="22">
        <f t="shared" si="32"/>
        <v>-9.7493042859149363E-13</v>
      </c>
      <c r="AS46" s="22">
        <f t="shared" si="32"/>
        <v>-1.0236769500210683E-12</v>
      </c>
      <c r="AT46" s="22">
        <f t="shared" si="32"/>
        <v>-1.0748607975221217E-12</v>
      </c>
      <c r="AU46" s="22">
        <f t="shared" si="32"/>
        <v>-1.1286038373982278E-12</v>
      </c>
      <c r="AV46" s="22">
        <f t="shared" si="32"/>
        <v>-1.1850340292681392E-12</v>
      </c>
      <c r="AW46" s="22">
        <f t="shared" si="32"/>
        <v>-1.2442857307315463E-12</v>
      </c>
      <c r="AX46" s="22">
        <f t="shared" si="32"/>
        <v>-1.3065000172681237E-12</v>
      </c>
      <c r="AY46" s="22">
        <f t="shared" si="32"/>
        <v>-1.3718250181315298E-12</v>
      </c>
      <c r="AZ46" s="22">
        <f t="shared" si="32"/>
        <v>-1.4404162690381063E-12</v>
      </c>
      <c r="BA46" s="22">
        <f t="shared" si="32"/>
        <v>-1.5124370824900117E-12</v>
      </c>
      <c r="BB46" s="22">
        <f t="shared" si="32"/>
        <v>-1.5880589366145122E-12</v>
      </c>
      <c r="BC46" s="22">
        <f t="shared" si="32"/>
        <v>-1.6674618834452379E-12</v>
      </c>
      <c r="BD46" s="22">
        <f t="shared" si="32"/>
        <v>-1.7508349776174997E-12</v>
      </c>
      <c r="BE46" s="22">
        <f t="shared" si="32"/>
        <v>-1.8383767264983749E-12</v>
      </c>
      <c r="BF46" s="22">
        <f t="shared" si="32"/>
        <v>-1.9302955628232938E-12</v>
      </c>
      <c r="BG46" s="22">
        <f t="shared" si="32"/>
        <v>-2.0268103409644583E-12</v>
      </c>
      <c r="BH46" s="22">
        <f t="shared" si="32"/>
        <v>-2.1281508580126814E-12</v>
      </c>
      <c r="BI46" s="22">
        <f t="shared" si="32"/>
        <v>-2.2345584009133152E-12</v>
      </c>
      <c r="BJ46" s="22">
        <f t="shared" si="32"/>
        <v>-2.3462863209589812E-12</v>
      </c>
      <c r="BK46" s="22">
        <f t="shared" si="32"/>
        <v>-2.4636006370069302E-12</v>
      </c>
      <c r="BL46" s="22">
        <f t="shared" si="32"/>
        <v>-2.5867806688572768E-12</v>
      </c>
      <c r="BM46" s="22">
        <f t="shared" si="32"/>
        <v>-2.7161197023001407E-12</v>
      </c>
      <c r="BN46" s="22">
        <f t="shared" si="32"/>
        <v>-2.8519256874151476E-12</v>
      </c>
      <c r="BO46" s="22">
        <f t="shared" si="32"/>
        <v>-2.9945219717859049E-12</v>
      </c>
      <c r="BP46" s="22">
        <f t="shared" si="32"/>
        <v>-3.1442480703752002E-12</v>
      </c>
      <c r="BQ46" s="22">
        <f t="shared" si="32"/>
        <v>-3.3014604738939604E-12</v>
      </c>
      <c r="BR46" s="22">
        <f t="shared" si="32"/>
        <v>-3.4665334975886584E-12</v>
      </c>
      <c r="BS46" s="22">
        <f t="shared" si="32"/>
        <v>-3.6398601724680913E-12</v>
      </c>
      <c r="BT46" s="22">
        <f t="shared" si="32"/>
        <v>-3.8218531810914959E-12</v>
      </c>
      <c r="BU46" s="22">
        <f t="shared" ref="BU46:DC46" si="33">BT49</f>
        <v>-4.0129458401460706E-12</v>
      </c>
      <c r="BV46" s="22">
        <f t="shared" si="33"/>
        <v>-4.2135931321533737E-12</v>
      </c>
      <c r="BW46" s="22">
        <f t="shared" si="33"/>
        <v>-4.4242727887610426E-12</v>
      </c>
      <c r="BX46" s="22">
        <f t="shared" si="33"/>
        <v>-4.6454864281990945E-12</v>
      </c>
      <c r="BY46" s="22">
        <f t="shared" si="33"/>
        <v>-4.877760749609049E-12</v>
      </c>
      <c r="BZ46" s="22">
        <f t="shared" si="33"/>
        <v>-5.1216487870895017E-12</v>
      </c>
      <c r="CA46" s="22">
        <f t="shared" si="33"/>
        <v>-5.3777312264439769E-12</v>
      </c>
      <c r="CB46" s="22">
        <f t="shared" si="33"/>
        <v>-5.646617787766176E-12</v>
      </c>
      <c r="CC46" s="22">
        <f t="shared" si="33"/>
        <v>-5.9289486771544845E-12</v>
      </c>
      <c r="CD46" s="22">
        <f t="shared" si="33"/>
        <v>-6.2253961110122085E-12</v>
      </c>
      <c r="CE46" s="22">
        <f t="shared" si="33"/>
        <v>-6.5366659165628187E-12</v>
      </c>
      <c r="CF46" s="22">
        <f t="shared" si="33"/>
        <v>-6.8634992123909595E-12</v>
      </c>
      <c r="CG46" s="22">
        <f t="shared" si="33"/>
        <v>-7.2066741730105075E-12</v>
      </c>
      <c r="CH46" s="22">
        <f t="shared" si="33"/>
        <v>-7.5670078816610335E-12</v>
      </c>
      <c r="CI46" s="22">
        <f t="shared" si="33"/>
        <v>-7.9453582757440851E-12</v>
      </c>
      <c r="CJ46" s="22">
        <f t="shared" si="33"/>
        <v>-8.3426261895312888E-12</v>
      </c>
      <c r="CK46" s="22">
        <f t="shared" si="33"/>
        <v>-8.759757499007853E-12</v>
      </c>
      <c r="CL46" s="22">
        <f t="shared" si="33"/>
        <v>-9.1977453739582462E-12</v>
      </c>
      <c r="CM46" s="22">
        <f t="shared" si="33"/>
        <v>-9.6576326426561587E-12</v>
      </c>
      <c r="CN46" s="22">
        <f t="shared" si="33"/>
        <v>-1.0140514274788966E-11</v>
      </c>
      <c r="CO46" s="22">
        <f t="shared" si="33"/>
        <v>-1.0647539988528414E-11</v>
      </c>
      <c r="CP46" s="22">
        <f t="shared" si="33"/>
        <v>-1.1179916987954834E-11</v>
      </c>
      <c r="CQ46" s="22">
        <f t="shared" si="33"/>
        <v>-1.1738912837352577E-11</v>
      </c>
      <c r="CR46" s="22">
        <f t="shared" si="33"/>
        <v>-1.2325858479220206E-11</v>
      </c>
      <c r="CS46" s="22">
        <f t="shared" si="33"/>
        <v>-1.2942151403181218E-11</v>
      </c>
      <c r="CT46" s="22">
        <f t="shared" si="33"/>
        <v>-1.3589258973340278E-11</v>
      </c>
      <c r="CU46" s="22">
        <f t="shared" si="33"/>
        <v>-1.4268721922007292E-11</v>
      </c>
      <c r="CV46" s="22">
        <f t="shared" si="33"/>
        <v>-1.4982158018107657E-11</v>
      </c>
      <c r="CW46" s="22">
        <f t="shared" si="33"/>
        <v>-1.5731265919013041E-11</v>
      </c>
      <c r="CX46" s="22">
        <f t="shared" si="33"/>
        <v>-1.6517829214963693E-11</v>
      </c>
      <c r="CY46" s="22">
        <f t="shared" si="33"/>
        <v>-1.7343720675711878E-11</v>
      </c>
      <c r="CZ46" s="22">
        <f t="shared" si="33"/>
        <v>-1.8210906709497472E-11</v>
      </c>
      <c r="DA46" s="22">
        <f t="shared" si="33"/>
        <v>-1.9121452044972345E-11</v>
      </c>
      <c r="DB46" s="22">
        <f t="shared" si="33"/>
        <v>-2.0077524647220962E-11</v>
      </c>
      <c r="DC46" s="22">
        <f t="shared" si="33"/>
        <v>-2.108140087958201E-11</v>
      </c>
    </row>
    <row r="47" spans="2:107" x14ac:dyDescent="0.45">
      <c r="C47" s="21" t="s">
        <v>73</v>
      </c>
      <c r="F47" s="29">
        <f>F33</f>
        <v>750</v>
      </c>
      <c r="H47" s="22">
        <f t="shared" ref="H47:AM47" si="34">$F$47*H4</f>
        <v>750</v>
      </c>
      <c r="I47" s="22">
        <f t="shared" si="34"/>
        <v>0</v>
      </c>
      <c r="J47" s="22">
        <f t="shared" si="34"/>
        <v>0</v>
      </c>
      <c r="K47" s="22">
        <f t="shared" si="34"/>
        <v>0</v>
      </c>
      <c r="L47" s="22">
        <f t="shared" si="34"/>
        <v>0</v>
      </c>
      <c r="M47" s="22">
        <f t="shared" si="34"/>
        <v>0</v>
      </c>
      <c r="N47" s="22">
        <f t="shared" si="34"/>
        <v>0</v>
      </c>
      <c r="O47" s="22">
        <f t="shared" si="34"/>
        <v>0</v>
      </c>
      <c r="P47" s="22">
        <f t="shared" si="34"/>
        <v>0</v>
      </c>
      <c r="Q47" s="22">
        <f t="shared" si="34"/>
        <v>0</v>
      </c>
      <c r="R47" s="22">
        <f t="shared" si="34"/>
        <v>0</v>
      </c>
      <c r="S47" s="22">
        <f t="shared" si="34"/>
        <v>0</v>
      </c>
      <c r="T47" s="22">
        <f t="shared" si="34"/>
        <v>0</v>
      </c>
      <c r="U47" s="22">
        <f t="shared" si="34"/>
        <v>0</v>
      </c>
      <c r="V47" s="22">
        <f t="shared" si="34"/>
        <v>0</v>
      </c>
      <c r="W47" s="22">
        <f t="shared" si="34"/>
        <v>0</v>
      </c>
      <c r="X47" s="22">
        <f t="shared" si="34"/>
        <v>0</v>
      </c>
      <c r="Y47" s="22">
        <f t="shared" si="34"/>
        <v>0</v>
      </c>
      <c r="Z47" s="22">
        <f t="shared" si="34"/>
        <v>0</v>
      </c>
      <c r="AA47" s="22">
        <f t="shared" si="34"/>
        <v>0</v>
      </c>
      <c r="AB47" s="22">
        <f t="shared" si="34"/>
        <v>0</v>
      </c>
      <c r="AC47" s="22">
        <f t="shared" si="34"/>
        <v>0</v>
      </c>
      <c r="AD47" s="22">
        <f t="shared" si="34"/>
        <v>0</v>
      </c>
      <c r="AE47" s="22">
        <f t="shared" si="34"/>
        <v>0</v>
      </c>
      <c r="AF47" s="22">
        <f t="shared" si="34"/>
        <v>0</v>
      </c>
      <c r="AG47" s="22">
        <f t="shared" si="34"/>
        <v>0</v>
      </c>
      <c r="AH47" s="22">
        <f t="shared" si="34"/>
        <v>0</v>
      </c>
      <c r="AI47" s="22">
        <f t="shared" si="34"/>
        <v>0</v>
      </c>
      <c r="AJ47" s="22">
        <f t="shared" si="34"/>
        <v>0</v>
      </c>
      <c r="AK47" s="22">
        <f t="shared" si="34"/>
        <v>0</v>
      </c>
      <c r="AL47" s="22">
        <f t="shared" si="34"/>
        <v>0</v>
      </c>
      <c r="AM47" s="22">
        <f t="shared" si="34"/>
        <v>0</v>
      </c>
      <c r="AN47" s="22">
        <f t="shared" ref="AN47:BS47" si="35">$F$47*AN4</f>
        <v>0</v>
      </c>
      <c r="AO47" s="22">
        <f t="shared" si="35"/>
        <v>0</v>
      </c>
      <c r="AP47" s="22">
        <f t="shared" si="35"/>
        <v>0</v>
      </c>
      <c r="AQ47" s="22">
        <f t="shared" si="35"/>
        <v>0</v>
      </c>
      <c r="AR47" s="22">
        <f t="shared" si="35"/>
        <v>0</v>
      </c>
      <c r="AS47" s="22">
        <f t="shared" si="35"/>
        <v>0</v>
      </c>
      <c r="AT47" s="22">
        <f t="shared" si="35"/>
        <v>0</v>
      </c>
      <c r="AU47" s="22">
        <f t="shared" si="35"/>
        <v>0</v>
      </c>
      <c r="AV47" s="22">
        <f t="shared" si="35"/>
        <v>0</v>
      </c>
      <c r="AW47" s="22">
        <f t="shared" si="35"/>
        <v>0</v>
      </c>
      <c r="AX47" s="22">
        <f t="shared" si="35"/>
        <v>0</v>
      </c>
      <c r="AY47" s="22">
        <f t="shared" si="35"/>
        <v>0</v>
      </c>
      <c r="AZ47" s="22">
        <f t="shared" si="35"/>
        <v>0</v>
      </c>
      <c r="BA47" s="22">
        <f t="shared" si="35"/>
        <v>0</v>
      </c>
      <c r="BB47" s="22">
        <f t="shared" si="35"/>
        <v>0</v>
      </c>
      <c r="BC47" s="22">
        <f t="shared" si="35"/>
        <v>0</v>
      </c>
      <c r="BD47" s="22">
        <f t="shared" si="35"/>
        <v>0</v>
      </c>
      <c r="BE47" s="22">
        <f t="shared" si="35"/>
        <v>0</v>
      </c>
      <c r="BF47" s="22">
        <f t="shared" si="35"/>
        <v>0</v>
      </c>
      <c r="BG47" s="22">
        <f t="shared" si="35"/>
        <v>0</v>
      </c>
      <c r="BH47" s="22">
        <f t="shared" si="35"/>
        <v>0</v>
      </c>
      <c r="BI47" s="22">
        <f t="shared" si="35"/>
        <v>0</v>
      </c>
      <c r="BJ47" s="22">
        <f t="shared" si="35"/>
        <v>0</v>
      </c>
      <c r="BK47" s="22">
        <f t="shared" si="35"/>
        <v>0</v>
      </c>
      <c r="BL47" s="22">
        <f t="shared" si="35"/>
        <v>0</v>
      </c>
      <c r="BM47" s="22">
        <f t="shared" si="35"/>
        <v>0</v>
      </c>
      <c r="BN47" s="22">
        <f t="shared" si="35"/>
        <v>0</v>
      </c>
      <c r="BO47" s="22">
        <f t="shared" si="35"/>
        <v>0</v>
      </c>
      <c r="BP47" s="22">
        <f t="shared" si="35"/>
        <v>0</v>
      </c>
      <c r="BQ47" s="22">
        <f t="shared" si="35"/>
        <v>0</v>
      </c>
      <c r="BR47" s="22">
        <f t="shared" si="35"/>
        <v>0</v>
      </c>
      <c r="BS47" s="22">
        <f t="shared" si="35"/>
        <v>0</v>
      </c>
      <c r="BT47" s="22">
        <f t="shared" ref="BT47:DC47" si="36">$F$47*BT4</f>
        <v>0</v>
      </c>
      <c r="BU47" s="22">
        <f t="shared" si="36"/>
        <v>0</v>
      </c>
      <c r="BV47" s="22">
        <f t="shared" si="36"/>
        <v>0</v>
      </c>
      <c r="BW47" s="22">
        <f t="shared" si="36"/>
        <v>0</v>
      </c>
      <c r="BX47" s="22">
        <f t="shared" si="36"/>
        <v>0</v>
      </c>
      <c r="BY47" s="22">
        <f t="shared" si="36"/>
        <v>0</v>
      </c>
      <c r="BZ47" s="22">
        <f t="shared" si="36"/>
        <v>0</v>
      </c>
      <c r="CA47" s="22">
        <f t="shared" si="36"/>
        <v>0</v>
      </c>
      <c r="CB47" s="22">
        <f t="shared" si="36"/>
        <v>0</v>
      </c>
      <c r="CC47" s="22">
        <f t="shared" si="36"/>
        <v>0</v>
      </c>
      <c r="CD47" s="22">
        <f t="shared" si="36"/>
        <v>0</v>
      </c>
      <c r="CE47" s="22">
        <f t="shared" si="36"/>
        <v>0</v>
      </c>
      <c r="CF47" s="22">
        <f t="shared" si="36"/>
        <v>0</v>
      </c>
      <c r="CG47" s="22">
        <f t="shared" si="36"/>
        <v>0</v>
      </c>
      <c r="CH47" s="22">
        <f t="shared" si="36"/>
        <v>0</v>
      </c>
      <c r="CI47" s="22">
        <f t="shared" si="36"/>
        <v>0</v>
      </c>
      <c r="CJ47" s="22">
        <f t="shared" si="36"/>
        <v>0</v>
      </c>
      <c r="CK47" s="22">
        <f t="shared" si="36"/>
        <v>0</v>
      </c>
      <c r="CL47" s="22">
        <f t="shared" si="36"/>
        <v>0</v>
      </c>
      <c r="CM47" s="22">
        <f t="shared" si="36"/>
        <v>0</v>
      </c>
      <c r="CN47" s="22">
        <f t="shared" si="36"/>
        <v>0</v>
      </c>
      <c r="CO47" s="22">
        <f t="shared" si="36"/>
        <v>0</v>
      </c>
      <c r="CP47" s="22">
        <f t="shared" si="36"/>
        <v>0</v>
      </c>
      <c r="CQ47" s="22">
        <f t="shared" si="36"/>
        <v>0</v>
      </c>
      <c r="CR47" s="22">
        <f t="shared" si="36"/>
        <v>0</v>
      </c>
      <c r="CS47" s="22">
        <f t="shared" si="36"/>
        <v>0</v>
      </c>
      <c r="CT47" s="22">
        <f t="shared" si="36"/>
        <v>0</v>
      </c>
      <c r="CU47" s="22">
        <f t="shared" si="36"/>
        <v>0</v>
      </c>
      <c r="CV47" s="22">
        <f t="shared" si="36"/>
        <v>0</v>
      </c>
      <c r="CW47" s="22">
        <f t="shared" si="36"/>
        <v>0</v>
      </c>
      <c r="CX47" s="22">
        <f t="shared" si="36"/>
        <v>0</v>
      </c>
      <c r="CY47" s="22">
        <f t="shared" si="36"/>
        <v>0</v>
      </c>
      <c r="CZ47" s="22">
        <f t="shared" si="36"/>
        <v>0</v>
      </c>
      <c r="DA47" s="22">
        <f t="shared" si="36"/>
        <v>0</v>
      </c>
      <c r="DB47" s="22">
        <f t="shared" si="36"/>
        <v>0</v>
      </c>
      <c r="DC47" s="22">
        <f t="shared" si="36"/>
        <v>0</v>
      </c>
    </row>
    <row r="48" spans="2:107" x14ac:dyDescent="0.45">
      <c r="C48" s="21" t="s">
        <v>74</v>
      </c>
      <c r="H48" s="22">
        <f>H43-H50</f>
        <v>0</v>
      </c>
      <c r="I48" s="22">
        <f t="shared" ref="I48:BT48" si="37">I43-I50</f>
        <v>-1.6058588957104121</v>
      </c>
      <c r="J48" s="22">
        <f t="shared" si="37"/>
        <v>-0.96826901841014035</v>
      </c>
      <c r="K48" s="22">
        <f t="shared" si="37"/>
        <v>-0.28444199080314547</v>
      </c>
      <c r="L48" s="22">
        <f t="shared" si="37"/>
        <v>0.448221197754755</v>
      </c>
      <c r="M48" s="22">
        <f t="shared" si="37"/>
        <v>1.2324552515025076</v>
      </c>
      <c r="N48" s="22">
        <f t="shared" si="37"/>
        <v>2.0711374678148573</v>
      </c>
      <c r="O48" s="22">
        <f t="shared" si="37"/>
        <v>29.915716839624331</v>
      </c>
      <c r="P48" s="22">
        <f t="shared" si="37"/>
        <v>32.758923774385885</v>
      </c>
      <c r="Q48" s="22">
        <f t="shared" si="37"/>
        <v>35.77123947774114</v>
      </c>
      <c r="R48" s="22">
        <f t="shared" si="37"/>
        <v>38.961658356556846</v>
      </c>
      <c r="S48" s="22">
        <f t="shared" si="37"/>
        <v>42.339635317411933</v>
      </c>
      <c r="T48" s="22">
        <f t="shared" si="37"/>
        <v>45.915109007170301</v>
      </c>
      <c r="U48" s="22">
        <f t="shared" si="37"/>
        <v>49.698526219894347</v>
      </c>
      <c r="V48" s="22">
        <f t="shared" si="37"/>
        <v>53.700867528501931</v>
      </c>
      <c r="W48" s="22">
        <f t="shared" si="37"/>
        <v>57.933674202492142</v>
      </c>
      <c r="X48" s="22">
        <f t="shared" si="37"/>
        <v>62.409076476133151</v>
      </c>
      <c r="Y48" s="22">
        <f t="shared" si="37"/>
        <v>67.139823234726549</v>
      </c>
      <c r="Z48" s="22">
        <f t="shared" si="37"/>
        <v>72.139313189945355</v>
      </c>
      <c r="AA48" s="22">
        <f t="shared" si="37"/>
        <v>77.42162761879473</v>
      </c>
      <c r="AB48" s="22">
        <f t="shared" si="37"/>
        <v>83.00156474447364</v>
      </c>
      <c r="AC48" s="22">
        <f t="shared" si="37"/>
        <v>2.3447910280083308E-14</v>
      </c>
      <c r="AD48" s="22">
        <f t="shared" si="37"/>
        <v>2.462030579408747E-14</v>
      </c>
      <c r="AE48" s="22">
        <f t="shared" si="37"/>
        <v>2.5851321083791846E-14</v>
      </c>
      <c r="AF48" s="22">
        <f t="shared" si="37"/>
        <v>2.714388713798144E-14</v>
      </c>
      <c r="AG48" s="22">
        <f t="shared" si="37"/>
        <v>2.850108149488051E-14</v>
      </c>
      <c r="AH48" s="22">
        <f t="shared" si="37"/>
        <v>2.9926135569624538E-14</v>
      </c>
      <c r="AI48" s="22">
        <f t="shared" si="37"/>
        <v>3.1422442348105766E-14</v>
      </c>
      <c r="AJ48" s="22">
        <f t="shared" si="37"/>
        <v>3.2993564465511051E-14</v>
      </c>
      <c r="AK48" s="22">
        <f t="shared" si="37"/>
        <v>3.4643242688786605E-14</v>
      </c>
      <c r="AL48" s="22">
        <f t="shared" si="37"/>
        <v>3.6375404823225939E-14</v>
      </c>
      <c r="AM48" s="22">
        <f t="shared" si="37"/>
        <v>3.819417506438723E-14</v>
      </c>
      <c r="AN48" s="22">
        <f t="shared" si="37"/>
        <v>4.0103883817606595E-14</v>
      </c>
      <c r="AO48" s="22">
        <f t="shared" si="37"/>
        <v>4.2109078008486924E-14</v>
      </c>
      <c r="AP48" s="22">
        <f t="shared" si="37"/>
        <v>4.4214531908911272E-14</v>
      </c>
      <c r="AQ48" s="22">
        <f t="shared" si="37"/>
        <v>4.6425258504356837E-14</v>
      </c>
      <c r="AR48" s="22">
        <f t="shared" si="37"/>
        <v>4.8746521429574681E-14</v>
      </c>
      <c r="AS48" s="22">
        <f t="shared" si="37"/>
        <v>5.1183847501053414E-14</v>
      </c>
      <c r="AT48" s="22">
        <f t="shared" si="37"/>
        <v>5.374303987610609E-14</v>
      </c>
      <c r="AU48" s="22">
        <f t="shared" si="37"/>
        <v>5.6430191869911393E-14</v>
      </c>
      <c r="AV48" s="22">
        <f t="shared" si="37"/>
        <v>5.9251701463406964E-14</v>
      </c>
      <c r="AW48" s="22">
        <f t="shared" si="37"/>
        <v>6.2214286536577311E-14</v>
      </c>
      <c r="AX48" s="22">
        <f t="shared" si="37"/>
        <v>6.532500086340618E-14</v>
      </c>
      <c r="AY48" s="22">
        <f t="shared" si="37"/>
        <v>6.85912509065765E-14</v>
      </c>
      <c r="AZ48" s="22">
        <f t="shared" si="37"/>
        <v>7.2020813451905322E-14</v>
      </c>
      <c r="BA48" s="22">
        <f t="shared" si="37"/>
        <v>7.5621854124500595E-14</v>
      </c>
      <c r="BB48" s="22">
        <f t="shared" si="37"/>
        <v>7.9402946830725622E-14</v>
      </c>
      <c r="BC48" s="22">
        <f t="shared" si="37"/>
        <v>8.3373094172261903E-14</v>
      </c>
      <c r="BD48" s="22">
        <f t="shared" si="37"/>
        <v>8.7541748880874991E-14</v>
      </c>
      <c r="BE48" s="22">
        <f t="shared" si="37"/>
        <v>9.1918836324918752E-14</v>
      </c>
      <c r="BF48" s="22">
        <f t="shared" si="37"/>
        <v>9.6514778141164698E-14</v>
      </c>
      <c r="BG48" s="22">
        <f t="shared" si="37"/>
        <v>1.0134051704822292E-13</v>
      </c>
      <c r="BH48" s="22">
        <f t="shared" si="37"/>
        <v>1.0640754290063408E-13</v>
      </c>
      <c r="BI48" s="22">
        <f t="shared" si="37"/>
        <v>1.1172792004566577E-13</v>
      </c>
      <c r="BJ48" s="22">
        <f t="shared" si="37"/>
        <v>1.1731431604794907E-13</v>
      </c>
      <c r="BK48" s="22">
        <f t="shared" si="37"/>
        <v>1.231800318503465E-13</v>
      </c>
      <c r="BL48" s="22">
        <f t="shared" si="37"/>
        <v>1.2933903344286383E-13</v>
      </c>
      <c r="BM48" s="22">
        <f t="shared" si="37"/>
        <v>1.3580598511500705E-13</v>
      </c>
      <c r="BN48" s="22">
        <f t="shared" si="37"/>
        <v>1.4259628437075739E-13</v>
      </c>
      <c r="BO48" s="22">
        <f t="shared" si="37"/>
        <v>1.4972609858929524E-13</v>
      </c>
      <c r="BP48" s="22">
        <f t="shared" si="37"/>
        <v>1.5721240351876003E-13</v>
      </c>
      <c r="BQ48" s="22">
        <f t="shared" si="37"/>
        <v>1.6507302369469804E-13</v>
      </c>
      <c r="BR48" s="22">
        <f t="shared" si="37"/>
        <v>1.7332667487943293E-13</v>
      </c>
      <c r="BS48" s="22">
        <f t="shared" si="37"/>
        <v>1.8199300862340457E-13</v>
      </c>
      <c r="BT48" s="22">
        <f t="shared" si="37"/>
        <v>1.9109265905457481E-13</v>
      </c>
      <c r="BU48" s="22">
        <f t="shared" ref="BU48:DC48" si="38">BU43-BU50</f>
        <v>2.0064729200730353E-13</v>
      </c>
      <c r="BV48" s="22">
        <f t="shared" si="38"/>
        <v>2.106796566076687E-13</v>
      </c>
      <c r="BW48" s="22">
        <f t="shared" si="38"/>
        <v>2.2121363943805214E-13</v>
      </c>
      <c r="BX48" s="22">
        <f t="shared" si="38"/>
        <v>2.3227432140995476E-13</v>
      </c>
      <c r="BY48" s="22">
        <f t="shared" si="38"/>
        <v>2.4388803748045247E-13</v>
      </c>
      <c r="BZ48" s="22">
        <f t="shared" si="38"/>
        <v>2.5608243935447512E-13</v>
      </c>
      <c r="CA48" s="22">
        <f t="shared" si="38"/>
        <v>2.6888656132219887E-13</v>
      </c>
      <c r="CB48" s="22">
        <f t="shared" si="38"/>
        <v>2.8233088938830882E-13</v>
      </c>
      <c r="CC48" s="22">
        <f t="shared" si="38"/>
        <v>2.9644743385772424E-13</v>
      </c>
      <c r="CD48" s="22">
        <f t="shared" si="38"/>
        <v>3.1126980555061045E-13</v>
      </c>
      <c r="CE48" s="22">
        <f t="shared" si="38"/>
        <v>3.2683329582814095E-13</v>
      </c>
      <c r="CF48" s="22">
        <f t="shared" si="38"/>
        <v>3.4317496061954799E-13</v>
      </c>
      <c r="CG48" s="22">
        <f t="shared" si="38"/>
        <v>3.603337086505254E-13</v>
      </c>
      <c r="CH48" s="22">
        <f t="shared" si="38"/>
        <v>3.783503940830517E-13</v>
      </c>
      <c r="CI48" s="22">
        <f t="shared" si="38"/>
        <v>3.972679137872043E-13</v>
      </c>
      <c r="CJ48" s="22">
        <f t="shared" si="38"/>
        <v>4.1713130947656445E-13</v>
      </c>
      <c r="CK48" s="22">
        <f t="shared" si="38"/>
        <v>4.3798787495039266E-13</v>
      </c>
      <c r="CL48" s="22">
        <f t="shared" si="38"/>
        <v>4.5988726869791237E-13</v>
      </c>
      <c r="CM48" s="22">
        <f t="shared" si="38"/>
        <v>4.8288163213280799E-13</v>
      </c>
      <c r="CN48" s="22">
        <f t="shared" si="38"/>
        <v>5.0702571373944832E-13</v>
      </c>
      <c r="CO48" s="22">
        <f t="shared" si="38"/>
        <v>5.3237699942642071E-13</v>
      </c>
      <c r="CP48" s="22">
        <f t="shared" si="38"/>
        <v>5.589958493977418E-13</v>
      </c>
      <c r="CQ48" s="22">
        <f t="shared" si="38"/>
        <v>5.8694564186762889E-13</v>
      </c>
      <c r="CR48" s="22">
        <f t="shared" si="38"/>
        <v>6.1629292396101032E-13</v>
      </c>
      <c r="CS48" s="22">
        <f t="shared" si="38"/>
        <v>6.4710757015906094E-13</v>
      </c>
      <c r="CT48" s="22">
        <f t="shared" si="38"/>
        <v>6.7946294866701389E-13</v>
      </c>
      <c r="CU48" s="22">
        <f t="shared" si="38"/>
        <v>7.1343609610036465E-13</v>
      </c>
      <c r="CV48" s="22">
        <f t="shared" si="38"/>
        <v>7.4910790090538293E-13</v>
      </c>
      <c r="CW48" s="22">
        <f t="shared" si="38"/>
        <v>7.8656329595065214E-13</v>
      </c>
      <c r="CX48" s="22">
        <f t="shared" si="38"/>
        <v>8.2589146074818471E-13</v>
      </c>
      <c r="CY48" s="22">
        <f t="shared" si="38"/>
        <v>8.6718603378559393E-13</v>
      </c>
      <c r="CZ48" s="22">
        <f t="shared" si="38"/>
        <v>9.1054533547487357E-13</v>
      </c>
      <c r="DA48" s="22">
        <f t="shared" si="38"/>
        <v>9.5607260224861726E-13</v>
      </c>
      <c r="DB48" s="22">
        <f t="shared" si="38"/>
        <v>1.0038762323610482E-12</v>
      </c>
      <c r="DC48" s="22">
        <f t="shared" si="38"/>
        <v>1.0540700439791006E-12</v>
      </c>
    </row>
    <row r="49" spans="2:107" x14ac:dyDescent="0.45">
      <c r="C49" s="30" t="s">
        <v>35</v>
      </c>
      <c r="D49" s="30"/>
      <c r="E49" s="30"/>
      <c r="F49" s="30"/>
      <c r="G49" s="30"/>
      <c r="H49" s="33">
        <f>H46+H47-H48</f>
        <v>750</v>
      </c>
      <c r="I49" s="33">
        <f t="shared" ref="I49:BT49" si="39">I46+I47-I48</f>
        <v>751.60585889571041</v>
      </c>
      <c r="J49" s="33">
        <f t="shared" si="39"/>
        <v>752.5741279141206</v>
      </c>
      <c r="K49" s="33">
        <f t="shared" si="39"/>
        <v>752.8585699049238</v>
      </c>
      <c r="L49" s="33">
        <f t="shared" si="39"/>
        <v>752.41034870716908</v>
      </c>
      <c r="M49" s="33">
        <f t="shared" si="39"/>
        <v>751.17789345566655</v>
      </c>
      <c r="N49" s="33">
        <f t="shared" si="39"/>
        <v>749.10675598785167</v>
      </c>
      <c r="O49" s="33">
        <f t="shared" si="39"/>
        <v>719.19103914822733</v>
      </c>
      <c r="P49" s="33">
        <f t="shared" si="39"/>
        <v>686.4321153738415</v>
      </c>
      <c r="Q49" s="33">
        <f t="shared" si="39"/>
        <v>650.66087589610038</v>
      </c>
      <c r="R49" s="33">
        <f t="shared" si="39"/>
        <v>611.6992175395435</v>
      </c>
      <c r="S49" s="33">
        <f t="shared" si="39"/>
        <v>569.35958222213162</v>
      </c>
      <c r="T49" s="33">
        <f t="shared" si="39"/>
        <v>523.44447321496136</v>
      </c>
      <c r="U49" s="33">
        <f t="shared" si="39"/>
        <v>473.74594699506702</v>
      </c>
      <c r="V49" s="33">
        <f t="shared" si="39"/>
        <v>420.04507946656508</v>
      </c>
      <c r="W49" s="33">
        <f t="shared" si="39"/>
        <v>362.11140526407291</v>
      </c>
      <c r="X49" s="33">
        <f t="shared" si="39"/>
        <v>299.70232878793979</v>
      </c>
      <c r="Y49" s="33">
        <f t="shared" si="39"/>
        <v>232.56250555321324</v>
      </c>
      <c r="Z49" s="33">
        <f t="shared" si="39"/>
        <v>160.4231923632679</v>
      </c>
      <c r="AA49" s="33">
        <f t="shared" si="39"/>
        <v>83.001564744473171</v>
      </c>
      <c r="AB49" s="33">
        <f t="shared" si="39"/>
        <v>-4.6895820560166612E-13</v>
      </c>
      <c r="AC49" s="33">
        <f t="shared" si="39"/>
        <v>-4.9240611588174941E-13</v>
      </c>
      <c r="AD49" s="33">
        <f t="shared" si="39"/>
        <v>-5.170264216758369E-13</v>
      </c>
      <c r="AE49" s="33">
        <f t="shared" si="39"/>
        <v>-5.4287774275962874E-13</v>
      </c>
      <c r="AF49" s="33">
        <f t="shared" si="39"/>
        <v>-5.7002162989761015E-13</v>
      </c>
      <c r="AG49" s="33">
        <f t="shared" si="39"/>
        <v>-5.9852271139249069E-13</v>
      </c>
      <c r="AH49" s="33">
        <f t="shared" si="39"/>
        <v>-6.2844884696211524E-13</v>
      </c>
      <c r="AI49" s="33">
        <f t="shared" si="39"/>
        <v>-6.5987128931022099E-13</v>
      </c>
      <c r="AJ49" s="33">
        <f t="shared" si="39"/>
        <v>-6.9286485377573206E-13</v>
      </c>
      <c r="AK49" s="33">
        <f t="shared" si="39"/>
        <v>-7.275080964645187E-13</v>
      </c>
      <c r="AL49" s="33">
        <f t="shared" si="39"/>
        <v>-7.6388350128774459E-13</v>
      </c>
      <c r="AM49" s="33">
        <f t="shared" si="39"/>
        <v>-8.0207767635213185E-13</v>
      </c>
      <c r="AN49" s="33">
        <f t="shared" si="39"/>
        <v>-8.4218156016973846E-13</v>
      </c>
      <c r="AO49" s="33">
        <f t="shared" si="39"/>
        <v>-8.8429063817822542E-13</v>
      </c>
      <c r="AP49" s="33">
        <f t="shared" si="39"/>
        <v>-9.2850517008713674E-13</v>
      </c>
      <c r="AQ49" s="33">
        <f t="shared" si="39"/>
        <v>-9.7493042859149363E-13</v>
      </c>
      <c r="AR49" s="33">
        <f t="shared" si="39"/>
        <v>-1.0236769500210683E-12</v>
      </c>
      <c r="AS49" s="33">
        <f t="shared" si="39"/>
        <v>-1.0748607975221217E-12</v>
      </c>
      <c r="AT49" s="33">
        <f t="shared" si="39"/>
        <v>-1.1286038373982278E-12</v>
      </c>
      <c r="AU49" s="33">
        <f t="shared" si="39"/>
        <v>-1.1850340292681392E-12</v>
      </c>
      <c r="AV49" s="33">
        <f t="shared" si="39"/>
        <v>-1.2442857307315463E-12</v>
      </c>
      <c r="AW49" s="33">
        <f t="shared" si="39"/>
        <v>-1.3065000172681237E-12</v>
      </c>
      <c r="AX49" s="33">
        <f t="shared" si="39"/>
        <v>-1.3718250181315298E-12</v>
      </c>
      <c r="AY49" s="33">
        <f t="shared" si="39"/>
        <v>-1.4404162690381063E-12</v>
      </c>
      <c r="AZ49" s="33">
        <f t="shared" si="39"/>
        <v>-1.5124370824900117E-12</v>
      </c>
      <c r="BA49" s="33">
        <f t="shared" si="39"/>
        <v>-1.5880589366145122E-12</v>
      </c>
      <c r="BB49" s="33">
        <f t="shared" si="39"/>
        <v>-1.6674618834452379E-12</v>
      </c>
      <c r="BC49" s="33">
        <f t="shared" si="39"/>
        <v>-1.7508349776174997E-12</v>
      </c>
      <c r="BD49" s="33">
        <f t="shared" si="39"/>
        <v>-1.8383767264983749E-12</v>
      </c>
      <c r="BE49" s="33">
        <f t="shared" si="39"/>
        <v>-1.9302955628232938E-12</v>
      </c>
      <c r="BF49" s="33">
        <f t="shared" si="39"/>
        <v>-2.0268103409644583E-12</v>
      </c>
      <c r="BG49" s="33">
        <f t="shared" si="39"/>
        <v>-2.1281508580126814E-12</v>
      </c>
      <c r="BH49" s="33">
        <f t="shared" si="39"/>
        <v>-2.2345584009133152E-12</v>
      </c>
      <c r="BI49" s="33">
        <f t="shared" si="39"/>
        <v>-2.3462863209589812E-12</v>
      </c>
      <c r="BJ49" s="33">
        <f t="shared" si="39"/>
        <v>-2.4636006370069302E-12</v>
      </c>
      <c r="BK49" s="33">
        <f t="shared" si="39"/>
        <v>-2.5867806688572768E-12</v>
      </c>
      <c r="BL49" s="33">
        <f t="shared" si="39"/>
        <v>-2.7161197023001407E-12</v>
      </c>
      <c r="BM49" s="33">
        <f t="shared" si="39"/>
        <v>-2.8519256874151476E-12</v>
      </c>
      <c r="BN49" s="33">
        <f t="shared" si="39"/>
        <v>-2.9945219717859049E-12</v>
      </c>
      <c r="BO49" s="33">
        <f t="shared" si="39"/>
        <v>-3.1442480703752002E-12</v>
      </c>
      <c r="BP49" s="33">
        <f t="shared" si="39"/>
        <v>-3.3014604738939604E-12</v>
      </c>
      <c r="BQ49" s="33">
        <f t="shared" si="39"/>
        <v>-3.4665334975886584E-12</v>
      </c>
      <c r="BR49" s="33">
        <f t="shared" si="39"/>
        <v>-3.6398601724680913E-12</v>
      </c>
      <c r="BS49" s="33">
        <f t="shared" si="39"/>
        <v>-3.8218531810914959E-12</v>
      </c>
      <c r="BT49" s="33">
        <f t="shared" si="39"/>
        <v>-4.0129458401460706E-12</v>
      </c>
      <c r="BU49" s="33">
        <f t="shared" ref="BU49:DC49" si="40">BU46+BU47-BU48</f>
        <v>-4.2135931321533737E-12</v>
      </c>
      <c r="BV49" s="33">
        <f t="shared" si="40"/>
        <v>-4.4242727887610426E-12</v>
      </c>
      <c r="BW49" s="33">
        <f t="shared" si="40"/>
        <v>-4.6454864281990945E-12</v>
      </c>
      <c r="BX49" s="33">
        <f t="shared" si="40"/>
        <v>-4.877760749609049E-12</v>
      </c>
      <c r="BY49" s="33">
        <f t="shared" si="40"/>
        <v>-5.1216487870895017E-12</v>
      </c>
      <c r="BZ49" s="33">
        <f t="shared" si="40"/>
        <v>-5.3777312264439769E-12</v>
      </c>
      <c r="CA49" s="33">
        <f t="shared" si="40"/>
        <v>-5.646617787766176E-12</v>
      </c>
      <c r="CB49" s="33">
        <f t="shared" si="40"/>
        <v>-5.9289486771544845E-12</v>
      </c>
      <c r="CC49" s="33">
        <f t="shared" si="40"/>
        <v>-6.2253961110122085E-12</v>
      </c>
      <c r="CD49" s="33">
        <f t="shared" si="40"/>
        <v>-6.5366659165628187E-12</v>
      </c>
      <c r="CE49" s="33">
        <f t="shared" si="40"/>
        <v>-6.8634992123909595E-12</v>
      </c>
      <c r="CF49" s="33">
        <f t="shared" si="40"/>
        <v>-7.2066741730105075E-12</v>
      </c>
      <c r="CG49" s="33">
        <f t="shared" si="40"/>
        <v>-7.5670078816610335E-12</v>
      </c>
      <c r="CH49" s="33">
        <f t="shared" si="40"/>
        <v>-7.9453582757440851E-12</v>
      </c>
      <c r="CI49" s="33">
        <f t="shared" si="40"/>
        <v>-8.3426261895312888E-12</v>
      </c>
      <c r="CJ49" s="33">
        <f t="shared" si="40"/>
        <v>-8.759757499007853E-12</v>
      </c>
      <c r="CK49" s="33">
        <f t="shared" si="40"/>
        <v>-9.1977453739582462E-12</v>
      </c>
      <c r="CL49" s="33">
        <f t="shared" si="40"/>
        <v>-9.6576326426561587E-12</v>
      </c>
      <c r="CM49" s="33">
        <f t="shared" si="40"/>
        <v>-1.0140514274788966E-11</v>
      </c>
      <c r="CN49" s="33">
        <f t="shared" si="40"/>
        <v>-1.0647539988528414E-11</v>
      </c>
      <c r="CO49" s="33">
        <f t="shared" si="40"/>
        <v>-1.1179916987954834E-11</v>
      </c>
      <c r="CP49" s="33">
        <f t="shared" si="40"/>
        <v>-1.1738912837352577E-11</v>
      </c>
      <c r="CQ49" s="33">
        <f t="shared" si="40"/>
        <v>-1.2325858479220206E-11</v>
      </c>
      <c r="CR49" s="33">
        <f t="shared" si="40"/>
        <v>-1.2942151403181218E-11</v>
      </c>
      <c r="CS49" s="33">
        <f t="shared" si="40"/>
        <v>-1.3589258973340278E-11</v>
      </c>
      <c r="CT49" s="33">
        <f t="shared" si="40"/>
        <v>-1.4268721922007292E-11</v>
      </c>
      <c r="CU49" s="33">
        <f t="shared" si="40"/>
        <v>-1.4982158018107657E-11</v>
      </c>
      <c r="CV49" s="33">
        <f t="shared" si="40"/>
        <v>-1.5731265919013041E-11</v>
      </c>
      <c r="CW49" s="33">
        <f t="shared" si="40"/>
        <v>-1.6517829214963693E-11</v>
      </c>
      <c r="CX49" s="33">
        <f t="shared" si="40"/>
        <v>-1.7343720675711878E-11</v>
      </c>
      <c r="CY49" s="33">
        <f t="shared" si="40"/>
        <v>-1.8210906709497472E-11</v>
      </c>
      <c r="CZ49" s="33">
        <f t="shared" si="40"/>
        <v>-1.9121452044972345E-11</v>
      </c>
      <c r="DA49" s="33">
        <f t="shared" si="40"/>
        <v>-2.0077524647220962E-11</v>
      </c>
      <c r="DB49" s="33">
        <f t="shared" si="40"/>
        <v>-2.108140087958201E-11</v>
      </c>
      <c r="DC49" s="33">
        <f t="shared" si="40"/>
        <v>-2.2135470923561112E-11</v>
      </c>
    </row>
    <row r="50" spans="2:107" x14ac:dyDescent="0.45">
      <c r="C50" s="21" t="s">
        <v>75</v>
      </c>
      <c r="F50" s="28">
        <f>F27</f>
        <v>0.05</v>
      </c>
      <c r="H50" s="32">
        <f>H46*$F$50</f>
        <v>0</v>
      </c>
      <c r="I50" s="32">
        <f t="shared" ref="I50:BT50" si="41">I46*$F$50</f>
        <v>37.5</v>
      </c>
      <c r="J50" s="32">
        <f t="shared" si="41"/>
        <v>37.580292944785519</v>
      </c>
      <c r="K50" s="32">
        <f t="shared" si="41"/>
        <v>37.628706395706033</v>
      </c>
      <c r="L50" s="32">
        <f t="shared" si="41"/>
        <v>37.642928495246188</v>
      </c>
      <c r="M50" s="32">
        <f t="shared" si="41"/>
        <v>37.620517435358458</v>
      </c>
      <c r="N50" s="32">
        <f t="shared" si="41"/>
        <v>37.558894672783332</v>
      </c>
      <c r="O50" s="32">
        <f t="shared" si="41"/>
        <v>37.455337799392588</v>
      </c>
      <c r="P50" s="32">
        <f t="shared" si="41"/>
        <v>35.959551957411371</v>
      </c>
      <c r="Q50" s="32">
        <f t="shared" si="41"/>
        <v>34.321605768692073</v>
      </c>
      <c r="R50" s="32">
        <f t="shared" si="41"/>
        <v>32.533043794805018</v>
      </c>
      <c r="S50" s="32">
        <f t="shared" si="41"/>
        <v>30.584960876977178</v>
      </c>
      <c r="T50" s="32">
        <f t="shared" si="41"/>
        <v>28.467979111106583</v>
      </c>
      <c r="U50" s="32">
        <f t="shared" si="41"/>
        <v>26.17222366074807</v>
      </c>
      <c r="V50" s="32">
        <f t="shared" si="41"/>
        <v>23.687297349753351</v>
      </c>
      <c r="W50" s="32">
        <f t="shared" si="41"/>
        <v>21.002253973328255</v>
      </c>
      <c r="X50" s="32">
        <f t="shared" si="41"/>
        <v>18.105570263203646</v>
      </c>
      <c r="Y50" s="32">
        <f t="shared" si="41"/>
        <v>14.98511643939699</v>
      </c>
      <c r="Z50" s="32">
        <f t="shared" si="41"/>
        <v>11.628125277660663</v>
      </c>
      <c r="AA50" s="32">
        <f t="shared" si="41"/>
        <v>8.0211596181633951</v>
      </c>
      <c r="AB50" s="32">
        <f t="shared" si="41"/>
        <v>4.1500782372236591</v>
      </c>
      <c r="AC50" s="32">
        <f t="shared" si="41"/>
        <v>-2.3447910280083308E-14</v>
      </c>
      <c r="AD50" s="32">
        <f t="shared" si="41"/>
        <v>-2.462030579408747E-14</v>
      </c>
      <c r="AE50" s="32">
        <f t="shared" si="41"/>
        <v>-2.5851321083791846E-14</v>
      </c>
      <c r="AF50" s="32">
        <f t="shared" si="41"/>
        <v>-2.714388713798144E-14</v>
      </c>
      <c r="AG50" s="32">
        <f t="shared" si="41"/>
        <v>-2.850108149488051E-14</v>
      </c>
      <c r="AH50" s="32">
        <f t="shared" si="41"/>
        <v>-2.9926135569624538E-14</v>
      </c>
      <c r="AI50" s="32">
        <f t="shared" si="41"/>
        <v>-3.1422442348105766E-14</v>
      </c>
      <c r="AJ50" s="32">
        <f t="shared" si="41"/>
        <v>-3.2993564465511051E-14</v>
      </c>
      <c r="AK50" s="32">
        <f t="shared" si="41"/>
        <v>-3.4643242688786605E-14</v>
      </c>
      <c r="AL50" s="32">
        <f t="shared" si="41"/>
        <v>-3.6375404823225939E-14</v>
      </c>
      <c r="AM50" s="32">
        <f t="shared" si="41"/>
        <v>-3.819417506438723E-14</v>
      </c>
      <c r="AN50" s="32">
        <f t="shared" si="41"/>
        <v>-4.0103883817606595E-14</v>
      </c>
      <c r="AO50" s="32">
        <f t="shared" si="41"/>
        <v>-4.2109078008486924E-14</v>
      </c>
      <c r="AP50" s="32">
        <f t="shared" si="41"/>
        <v>-4.4214531908911272E-14</v>
      </c>
      <c r="AQ50" s="32">
        <f t="shared" si="41"/>
        <v>-4.6425258504356837E-14</v>
      </c>
      <c r="AR50" s="32">
        <f t="shared" si="41"/>
        <v>-4.8746521429574681E-14</v>
      </c>
      <c r="AS50" s="32">
        <f t="shared" si="41"/>
        <v>-5.1183847501053414E-14</v>
      </c>
      <c r="AT50" s="32">
        <f t="shared" si="41"/>
        <v>-5.374303987610609E-14</v>
      </c>
      <c r="AU50" s="32">
        <f t="shared" si="41"/>
        <v>-5.6430191869911393E-14</v>
      </c>
      <c r="AV50" s="32">
        <f t="shared" si="41"/>
        <v>-5.9251701463406964E-14</v>
      </c>
      <c r="AW50" s="32">
        <f t="shared" si="41"/>
        <v>-6.2214286536577311E-14</v>
      </c>
      <c r="AX50" s="32">
        <f t="shared" si="41"/>
        <v>-6.532500086340618E-14</v>
      </c>
      <c r="AY50" s="32">
        <f t="shared" si="41"/>
        <v>-6.85912509065765E-14</v>
      </c>
      <c r="AZ50" s="32">
        <f t="shared" si="41"/>
        <v>-7.2020813451905322E-14</v>
      </c>
      <c r="BA50" s="32">
        <f t="shared" si="41"/>
        <v>-7.5621854124500595E-14</v>
      </c>
      <c r="BB50" s="32">
        <f t="shared" si="41"/>
        <v>-7.9402946830725622E-14</v>
      </c>
      <c r="BC50" s="32">
        <f t="shared" si="41"/>
        <v>-8.3373094172261903E-14</v>
      </c>
      <c r="BD50" s="32">
        <f t="shared" si="41"/>
        <v>-8.7541748880874991E-14</v>
      </c>
      <c r="BE50" s="32">
        <f t="shared" si="41"/>
        <v>-9.1918836324918752E-14</v>
      </c>
      <c r="BF50" s="32">
        <f t="shared" si="41"/>
        <v>-9.6514778141164698E-14</v>
      </c>
      <c r="BG50" s="32">
        <f t="shared" si="41"/>
        <v>-1.0134051704822292E-13</v>
      </c>
      <c r="BH50" s="32">
        <f t="shared" si="41"/>
        <v>-1.0640754290063408E-13</v>
      </c>
      <c r="BI50" s="32">
        <f t="shared" si="41"/>
        <v>-1.1172792004566577E-13</v>
      </c>
      <c r="BJ50" s="32">
        <f t="shared" si="41"/>
        <v>-1.1731431604794907E-13</v>
      </c>
      <c r="BK50" s="32">
        <f t="shared" si="41"/>
        <v>-1.231800318503465E-13</v>
      </c>
      <c r="BL50" s="32">
        <f t="shared" si="41"/>
        <v>-1.2933903344286383E-13</v>
      </c>
      <c r="BM50" s="32">
        <f t="shared" si="41"/>
        <v>-1.3580598511500705E-13</v>
      </c>
      <c r="BN50" s="32">
        <f t="shared" si="41"/>
        <v>-1.4259628437075739E-13</v>
      </c>
      <c r="BO50" s="32">
        <f t="shared" si="41"/>
        <v>-1.4972609858929524E-13</v>
      </c>
      <c r="BP50" s="32">
        <f t="shared" si="41"/>
        <v>-1.5721240351876003E-13</v>
      </c>
      <c r="BQ50" s="32">
        <f t="shared" si="41"/>
        <v>-1.6507302369469804E-13</v>
      </c>
      <c r="BR50" s="32">
        <f t="shared" si="41"/>
        <v>-1.7332667487943293E-13</v>
      </c>
      <c r="BS50" s="32">
        <f t="shared" si="41"/>
        <v>-1.8199300862340457E-13</v>
      </c>
      <c r="BT50" s="32">
        <f t="shared" si="41"/>
        <v>-1.9109265905457481E-13</v>
      </c>
      <c r="BU50" s="32">
        <f t="shared" ref="BU50:DC50" si="42">BU46*$F$50</f>
        <v>-2.0064729200730353E-13</v>
      </c>
      <c r="BV50" s="32">
        <f t="shared" si="42"/>
        <v>-2.106796566076687E-13</v>
      </c>
      <c r="BW50" s="32">
        <f t="shared" si="42"/>
        <v>-2.2121363943805214E-13</v>
      </c>
      <c r="BX50" s="32">
        <f t="shared" si="42"/>
        <v>-2.3227432140995476E-13</v>
      </c>
      <c r="BY50" s="32">
        <f t="shared" si="42"/>
        <v>-2.4388803748045247E-13</v>
      </c>
      <c r="BZ50" s="32">
        <f t="shared" si="42"/>
        <v>-2.5608243935447512E-13</v>
      </c>
      <c r="CA50" s="32">
        <f t="shared" si="42"/>
        <v>-2.6888656132219887E-13</v>
      </c>
      <c r="CB50" s="32">
        <f t="shared" si="42"/>
        <v>-2.8233088938830882E-13</v>
      </c>
      <c r="CC50" s="32">
        <f t="shared" si="42"/>
        <v>-2.9644743385772424E-13</v>
      </c>
      <c r="CD50" s="32">
        <f t="shared" si="42"/>
        <v>-3.1126980555061045E-13</v>
      </c>
      <c r="CE50" s="32">
        <f t="shared" si="42"/>
        <v>-3.2683329582814095E-13</v>
      </c>
      <c r="CF50" s="32">
        <f t="shared" si="42"/>
        <v>-3.4317496061954799E-13</v>
      </c>
      <c r="CG50" s="32">
        <f t="shared" si="42"/>
        <v>-3.603337086505254E-13</v>
      </c>
      <c r="CH50" s="32">
        <f t="shared" si="42"/>
        <v>-3.783503940830517E-13</v>
      </c>
      <c r="CI50" s="32">
        <f t="shared" si="42"/>
        <v>-3.972679137872043E-13</v>
      </c>
      <c r="CJ50" s="32">
        <f t="shared" si="42"/>
        <v>-4.1713130947656445E-13</v>
      </c>
      <c r="CK50" s="32">
        <f t="shared" si="42"/>
        <v>-4.3798787495039266E-13</v>
      </c>
      <c r="CL50" s="32">
        <f t="shared" si="42"/>
        <v>-4.5988726869791237E-13</v>
      </c>
      <c r="CM50" s="32">
        <f t="shared" si="42"/>
        <v>-4.8288163213280799E-13</v>
      </c>
      <c r="CN50" s="32">
        <f t="shared" si="42"/>
        <v>-5.0702571373944832E-13</v>
      </c>
      <c r="CO50" s="32">
        <f t="shared" si="42"/>
        <v>-5.3237699942642071E-13</v>
      </c>
      <c r="CP50" s="32">
        <f t="shared" si="42"/>
        <v>-5.589958493977418E-13</v>
      </c>
      <c r="CQ50" s="32">
        <f t="shared" si="42"/>
        <v>-5.8694564186762889E-13</v>
      </c>
      <c r="CR50" s="32">
        <f t="shared" si="42"/>
        <v>-6.1629292396101032E-13</v>
      </c>
      <c r="CS50" s="32">
        <f t="shared" si="42"/>
        <v>-6.4710757015906094E-13</v>
      </c>
      <c r="CT50" s="32">
        <f t="shared" si="42"/>
        <v>-6.7946294866701389E-13</v>
      </c>
      <c r="CU50" s="32">
        <f t="shared" si="42"/>
        <v>-7.1343609610036465E-13</v>
      </c>
      <c r="CV50" s="32">
        <f t="shared" si="42"/>
        <v>-7.4910790090538293E-13</v>
      </c>
      <c r="CW50" s="32">
        <f t="shared" si="42"/>
        <v>-7.8656329595065214E-13</v>
      </c>
      <c r="CX50" s="32">
        <f t="shared" si="42"/>
        <v>-8.2589146074818471E-13</v>
      </c>
      <c r="CY50" s="32">
        <f t="shared" si="42"/>
        <v>-8.6718603378559393E-13</v>
      </c>
      <c r="CZ50" s="32">
        <f t="shared" si="42"/>
        <v>-9.1054533547487357E-13</v>
      </c>
      <c r="DA50" s="32">
        <f t="shared" si="42"/>
        <v>-9.5607260224861726E-13</v>
      </c>
      <c r="DB50" s="32">
        <f t="shared" si="42"/>
        <v>-1.0038762323610482E-12</v>
      </c>
      <c r="DC50" s="32">
        <f t="shared" si="42"/>
        <v>-1.0540700439791006E-12</v>
      </c>
    </row>
    <row r="52" spans="2:107" x14ac:dyDescent="0.45">
      <c r="B52" s="21" t="s">
        <v>76</v>
      </c>
    </row>
    <row r="53" spans="2:107" x14ac:dyDescent="0.45">
      <c r="C53" s="21" t="s">
        <v>77</v>
      </c>
      <c r="H53" s="29">
        <f>H18</f>
        <v>0</v>
      </c>
      <c r="I53" s="29">
        <f t="shared" ref="I53:BT53" si="43">I18</f>
        <v>61.2</v>
      </c>
      <c r="J53" s="29">
        <f t="shared" si="43"/>
        <v>62.423999999999999</v>
      </c>
      <c r="K53" s="29">
        <f t="shared" si="43"/>
        <v>63.672479999999993</v>
      </c>
      <c r="L53" s="29">
        <f t="shared" si="43"/>
        <v>64.945929599999999</v>
      </c>
      <c r="M53" s="29">
        <f t="shared" si="43"/>
        <v>66.244848192000006</v>
      </c>
      <c r="N53" s="29">
        <f t="shared" si="43"/>
        <v>67.56974515584001</v>
      </c>
      <c r="O53" s="29">
        <f t="shared" si="43"/>
        <v>114.868566764928</v>
      </c>
      <c r="P53" s="29">
        <f t="shared" si="43"/>
        <v>117.16593810022657</v>
      </c>
      <c r="Q53" s="29">
        <f t="shared" si="43"/>
        <v>119.50925686223111</v>
      </c>
      <c r="R53" s="29">
        <f t="shared" si="43"/>
        <v>121.89944199947573</v>
      </c>
      <c r="S53" s="29">
        <f t="shared" si="43"/>
        <v>124.33743083946524</v>
      </c>
      <c r="T53" s="29">
        <f t="shared" si="43"/>
        <v>126.82417945625456</v>
      </c>
      <c r="U53" s="29">
        <f t="shared" si="43"/>
        <v>129.36066304537962</v>
      </c>
      <c r="V53" s="29">
        <f t="shared" si="43"/>
        <v>131.94787630628724</v>
      </c>
      <c r="W53" s="29">
        <f t="shared" si="43"/>
        <v>134.58683383241299</v>
      </c>
      <c r="X53" s="29">
        <f t="shared" si="43"/>
        <v>137.27857050906124</v>
      </c>
      <c r="Y53" s="29">
        <f t="shared" si="43"/>
        <v>140.02414191924248</v>
      </c>
      <c r="Z53" s="29">
        <f t="shared" si="43"/>
        <v>142.82462475762733</v>
      </c>
      <c r="AA53" s="29">
        <f t="shared" si="43"/>
        <v>145.68111725277987</v>
      </c>
      <c r="AB53" s="29">
        <f t="shared" si="43"/>
        <v>148.59473959783548</v>
      </c>
      <c r="AC53" s="29">
        <f t="shared" si="43"/>
        <v>151.5666343897922</v>
      </c>
      <c r="AD53" s="29">
        <f t="shared" si="43"/>
        <v>154.59796707758807</v>
      </c>
      <c r="AE53" s="29">
        <f t="shared" si="43"/>
        <v>157.68992641913982</v>
      </c>
      <c r="AF53" s="29">
        <f t="shared" si="43"/>
        <v>160.84372494752262</v>
      </c>
      <c r="AG53" s="29">
        <f t="shared" si="43"/>
        <v>164.06059944647308</v>
      </c>
      <c r="AH53" s="29">
        <f t="shared" si="43"/>
        <v>167.34181143540252</v>
      </c>
      <c r="AI53" s="29">
        <f t="shared" si="43"/>
        <v>170.68864766411059</v>
      </c>
      <c r="AJ53" s="29">
        <f t="shared" si="43"/>
        <v>174.1024206173928</v>
      </c>
      <c r="AK53" s="29">
        <f t="shared" si="43"/>
        <v>177.58446902974066</v>
      </c>
      <c r="AL53" s="29">
        <f t="shared" si="43"/>
        <v>181.13615841033547</v>
      </c>
      <c r="AM53" s="29">
        <f t="shared" si="43"/>
        <v>0</v>
      </c>
      <c r="AN53" s="29">
        <f t="shared" si="43"/>
        <v>0</v>
      </c>
      <c r="AO53" s="29">
        <f t="shared" si="43"/>
        <v>0</v>
      </c>
      <c r="AP53" s="29">
        <f t="shared" si="43"/>
        <v>0</v>
      </c>
      <c r="AQ53" s="29">
        <f t="shared" si="43"/>
        <v>0</v>
      </c>
      <c r="AR53" s="29">
        <f t="shared" si="43"/>
        <v>0</v>
      </c>
      <c r="AS53" s="29">
        <f t="shared" si="43"/>
        <v>0</v>
      </c>
      <c r="AT53" s="29">
        <f t="shared" si="43"/>
        <v>0</v>
      </c>
      <c r="AU53" s="29">
        <f t="shared" si="43"/>
        <v>0</v>
      </c>
      <c r="AV53" s="29">
        <f t="shared" si="43"/>
        <v>0</v>
      </c>
      <c r="AW53" s="29">
        <f t="shared" si="43"/>
        <v>0</v>
      </c>
      <c r="AX53" s="29">
        <f t="shared" si="43"/>
        <v>0</v>
      </c>
      <c r="AY53" s="29">
        <f t="shared" si="43"/>
        <v>0</v>
      </c>
      <c r="AZ53" s="29">
        <f t="shared" si="43"/>
        <v>0</v>
      </c>
      <c r="BA53" s="29">
        <f t="shared" si="43"/>
        <v>0</v>
      </c>
      <c r="BB53" s="29">
        <f t="shared" si="43"/>
        <v>0</v>
      </c>
      <c r="BC53" s="29">
        <f t="shared" si="43"/>
        <v>0</v>
      </c>
      <c r="BD53" s="29">
        <f t="shared" si="43"/>
        <v>0</v>
      </c>
      <c r="BE53" s="29">
        <f t="shared" si="43"/>
        <v>0</v>
      </c>
      <c r="BF53" s="29">
        <f t="shared" si="43"/>
        <v>0</v>
      </c>
      <c r="BG53" s="29">
        <f t="shared" si="43"/>
        <v>0</v>
      </c>
      <c r="BH53" s="29">
        <f t="shared" si="43"/>
        <v>0</v>
      </c>
      <c r="BI53" s="29">
        <f t="shared" si="43"/>
        <v>0</v>
      </c>
      <c r="BJ53" s="29">
        <f t="shared" si="43"/>
        <v>0</v>
      </c>
      <c r="BK53" s="29">
        <f t="shared" si="43"/>
        <v>0</v>
      </c>
      <c r="BL53" s="29">
        <f t="shared" si="43"/>
        <v>0</v>
      </c>
      <c r="BM53" s="29">
        <f t="shared" si="43"/>
        <v>0</v>
      </c>
      <c r="BN53" s="29">
        <f t="shared" si="43"/>
        <v>0</v>
      </c>
      <c r="BO53" s="29">
        <f t="shared" si="43"/>
        <v>0</v>
      </c>
      <c r="BP53" s="29">
        <f t="shared" si="43"/>
        <v>0</v>
      </c>
      <c r="BQ53" s="29">
        <f t="shared" si="43"/>
        <v>0</v>
      </c>
      <c r="BR53" s="29">
        <f t="shared" si="43"/>
        <v>0</v>
      </c>
      <c r="BS53" s="29">
        <f t="shared" si="43"/>
        <v>0</v>
      </c>
      <c r="BT53" s="29">
        <f t="shared" si="43"/>
        <v>0</v>
      </c>
      <c r="BU53" s="29">
        <f t="shared" ref="BU53:DC53" si="44">BU18</f>
        <v>0</v>
      </c>
      <c r="BV53" s="29">
        <f t="shared" si="44"/>
        <v>0</v>
      </c>
      <c r="BW53" s="29">
        <f t="shared" si="44"/>
        <v>0</v>
      </c>
      <c r="BX53" s="29">
        <f t="shared" si="44"/>
        <v>0</v>
      </c>
      <c r="BY53" s="29">
        <f t="shared" si="44"/>
        <v>0</v>
      </c>
      <c r="BZ53" s="29">
        <f t="shared" si="44"/>
        <v>0</v>
      </c>
      <c r="CA53" s="29">
        <f t="shared" si="44"/>
        <v>0</v>
      </c>
      <c r="CB53" s="29">
        <f t="shared" si="44"/>
        <v>0</v>
      </c>
      <c r="CC53" s="29">
        <f t="shared" si="44"/>
        <v>0</v>
      </c>
      <c r="CD53" s="29">
        <f t="shared" si="44"/>
        <v>0</v>
      </c>
      <c r="CE53" s="29">
        <f t="shared" si="44"/>
        <v>0</v>
      </c>
      <c r="CF53" s="29">
        <f t="shared" si="44"/>
        <v>0</v>
      </c>
      <c r="CG53" s="29">
        <f t="shared" si="44"/>
        <v>0</v>
      </c>
      <c r="CH53" s="29">
        <f t="shared" si="44"/>
        <v>0</v>
      </c>
      <c r="CI53" s="29">
        <f t="shared" si="44"/>
        <v>0</v>
      </c>
      <c r="CJ53" s="29">
        <f t="shared" si="44"/>
        <v>0</v>
      </c>
      <c r="CK53" s="29">
        <f t="shared" si="44"/>
        <v>0</v>
      </c>
      <c r="CL53" s="29">
        <f t="shared" si="44"/>
        <v>0</v>
      </c>
      <c r="CM53" s="29">
        <f t="shared" si="44"/>
        <v>0</v>
      </c>
      <c r="CN53" s="29">
        <f t="shared" si="44"/>
        <v>0</v>
      </c>
      <c r="CO53" s="29">
        <f t="shared" si="44"/>
        <v>0</v>
      </c>
      <c r="CP53" s="29">
        <f t="shared" si="44"/>
        <v>0</v>
      </c>
      <c r="CQ53" s="29">
        <f t="shared" si="44"/>
        <v>0</v>
      </c>
      <c r="CR53" s="29">
        <f t="shared" si="44"/>
        <v>0</v>
      </c>
      <c r="CS53" s="29">
        <f t="shared" si="44"/>
        <v>0</v>
      </c>
      <c r="CT53" s="29">
        <f t="shared" si="44"/>
        <v>0</v>
      </c>
      <c r="CU53" s="29">
        <f t="shared" si="44"/>
        <v>0</v>
      </c>
      <c r="CV53" s="29">
        <f t="shared" si="44"/>
        <v>0</v>
      </c>
      <c r="CW53" s="29">
        <f t="shared" si="44"/>
        <v>0</v>
      </c>
      <c r="CX53" s="29">
        <f t="shared" si="44"/>
        <v>0</v>
      </c>
      <c r="CY53" s="29">
        <f t="shared" si="44"/>
        <v>0</v>
      </c>
      <c r="CZ53" s="29">
        <f t="shared" si="44"/>
        <v>0</v>
      </c>
      <c r="DA53" s="29">
        <f t="shared" si="44"/>
        <v>0</v>
      </c>
      <c r="DB53" s="29">
        <f t="shared" si="44"/>
        <v>0</v>
      </c>
      <c r="DC53" s="29">
        <f t="shared" si="44"/>
        <v>0</v>
      </c>
    </row>
    <row r="54" spans="2:107" x14ac:dyDescent="0.45">
      <c r="C54" s="21" t="s">
        <v>78</v>
      </c>
      <c r="H54" s="32">
        <f>H50+H48</f>
        <v>0</v>
      </c>
      <c r="I54" s="32">
        <f t="shared" ref="I54:BT54" si="45">I50+I48</f>
        <v>35.894141104289588</v>
      </c>
      <c r="J54" s="32">
        <f t="shared" si="45"/>
        <v>36.612023926375379</v>
      </c>
      <c r="K54" s="32">
        <f t="shared" si="45"/>
        <v>37.344264404902887</v>
      </c>
      <c r="L54" s="32">
        <f t="shared" si="45"/>
        <v>38.091149693000943</v>
      </c>
      <c r="M54" s="32">
        <f t="shared" si="45"/>
        <v>38.852972686860966</v>
      </c>
      <c r="N54" s="32">
        <f t="shared" si="45"/>
        <v>39.630032140598189</v>
      </c>
      <c r="O54" s="32">
        <f t="shared" si="45"/>
        <v>67.371054639016918</v>
      </c>
      <c r="P54" s="32">
        <f t="shared" si="45"/>
        <v>68.718475731797255</v>
      </c>
      <c r="Q54" s="32">
        <f t="shared" si="45"/>
        <v>70.092845246433214</v>
      </c>
      <c r="R54" s="32">
        <f t="shared" si="45"/>
        <v>71.494702151361864</v>
      </c>
      <c r="S54" s="32">
        <f t="shared" si="45"/>
        <v>72.92459619438911</v>
      </c>
      <c r="T54" s="32">
        <f t="shared" si="45"/>
        <v>74.383088118276888</v>
      </c>
      <c r="U54" s="32">
        <f t="shared" si="45"/>
        <v>75.870749880642421</v>
      </c>
      <c r="V54" s="32">
        <f t="shared" si="45"/>
        <v>77.388164878255282</v>
      </c>
      <c r="W54" s="32">
        <f t="shared" si="45"/>
        <v>78.935928175820393</v>
      </c>
      <c r="X54" s="32">
        <f t="shared" si="45"/>
        <v>80.514646739336797</v>
      </c>
      <c r="Y54" s="32">
        <f t="shared" si="45"/>
        <v>82.124939674123539</v>
      </c>
      <c r="Z54" s="32">
        <f t="shared" si="45"/>
        <v>83.767438467606013</v>
      </c>
      <c r="AA54" s="32">
        <f t="shared" si="45"/>
        <v>85.442787236958125</v>
      </c>
      <c r="AB54" s="32">
        <f t="shared" si="45"/>
        <v>87.151642981697293</v>
      </c>
      <c r="AC54" s="32">
        <f t="shared" si="45"/>
        <v>0</v>
      </c>
      <c r="AD54" s="32">
        <f t="shared" si="45"/>
        <v>0</v>
      </c>
      <c r="AE54" s="32">
        <f t="shared" si="45"/>
        <v>0</v>
      </c>
      <c r="AF54" s="32">
        <f t="shared" si="45"/>
        <v>0</v>
      </c>
      <c r="AG54" s="32">
        <f t="shared" si="45"/>
        <v>0</v>
      </c>
      <c r="AH54" s="32">
        <f t="shared" si="45"/>
        <v>0</v>
      </c>
      <c r="AI54" s="32">
        <f t="shared" si="45"/>
        <v>0</v>
      </c>
      <c r="AJ54" s="32">
        <f t="shared" si="45"/>
        <v>0</v>
      </c>
      <c r="AK54" s="32">
        <f t="shared" si="45"/>
        <v>0</v>
      </c>
      <c r="AL54" s="32">
        <f t="shared" si="45"/>
        <v>0</v>
      </c>
      <c r="AM54" s="32">
        <f t="shared" si="45"/>
        <v>0</v>
      </c>
      <c r="AN54" s="32">
        <f t="shared" si="45"/>
        <v>0</v>
      </c>
      <c r="AO54" s="32">
        <f t="shared" si="45"/>
        <v>0</v>
      </c>
      <c r="AP54" s="32">
        <f t="shared" si="45"/>
        <v>0</v>
      </c>
      <c r="AQ54" s="32">
        <f t="shared" si="45"/>
        <v>0</v>
      </c>
      <c r="AR54" s="32">
        <f t="shared" si="45"/>
        <v>0</v>
      </c>
      <c r="AS54" s="32">
        <f t="shared" si="45"/>
        <v>0</v>
      </c>
      <c r="AT54" s="32">
        <f t="shared" si="45"/>
        <v>0</v>
      </c>
      <c r="AU54" s="32">
        <f t="shared" si="45"/>
        <v>0</v>
      </c>
      <c r="AV54" s="32">
        <f t="shared" si="45"/>
        <v>0</v>
      </c>
      <c r="AW54" s="32">
        <f t="shared" si="45"/>
        <v>0</v>
      </c>
      <c r="AX54" s="32">
        <f t="shared" si="45"/>
        <v>0</v>
      </c>
      <c r="AY54" s="32">
        <f t="shared" si="45"/>
        <v>0</v>
      </c>
      <c r="AZ54" s="32">
        <f t="shared" si="45"/>
        <v>0</v>
      </c>
      <c r="BA54" s="32">
        <f t="shared" si="45"/>
        <v>0</v>
      </c>
      <c r="BB54" s="32">
        <f t="shared" si="45"/>
        <v>0</v>
      </c>
      <c r="BC54" s="32">
        <f t="shared" si="45"/>
        <v>0</v>
      </c>
      <c r="BD54" s="32">
        <f t="shared" si="45"/>
        <v>0</v>
      </c>
      <c r="BE54" s="32">
        <f t="shared" si="45"/>
        <v>0</v>
      </c>
      <c r="BF54" s="32">
        <f t="shared" si="45"/>
        <v>0</v>
      </c>
      <c r="BG54" s="32">
        <f t="shared" si="45"/>
        <v>0</v>
      </c>
      <c r="BH54" s="32">
        <f t="shared" si="45"/>
        <v>0</v>
      </c>
      <c r="BI54" s="32">
        <f t="shared" si="45"/>
        <v>0</v>
      </c>
      <c r="BJ54" s="32">
        <f t="shared" si="45"/>
        <v>0</v>
      </c>
      <c r="BK54" s="32">
        <f t="shared" si="45"/>
        <v>0</v>
      </c>
      <c r="BL54" s="32">
        <f t="shared" si="45"/>
        <v>0</v>
      </c>
      <c r="BM54" s="32">
        <f t="shared" si="45"/>
        <v>0</v>
      </c>
      <c r="BN54" s="32">
        <f t="shared" si="45"/>
        <v>0</v>
      </c>
      <c r="BO54" s="32">
        <f t="shared" si="45"/>
        <v>0</v>
      </c>
      <c r="BP54" s="32">
        <f t="shared" si="45"/>
        <v>0</v>
      </c>
      <c r="BQ54" s="32">
        <f t="shared" si="45"/>
        <v>0</v>
      </c>
      <c r="BR54" s="32">
        <f t="shared" si="45"/>
        <v>0</v>
      </c>
      <c r="BS54" s="32">
        <f t="shared" si="45"/>
        <v>0</v>
      </c>
      <c r="BT54" s="32">
        <f t="shared" si="45"/>
        <v>0</v>
      </c>
      <c r="BU54" s="32">
        <f t="shared" ref="BU54:DC54" si="46">BU50+BU48</f>
        <v>0</v>
      </c>
      <c r="BV54" s="32">
        <f t="shared" si="46"/>
        <v>0</v>
      </c>
      <c r="BW54" s="32">
        <f t="shared" si="46"/>
        <v>0</v>
      </c>
      <c r="BX54" s="32">
        <f t="shared" si="46"/>
        <v>0</v>
      </c>
      <c r="BY54" s="32">
        <f t="shared" si="46"/>
        <v>0</v>
      </c>
      <c r="BZ54" s="32">
        <f t="shared" si="46"/>
        <v>0</v>
      </c>
      <c r="CA54" s="32">
        <f t="shared" si="46"/>
        <v>0</v>
      </c>
      <c r="CB54" s="32">
        <f t="shared" si="46"/>
        <v>0</v>
      </c>
      <c r="CC54" s="32">
        <f t="shared" si="46"/>
        <v>0</v>
      </c>
      <c r="CD54" s="32">
        <f t="shared" si="46"/>
        <v>0</v>
      </c>
      <c r="CE54" s="32">
        <f t="shared" si="46"/>
        <v>0</v>
      </c>
      <c r="CF54" s="32">
        <f t="shared" si="46"/>
        <v>0</v>
      </c>
      <c r="CG54" s="32">
        <f t="shared" si="46"/>
        <v>0</v>
      </c>
      <c r="CH54" s="32">
        <f t="shared" si="46"/>
        <v>0</v>
      </c>
      <c r="CI54" s="32">
        <f t="shared" si="46"/>
        <v>0</v>
      </c>
      <c r="CJ54" s="32">
        <f t="shared" si="46"/>
        <v>0</v>
      </c>
      <c r="CK54" s="32">
        <f t="shared" si="46"/>
        <v>0</v>
      </c>
      <c r="CL54" s="32">
        <f t="shared" si="46"/>
        <v>0</v>
      </c>
      <c r="CM54" s="32">
        <f t="shared" si="46"/>
        <v>0</v>
      </c>
      <c r="CN54" s="32">
        <f t="shared" si="46"/>
        <v>0</v>
      </c>
      <c r="CO54" s="32">
        <f t="shared" si="46"/>
        <v>0</v>
      </c>
      <c r="CP54" s="32">
        <f t="shared" si="46"/>
        <v>0</v>
      </c>
      <c r="CQ54" s="32">
        <f t="shared" si="46"/>
        <v>0</v>
      </c>
      <c r="CR54" s="32">
        <f t="shared" si="46"/>
        <v>0</v>
      </c>
      <c r="CS54" s="32">
        <f t="shared" si="46"/>
        <v>0</v>
      </c>
      <c r="CT54" s="32">
        <f t="shared" si="46"/>
        <v>0</v>
      </c>
      <c r="CU54" s="32">
        <f t="shared" si="46"/>
        <v>0</v>
      </c>
      <c r="CV54" s="32">
        <f t="shared" si="46"/>
        <v>0</v>
      </c>
      <c r="CW54" s="32">
        <f t="shared" si="46"/>
        <v>0</v>
      </c>
      <c r="CX54" s="32">
        <f t="shared" si="46"/>
        <v>0</v>
      </c>
      <c r="CY54" s="32">
        <f t="shared" si="46"/>
        <v>0</v>
      </c>
      <c r="CZ54" s="32">
        <f t="shared" si="46"/>
        <v>0</v>
      </c>
      <c r="DA54" s="32">
        <f t="shared" si="46"/>
        <v>0</v>
      </c>
      <c r="DB54" s="32">
        <f t="shared" si="46"/>
        <v>0</v>
      </c>
      <c r="DC54" s="32">
        <f t="shared" si="46"/>
        <v>0</v>
      </c>
    </row>
    <row r="55" spans="2:107" x14ac:dyDescent="0.45">
      <c r="C55" s="21" t="s">
        <v>79</v>
      </c>
      <c r="H55" s="32">
        <f>H53-H54</f>
        <v>0</v>
      </c>
      <c r="I55" s="32">
        <f t="shared" ref="I55:BT55" si="47">I53-I54</f>
        <v>25.305858895710415</v>
      </c>
      <c r="J55" s="32">
        <f t="shared" si="47"/>
        <v>25.811976073624621</v>
      </c>
      <c r="K55" s="32">
        <f t="shared" si="47"/>
        <v>26.328215595097106</v>
      </c>
      <c r="L55" s="32">
        <f t="shared" si="47"/>
        <v>26.854779906999056</v>
      </c>
      <c r="M55" s="32">
        <f t="shared" si="47"/>
        <v>27.391875505139041</v>
      </c>
      <c r="N55" s="32">
        <f t="shared" si="47"/>
        <v>27.939713015241821</v>
      </c>
      <c r="O55" s="32">
        <f t="shared" si="47"/>
        <v>47.497512125911086</v>
      </c>
      <c r="P55" s="32">
        <f t="shared" si="47"/>
        <v>48.447462368429314</v>
      </c>
      <c r="Q55" s="32">
        <f t="shared" si="47"/>
        <v>49.416411615797898</v>
      </c>
      <c r="R55" s="32">
        <f t="shared" si="47"/>
        <v>50.404739848113863</v>
      </c>
      <c r="S55" s="32">
        <f t="shared" si="47"/>
        <v>51.412834645076131</v>
      </c>
      <c r="T55" s="32">
        <f t="shared" si="47"/>
        <v>52.441091337977667</v>
      </c>
      <c r="U55" s="32">
        <f t="shared" si="47"/>
        <v>53.489913164737203</v>
      </c>
      <c r="V55" s="32">
        <f t="shared" si="47"/>
        <v>54.55971142803196</v>
      </c>
      <c r="W55" s="32">
        <f t="shared" si="47"/>
        <v>55.650905656592599</v>
      </c>
      <c r="X55" s="32">
        <f t="shared" si="47"/>
        <v>56.763923769724443</v>
      </c>
      <c r="Y55" s="32">
        <f t="shared" si="47"/>
        <v>57.899202245118943</v>
      </c>
      <c r="Z55" s="32">
        <f t="shared" si="47"/>
        <v>59.05718629002132</v>
      </c>
      <c r="AA55" s="32">
        <f t="shared" si="47"/>
        <v>60.238330015821745</v>
      </c>
      <c r="AB55" s="32">
        <f t="shared" si="47"/>
        <v>61.443096616138192</v>
      </c>
      <c r="AC55" s="32">
        <f t="shared" si="47"/>
        <v>151.5666343897922</v>
      </c>
      <c r="AD55" s="32">
        <f t="shared" si="47"/>
        <v>154.59796707758807</v>
      </c>
      <c r="AE55" s="32">
        <f t="shared" si="47"/>
        <v>157.68992641913982</v>
      </c>
      <c r="AF55" s="32">
        <f t="shared" si="47"/>
        <v>160.84372494752262</v>
      </c>
      <c r="AG55" s="32">
        <f t="shared" si="47"/>
        <v>164.06059944647308</v>
      </c>
      <c r="AH55" s="32">
        <f t="shared" si="47"/>
        <v>167.34181143540252</v>
      </c>
      <c r="AI55" s="32">
        <f t="shared" si="47"/>
        <v>170.68864766411059</v>
      </c>
      <c r="AJ55" s="32">
        <f t="shared" si="47"/>
        <v>174.1024206173928</v>
      </c>
      <c r="AK55" s="32">
        <f t="shared" si="47"/>
        <v>177.58446902974066</v>
      </c>
      <c r="AL55" s="32">
        <f t="shared" si="47"/>
        <v>181.13615841033547</v>
      </c>
      <c r="AM55" s="32">
        <f t="shared" si="47"/>
        <v>0</v>
      </c>
      <c r="AN55" s="32">
        <f t="shared" si="47"/>
        <v>0</v>
      </c>
      <c r="AO55" s="32">
        <f t="shared" si="47"/>
        <v>0</v>
      </c>
      <c r="AP55" s="32">
        <f t="shared" si="47"/>
        <v>0</v>
      </c>
      <c r="AQ55" s="32">
        <f t="shared" si="47"/>
        <v>0</v>
      </c>
      <c r="AR55" s="32">
        <f t="shared" si="47"/>
        <v>0</v>
      </c>
      <c r="AS55" s="32">
        <f t="shared" si="47"/>
        <v>0</v>
      </c>
      <c r="AT55" s="32">
        <f t="shared" si="47"/>
        <v>0</v>
      </c>
      <c r="AU55" s="32">
        <f t="shared" si="47"/>
        <v>0</v>
      </c>
      <c r="AV55" s="32">
        <f t="shared" si="47"/>
        <v>0</v>
      </c>
      <c r="AW55" s="32">
        <f t="shared" si="47"/>
        <v>0</v>
      </c>
      <c r="AX55" s="32">
        <f t="shared" si="47"/>
        <v>0</v>
      </c>
      <c r="AY55" s="32">
        <f t="shared" si="47"/>
        <v>0</v>
      </c>
      <c r="AZ55" s="32">
        <f t="shared" si="47"/>
        <v>0</v>
      </c>
      <c r="BA55" s="32">
        <f t="shared" si="47"/>
        <v>0</v>
      </c>
      <c r="BB55" s="32">
        <f t="shared" si="47"/>
        <v>0</v>
      </c>
      <c r="BC55" s="32">
        <f t="shared" si="47"/>
        <v>0</v>
      </c>
      <c r="BD55" s="32">
        <f t="shared" si="47"/>
        <v>0</v>
      </c>
      <c r="BE55" s="32">
        <f t="shared" si="47"/>
        <v>0</v>
      </c>
      <c r="BF55" s="32">
        <f t="shared" si="47"/>
        <v>0</v>
      </c>
      <c r="BG55" s="32">
        <f t="shared" si="47"/>
        <v>0</v>
      </c>
      <c r="BH55" s="32">
        <f t="shared" si="47"/>
        <v>0</v>
      </c>
      <c r="BI55" s="32">
        <f t="shared" si="47"/>
        <v>0</v>
      </c>
      <c r="BJ55" s="32">
        <f t="shared" si="47"/>
        <v>0</v>
      </c>
      <c r="BK55" s="32">
        <f t="shared" si="47"/>
        <v>0</v>
      </c>
      <c r="BL55" s="32">
        <f t="shared" si="47"/>
        <v>0</v>
      </c>
      <c r="BM55" s="32">
        <f t="shared" si="47"/>
        <v>0</v>
      </c>
      <c r="BN55" s="32">
        <f t="shared" si="47"/>
        <v>0</v>
      </c>
      <c r="BO55" s="32">
        <f t="shared" si="47"/>
        <v>0</v>
      </c>
      <c r="BP55" s="32">
        <f t="shared" si="47"/>
        <v>0</v>
      </c>
      <c r="BQ55" s="32">
        <f t="shared" si="47"/>
        <v>0</v>
      </c>
      <c r="BR55" s="32">
        <f t="shared" si="47"/>
        <v>0</v>
      </c>
      <c r="BS55" s="32">
        <f t="shared" si="47"/>
        <v>0</v>
      </c>
      <c r="BT55" s="32">
        <f t="shared" si="47"/>
        <v>0</v>
      </c>
      <c r="BU55" s="32">
        <f t="shared" ref="BU55:DC55" si="48">BU53-BU54</f>
        <v>0</v>
      </c>
      <c r="BV55" s="32">
        <f t="shared" si="48"/>
        <v>0</v>
      </c>
      <c r="BW55" s="32">
        <f t="shared" si="48"/>
        <v>0</v>
      </c>
      <c r="BX55" s="32">
        <f t="shared" si="48"/>
        <v>0</v>
      </c>
      <c r="BY55" s="32">
        <f t="shared" si="48"/>
        <v>0</v>
      </c>
      <c r="BZ55" s="32">
        <f t="shared" si="48"/>
        <v>0</v>
      </c>
      <c r="CA55" s="32">
        <f t="shared" si="48"/>
        <v>0</v>
      </c>
      <c r="CB55" s="32">
        <f t="shared" si="48"/>
        <v>0</v>
      </c>
      <c r="CC55" s="32">
        <f t="shared" si="48"/>
        <v>0</v>
      </c>
      <c r="CD55" s="32">
        <f t="shared" si="48"/>
        <v>0</v>
      </c>
      <c r="CE55" s="32">
        <f t="shared" si="48"/>
        <v>0</v>
      </c>
      <c r="CF55" s="32">
        <f t="shared" si="48"/>
        <v>0</v>
      </c>
      <c r="CG55" s="32">
        <f t="shared" si="48"/>
        <v>0</v>
      </c>
      <c r="CH55" s="32">
        <f t="shared" si="48"/>
        <v>0</v>
      </c>
      <c r="CI55" s="32">
        <f t="shared" si="48"/>
        <v>0</v>
      </c>
      <c r="CJ55" s="32">
        <f t="shared" si="48"/>
        <v>0</v>
      </c>
      <c r="CK55" s="32">
        <f t="shared" si="48"/>
        <v>0</v>
      </c>
      <c r="CL55" s="32">
        <f t="shared" si="48"/>
        <v>0</v>
      </c>
      <c r="CM55" s="32">
        <f t="shared" si="48"/>
        <v>0</v>
      </c>
      <c r="CN55" s="32">
        <f t="shared" si="48"/>
        <v>0</v>
      </c>
      <c r="CO55" s="32">
        <f t="shared" si="48"/>
        <v>0</v>
      </c>
      <c r="CP55" s="32">
        <f t="shared" si="48"/>
        <v>0</v>
      </c>
      <c r="CQ55" s="32">
        <f t="shared" si="48"/>
        <v>0</v>
      </c>
      <c r="CR55" s="32">
        <f t="shared" si="48"/>
        <v>0</v>
      </c>
      <c r="CS55" s="32">
        <f t="shared" si="48"/>
        <v>0</v>
      </c>
      <c r="CT55" s="32">
        <f t="shared" si="48"/>
        <v>0</v>
      </c>
      <c r="CU55" s="32">
        <f t="shared" si="48"/>
        <v>0</v>
      </c>
      <c r="CV55" s="32">
        <f t="shared" si="48"/>
        <v>0</v>
      </c>
      <c r="CW55" s="32">
        <f t="shared" si="48"/>
        <v>0</v>
      </c>
      <c r="CX55" s="32">
        <f t="shared" si="48"/>
        <v>0</v>
      </c>
      <c r="CY55" s="32">
        <f t="shared" si="48"/>
        <v>0</v>
      </c>
      <c r="CZ55" s="32">
        <f t="shared" si="48"/>
        <v>0</v>
      </c>
      <c r="DA55" s="32">
        <f t="shared" si="48"/>
        <v>0</v>
      </c>
      <c r="DB55" s="32">
        <f t="shared" si="48"/>
        <v>0</v>
      </c>
      <c r="DC55" s="32">
        <f t="shared" si="48"/>
        <v>0</v>
      </c>
    </row>
    <row r="56" spans="2:107" x14ac:dyDescent="0.45">
      <c r="C56" s="21" t="s">
        <v>80</v>
      </c>
      <c r="H56" s="29">
        <f>-H20</f>
        <v>-1000</v>
      </c>
      <c r="I56" s="29">
        <f t="shared" ref="I56:BT56" si="49">-I20</f>
        <v>0</v>
      </c>
      <c r="J56" s="29">
        <f t="shared" si="49"/>
        <v>0</v>
      </c>
      <c r="K56" s="29">
        <f t="shared" si="49"/>
        <v>0</v>
      </c>
      <c r="L56" s="29">
        <f t="shared" si="49"/>
        <v>0</v>
      </c>
      <c r="M56" s="29">
        <f t="shared" si="49"/>
        <v>0</v>
      </c>
      <c r="N56" s="29">
        <f t="shared" si="49"/>
        <v>0</v>
      </c>
      <c r="O56" s="29">
        <f t="shared" si="49"/>
        <v>0</v>
      </c>
      <c r="P56" s="29">
        <f t="shared" si="49"/>
        <v>0</v>
      </c>
      <c r="Q56" s="29">
        <f t="shared" si="49"/>
        <v>0</v>
      </c>
      <c r="R56" s="29">
        <f t="shared" si="49"/>
        <v>0</v>
      </c>
      <c r="S56" s="29">
        <f t="shared" si="49"/>
        <v>0</v>
      </c>
      <c r="T56" s="29">
        <f t="shared" si="49"/>
        <v>0</v>
      </c>
      <c r="U56" s="29">
        <f t="shared" si="49"/>
        <v>0</v>
      </c>
      <c r="V56" s="29">
        <f t="shared" si="49"/>
        <v>0</v>
      </c>
      <c r="W56" s="29">
        <f t="shared" si="49"/>
        <v>0</v>
      </c>
      <c r="X56" s="29">
        <f t="shared" si="49"/>
        <v>0</v>
      </c>
      <c r="Y56" s="29">
        <f t="shared" si="49"/>
        <v>0</v>
      </c>
      <c r="Z56" s="29">
        <f t="shared" si="49"/>
        <v>0</v>
      </c>
      <c r="AA56" s="29">
        <f t="shared" si="49"/>
        <v>0</v>
      </c>
      <c r="AB56" s="29">
        <f t="shared" si="49"/>
        <v>0</v>
      </c>
      <c r="AC56" s="29">
        <f t="shared" si="49"/>
        <v>0</v>
      </c>
      <c r="AD56" s="29">
        <f t="shared" si="49"/>
        <v>0</v>
      </c>
      <c r="AE56" s="29">
        <f t="shared" si="49"/>
        <v>0</v>
      </c>
      <c r="AF56" s="29">
        <f t="shared" si="49"/>
        <v>0</v>
      </c>
      <c r="AG56" s="29">
        <f t="shared" si="49"/>
        <v>0</v>
      </c>
      <c r="AH56" s="29">
        <f t="shared" si="49"/>
        <v>0</v>
      </c>
      <c r="AI56" s="29">
        <f t="shared" si="49"/>
        <v>0</v>
      </c>
      <c r="AJ56" s="29">
        <f t="shared" si="49"/>
        <v>0</v>
      </c>
      <c r="AK56" s="29">
        <f t="shared" si="49"/>
        <v>0</v>
      </c>
      <c r="AL56" s="29">
        <f t="shared" si="49"/>
        <v>0</v>
      </c>
      <c r="AM56" s="29">
        <f t="shared" si="49"/>
        <v>0</v>
      </c>
      <c r="AN56" s="29">
        <f t="shared" si="49"/>
        <v>0</v>
      </c>
      <c r="AO56" s="29">
        <f t="shared" si="49"/>
        <v>0</v>
      </c>
      <c r="AP56" s="29">
        <f t="shared" si="49"/>
        <v>0</v>
      </c>
      <c r="AQ56" s="29">
        <f t="shared" si="49"/>
        <v>0</v>
      </c>
      <c r="AR56" s="29">
        <f t="shared" si="49"/>
        <v>0</v>
      </c>
      <c r="AS56" s="29">
        <f t="shared" si="49"/>
        <v>0</v>
      </c>
      <c r="AT56" s="29">
        <f t="shared" si="49"/>
        <v>0</v>
      </c>
      <c r="AU56" s="29">
        <f t="shared" si="49"/>
        <v>0</v>
      </c>
      <c r="AV56" s="29">
        <f t="shared" si="49"/>
        <v>0</v>
      </c>
      <c r="AW56" s="29">
        <f t="shared" si="49"/>
        <v>0</v>
      </c>
      <c r="AX56" s="29">
        <f t="shared" si="49"/>
        <v>0</v>
      </c>
      <c r="AY56" s="29">
        <f t="shared" si="49"/>
        <v>0</v>
      </c>
      <c r="AZ56" s="29">
        <f t="shared" si="49"/>
        <v>0</v>
      </c>
      <c r="BA56" s="29">
        <f t="shared" si="49"/>
        <v>0</v>
      </c>
      <c r="BB56" s="29">
        <f t="shared" si="49"/>
        <v>0</v>
      </c>
      <c r="BC56" s="29">
        <f t="shared" si="49"/>
        <v>0</v>
      </c>
      <c r="BD56" s="29">
        <f t="shared" si="49"/>
        <v>0</v>
      </c>
      <c r="BE56" s="29">
        <f t="shared" si="49"/>
        <v>0</v>
      </c>
      <c r="BF56" s="29">
        <f t="shared" si="49"/>
        <v>0</v>
      </c>
      <c r="BG56" s="29">
        <f t="shared" si="49"/>
        <v>0</v>
      </c>
      <c r="BH56" s="29">
        <f t="shared" si="49"/>
        <v>0</v>
      </c>
      <c r="BI56" s="29">
        <f t="shared" si="49"/>
        <v>0</v>
      </c>
      <c r="BJ56" s="29">
        <f t="shared" si="49"/>
        <v>0</v>
      </c>
      <c r="BK56" s="29">
        <f t="shared" si="49"/>
        <v>0</v>
      </c>
      <c r="BL56" s="29">
        <f t="shared" si="49"/>
        <v>0</v>
      </c>
      <c r="BM56" s="29">
        <f t="shared" si="49"/>
        <v>0</v>
      </c>
      <c r="BN56" s="29">
        <f t="shared" si="49"/>
        <v>0</v>
      </c>
      <c r="BO56" s="29">
        <f t="shared" si="49"/>
        <v>0</v>
      </c>
      <c r="BP56" s="29">
        <f t="shared" si="49"/>
        <v>0</v>
      </c>
      <c r="BQ56" s="29">
        <f t="shared" si="49"/>
        <v>0</v>
      </c>
      <c r="BR56" s="29">
        <f t="shared" si="49"/>
        <v>0</v>
      </c>
      <c r="BS56" s="29">
        <f t="shared" si="49"/>
        <v>0</v>
      </c>
      <c r="BT56" s="29">
        <f t="shared" si="49"/>
        <v>0</v>
      </c>
      <c r="BU56" s="29">
        <f t="shared" ref="BU56:DC56" si="50">-BU20</f>
        <v>0</v>
      </c>
      <c r="BV56" s="29">
        <f t="shared" si="50"/>
        <v>0</v>
      </c>
      <c r="BW56" s="29">
        <f t="shared" si="50"/>
        <v>0</v>
      </c>
      <c r="BX56" s="29">
        <f t="shared" si="50"/>
        <v>0</v>
      </c>
      <c r="BY56" s="29">
        <f t="shared" si="50"/>
        <v>0</v>
      </c>
      <c r="BZ56" s="29">
        <f t="shared" si="50"/>
        <v>0</v>
      </c>
      <c r="CA56" s="29">
        <f t="shared" si="50"/>
        <v>0</v>
      </c>
      <c r="CB56" s="29">
        <f t="shared" si="50"/>
        <v>0</v>
      </c>
      <c r="CC56" s="29">
        <f t="shared" si="50"/>
        <v>0</v>
      </c>
      <c r="CD56" s="29">
        <f t="shared" si="50"/>
        <v>0</v>
      </c>
      <c r="CE56" s="29">
        <f t="shared" si="50"/>
        <v>0</v>
      </c>
      <c r="CF56" s="29">
        <f t="shared" si="50"/>
        <v>0</v>
      </c>
      <c r="CG56" s="29">
        <f t="shared" si="50"/>
        <v>0</v>
      </c>
      <c r="CH56" s="29">
        <f t="shared" si="50"/>
        <v>0</v>
      </c>
      <c r="CI56" s="29">
        <f t="shared" si="50"/>
        <v>0</v>
      </c>
      <c r="CJ56" s="29">
        <f t="shared" si="50"/>
        <v>0</v>
      </c>
      <c r="CK56" s="29">
        <f t="shared" si="50"/>
        <v>0</v>
      </c>
      <c r="CL56" s="29">
        <f t="shared" si="50"/>
        <v>0</v>
      </c>
      <c r="CM56" s="29">
        <f t="shared" si="50"/>
        <v>0</v>
      </c>
      <c r="CN56" s="29">
        <f t="shared" si="50"/>
        <v>0</v>
      </c>
      <c r="CO56" s="29">
        <f t="shared" si="50"/>
        <v>0</v>
      </c>
      <c r="CP56" s="29">
        <f t="shared" si="50"/>
        <v>0</v>
      </c>
      <c r="CQ56" s="29">
        <f t="shared" si="50"/>
        <v>0</v>
      </c>
      <c r="CR56" s="29">
        <f t="shared" si="50"/>
        <v>0</v>
      </c>
      <c r="CS56" s="29">
        <f t="shared" si="50"/>
        <v>0</v>
      </c>
      <c r="CT56" s="29">
        <f t="shared" si="50"/>
        <v>0</v>
      </c>
      <c r="CU56" s="29">
        <f t="shared" si="50"/>
        <v>0</v>
      </c>
      <c r="CV56" s="29">
        <f t="shared" si="50"/>
        <v>0</v>
      </c>
      <c r="CW56" s="29">
        <f t="shared" si="50"/>
        <v>0</v>
      </c>
      <c r="CX56" s="29">
        <f t="shared" si="50"/>
        <v>0</v>
      </c>
      <c r="CY56" s="29">
        <f t="shared" si="50"/>
        <v>0</v>
      </c>
      <c r="CZ56" s="29">
        <f t="shared" si="50"/>
        <v>0</v>
      </c>
      <c r="DA56" s="29">
        <f t="shared" si="50"/>
        <v>0</v>
      </c>
      <c r="DB56" s="29">
        <f t="shared" si="50"/>
        <v>0</v>
      </c>
      <c r="DC56" s="29">
        <f t="shared" si="50"/>
        <v>0</v>
      </c>
    </row>
    <row r="57" spans="2:107" x14ac:dyDescent="0.45">
      <c r="C57" s="21" t="s">
        <v>81</v>
      </c>
      <c r="H57" s="29">
        <f>H47</f>
        <v>750</v>
      </c>
      <c r="I57" s="29">
        <f t="shared" ref="I57:BT57" si="51">I47</f>
        <v>0</v>
      </c>
      <c r="J57" s="29">
        <f t="shared" si="51"/>
        <v>0</v>
      </c>
      <c r="K57" s="29">
        <f t="shared" si="51"/>
        <v>0</v>
      </c>
      <c r="L57" s="29">
        <f t="shared" si="51"/>
        <v>0</v>
      </c>
      <c r="M57" s="29">
        <f t="shared" si="51"/>
        <v>0</v>
      </c>
      <c r="N57" s="29">
        <f t="shared" si="51"/>
        <v>0</v>
      </c>
      <c r="O57" s="29">
        <f t="shared" si="51"/>
        <v>0</v>
      </c>
      <c r="P57" s="29">
        <f t="shared" si="51"/>
        <v>0</v>
      </c>
      <c r="Q57" s="29">
        <f t="shared" si="51"/>
        <v>0</v>
      </c>
      <c r="R57" s="29">
        <f t="shared" si="51"/>
        <v>0</v>
      </c>
      <c r="S57" s="29">
        <f t="shared" si="51"/>
        <v>0</v>
      </c>
      <c r="T57" s="29">
        <f t="shared" si="51"/>
        <v>0</v>
      </c>
      <c r="U57" s="29">
        <f t="shared" si="51"/>
        <v>0</v>
      </c>
      <c r="V57" s="29">
        <f t="shared" si="51"/>
        <v>0</v>
      </c>
      <c r="W57" s="29">
        <f t="shared" si="51"/>
        <v>0</v>
      </c>
      <c r="X57" s="29">
        <f t="shared" si="51"/>
        <v>0</v>
      </c>
      <c r="Y57" s="29">
        <f t="shared" si="51"/>
        <v>0</v>
      </c>
      <c r="Z57" s="29">
        <f t="shared" si="51"/>
        <v>0</v>
      </c>
      <c r="AA57" s="29">
        <f t="shared" si="51"/>
        <v>0</v>
      </c>
      <c r="AB57" s="29">
        <f t="shared" si="51"/>
        <v>0</v>
      </c>
      <c r="AC57" s="29">
        <f t="shared" si="51"/>
        <v>0</v>
      </c>
      <c r="AD57" s="29">
        <f t="shared" si="51"/>
        <v>0</v>
      </c>
      <c r="AE57" s="29">
        <f t="shared" si="51"/>
        <v>0</v>
      </c>
      <c r="AF57" s="29">
        <f t="shared" si="51"/>
        <v>0</v>
      </c>
      <c r="AG57" s="29">
        <f t="shared" si="51"/>
        <v>0</v>
      </c>
      <c r="AH57" s="29">
        <f t="shared" si="51"/>
        <v>0</v>
      </c>
      <c r="AI57" s="29">
        <f t="shared" si="51"/>
        <v>0</v>
      </c>
      <c r="AJ57" s="29">
        <f t="shared" si="51"/>
        <v>0</v>
      </c>
      <c r="AK57" s="29">
        <f t="shared" si="51"/>
        <v>0</v>
      </c>
      <c r="AL57" s="29">
        <f t="shared" si="51"/>
        <v>0</v>
      </c>
      <c r="AM57" s="29">
        <f t="shared" si="51"/>
        <v>0</v>
      </c>
      <c r="AN57" s="29">
        <f t="shared" si="51"/>
        <v>0</v>
      </c>
      <c r="AO57" s="29">
        <f t="shared" si="51"/>
        <v>0</v>
      </c>
      <c r="AP57" s="29">
        <f t="shared" si="51"/>
        <v>0</v>
      </c>
      <c r="AQ57" s="29">
        <f t="shared" si="51"/>
        <v>0</v>
      </c>
      <c r="AR57" s="29">
        <f t="shared" si="51"/>
        <v>0</v>
      </c>
      <c r="AS57" s="29">
        <f t="shared" si="51"/>
        <v>0</v>
      </c>
      <c r="AT57" s="29">
        <f t="shared" si="51"/>
        <v>0</v>
      </c>
      <c r="AU57" s="29">
        <f t="shared" si="51"/>
        <v>0</v>
      </c>
      <c r="AV57" s="29">
        <f t="shared" si="51"/>
        <v>0</v>
      </c>
      <c r="AW57" s="29">
        <f t="shared" si="51"/>
        <v>0</v>
      </c>
      <c r="AX57" s="29">
        <f t="shared" si="51"/>
        <v>0</v>
      </c>
      <c r="AY57" s="29">
        <f t="shared" si="51"/>
        <v>0</v>
      </c>
      <c r="AZ57" s="29">
        <f t="shared" si="51"/>
        <v>0</v>
      </c>
      <c r="BA57" s="29">
        <f t="shared" si="51"/>
        <v>0</v>
      </c>
      <c r="BB57" s="29">
        <f t="shared" si="51"/>
        <v>0</v>
      </c>
      <c r="BC57" s="29">
        <f t="shared" si="51"/>
        <v>0</v>
      </c>
      <c r="BD57" s="29">
        <f t="shared" si="51"/>
        <v>0</v>
      </c>
      <c r="BE57" s="29">
        <f t="shared" si="51"/>
        <v>0</v>
      </c>
      <c r="BF57" s="29">
        <f t="shared" si="51"/>
        <v>0</v>
      </c>
      <c r="BG57" s="29">
        <f t="shared" si="51"/>
        <v>0</v>
      </c>
      <c r="BH57" s="29">
        <f t="shared" si="51"/>
        <v>0</v>
      </c>
      <c r="BI57" s="29">
        <f t="shared" si="51"/>
        <v>0</v>
      </c>
      <c r="BJ57" s="29">
        <f t="shared" si="51"/>
        <v>0</v>
      </c>
      <c r="BK57" s="29">
        <f t="shared" si="51"/>
        <v>0</v>
      </c>
      <c r="BL57" s="29">
        <f t="shared" si="51"/>
        <v>0</v>
      </c>
      <c r="BM57" s="29">
        <f t="shared" si="51"/>
        <v>0</v>
      </c>
      <c r="BN57" s="29">
        <f t="shared" si="51"/>
        <v>0</v>
      </c>
      <c r="BO57" s="29">
        <f t="shared" si="51"/>
        <v>0</v>
      </c>
      <c r="BP57" s="29">
        <f t="shared" si="51"/>
        <v>0</v>
      </c>
      <c r="BQ57" s="29">
        <f t="shared" si="51"/>
        <v>0</v>
      </c>
      <c r="BR57" s="29">
        <f t="shared" si="51"/>
        <v>0</v>
      </c>
      <c r="BS57" s="29">
        <f t="shared" si="51"/>
        <v>0</v>
      </c>
      <c r="BT57" s="29">
        <f t="shared" si="51"/>
        <v>0</v>
      </c>
      <c r="BU57" s="29">
        <f t="shared" ref="BU57:DC57" si="52">BU47</f>
        <v>0</v>
      </c>
      <c r="BV57" s="29">
        <f t="shared" si="52"/>
        <v>0</v>
      </c>
      <c r="BW57" s="29">
        <f t="shared" si="52"/>
        <v>0</v>
      </c>
      <c r="BX57" s="29">
        <f t="shared" si="52"/>
        <v>0</v>
      </c>
      <c r="BY57" s="29">
        <f t="shared" si="52"/>
        <v>0</v>
      </c>
      <c r="BZ57" s="29">
        <f t="shared" si="52"/>
        <v>0</v>
      </c>
      <c r="CA57" s="29">
        <f t="shared" si="52"/>
        <v>0</v>
      </c>
      <c r="CB57" s="29">
        <f t="shared" si="52"/>
        <v>0</v>
      </c>
      <c r="CC57" s="29">
        <f t="shared" si="52"/>
        <v>0</v>
      </c>
      <c r="CD57" s="29">
        <f t="shared" si="52"/>
        <v>0</v>
      </c>
      <c r="CE57" s="29">
        <f t="shared" si="52"/>
        <v>0</v>
      </c>
      <c r="CF57" s="29">
        <f t="shared" si="52"/>
        <v>0</v>
      </c>
      <c r="CG57" s="29">
        <f t="shared" si="52"/>
        <v>0</v>
      </c>
      <c r="CH57" s="29">
        <f t="shared" si="52"/>
        <v>0</v>
      </c>
      <c r="CI57" s="29">
        <f t="shared" si="52"/>
        <v>0</v>
      </c>
      <c r="CJ57" s="29">
        <f t="shared" si="52"/>
        <v>0</v>
      </c>
      <c r="CK57" s="29">
        <f t="shared" si="52"/>
        <v>0</v>
      </c>
      <c r="CL57" s="29">
        <f t="shared" si="52"/>
        <v>0</v>
      </c>
      <c r="CM57" s="29">
        <f t="shared" si="52"/>
        <v>0</v>
      </c>
      <c r="CN57" s="29">
        <f t="shared" si="52"/>
        <v>0</v>
      </c>
      <c r="CO57" s="29">
        <f t="shared" si="52"/>
        <v>0</v>
      </c>
      <c r="CP57" s="29">
        <f t="shared" si="52"/>
        <v>0</v>
      </c>
      <c r="CQ57" s="29">
        <f t="shared" si="52"/>
        <v>0</v>
      </c>
      <c r="CR57" s="29">
        <f t="shared" si="52"/>
        <v>0</v>
      </c>
      <c r="CS57" s="29">
        <f t="shared" si="52"/>
        <v>0</v>
      </c>
      <c r="CT57" s="29">
        <f t="shared" si="52"/>
        <v>0</v>
      </c>
      <c r="CU57" s="29">
        <f t="shared" si="52"/>
        <v>0</v>
      </c>
      <c r="CV57" s="29">
        <f t="shared" si="52"/>
        <v>0</v>
      </c>
      <c r="CW57" s="29">
        <f t="shared" si="52"/>
        <v>0</v>
      </c>
      <c r="CX57" s="29">
        <f t="shared" si="52"/>
        <v>0</v>
      </c>
      <c r="CY57" s="29">
        <f t="shared" si="52"/>
        <v>0</v>
      </c>
      <c r="CZ57" s="29">
        <f t="shared" si="52"/>
        <v>0</v>
      </c>
      <c r="DA57" s="29">
        <f t="shared" si="52"/>
        <v>0</v>
      </c>
      <c r="DB57" s="29">
        <f t="shared" si="52"/>
        <v>0</v>
      </c>
      <c r="DC57" s="29">
        <f t="shared" si="52"/>
        <v>0</v>
      </c>
    </row>
    <row r="58" spans="2:107" x14ac:dyDescent="0.45">
      <c r="C58" s="21" t="s">
        <v>84</v>
      </c>
      <c r="H58" s="32">
        <f>H55+H56+H57</f>
        <v>-250</v>
      </c>
      <c r="I58" s="32">
        <f t="shared" ref="I58:BT58" si="53">I55+I56+I57</f>
        <v>25.305858895710415</v>
      </c>
      <c r="J58" s="32">
        <f t="shared" si="53"/>
        <v>25.811976073624621</v>
      </c>
      <c r="K58" s="32">
        <f t="shared" si="53"/>
        <v>26.328215595097106</v>
      </c>
      <c r="L58" s="32">
        <f t="shared" si="53"/>
        <v>26.854779906999056</v>
      </c>
      <c r="M58" s="32">
        <f t="shared" si="53"/>
        <v>27.391875505139041</v>
      </c>
      <c r="N58" s="32">
        <f t="shared" si="53"/>
        <v>27.939713015241821</v>
      </c>
      <c r="O58" s="32">
        <f t="shared" si="53"/>
        <v>47.497512125911086</v>
      </c>
      <c r="P58" s="32">
        <f t="shared" si="53"/>
        <v>48.447462368429314</v>
      </c>
      <c r="Q58" s="32">
        <f t="shared" si="53"/>
        <v>49.416411615797898</v>
      </c>
      <c r="R58" s="32">
        <f t="shared" si="53"/>
        <v>50.404739848113863</v>
      </c>
      <c r="S58" s="32">
        <f t="shared" si="53"/>
        <v>51.412834645076131</v>
      </c>
      <c r="T58" s="32">
        <f t="shared" si="53"/>
        <v>52.441091337977667</v>
      </c>
      <c r="U58" s="32">
        <f t="shared" si="53"/>
        <v>53.489913164737203</v>
      </c>
      <c r="V58" s="32">
        <f t="shared" si="53"/>
        <v>54.55971142803196</v>
      </c>
      <c r="W58" s="32">
        <f t="shared" si="53"/>
        <v>55.650905656592599</v>
      </c>
      <c r="X58" s="32">
        <f t="shared" si="53"/>
        <v>56.763923769724443</v>
      </c>
      <c r="Y58" s="32">
        <f t="shared" si="53"/>
        <v>57.899202245118943</v>
      </c>
      <c r="Z58" s="32">
        <f t="shared" si="53"/>
        <v>59.05718629002132</v>
      </c>
      <c r="AA58" s="32">
        <f t="shared" si="53"/>
        <v>60.238330015821745</v>
      </c>
      <c r="AB58" s="32">
        <f t="shared" si="53"/>
        <v>61.443096616138192</v>
      </c>
      <c r="AC58" s="32">
        <f t="shared" si="53"/>
        <v>151.5666343897922</v>
      </c>
      <c r="AD58" s="32">
        <f t="shared" si="53"/>
        <v>154.59796707758807</v>
      </c>
      <c r="AE58" s="32">
        <f t="shared" si="53"/>
        <v>157.68992641913982</v>
      </c>
      <c r="AF58" s="32">
        <f t="shared" si="53"/>
        <v>160.84372494752262</v>
      </c>
      <c r="AG58" s="32">
        <f t="shared" si="53"/>
        <v>164.06059944647308</v>
      </c>
      <c r="AH58" s="32">
        <f t="shared" si="53"/>
        <v>167.34181143540252</v>
      </c>
      <c r="AI58" s="32">
        <f t="shared" si="53"/>
        <v>170.68864766411059</v>
      </c>
      <c r="AJ58" s="32">
        <f t="shared" si="53"/>
        <v>174.1024206173928</v>
      </c>
      <c r="AK58" s="32">
        <f t="shared" si="53"/>
        <v>177.58446902974066</v>
      </c>
      <c r="AL58" s="32">
        <f t="shared" si="53"/>
        <v>181.13615841033547</v>
      </c>
      <c r="AM58" s="32">
        <f t="shared" si="53"/>
        <v>0</v>
      </c>
      <c r="AN58" s="32">
        <f t="shared" si="53"/>
        <v>0</v>
      </c>
      <c r="AO58" s="32">
        <f t="shared" si="53"/>
        <v>0</v>
      </c>
      <c r="AP58" s="32">
        <f t="shared" si="53"/>
        <v>0</v>
      </c>
      <c r="AQ58" s="32">
        <f t="shared" si="53"/>
        <v>0</v>
      </c>
      <c r="AR58" s="32">
        <f t="shared" si="53"/>
        <v>0</v>
      </c>
      <c r="AS58" s="32">
        <f t="shared" si="53"/>
        <v>0</v>
      </c>
      <c r="AT58" s="32">
        <f t="shared" si="53"/>
        <v>0</v>
      </c>
      <c r="AU58" s="32">
        <f t="shared" si="53"/>
        <v>0</v>
      </c>
      <c r="AV58" s="32">
        <f t="shared" si="53"/>
        <v>0</v>
      </c>
      <c r="AW58" s="32">
        <f t="shared" si="53"/>
        <v>0</v>
      </c>
      <c r="AX58" s="32">
        <f t="shared" si="53"/>
        <v>0</v>
      </c>
      <c r="AY58" s="32">
        <f t="shared" si="53"/>
        <v>0</v>
      </c>
      <c r="AZ58" s="32">
        <f t="shared" si="53"/>
        <v>0</v>
      </c>
      <c r="BA58" s="32">
        <f t="shared" si="53"/>
        <v>0</v>
      </c>
      <c r="BB58" s="32">
        <f t="shared" si="53"/>
        <v>0</v>
      </c>
      <c r="BC58" s="32">
        <f t="shared" si="53"/>
        <v>0</v>
      </c>
      <c r="BD58" s="32">
        <f t="shared" si="53"/>
        <v>0</v>
      </c>
      <c r="BE58" s="32">
        <f t="shared" si="53"/>
        <v>0</v>
      </c>
      <c r="BF58" s="32">
        <f t="shared" si="53"/>
        <v>0</v>
      </c>
      <c r="BG58" s="32">
        <f t="shared" si="53"/>
        <v>0</v>
      </c>
      <c r="BH58" s="32">
        <f t="shared" si="53"/>
        <v>0</v>
      </c>
      <c r="BI58" s="32">
        <f t="shared" si="53"/>
        <v>0</v>
      </c>
      <c r="BJ58" s="32">
        <f t="shared" si="53"/>
        <v>0</v>
      </c>
      <c r="BK58" s="32">
        <f t="shared" si="53"/>
        <v>0</v>
      </c>
      <c r="BL58" s="32">
        <f t="shared" si="53"/>
        <v>0</v>
      </c>
      <c r="BM58" s="32">
        <f t="shared" si="53"/>
        <v>0</v>
      </c>
      <c r="BN58" s="32">
        <f t="shared" si="53"/>
        <v>0</v>
      </c>
      <c r="BO58" s="32">
        <f t="shared" si="53"/>
        <v>0</v>
      </c>
      <c r="BP58" s="32">
        <f t="shared" si="53"/>
        <v>0</v>
      </c>
      <c r="BQ58" s="32">
        <f t="shared" si="53"/>
        <v>0</v>
      </c>
      <c r="BR58" s="32">
        <f t="shared" si="53"/>
        <v>0</v>
      </c>
      <c r="BS58" s="32">
        <f t="shared" si="53"/>
        <v>0</v>
      </c>
      <c r="BT58" s="32">
        <f t="shared" si="53"/>
        <v>0</v>
      </c>
      <c r="BU58" s="32">
        <f t="shared" ref="BU58:DC58" si="54">BU55+BU56+BU57</f>
        <v>0</v>
      </c>
      <c r="BV58" s="32">
        <f t="shared" si="54"/>
        <v>0</v>
      </c>
      <c r="BW58" s="32">
        <f t="shared" si="54"/>
        <v>0</v>
      </c>
      <c r="BX58" s="32">
        <f t="shared" si="54"/>
        <v>0</v>
      </c>
      <c r="BY58" s="32">
        <f t="shared" si="54"/>
        <v>0</v>
      </c>
      <c r="BZ58" s="32">
        <f t="shared" si="54"/>
        <v>0</v>
      </c>
      <c r="CA58" s="32">
        <f t="shared" si="54"/>
        <v>0</v>
      </c>
      <c r="CB58" s="32">
        <f t="shared" si="54"/>
        <v>0</v>
      </c>
      <c r="CC58" s="32">
        <f t="shared" si="54"/>
        <v>0</v>
      </c>
      <c r="CD58" s="32">
        <f t="shared" si="54"/>
        <v>0</v>
      </c>
      <c r="CE58" s="32">
        <f t="shared" si="54"/>
        <v>0</v>
      </c>
      <c r="CF58" s="32">
        <f t="shared" si="54"/>
        <v>0</v>
      </c>
      <c r="CG58" s="32">
        <f t="shared" si="54"/>
        <v>0</v>
      </c>
      <c r="CH58" s="32">
        <f t="shared" si="54"/>
        <v>0</v>
      </c>
      <c r="CI58" s="32">
        <f t="shared" si="54"/>
        <v>0</v>
      </c>
      <c r="CJ58" s="32">
        <f t="shared" si="54"/>
        <v>0</v>
      </c>
      <c r="CK58" s="32">
        <f t="shared" si="54"/>
        <v>0</v>
      </c>
      <c r="CL58" s="32">
        <f t="shared" si="54"/>
        <v>0</v>
      </c>
      <c r="CM58" s="32">
        <f t="shared" si="54"/>
        <v>0</v>
      </c>
      <c r="CN58" s="32">
        <f t="shared" si="54"/>
        <v>0</v>
      </c>
      <c r="CO58" s="32">
        <f t="shared" si="54"/>
        <v>0</v>
      </c>
      <c r="CP58" s="32">
        <f t="shared" si="54"/>
        <v>0</v>
      </c>
      <c r="CQ58" s="32">
        <f t="shared" si="54"/>
        <v>0</v>
      </c>
      <c r="CR58" s="32">
        <f t="shared" si="54"/>
        <v>0</v>
      </c>
      <c r="CS58" s="32">
        <f t="shared" si="54"/>
        <v>0</v>
      </c>
      <c r="CT58" s="32">
        <f t="shared" si="54"/>
        <v>0</v>
      </c>
      <c r="CU58" s="32">
        <f t="shared" si="54"/>
        <v>0</v>
      </c>
      <c r="CV58" s="32">
        <f t="shared" si="54"/>
        <v>0</v>
      </c>
      <c r="CW58" s="32">
        <f t="shared" si="54"/>
        <v>0</v>
      </c>
      <c r="CX58" s="32">
        <f t="shared" si="54"/>
        <v>0</v>
      </c>
      <c r="CY58" s="32">
        <f t="shared" si="54"/>
        <v>0</v>
      </c>
      <c r="CZ58" s="32">
        <f t="shared" si="54"/>
        <v>0</v>
      </c>
      <c r="DA58" s="32">
        <f t="shared" si="54"/>
        <v>0</v>
      </c>
      <c r="DB58" s="32">
        <f t="shared" si="54"/>
        <v>0</v>
      </c>
      <c r="DC58" s="32">
        <f t="shared" si="54"/>
        <v>0</v>
      </c>
    </row>
    <row r="60" spans="2:107" x14ac:dyDescent="0.45">
      <c r="C60" s="21" t="s">
        <v>87</v>
      </c>
      <c r="F60" s="28">
        <f>IRR(H58:DC58)</f>
        <v>0.16165869568722901</v>
      </c>
    </row>
    <row r="62" spans="2:107" x14ac:dyDescent="0.45">
      <c r="B62" s="21" t="s">
        <v>88</v>
      </c>
      <c r="H62" s="21" t="e">
        <f>IF(H6,H3,NA())</f>
        <v>#N/A</v>
      </c>
      <c r="I62" s="21">
        <f t="shared" ref="I62:BT62" si="55">IF(I6,I3,NA())</f>
        <v>1</v>
      </c>
      <c r="J62" s="21">
        <f t="shared" si="55"/>
        <v>2</v>
      </c>
      <c r="K62" s="21">
        <f t="shared" si="55"/>
        <v>3</v>
      </c>
      <c r="L62" s="21">
        <f t="shared" si="55"/>
        <v>4</v>
      </c>
      <c r="M62" s="21">
        <f t="shared" si="55"/>
        <v>5</v>
      </c>
      <c r="N62" s="21">
        <f t="shared" si="55"/>
        <v>6</v>
      </c>
      <c r="O62" s="21">
        <f t="shared" si="55"/>
        <v>7</v>
      </c>
      <c r="P62" s="21">
        <f t="shared" si="55"/>
        <v>8</v>
      </c>
      <c r="Q62" s="21">
        <f t="shared" si="55"/>
        <v>9</v>
      </c>
      <c r="R62" s="21">
        <f t="shared" si="55"/>
        <v>10</v>
      </c>
      <c r="S62" s="21">
        <f t="shared" si="55"/>
        <v>11</v>
      </c>
      <c r="T62" s="21">
        <f t="shared" si="55"/>
        <v>12</v>
      </c>
      <c r="U62" s="21">
        <f t="shared" si="55"/>
        <v>13</v>
      </c>
      <c r="V62" s="21">
        <f t="shared" si="55"/>
        <v>14</v>
      </c>
      <c r="W62" s="21">
        <f t="shared" si="55"/>
        <v>15</v>
      </c>
      <c r="X62" s="21">
        <f t="shared" si="55"/>
        <v>16</v>
      </c>
      <c r="Y62" s="21">
        <f t="shared" si="55"/>
        <v>17</v>
      </c>
      <c r="Z62" s="21">
        <f t="shared" si="55"/>
        <v>18</v>
      </c>
      <c r="AA62" s="21">
        <f t="shared" si="55"/>
        <v>19</v>
      </c>
      <c r="AB62" s="21">
        <f t="shared" si="55"/>
        <v>20</v>
      </c>
      <c r="AC62" s="21">
        <f t="shared" si="55"/>
        <v>21</v>
      </c>
      <c r="AD62" s="21">
        <f t="shared" si="55"/>
        <v>22</v>
      </c>
      <c r="AE62" s="21">
        <f t="shared" si="55"/>
        <v>23</v>
      </c>
      <c r="AF62" s="21">
        <f t="shared" si="55"/>
        <v>24</v>
      </c>
      <c r="AG62" s="21">
        <f t="shared" si="55"/>
        <v>25</v>
      </c>
      <c r="AH62" s="21">
        <f t="shared" si="55"/>
        <v>26</v>
      </c>
      <c r="AI62" s="21">
        <f t="shared" si="55"/>
        <v>27</v>
      </c>
      <c r="AJ62" s="21">
        <f t="shared" si="55"/>
        <v>28</v>
      </c>
      <c r="AK62" s="21">
        <f t="shared" si="55"/>
        <v>29</v>
      </c>
      <c r="AL62" s="21">
        <f t="shared" si="55"/>
        <v>30</v>
      </c>
      <c r="AM62" s="21" t="e">
        <f t="shared" si="55"/>
        <v>#N/A</v>
      </c>
      <c r="AN62" s="21" t="e">
        <f t="shared" si="55"/>
        <v>#N/A</v>
      </c>
      <c r="AO62" s="21" t="e">
        <f t="shared" si="55"/>
        <v>#N/A</v>
      </c>
      <c r="AP62" s="21" t="e">
        <f t="shared" si="55"/>
        <v>#N/A</v>
      </c>
      <c r="AQ62" s="21" t="e">
        <f t="shared" si="55"/>
        <v>#N/A</v>
      </c>
      <c r="AR62" s="21" t="e">
        <f t="shared" si="55"/>
        <v>#N/A</v>
      </c>
      <c r="AS62" s="21" t="e">
        <f t="shared" si="55"/>
        <v>#N/A</v>
      </c>
      <c r="AT62" s="21" t="e">
        <f t="shared" si="55"/>
        <v>#N/A</v>
      </c>
      <c r="AU62" s="21" t="e">
        <f t="shared" si="55"/>
        <v>#N/A</v>
      </c>
      <c r="AV62" s="21" t="e">
        <f t="shared" si="55"/>
        <v>#N/A</v>
      </c>
      <c r="AW62" s="21" t="e">
        <f t="shared" si="55"/>
        <v>#N/A</v>
      </c>
      <c r="AX62" s="21" t="e">
        <f t="shared" si="55"/>
        <v>#N/A</v>
      </c>
      <c r="AY62" s="21" t="e">
        <f t="shared" si="55"/>
        <v>#N/A</v>
      </c>
      <c r="AZ62" s="21" t="e">
        <f t="shared" si="55"/>
        <v>#N/A</v>
      </c>
      <c r="BA62" s="21" t="e">
        <f t="shared" si="55"/>
        <v>#N/A</v>
      </c>
      <c r="BB62" s="21" t="e">
        <f t="shared" si="55"/>
        <v>#N/A</v>
      </c>
      <c r="BC62" s="21" t="e">
        <f t="shared" si="55"/>
        <v>#N/A</v>
      </c>
      <c r="BD62" s="21" t="e">
        <f t="shared" si="55"/>
        <v>#N/A</v>
      </c>
      <c r="BE62" s="21" t="e">
        <f t="shared" si="55"/>
        <v>#N/A</v>
      </c>
      <c r="BF62" s="21" t="e">
        <f t="shared" si="55"/>
        <v>#N/A</v>
      </c>
      <c r="BG62" s="21" t="e">
        <f t="shared" si="55"/>
        <v>#N/A</v>
      </c>
      <c r="BH62" s="21" t="e">
        <f t="shared" si="55"/>
        <v>#N/A</v>
      </c>
      <c r="BI62" s="21" t="e">
        <f t="shared" si="55"/>
        <v>#N/A</v>
      </c>
      <c r="BJ62" s="21" t="e">
        <f t="shared" si="55"/>
        <v>#N/A</v>
      </c>
      <c r="BK62" s="21" t="e">
        <f t="shared" si="55"/>
        <v>#N/A</v>
      </c>
      <c r="BL62" s="21" t="e">
        <f t="shared" si="55"/>
        <v>#N/A</v>
      </c>
      <c r="BM62" s="21" t="e">
        <f t="shared" si="55"/>
        <v>#N/A</v>
      </c>
      <c r="BN62" s="21" t="e">
        <f t="shared" si="55"/>
        <v>#N/A</v>
      </c>
      <c r="BO62" s="21" t="e">
        <f t="shared" si="55"/>
        <v>#N/A</v>
      </c>
      <c r="BP62" s="21" t="e">
        <f t="shared" si="55"/>
        <v>#N/A</v>
      </c>
      <c r="BQ62" s="21" t="e">
        <f t="shared" si="55"/>
        <v>#N/A</v>
      </c>
      <c r="BR62" s="21" t="e">
        <f t="shared" si="55"/>
        <v>#N/A</v>
      </c>
      <c r="BS62" s="21" t="e">
        <f t="shared" si="55"/>
        <v>#N/A</v>
      </c>
      <c r="BT62" s="21" t="e">
        <f t="shared" si="55"/>
        <v>#N/A</v>
      </c>
      <c r="BU62" s="21" t="e">
        <f t="shared" ref="BU62:DC62" si="56">IF(BU6,BU3,NA())</f>
        <v>#N/A</v>
      </c>
      <c r="BV62" s="21" t="e">
        <f t="shared" si="56"/>
        <v>#N/A</v>
      </c>
      <c r="BW62" s="21" t="e">
        <f t="shared" si="56"/>
        <v>#N/A</v>
      </c>
      <c r="BX62" s="21" t="e">
        <f t="shared" si="56"/>
        <v>#N/A</v>
      </c>
      <c r="BY62" s="21" t="e">
        <f t="shared" si="56"/>
        <v>#N/A</v>
      </c>
      <c r="BZ62" s="21" t="e">
        <f t="shared" si="56"/>
        <v>#N/A</v>
      </c>
      <c r="CA62" s="21" t="e">
        <f t="shared" si="56"/>
        <v>#N/A</v>
      </c>
      <c r="CB62" s="21" t="e">
        <f t="shared" si="56"/>
        <v>#N/A</v>
      </c>
      <c r="CC62" s="21" t="e">
        <f t="shared" si="56"/>
        <v>#N/A</v>
      </c>
      <c r="CD62" s="21" t="e">
        <f t="shared" si="56"/>
        <v>#N/A</v>
      </c>
      <c r="CE62" s="21" t="e">
        <f t="shared" si="56"/>
        <v>#N/A</v>
      </c>
      <c r="CF62" s="21" t="e">
        <f t="shared" si="56"/>
        <v>#N/A</v>
      </c>
      <c r="CG62" s="21" t="e">
        <f t="shared" si="56"/>
        <v>#N/A</v>
      </c>
      <c r="CH62" s="21" t="e">
        <f t="shared" si="56"/>
        <v>#N/A</v>
      </c>
      <c r="CI62" s="21" t="e">
        <f t="shared" si="56"/>
        <v>#N/A</v>
      </c>
      <c r="CJ62" s="21" t="e">
        <f t="shared" si="56"/>
        <v>#N/A</v>
      </c>
      <c r="CK62" s="21" t="e">
        <f t="shared" si="56"/>
        <v>#N/A</v>
      </c>
      <c r="CL62" s="21" t="e">
        <f t="shared" si="56"/>
        <v>#N/A</v>
      </c>
      <c r="CM62" s="21" t="e">
        <f t="shared" si="56"/>
        <v>#N/A</v>
      </c>
      <c r="CN62" s="21" t="e">
        <f t="shared" si="56"/>
        <v>#N/A</v>
      </c>
      <c r="CO62" s="21" t="e">
        <f t="shared" si="56"/>
        <v>#N/A</v>
      </c>
      <c r="CP62" s="21" t="e">
        <f t="shared" si="56"/>
        <v>#N/A</v>
      </c>
      <c r="CQ62" s="21" t="e">
        <f t="shared" si="56"/>
        <v>#N/A</v>
      </c>
      <c r="CR62" s="21" t="e">
        <f t="shared" si="56"/>
        <v>#N/A</v>
      </c>
      <c r="CS62" s="21" t="e">
        <f t="shared" si="56"/>
        <v>#N/A</v>
      </c>
      <c r="CT62" s="21" t="e">
        <f t="shared" si="56"/>
        <v>#N/A</v>
      </c>
      <c r="CU62" s="21" t="e">
        <f t="shared" si="56"/>
        <v>#N/A</v>
      </c>
      <c r="CV62" s="21" t="e">
        <f t="shared" si="56"/>
        <v>#N/A</v>
      </c>
      <c r="CW62" s="21" t="e">
        <f t="shared" si="56"/>
        <v>#N/A</v>
      </c>
      <c r="CX62" s="21" t="e">
        <f t="shared" si="56"/>
        <v>#N/A</v>
      </c>
      <c r="CY62" s="21" t="e">
        <f t="shared" si="56"/>
        <v>#N/A</v>
      </c>
      <c r="CZ62" s="21" t="e">
        <f t="shared" si="56"/>
        <v>#N/A</v>
      </c>
      <c r="DA62" s="21" t="e">
        <f t="shared" si="56"/>
        <v>#N/A</v>
      </c>
      <c r="DB62" s="21" t="e">
        <f t="shared" si="56"/>
        <v>#N/A</v>
      </c>
      <c r="DC62" s="21" t="e">
        <f t="shared" si="56"/>
        <v>#N/A</v>
      </c>
    </row>
    <row r="63" spans="2:107" x14ac:dyDescent="0.45">
      <c r="C63" s="21" t="s">
        <v>89</v>
      </c>
      <c r="H63" s="29">
        <f>H53</f>
        <v>0</v>
      </c>
      <c r="I63" s="29">
        <f t="shared" ref="I63:BT63" si="57">I53</f>
        <v>61.2</v>
      </c>
      <c r="J63" s="29">
        <f t="shared" si="57"/>
        <v>62.423999999999999</v>
      </c>
      <c r="K63" s="29">
        <f t="shared" si="57"/>
        <v>63.672479999999993</v>
      </c>
      <c r="L63" s="29">
        <f t="shared" si="57"/>
        <v>64.945929599999999</v>
      </c>
      <c r="M63" s="29">
        <f t="shared" si="57"/>
        <v>66.244848192000006</v>
      </c>
      <c r="N63" s="29">
        <f t="shared" si="57"/>
        <v>67.56974515584001</v>
      </c>
      <c r="O63" s="29">
        <f t="shared" si="57"/>
        <v>114.868566764928</v>
      </c>
      <c r="P63" s="29">
        <f t="shared" si="57"/>
        <v>117.16593810022657</v>
      </c>
      <c r="Q63" s="29">
        <f t="shared" si="57"/>
        <v>119.50925686223111</v>
      </c>
      <c r="R63" s="29">
        <f t="shared" si="57"/>
        <v>121.89944199947573</v>
      </c>
      <c r="S63" s="29">
        <f t="shared" si="57"/>
        <v>124.33743083946524</v>
      </c>
      <c r="T63" s="29">
        <f t="shared" si="57"/>
        <v>126.82417945625456</v>
      </c>
      <c r="U63" s="29">
        <f t="shared" si="57"/>
        <v>129.36066304537962</v>
      </c>
      <c r="V63" s="29">
        <f t="shared" si="57"/>
        <v>131.94787630628724</v>
      </c>
      <c r="W63" s="29">
        <f t="shared" si="57"/>
        <v>134.58683383241299</v>
      </c>
      <c r="X63" s="29">
        <f t="shared" si="57"/>
        <v>137.27857050906124</v>
      </c>
      <c r="Y63" s="29">
        <f t="shared" si="57"/>
        <v>140.02414191924248</v>
      </c>
      <c r="Z63" s="29">
        <f t="shared" si="57"/>
        <v>142.82462475762733</v>
      </c>
      <c r="AA63" s="29">
        <f t="shared" si="57"/>
        <v>145.68111725277987</v>
      </c>
      <c r="AB63" s="29">
        <f t="shared" si="57"/>
        <v>148.59473959783548</v>
      </c>
      <c r="AC63" s="29">
        <f t="shared" si="57"/>
        <v>151.5666343897922</v>
      </c>
      <c r="AD63" s="29">
        <f t="shared" si="57"/>
        <v>154.59796707758807</v>
      </c>
      <c r="AE63" s="29">
        <f t="shared" si="57"/>
        <v>157.68992641913982</v>
      </c>
      <c r="AF63" s="29">
        <f t="shared" si="57"/>
        <v>160.84372494752262</v>
      </c>
      <c r="AG63" s="29">
        <f t="shared" si="57"/>
        <v>164.06059944647308</v>
      </c>
      <c r="AH63" s="29">
        <f t="shared" si="57"/>
        <v>167.34181143540252</v>
      </c>
      <c r="AI63" s="29">
        <f t="shared" si="57"/>
        <v>170.68864766411059</v>
      </c>
      <c r="AJ63" s="29">
        <f t="shared" si="57"/>
        <v>174.1024206173928</v>
      </c>
      <c r="AK63" s="29">
        <f t="shared" si="57"/>
        <v>177.58446902974066</v>
      </c>
      <c r="AL63" s="29">
        <f t="shared" si="57"/>
        <v>181.13615841033547</v>
      </c>
      <c r="AM63" s="29">
        <f t="shared" si="57"/>
        <v>0</v>
      </c>
      <c r="AN63" s="29">
        <f t="shared" si="57"/>
        <v>0</v>
      </c>
      <c r="AO63" s="29">
        <f t="shared" si="57"/>
        <v>0</v>
      </c>
      <c r="AP63" s="29">
        <f t="shared" si="57"/>
        <v>0</v>
      </c>
      <c r="AQ63" s="29">
        <f t="shared" si="57"/>
        <v>0</v>
      </c>
      <c r="AR63" s="29">
        <f t="shared" si="57"/>
        <v>0</v>
      </c>
      <c r="AS63" s="29">
        <f t="shared" si="57"/>
        <v>0</v>
      </c>
      <c r="AT63" s="29">
        <f t="shared" si="57"/>
        <v>0</v>
      </c>
      <c r="AU63" s="29">
        <f t="shared" si="57"/>
        <v>0</v>
      </c>
      <c r="AV63" s="29">
        <f t="shared" si="57"/>
        <v>0</v>
      </c>
      <c r="AW63" s="29">
        <f t="shared" si="57"/>
        <v>0</v>
      </c>
      <c r="AX63" s="29">
        <f t="shared" si="57"/>
        <v>0</v>
      </c>
      <c r="AY63" s="29">
        <f t="shared" si="57"/>
        <v>0</v>
      </c>
      <c r="AZ63" s="29">
        <f t="shared" si="57"/>
        <v>0</v>
      </c>
      <c r="BA63" s="29">
        <f t="shared" si="57"/>
        <v>0</v>
      </c>
      <c r="BB63" s="29">
        <f t="shared" si="57"/>
        <v>0</v>
      </c>
      <c r="BC63" s="29">
        <f t="shared" si="57"/>
        <v>0</v>
      </c>
      <c r="BD63" s="29">
        <f t="shared" si="57"/>
        <v>0</v>
      </c>
      <c r="BE63" s="29">
        <f t="shared" si="57"/>
        <v>0</v>
      </c>
      <c r="BF63" s="29">
        <f t="shared" si="57"/>
        <v>0</v>
      </c>
      <c r="BG63" s="29">
        <f t="shared" si="57"/>
        <v>0</v>
      </c>
      <c r="BH63" s="29">
        <f t="shared" si="57"/>
        <v>0</v>
      </c>
      <c r="BI63" s="29">
        <f t="shared" si="57"/>
        <v>0</v>
      </c>
      <c r="BJ63" s="29">
        <f t="shared" si="57"/>
        <v>0</v>
      </c>
      <c r="BK63" s="29">
        <f t="shared" si="57"/>
        <v>0</v>
      </c>
      <c r="BL63" s="29">
        <f t="shared" si="57"/>
        <v>0</v>
      </c>
      <c r="BM63" s="29">
        <f t="shared" si="57"/>
        <v>0</v>
      </c>
      <c r="BN63" s="29">
        <f t="shared" si="57"/>
        <v>0</v>
      </c>
      <c r="BO63" s="29">
        <f t="shared" si="57"/>
        <v>0</v>
      </c>
      <c r="BP63" s="29">
        <f t="shared" si="57"/>
        <v>0</v>
      </c>
      <c r="BQ63" s="29">
        <f t="shared" si="57"/>
        <v>0</v>
      </c>
      <c r="BR63" s="29">
        <f t="shared" si="57"/>
        <v>0</v>
      </c>
      <c r="BS63" s="29">
        <f t="shared" si="57"/>
        <v>0</v>
      </c>
      <c r="BT63" s="29">
        <f t="shared" si="57"/>
        <v>0</v>
      </c>
      <c r="BU63" s="29">
        <f t="shared" ref="BU63:DC63" si="58">BU53</f>
        <v>0</v>
      </c>
      <c r="BV63" s="29">
        <f t="shared" si="58"/>
        <v>0</v>
      </c>
      <c r="BW63" s="29">
        <f t="shared" si="58"/>
        <v>0</v>
      </c>
      <c r="BX63" s="29">
        <f t="shared" si="58"/>
        <v>0</v>
      </c>
      <c r="BY63" s="29">
        <f t="shared" si="58"/>
        <v>0</v>
      </c>
      <c r="BZ63" s="29">
        <f t="shared" si="58"/>
        <v>0</v>
      </c>
      <c r="CA63" s="29">
        <f t="shared" si="58"/>
        <v>0</v>
      </c>
      <c r="CB63" s="29">
        <f t="shared" si="58"/>
        <v>0</v>
      </c>
      <c r="CC63" s="29">
        <f t="shared" si="58"/>
        <v>0</v>
      </c>
      <c r="CD63" s="29">
        <f t="shared" si="58"/>
        <v>0</v>
      </c>
      <c r="CE63" s="29">
        <f t="shared" si="58"/>
        <v>0</v>
      </c>
      <c r="CF63" s="29">
        <f t="shared" si="58"/>
        <v>0</v>
      </c>
      <c r="CG63" s="29">
        <f t="shared" si="58"/>
        <v>0</v>
      </c>
      <c r="CH63" s="29">
        <f t="shared" si="58"/>
        <v>0</v>
      </c>
      <c r="CI63" s="29">
        <f t="shared" si="58"/>
        <v>0</v>
      </c>
      <c r="CJ63" s="29">
        <f t="shared" si="58"/>
        <v>0</v>
      </c>
      <c r="CK63" s="29">
        <f t="shared" si="58"/>
        <v>0</v>
      </c>
      <c r="CL63" s="29">
        <f t="shared" si="58"/>
        <v>0</v>
      </c>
      <c r="CM63" s="29">
        <f t="shared" si="58"/>
        <v>0</v>
      </c>
      <c r="CN63" s="29">
        <f t="shared" si="58"/>
        <v>0</v>
      </c>
      <c r="CO63" s="29">
        <f t="shared" si="58"/>
        <v>0</v>
      </c>
      <c r="CP63" s="29">
        <f t="shared" si="58"/>
        <v>0</v>
      </c>
      <c r="CQ63" s="29">
        <f t="shared" si="58"/>
        <v>0</v>
      </c>
      <c r="CR63" s="29">
        <f t="shared" si="58"/>
        <v>0</v>
      </c>
      <c r="CS63" s="29">
        <f t="shared" si="58"/>
        <v>0</v>
      </c>
      <c r="CT63" s="29">
        <f t="shared" si="58"/>
        <v>0</v>
      </c>
      <c r="CU63" s="29">
        <f t="shared" si="58"/>
        <v>0</v>
      </c>
      <c r="CV63" s="29">
        <f t="shared" si="58"/>
        <v>0</v>
      </c>
      <c r="CW63" s="29">
        <f t="shared" si="58"/>
        <v>0</v>
      </c>
      <c r="CX63" s="29">
        <f t="shared" si="58"/>
        <v>0</v>
      </c>
      <c r="CY63" s="29">
        <f t="shared" si="58"/>
        <v>0</v>
      </c>
      <c r="CZ63" s="29">
        <f t="shared" si="58"/>
        <v>0</v>
      </c>
      <c r="DA63" s="29">
        <f t="shared" si="58"/>
        <v>0</v>
      </c>
      <c r="DB63" s="29">
        <f t="shared" si="58"/>
        <v>0</v>
      </c>
      <c r="DC63" s="29">
        <f t="shared" si="58"/>
        <v>0</v>
      </c>
    </row>
    <row r="64" spans="2:107" x14ac:dyDescent="0.45">
      <c r="C64" s="21" t="s">
        <v>90</v>
      </c>
      <c r="H64" s="32">
        <f>H54</f>
        <v>0</v>
      </c>
      <c r="I64" s="32">
        <f t="shared" ref="I64:BT64" si="59">I54</f>
        <v>35.894141104289588</v>
      </c>
      <c r="J64" s="32">
        <f t="shared" si="59"/>
        <v>36.612023926375379</v>
      </c>
      <c r="K64" s="32">
        <f t="shared" si="59"/>
        <v>37.344264404902887</v>
      </c>
      <c r="L64" s="32">
        <f t="shared" si="59"/>
        <v>38.091149693000943</v>
      </c>
      <c r="M64" s="32">
        <f t="shared" si="59"/>
        <v>38.852972686860966</v>
      </c>
      <c r="N64" s="32">
        <f t="shared" si="59"/>
        <v>39.630032140598189</v>
      </c>
      <c r="O64" s="32">
        <f t="shared" si="59"/>
        <v>67.371054639016918</v>
      </c>
      <c r="P64" s="32">
        <f t="shared" si="59"/>
        <v>68.718475731797255</v>
      </c>
      <c r="Q64" s="32">
        <f t="shared" si="59"/>
        <v>70.092845246433214</v>
      </c>
      <c r="R64" s="32">
        <f t="shared" si="59"/>
        <v>71.494702151361864</v>
      </c>
      <c r="S64" s="32">
        <f t="shared" si="59"/>
        <v>72.92459619438911</v>
      </c>
      <c r="T64" s="32">
        <f t="shared" si="59"/>
        <v>74.383088118276888</v>
      </c>
      <c r="U64" s="32">
        <f t="shared" si="59"/>
        <v>75.870749880642421</v>
      </c>
      <c r="V64" s="32">
        <f t="shared" si="59"/>
        <v>77.388164878255282</v>
      </c>
      <c r="W64" s="32">
        <f t="shared" si="59"/>
        <v>78.935928175820393</v>
      </c>
      <c r="X64" s="32">
        <f t="shared" si="59"/>
        <v>80.514646739336797</v>
      </c>
      <c r="Y64" s="32">
        <f t="shared" si="59"/>
        <v>82.124939674123539</v>
      </c>
      <c r="Z64" s="32">
        <f t="shared" si="59"/>
        <v>83.767438467606013</v>
      </c>
      <c r="AA64" s="32">
        <f t="shared" si="59"/>
        <v>85.442787236958125</v>
      </c>
      <c r="AB64" s="32">
        <f t="shared" si="59"/>
        <v>87.151642981697293</v>
      </c>
      <c r="AC64" s="32">
        <f t="shared" si="59"/>
        <v>0</v>
      </c>
      <c r="AD64" s="32">
        <f t="shared" si="59"/>
        <v>0</v>
      </c>
      <c r="AE64" s="32">
        <f t="shared" si="59"/>
        <v>0</v>
      </c>
      <c r="AF64" s="32">
        <f t="shared" si="59"/>
        <v>0</v>
      </c>
      <c r="AG64" s="32">
        <f t="shared" si="59"/>
        <v>0</v>
      </c>
      <c r="AH64" s="32">
        <f t="shared" si="59"/>
        <v>0</v>
      </c>
      <c r="AI64" s="32">
        <f t="shared" si="59"/>
        <v>0</v>
      </c>
      <c r="AJ64" s="32">
        <f t="shared" si="59"/>
        <v>0</v>
      </c>
      <c r="AK64" s="32">
        <f t="shared" si="59"/>
        <v>0</v>
      </c>
      <c r="AL64" s="32">
        <f t="shared" si="59"/>
        <v>0</v>
      </c>
      <c r="AM64" s="32">
        <f t="shared" si="59"/>
        <v>0</v>
      </c>
      <c r="AN64" s="32">
        <f t="shared" si="59"/>
        <v>0</v>
      </c>
      <c r="AO64" s="32">
        <f t="shared" si="59"/>
        <v>0</v>
      </c>
      <c r="AP64" s="32">
        <f t="shared" si="59"/>
        <v>0</v>
      </c>
      <c r="AQ64" s="32">
        <f t="shared" si="59"/>
        <v>0</v>
      </c>
      <c r="AR64" s="32">
        <f t="shared" si="59"/>
        <v>0</v>
      </c>
      <c r="AS64" s="32">
        <f t="shared" si="59"/>
        <v>0</v>
      </c>
      <c r="AT64" s="32">
        <f t="shared" si="59"/>
        <v>0</v>
      </c>
      <c r="AU64" s="32">
        <f t="shared" si="59"/>
        <v>0</v>
      </c>
      <c r="AV64" s="32">
        <f t="shared" si="59"/>
        <v>0</v>
      </c>
      <c r="AW64" s="32">
        <f t="shared" si="59"/>
        <v>0</v>
      </c>
      <c r="AX64" s="32">
        <f t="shared" si="59"/>
        <v>0</v>
      </c>
      <c r="AY64" s="32">
        <f t="shared" si="59"/>
        <v>0</v>
      </c>
      <c r="AZ64" s="32">
        <f t="shared" si="59"/>
        <v>0</v>
      </c>
      <c r="BA64" s="32">
        <f t="shared" si="59"/>
        <v>0</v>
      </c>
      <c r="BB64" s="32">
        <f t="shared" si="59"/>
        <v>0</v>
      </c>
      <c r="BC64" s="32">
        <f t="shared" si="59"/>
        <v>0</v>
      </c>
      <c r="BD64" s="32">
        <f t="shared" si="59"/>
        <v>0</v>
      </c>
      <c r="BE64" s="32">
        <f t="shared" si="59"/>
        <v>0</v>
      </c>
      <c r="BF64" s="32">
        <f t="shared" si="59"/>
        <v>0</v>
      </c>
      <c r="BG64" s="32">
        <f t="shared" si="59"/>
        <v>0</v>
      </c>
      <c r="BH64" s="32">
        <f t="shared" si="59"/>
        <v>0</v>
      </c>
      <c r="BI64" s="32">
        <f t="shared" si="59"/>
        <v>0</v>
      </c>
      <c r="BJ64" s="32">
        <f t="shared" si="59"/>
        <v>0</v>
      </c>
      <c r="BK64" s="32">
        <f t="shared" si="59"/>
        <v>0</v>
      </c>
      <c r="BL64" s="32">
        <f t="shared" si="59"/>
        <v>0</v>
      </c>
      <c r="BM64" s="32">
        <f t="shared" si="59"/>
        <v>0</v>
      </c>
      <c r="BN64" s="32">
        <f t="shared" si="59"/>
        <v>0</v>
      </c>
      <c r="BO64" s="32">
        <f t="shared" si="59"/>
        <v>0</v>
      </c>
      <c r="BP64" s="32">
        <f t="shared" si="59"/>
        <v>0</v>
      </c>
      <c r="BQ64" s="32">
        <f t="shared" si="59"/>
        <v>0</v>
      </c>
      <c r="BR64" s="32">
        <f t="shared" si="59"/>
        <v>0</v>
      </c>
      <c r="BS64" s="32">
        <f t="shared" si="59"/>
        <v>0</v>
      </c>
      <c r="BT64" s="32">
        <f t="shared" si="59"/>
        <v>0</v>
      </c>
      <c r="BU64" s="32">
        <f t="shared" ref="BU64:DC64" si="60">BU54</f>
        <v>0</v>
      </c>
      <c r="BV64" s="32">
        <f t="shared" si="60"/>
        <v>0</v>
      </c>
      <c r="BW64" s="32">
        <f t="shared" si="60"/>
        <v>0</v>
      </c>
      <c r="BX64" s="32">
        <f t="shared" si="60"/>
        <v>0</v>
      </c>
      <c r="BY64" s="32">
        <f t="shared" si="60"/>
        <v>0</v>
      </c>
      <c r="BZ64" s="32">
        <f t="shared" si="60"/>
        <v>0</v>
      </c>
      <c r="CA64" s="32">
        <f t="shared" si="60"/>
        <v>0</v>
      </c>
      <c r="CB64" s="32">
        <f t="shared" si="60"/>
        <v>0</v>
      </c>
      <c r="CC64" s="32">
        <f t="shared" si="60"/>
        <v>0</v>
      </c>
      <c r="CD64" s="32">
        <f t="shared" si="60"/>
        <v>0</v>
      </c>
      <c r="CE64" s="32">
        <f t="shared" si="60"/>
        <v>0</v>
      </c>
      <c r="CF64" s="32">
        <f t="shared" si="60"/>
        <v>0</v>
      </c>
      <c r="CG64" s="32">
        <f t="shared" si="60"/>
        <v>0</v>
      </c>
      <c r="CH64" s="32">
        <f t="shared" si="60"/>
        <v>0</v>
      </c>
      <c r="CI64" s="32">
        <f t="shared" si="60"/>
        <v>0</v>
      </c>
      <c r="CJ64" s="32">
        <f t="shared" si="60"/>
        <v>0</v>
      </c>
      <c r="CK64" s="32">
        <f t="shared" si="60"/>
        <v>0</v>
      </c>
      <c r="CL64" s="32">
        <f t="shared" si="60"/>
        <v>0</v>
      </c>
      <c r="CM64" s="32">
        <f t="shared" si="60"/>
        <v>0</v>
      </c>
      <c r="CN64" s="32">
        <f t="shared" si="60"/>
        <v>0</v>
      </c>
      <c r="CO64" s="32">
        <f t="shared" si="60"/>
        <v>0</v>
      </c>
      <c r="CP64" s="32">
        <f t="shared" si="60"/>
        <v>0</v>
      </c>
      <c r="CQ64" s="32">
        <f t="shared" si="60"/>
        <v>0</v>
      </c>
      <c r="CR64" s="32">
        <f t="shared" si="60"/>
        <v>0</v>
      </c>
      <c r="CS64" s="32">
        <f t="shared" si="60"/>
        <v>0</v>
      </c>
      <c r="CT64" s="32">
        <f t="shared" si="60"/>
        <v>0</v>
      </c>
      <c r="CU64" s="32">
        <f t="shared" si="60"/>
        <v>0</v>
      </c>
      <c r="CV64" s="32">
        <f t="shared" si="60"/>
        <v>0</v>
      </c>
      <c r="CW64" s="32">
        <f t="shared" si="60"/>
        <v>0</v>
      </c>
      <c r="CX64" s="32">
        <f t="shared" si="60"/>
        <v>0</v>
      </c>
      <c r="CY64" s="32">
        <f t="shared" si="60"/>
        <v>0</v>
      </c>
      <c r="CZ64" s="32">
        <f t="shared" si="60"/>
        <v>0</v>
      </c>
      <c r="DA64" s="32">
        <f t="shared" si="60"/>
        <v>0</v>
      </c>
      <c r="DB64" s="32">
        <f t="shared" si="60"/>
        <v>0</v>
      </c>
      <c r="DC64" s="32">
        <f t="shared" si="60"/>
        <v>0</v>
      </c>
    </row>
    <row r="66" spans="3:107" x14ac:dyDescent="0.45">
      <c r="C66" s="21" t="s">
        <v>88</v>
      </c>
      <c r="F66" s="29">
        <f>MIN(H66:DC66)</f>
        <v>1.7050136350159437</v>
      </c>
      <c r="H66" s="22" t="b">
        <f>IF(H64&gt;0.1,H63/H64)</f>
        <v>0</v>
      </c>
      <c r="I66" s="22">
        <f t="shared" ref="I66:BT66" si="61">IF(I64&gt;0.1,I63/I64)</f>
        <v>1.7050136350159442</v>
      </c>
      <c r="J66" s="22">
        <f t="shared" si="61"/>
        <v>1.7050136350159439</v>
      </c>
      <c r="K66" s="22">
        <f t="shared" si="61"/>
        <v>1.7050136350159437</v>
      </c>
      <c r="L66" s="22">
        <f t="shared" si="61"/>
        <v>1.7050136350159439</v>
      </c>
      <c r="M66" s="22">
        <f t="shared" si="61"/>
        <v>1.7050136350159442</v>
      </c>
      <c r="N66" s="22">
        <f t="shared" si="61"/>
        <v>1.7050136350159439</v>
      </c>
      <c r="O66" s="22">
        <f t="shared" si="61"/>
        <v>1.7050136350159439</v>
      </c>
      <c r="P66" s="22">
        <f t="shared" si="61"/>
        <v>1.7050136350159439</v>
      </c>
      <c r="Q66" s="22">
        <f t="shared" si="61"/>
        <v>1.7050136350159437</v>
      </c>
      <c r="R66" s="22">
        <f t="shared" si="61"/>
        <v>1.7050136350159439</v>
      </c>
      <c r="S66" s="22">
        <f t="shared" si="61"/>
        <v>1.7050136350159439</v>
      </c>
      <c r="T66" s="22">
        <f t="shared" si="61"/>
        <v>1.7050136350159442</v>
      </c>
      <c r="U66" s="22">
        <f t="shared" si="61"/>
        <v>1.7050136350159439</v>
      </c>
      <c r="V66" s="22">
        <f t="shared" si="61"/>
        <v>1.7050136350159439</v>
      </c>
      <c r="W66" s="22">
        <f t="shared" si="61"/>
        <v>1.7050136350159439</v>
      </c>
      <c r="X66" s="22">
        <f t="shared" si="61"/>
        <v>1.7050136350159437</v>
      </c>
      <c r="Y66" s="22">
        <f t="shared" si="61"/>
        <v>1.7050136350159439</v>
      </c>
      <c r="Z66" s="22">
        <f t="shared" si="61"/>
        <v>1.7050136350159439</v>
      </c>
      <c r="AA66" s="22">
        <f t="shared" si="61"/>
        <v>1.7050136350159439</v>
      </c>
      <c r="AB66" s="22">
        <f t="shared" si="61"/>
        <v>1.7050136350159439</v>
      </c>
      <c r="AC66" s="22" t="b">
        <f t="shared" si="61"/>
        <v>0</v>
      </c>
      <c r="AD66" s="22" t="b">
        <f t="shared" si="61"/>
        <v>0</v>
      </c>
      <c r="AE66" s="22" t="b">
        <f t="shared" si="61"/>
        <v>0</v>
      </c>
      <c r="AF66" s="22" t="b">
        <f t="shared" si="61"/>
        <v>0</v>
      </c>
      <c r="AG66" s="22" t="b">
        <f t="shared" si="61"/>
        <v>0</v>
      </c>
      <c r="AH66" s="22" t="b">
        <f t="shared" si="61"/>
        <v>0</v>
      </c>
      <c r="AI66" s="22" t="b">
        <f t="shared" si="61"/>
        <v>0</v>
      </c>
      <c r="AJ66" s="22" t="b">
        <f t="shared" si="61"/>
        <v>0</v>
      </c>
      <c r="AK66" s="22" t="b">
        <f t="shared" si="61"/>
        <v>0</v>
      </c>
      <c r="AL66" s="22" t="b">
        <f t="shared" si="61"/>
        <v>0</v>
      </c>
      <c r="AM66" s="22" t="b">
        <f t="shared" si="61"/>
        <v>0</v>
      </c>
      <c r="AN66" s="22" t="b">
        <f t="shared" si="61"/>
        <v>0</v>
      </c>
      <c r="AO66" s="22" t="b">
        <f t="shared" si="61"/>
        <v>0</v>
      </c>
      <c r="AP66" s="22" t="b">
        <f t="shared" si="61"/>
        <v>0</v>
      </c>
      <c r="AQ66" s="22" t="b">
        <f t="shared" si="61"/>
        <v>0</v>
      </c>
      <c r="AR66" s="22" t="b">
        <f t="shared" si="61"/>
        <v>0</v>
      </c>
      <c r="AS66" s="22" t="b">
        <f t="shared" si="61"/>
        <v>0</v>
      </c>
      <c r="AT66" s="22" t="b">
        <f t="shared" si="61"/>
        <v>0</v>
      </c>
      <c r="AU66" s="22" t="b">
        <f t="shared" si="61"/>
        <v>0</v>
      </c>
      <c r="AV66" s="22" t="b">
        <f t="shared" si="61"/>
        <v>0</v>
      </c>
      <c r="AW66" s="22" t="b">
        <f t="shared" si="61"/>
        <v>0</v>
      </c>
      <c r="AX66" s="22" t="b">
        <f t="shared" si="61"/>
        <v>0</v>
      </c>
      <c r="AY66" s="22" t="b">
        <f t="shared" si="61"/>
        <v>0</v>
      </c>
      <c r="AZ66" s="22" t="b">
        <f t="shared" si="61"/>
        <v>0</v>
      </c>
      <c r="BA66" s="22" t="b">
        <f t="shared" si="61"/>
        <v>0</v>
      </c>
      <c r="BB66" s="22" t="b">
        <f t="shared" si="61"/>
        <v>0</v>
      </c>
      <c r="BC66" s="22" t="b">
        <f t="shared" si="61"/>
        <v>0</v>
      </c>
      <c r="BD66" s="22" t="b">
        <f t="shared" si="61"/>
        <v>0</v>
      </c>
      <c r="BE66" s="22" t="b">
        <f t="shared" si="61"/>
        <v>0</v>
      </c>
      <c r="BF66" s="22" t="b">
        <f t="shared" si="61"/>
        <v>0</v>
      </c>
      <c r="BG66" s="22" t="b">
        <f t="shared" si="61"/>
        <v>0</v>
      </c>
      <c r="BH66" s="22" t="b">
        <f t="shared" si="61"/>
        <v>0</v>
      </c>
      <c r="BI66" s="22" t="b">
        <f t="shared" si="61"/>
        <v>0</v>
      </c>
      <c r="BJ66" s="22" t="b">
        <f t="shared" si="61"/>
        <v>0</v>
      </c>
      <c r="BK66" s="22" t="b">
        <f t="shared" si="61"/>
        <v>0</v>
      </c>
      <c r="BL66" s="22" t="b">
        <f t="shared" si="61"/>
        <v>0</v>
      </c>
      <c r="BM66" s="22" t="b">
        <f t="shared" si="61"/>
        <v>0</v>
      </c>
      <c r="BN66" s="22" t="b">
        <f t="shared" si="61"/>
        <v>0</v>
      </c>
      <c r="BO66" s="22" t="b">
        <f t="shared" si="61"/>
        <v>0</v>
      </c>
      <c r="BP66" s="22" t="b">
        <f t="shared" si="61"/>
        <v>0</v>
      </c>
      <c r="BQ66" s="22" t="b">
        <f t="shared" si="61"/>
        <v>0</v>
      </c>
      <c r="BR66" s="22" t="b">
        <f t="shared" si="61"/>
        <v>0</v>
      </c>
      <c r="BS66" s="22" t="b">
        <f t="shared" si="61"/>
        <v>0</v>
      </c>
      <c r="BT66" s="22" t="b">
        <f t="shared" si="61"/>
        <v>0</v>
      </c>
      <c r="BU66" s="22" t="b">
        <f t="shared" ref="BU66:DC66" si="62">IF(BU64&gt;0.1,BU63/BU64)</f>
        <v>0</v>
      </c>
      <c r="BV66" s="22" t="b">
        <f t="shared" si="62"/>
        <v>0</v>
      </c>
      <c r="BW66" s="22" t="b">
        <f t="shared" si="62"/>
        <v>0</v>
      </c>
      <c r="BX66" s="22" t="b">
        <f t="shared" si="62"/>
        <v>0</v>
      </c>
      <c r="BY66" s="22" t="b">
        <f t="shared" si="62"/>
        <v>0</v>
      </c>
      <c r="BZ66" s="22" t="b">
        <f t="shared" si="62"/>
        <v>0</v>
      </c>
      <c r="CA66" s="22" t="b">
        <f t="shared" si="62"/>
        <v>0</v>
      </c>
      <c r="CB66" s="22" t="b">
        <f t="shared" si="62"/>
        <v>0</v>
      </c>
      <c r="CC66" s="22" t="b">
        <f t="shared" si="62"/>
        <v>0</v>
      </c>
      <c r="CD66" s="22" t="b">
        <f t="shared" si="62"/>
        <v>0</v>
      </c>
      <c r="CE66" s="22" t="b">
        <f t="shared" si="62"/>
        <v>0</v>
      </c>
      <c r="CF66" s="22" t="b">
        <f t="shared" si="62"/>
        <v>0</v>
      </c>
      <c r="CG66" s="22" t="b">
        <f t="shared" si="62"/>
        <v>0</v>
      </c>
      <c r="CH66" s="22" t="b">
        <f t="shared" si="62"/>
        <v>0</v>
      </c>
      <c r="CI66" s="22" t="b">
        <f t="shared" si="62"/>
        <v>0</v>
      </c>
      <c r="CJ66" s="22" t="b">
        <f t="shared" si="62"/>
        <v>0</v>
      </c>
      <c r="CK66" s="22" t="b">
        <f t="shared" si="62"/>
        <v>0</v>
      </c>
      <c r="CL66" s="22" t="b">
        <f t="shared" si="62"/>
        <v>0</v>
      </c>
      <c r="CM66" s="22" t="b">
        <f t="shared" si="62"/>
        <v>0</v>
      </c>
      <c r="CN66" s="22" t="b">
        <f t="shared" si="62"/>
        <v>0</v>
      </c>
      <c r="CO66" s="22" t="b">
        <f t="shared" si="62"/>
        <v>0</v>
      </c>
      <c r="CP66" s="22" t="b">
        <f t="shared" si="62"/>
        <v>0</v>
      </c>
      <c r="CQ66" s="22" t="b">
        <f t="shared" si="62"/>
        <v>0</v>
      </c>
      <c r="CR66" s="22" t="b">
        <f t="shared" si="62"/>
        <v>0</v>
      </c>
      <c r="CS66" s="22" t="b">
        <f t="shared" si="62"/>
        <v>0</v>
      </c>
      <c r="CT66" s="22" t="b">
        <f t="shared" si="62"/>
        <v>0</v>
      </c>
      <c r="CU66" s="22" t="b">
        <f t="shared" si="62"/>
        <v>0</v>
      </c>
      <c r="CV66" s="22" t="b">
        <f t="shared" si="62"/>
        <v>0</v>
      </c>
      <c r="CW66" s="22" t="b">
        <f t="shared" si="62"/>
        <v>0</v>
      </c>
      <c r="CX66" s="22" t="b">
        <f t="shared" si="62"/>
        <v>0</v>
      </c>
      <c r="CY66" s="22" t="b">
        <f t="shared" si="62"/>
        <v>0</v>
      </c>
      <c r="CZ66" s="22" t="b">
        <f t="shared" si="62"/>
        <v>0</v>
      </c>
      <c r="DA66" s="22" t="b">
        <f t="shared" si="62"/>
        <v>0</v>
      </c>
      <c r="DB66" s="22" t="b">
        <f t="shared" si="62"/>
        <v>0</v>
      </c>
      <c r="DC66" s="22" t="b">
        <f t="shared" si="62"/>
        <v>0</v>
      </c>
    </row>
    <row r="68" spans="3:107" x14ac:dyDescent="0.45">
      <c r="C68" s="21" t="s">
        <v>87</v>
      </c>
      <c r="F68" s="28">
        <f>F60</f>
        <v>0.16165869568722901</v>
      </c>
      <c r="G68" s="21" t="s">
        <v>91</v>
      </c>
      <c r="H68" s="29">
        <f>MIN(H66:DC66)</f>
        <v>1.7050136350159437</v>
      </c>
    </row>
  </sheetData>
  <conditionalFormatting sqref="B2:F8 C14:C22">
    <cfRule type="expression" dxfId="3" priority="3">
      <formula>AND(B2&lt;&gt;"",B2=FALSE)</formula>
    </cfRule>
    <cfRule type="expression" dxfId="2" priority="4">
      <formula>B2=TRUE</formula>
    </cfRule>
  </conditionalFormatting>
  <conditionalFormatting sqref="H18:DC22">
    <cfRule type="expression" dxfId="1" priority="1">
      <formula>AND(H18&lt;&gt;"",H18=FALSE)</formula>
    </cfRule>
    <cfRule type="expression" dxfId="0" priority="2">
      <formula>H18=TRUE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3" name="Drop Down 2">
              <controlPr defaultSize="0" autoLine="0" autoPict="0">
                <anchor moveWithCells="1">
                  <from>
                    <xdr:col>3</xdr:col>
                    <xdr:colOff>1709738</xdr:colOff>
                    <xdr:row>16</xdr:row>
                    <xdr:rowOff>104775</xdr:rowOff>
                  </from>
                  <to>
                    <xdr:col>5</xdr:col>
                    <xdr:colOff>19050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4" name="Drop Down 3">
              <controlPr defaultSize="0" autoLine="0" autoPict="0">
                <anchor moveWithCells="1">
                  <from>
                    <xdr:col>3</xdr:col>
                    <xdr:colOff>1709738</xdr:colOff>
                    <xdr:row>72</xdr:row>
                    <xdr:rowOff>104775</xdr:rowOff>
                  </from>
                  <to>
                    <xdr:col>5</xdr:col>
                    <xdr:colOff>19050</xdr:colOff>
                    <xdr:row>73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5" name="Drop Down 4">
              <controlPr defaultSize="0" autoLine="0" autoPict="0">
                <anchor moveWithCells="1">
                  <from>
                    <xdr:col>3</xdr:col>
                    <xdr:colOff>1709738</xdr:colOff>
                    <xdr:row>75</xdr:row>
                    <xdr:rowOff>104775</xdr:rowOff>
                  </from>
                  <to>
                    <xdr:col>5</xdr:col>
                    <xdr:colOff>19050</xdr:colOff>
                    <xdr:row>76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IRR Exercise</vt:lpstr>
      <vt:lpstr>IRR Complete</vt:lpstr>
      <vt:lpstr>Debt Structure Complete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 Bodmer</dc:creator>
  <cp:lastModifiedBy>Edward Bodmer</cp:lastModifiedBy>
  <dcterms:created xsi:type="dcterms:W3CDTF">2026-02-05T18:08:28Z</dcterms:created>
  <dcterms:modified xsi:type="dcterms:W3CDTF">2026-02-08T19:05:28Z</dcterms:modified>
</cp:coreProperties>
</file>