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82d64a42721f930/Documents/"/>
    </mc:Choice>
  </mc:AlternateContent>
  <xr:revisionPtr revIDLastSave="0" documentId="14_{8F05E03B-FAB6-4263-B26E-F35CEE060D5E}" xr6:coauthVersionLast="47" xr6:coauthVersionMax="47" xr10:uidLastSave="{00000000-0000-0000-0000-000000000000}"/>
  <bookViews>
    <workbookView xWindow="-110" yWindow="-110" windowWidth="19420" windowHeight="10300" activeTab="4" xr2:uid="{D8F86D2C-8F7A-4DD6-95C7-9853AE4465E2}"/>
  </bookViews>
  <sheets>
    <sheet name="Introduction" sheetId="15" r:id="rId1"/>
    <sheet name="InputC" sheetId="1" r:id="rId2"/>
    <sheet name="InputS" sheetId="2" r:id="rId3"/>
    <sheet name="Sensivity" sheetId="14" r:id="rId4"/>
    <sheet name="Financial Model" sheetId="3" r:id="rId5"/>
    <sheet name="Annual Financial Statements" sheetId="8" r:id="rId6"/>
    <sheet name="CFADS and DS" sheetId="21" r:id="rId7"/>
    <sheet name="PDF" sheetId="5" r:id="rId8"/>
  </sheets>
  <calcPr calcId="191029" calcMode="autoNoTable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201" i="3" l="1"/>
  <c r="H107" i="1"/>
  <c r="I107" i="1"/>
  <c r="J107" i="1"/>
  <c r="K107" i="1"/>
  <c r="L107" i="1"/>
  <c r="M107" i="1"/>
  <c r="N107" i="1"/>
  <c r="G107" i="1"/>
  <c r="E102" i="1" a="1"/>
  <c r="E102" i="1" s="1"/>
  <c r="E107" i="1" a="1"/>
  <c r="E107" i="1" s="1"/>
  <c r="G194" i="3" s="1"/>
  <c r="E106" i="1" a="1"/>
  <c r="E106" i="1" s="1"/>
  <c r="E105" i="1" a="1"/>
  <c r="E105" i="1" s="1"/>
  <c r="F198" i="3" s="1"/>
  <c r="E104" i="1" a="1"/>
  <c r="E104" i="1" s="1"/>
  <c r="F196" i="3" s="1"/>
  <c r="J178" i="3"/>
  <c r="E74" i="1" a="1"/>
  <c r="E74" i="1" s="1"/>
  <c r="F156" i="3" s="1"/>
  <c r="H7" i="1"/>
  <c r="H9" i="1" s="1"/>
  <c r="H18" i="1"/>
  <c r="H53" i="1" s="1"/>
  <c r="H30" i="1"/>
  <c r="H58" i="1"/>
  <c r="H63" i="1"/>
  <c r="E73" i="1" a="1"/>
  <c r="E73" i="1" s="1"/>
  <c r="F121" i="3" s="1"/>
  <c r="E72" i="1" a="1"/>
  <c r="E72" i="1" s="1"/>
  <c r="G121" i="3" s="1"/>
  <c r="F87" i="3"/>
  <c r="E86" i="1" a="1"/>
  <c r="E86" i="1" s="1"/>
  <c r="E85" i="1" a="1"/>
  <c r="E85" i="1" s="1"/>
  <c r="E90" i="1" a="1"/>
  <c r="E90" i="1" s="1"/>
  <c r="E89" i="1" a="1"/>
  <c r="E89" i="1" s="1"/>
  <c r="F136" i="3" s="1"/>
  <c r="E71" i="1" a="1"/>
  <c r="E71" i="1" s="1"/>
  <c r="F107" i="3" s="1"/>
  <c r="F108" i="3" s="1"/>
  <c r="CQ196" i="3" l="1"/>
  <c r="BK196" i="3"/>
  <c r="DM196" i="3"/>
  <c r="DO196" i="3"/>
  <c r="EZ196" i="3"/>
  <c r="CO196" i="3"/>
  <c r="BI196" i="3"/>
  <c r="EY196" i="3"/>
  <c r="EJ196" i="3"/>
  <c r="AE196" i="3"/>
  <c r="EI196" i="3"/>
  <c r="AC196" i="3"/>
  <c r="N196" i="3"/>
  <c r="V196" i="3"/>
  <c r="AD196" i="3"/>
  <c r="AL196" i="3"/>
  <c r="AT196" i="3"/>
  <c r="BB196" i="3"/>
  <c r="BJ196" i="3"/>
  <c r="BR196" i="3"/>
  <c r="BZ196" i="3"/>
  <c r="CH196" i="3"/>
  <c r="CP196" i="3"/>
  <c r="CX196" i="3"/>
  <c r="DF196" i="3"/>
  <c r="DN196" i="3"/>
  <c r="DV196" i="3"/>
  <c r="ED196" i="3"/>
  <c r="EL196" i="3"/>
  <c r="ET196" i="3"/>
  <c r="FB196" i="3"/>
  <c r="P196" i="3"/>
  <c r="X196" i="3"/>
  <c r="AF196" i="3"/>
  <c r="AN196" i="3"/>
  <c r="AV196" i="3"/>
  <c r="BD196" i="3"/>
  <c r="BL196" i="3"/>
  <c r="BT196" i="3"/>
  <c r="CB196" i="3"/>
  <c r="CJ196" i="3"/>
  <c r="CR196" i="3"/>
  <c r="CZ196" i="3"/>
  <c r="DH196" i="3"/>
  <c r="DP196" i="3"/>
  <c r="DX196" i="3"/>
  <c r="EF196" i="3"/>
  <c r="EN196" i="3"/>
  <c r="EV196" i="3"/>
  <c r="Q196" i="3"/>
  <c r="Y196" i="3"/>
  <c r="AG196" i="3"/>
  <c r="AO196" i="3"/>
  <c r="AW196" i="3"/>
  <c r="BE196" i="3"/>
  <c r="BM196" i="3"/>
  <c r="BU196" i="3"/>
  <c r="CC196" i="3"/>
  <c r="CK196" i="3"/>
  <c r="CS196" i="3"/>
  <c r="DA196" i="3"/>
  <c r="DI196" i="3"/>
  <c r="DQ196" i="3"/>
  <c r="DY196" i="3"/>
  <c r="EG196" i="3"/>
  <c r="EO196" i="3"/>
  <c r="EW196" i="3"/>
  <c r="R196" i="3"/>
  <c r="Z196" i="3"/>
  <c r="AH196" i="3"/>
  <c r="AP196" i="3"/>
  <c r="AX196" i="3"/>
  <c r="BF196" i="3"/>
  <c r="BN196" i="3"/>
  <c r="BV196" i="3"/>
  <c r="CD196" i="3"/>
  <c r="CL196" i="3"/>
  <c r="CT196" i="3"/>
  <c r="DB196" i="3"/>
  <c r="DJ196" i="3"/>
  <c r="DR196" i="3"/>
  <c r="DZ196" i="3"/>
  <c r="EH196" i="3"/>
  <c r="EP196" i="3"/>
  <c r="EX196" i="3"/>
  <c r="K196" i="3"/>
  <c r="S196" i="3"/>
  <c r="AA196" i="3"/>
  <c r="AI196" i="3"/>
  <c r="AQ196" i="3"/>
  <c r="AY196" i="3"/>
  <c r="BG196" i="3"/>
  <c r="BO196" i="3"/>
  <c r="BW196" i="3"/>
  <c r="CE196" i="3"/>
  <c r="CM196" i="3"/>
  <c r="CU196" i="3"/>
  <c r="DC196" i="3"/>
  <c r="DK196" i="3"/>
  <c r="DS196" i="3"/>
  <c r="EA196" i="3"/>
  <c r="L196" i="3"/>
  <c r="T196" i="3"/>
  <c r="AB196" i="3"/>
  <c r="AJ196" i="3"/>
  <c r="AR196" i="3"/>
  <c r="AZ196" i="3"/>
  <c r="BH196" i="3"/>
  <c r="BP196" i="3"/>
  <c r="BX196" i="3"/>
  <c r="CF196" i="3"/>
  <c r="CN196" i="3"/>
  <c r="CV196" i="3"/>
  <c r="ES196" i="3"/>
  <c r="EC196" i="3"/>
  <c r="DG196" i="3"/>
  <c r="CG196" i="3"/>
  <c r="BA196" i="3"/>
  <c r="U196" i="3"/>
  <c r="J196" i="3"/>
  <c r="ER196" i="3"/>
  <c r="EB196" i="3"/>
  <c r="DE196" i="3"/>
  <c r="CA196" i="3"/>
  <c r="AU196" i="3"/>
  <c r="O196" i="3"/>
  <c r="EQ196" i="3"/>
  <c r="DW196" i="3"/>
  <c r="DD196" i="3"/>
  <c r="BY196" i="3"/>
  <c r="AS196" i="3"/>
  <c r="M196" i="3"/>
  <c r="FC196" i="3"/>
  <c r="EM196" i="3"/>
  <c r="DU196" i="3"/>
  <c r="CY196" i="3"/>
  <c r="BS196" i="3"/>
  <c r="AM196" i="3"/>
  <c r="FA196" i="3"/>
  <c r="EK196" i="3"/>
  <c r="DT196" i="3"/>
  <c r="CW196" i="3"/>
  <c r="BQ196" i="3"/>
  <c r="AK196" i="3"/>
  <c r="EU196" i="3"/>
  <c r="EE196" i="3"/>
  <c r="DL196" i="3"/>
  <c r="CI196" i="3"/>
  <c r="BC196" i="3"/>
  <c r="W196" i="3"/>
  <c r="F259" i="3"/>
  <c r="H57" i="1"/>
  <c r="H32" i="1"/>
  <c r="H69" i="1"/>
  <c r="H55" i="1"/>
  <c r="H20" i="1"/>
  <c r="H59" i="1"/>
  <c r="H47" i="1"/>
  <c r="H49" i="1" s="1"/>
  <c r="H41" i="1"/>
  <c r="H11" i="1"/>
  <c r="H78" i="1"/>
  <c r="H79" i="1" s="1"/>
  <c r="K107" i="3"/>
  <c r="R107" i="3"/>
  <c r="CD107" i="3"/>
  <c r="EP107" i="3"/>
  <c r="Z107" i="3"/>
  <c r="CL107" i="3"/>
  <c r="EX107" i="3"/>
  <c r="AH107" i="3"/>
  <c r="CT107" i="3"/>
  <c r="AP107" i="3"/>
  <c r="DB107" i="3"/>
  <c r="AX107" i="3"/>
  <c r="DJ107" i="3"/>
  <c r="BF107" i="3"/>
  <c r="DR107" i="3"/>
  <c r="BN107" i="3"/>
  <c r="DZ107" i="3"/>
  <c r="BV107" i="3"/>
  <c r="EH107" i="3"/>
  <c r="EG107" i="3"/>
  <c r="DA107" i="3"/>
  <c r="CK107" i="3"/>
  <c r="CC107" i="3"/>
  <c r="BU107" i="3"/>
  <c r="AW107" i="3"/>
  <c r="AG107" i="3"/>
  <c r="Y107" i="3"/>
  <c r="Q107" i="3"/>
  <c r="J107" i="3"/>
  <c r="EV107" i="3"/>
  <c r="EN107" i="3"/>
  <c r="EF107" i="3"/>
  <c r="DX107" i="3"/>
  <c r="DP107" i="3"/>
  <c r="DH107" i="3"/>
  <c r="CZ107" i="3"/>
  <c r="CR107" i="3"/>
  <c r="CJ107" i="3"/>
  <c r="CB107" i="3"/>
  <c r="BT107" i="3"/>
  <c r="BL107" i="3"/>
  <c r="BD107" i="3"/>
  <c r="AV107" i="3"/>
  <c r="AN107" i="3"/>
  <c r="AF107" i="3"/>
  <c r="X107" i="3"/>
  <c r="P107" i="3"/>
  <c r="EO107" i="3"/>
  <c r="CS107" i="3"/>
  <c r="AO107" i="3"/>
  <c r="EU107" i="3"/>
  <c r="DW107" i="3"/>
  <c r="DG107" i="3"/>
  <c r="CI107" i="3"/>
  <c r="BK107" i="3"/>
  <c r="BC107" i="3"/>
  <c r="AE107" i="3"/>
  <c r="O107" i="3"/>
  <c r="FB107" i="3"/>
  <c r="ET107" i="3"/>
  <c r="EL107" i="3"/>
  <c r="ED107" i="3"/>
  <c r="DV107" i="3"/>
  <c r="DN107" i="3"/>
  <c r="DF107" i="3"/>
  <c r="CX107" i="3"/>
  <c r="CP107" i="3"/>
  <c r="CH107" i="3"/>
  <c r="BZ107" i="3"/>
  <c r="BR107" i="3"/>
  <c r="BJ107" i="3"/>
  <c r="BB107" i="3"/>
  <c r="AT107" i="3"/>
  <c r="AL107" i="3"/>
  <c r="AD107" i="3"/>
  <c r="V107" i="3"/>
  <c r="N107" i="3"/>
  <c r="DY107" i="3"/>
  <c r="BE107" i="3"/>
  <c r="FC107" i="3"/>
  <c r="EM107" i="3"/>
  <c r="DO107" i="3"/>
  <c r="CQ107" i="3"/>
  <c r="CA107" i="3"/>
  <c r="AU107" i="3"/>
  <c r="W107" i="3"/>
  <c r="FA107" i="3"/>
  <c r="ES107" i="3"/>
  <c r="EK107" i="3"/>
  <c r="EC107" i="3"/>
  <c r="DU107" i="3"/>
  <c r="DM107" i="3"/>
  <c r="DE107" i="3"/>
  <c r="CW107" i="3"/>
  <c r="CO107" i="3"/>
  <c r="CG107" i="3"/>
  <c r="BY107" i="3"/>
  <c r="BQ107" i="3"/>
  <c r="BI107" i="3"/>
  <c r="BA107" i="3"/>
  <c r="AS107" i="3"/>
  <c r="AK107" i="3"/>
  <c r="AC107" i="3"/>
  <c r="U107" i="3"/>
  <c r="M107" i="3"/>
  <c r="DI107" i="3"/>
  <c r="ER107" i="3"/>
  <c r="EJ107" i="3"/>
  <c r="DT107" i="3"/>
  <c r="DD107" i="3"/>
  <c r="CN107" i="3"/>
  <c r="BX107" i="3"/>
  <c r="BH107" i="3"/>
  <c r="AZ107" i="3"/>
  <c r="AJ107" i="3"/>
  <c r="T107" i="3"/>
  <c r="L107" i="3"/>
  <c r="EW107" i="3"/>
  <c r="DQ107" i="3"/>
  <c r="BM107" i="3"/>
  <c r="EE107" i="3"/>
  <c r="CY107" i="3"/>
  <c r="BS107" i="3"/>
  <c r="AM107" i="3"/>
  <c r="EZ107" i="3"/>
  <c r="EB107" i="3"/>
  <c r="DL107" i="3"/>
  <c r="CV107" i="3"/>
  <c r="CF107" i="3"/>
  <c r="BP107" i="3"/>
  <c r="AR107" i="3"/>
  <c r="AB107" i="3"/>
  <c r="EY107" i="3"/>
  <c r="EQ107" i="3"/>
  <c r="EI107" i="3"/>
  <c r="EA107" i="3"/>
  <c r="DS107" i="3"/>
  <c r="DK107" i="3"/>
  <c r="DC107" i="3"/>
  <c r="CU107" i="3"/>
  <c r="CM107" i="3"/>
  <c r="CE107" i="3"/>
  <c r="BW107" i="3"/>
  <c r="BO107" i="3"/>
  <c r="BG107" i="3"/>
  <c r="AY107" i="3"/>
  <c r="AQ107" i="3"/>
  <c r="AI107" i="3"/>
  <c r="AA107" i="3"/>
  <c r="S107" i="3"/>
  <c r="F4" i="14" l="1"/>
  <c r="G4" i="14"/>
  <c r="H4" i="14"/>
  <c r="I4" i="14"/>
  <c r="J4" i="14"/>
  <c r="K4" i="14"/>
  <c r="E4" i="14"/>
  <c r="H3" i="8"/>
  <c r="I3" i="8"/>
  <c r="J3" i="8"/>
  <c r="K3" i="8"/>
  <c r="L3" i="8" s="1"/>
  <c r="M3" i="8" s="1"/>
  <c r="N3" i="8" s="1"/>
  <c r="O3" i="8" s="1"/>
  <c r="P3" i="8" s="1"/>
  <c r="Q3" i="8" s="1"/>
  <c r="R3" i="8" s="1"/>
  <c r="S3" i="8" s="1"/>
  <c r="T3" i="8" s="1"/>
  <c r="U3" i="8" s="1"/>
  <c r="V3" i="8" s="1"/>
  <c r="W3" i="8" s="1"/>
  <c r="X3" i="8" s="1"/>
  <c r="Y3" i="8" s="1"/>
  <c r="Z3" i="8" s="1"/>
  <c r="AA3" i="8" s="1"/>
  <c r="AB3" i="8" s="1"/>
  <c r="AC3" i="8" s="1"/>
  <c r="AD3" i="8" s="1"/>
  <c r="AE3" i="8" s="1"/>
  <c r="AF3" i="8" s="1"/>
  <c r="AG3" i="8" s="1"/>
  <c r="AH3" i="8" s="1"/>
  <c r="AI3" i="8" s="1"/>
  <c r="AJ3" i="8" s="1"/>
  <c r="AK3" i="8" s="1"/>
  <c r="AL3" i="8" s="1"/>
  <c r="AM3" i="8" s="1"/>
  <c r="AN3" i="8" s="1"/>
  <c r="AO3" i="8" s="1"/>
  <c r="AP3" i="8" s="1"/>
  <c r="AQ3" i="8" s="1"/>
  <c r="AR3" i="8" s="1"/>
  <c r="AS3" i="8" s="1"/>
  <c r="G3" i="8"/>
  <c r="F2" i="8" a="1"/>
  <c r="F2" i="8" s="1"/>
  <c r="J69" i="3"/>
  <c r="I58" i="1"/>
  <c r="J58" i="1"/>
  <c r="K58" i="1"/>
  <c r="L58" i="1"/>
  <c r="M58" i="1"/>
  <c r="N58" i="1"/>
  <c r="G58" i="1"/>
  <c r="E44" i="1" a="1"/>
  <c r="E44" i="1" s="1"/>
  <c r="F52" i="3" s="1"/>
  <c r="I63" i="1"/>
  <c r="J63" i="1"/>
  <c r="K63" i="1"/>
  <c r="L63" i="1"/>
  <c r="M63" i="1"/>
  <c r="N63" i="1"/>
  <c r="G63" i="1"/>
  <c r="E56" i="1" a="1"/>
  <c r="E56" i="1" s="1"/>
  <c r="E29" i="1" a="1"/>
  <c r="E29" i="1" s="1"/>
  <c r="M7" i="1"/>
  <c r="M11" i="1" s="1"/>
  <c r="M18" i="1"/>
  <c r="M20" i="1" s="1"/>
  <c r="M30" i="1"/>
  <c r="E62" i="1" a="1"/>
  <c r="E62" i="1" s="1"/>
  <c r="E61" i="1" a="1"/>
  <c r="E61" i="1" s="1"/>
  <c r="E68" i="1" a="1"/>
  <c r="E68" i="1" s="1"/>
  <c r="F112" i="3" s="1"/>
  <c r="L30" i="1"/>
  <c r="L18" i="1"/>
  <c r="L47" i="1" s="1"/>
  <c r="L49" i="1" s="1"/>
  <c r="L7" i="1"/>
  <c r="L9" i="1" s="1"/>
  <c r="E54" i="1" a="1"/>
  <c r="E54" i="1" s="1"/>
  <c r="E48" i="1" a="1"/>
  <c r="E48" i="1" s="1"/>
  <c r="E46" i="1" a="1"/>
  <c r="E46" i="1" s="1"/>
  <c r="E37" i="1" a="1"/>
  <c r="E37" i="1" s="1"/>
  <c r="F45" i="3" s="1"/>
  <c r="N45" i="3" s="1"/>
  <c r="I30" i="1"/>
  <c r="J30" i="1"/>
  <c r="K30" i="1"/>
  <c r="N30" i="1"/>
  <c r="G30" i="1"/>
  <c r="E40" i="1" a="1"/>
  <c r="E40" i="1" s="1"/>
  <c r="L69" i="1" l="1"/>
  <c r="M69" i="1"/>
  <c r="M57" i="1"/>
  <c r="E52" i="1" a="1"/>
  <c r="E52" i="1" s="1"/>
  <c r="E63" i="1" a="1"/>
  <c r="E63" i="1" s="1"/>
  <c r="F61" i="3" s="1"/>
  <c r="E58" i="1" a="1"/>
  <c r="E58" i="1" s="1"/>
  <c r="E35" i="1" a="1"/>
  <c r="E35" i="1" s="1"/>
  <c r="E38" i="1" a="1"/>
  <c r="E38" i="1" s="1"/>
  <c r="E67" i="1" a="1"/>
  <c r="E67" i="1" s="1"/>
  <c r="F130" i="3" s="1"/>
  <c r="E27" i="1" a="1"/>
  <c r="E27" i="1" s="1"/>
  <c r="E42" i="1" a="1"/>
  <c r="E42" i="1" s="1"/>
  <c r="E70" i="1" a="1"/>
  <c r="E70" i="1" s="1"/>
  <c r="F114" i="3" s="1"/>
  <c r="E28" i="1" a="1"/>
  <c r="E28" i="1" s="1"/>
  <c r="E30" i="1" a="1"/>
  <c r="E30" i="1" s="1"/>
  <c r="EH45" i="3"/>
  <c r="EG45" i="3"/>
  <c r="EF45" i="3"/>
  <c r="BD45" i="3"/>
  <c r="EE45" i="3"/>
  <c r="DG45" i="3"/>
  <c r="CI45" i="3"/>
  <c r="AU45" i="3"/>
  <c r="AM45" i="3"/>
  <c r="FB45" i="3"/>
  <c r="EL45" i="3"/>
  <c r="ED45" i="3"/>
  <c r="DN45" i="3"/>
  <c r="CX45" i="3"/>
  <c r="CH45" i="3"/>
  <c r="BR45" i="3"/>
  <c r="BB45" i="3"/>
  <c r="AL45" i="3"/>
  <c r="V45" i="3"/>
  <c r="FA45" i="3"/>
  <c r="ES45" i="3"/>
  <c r="EK45" i="3"/>
  <c r="EC45" i="3"/>
  <c r="DU45" i="3"/>
  <c r="DM45" i="3"/>
  <c r="DE45" i="3"/>
  <c r="CW45" i="3"/>
  <c r="CO45" i="3"/>
  <c r="CG45" i="3"/>
  <c r="BY45" i="3"/>
  <c r="BQ45" i="3"/>
  <c r="BI45" i="3"/>
  <c r="BA45" i="3"/>
  <c r="AS45" i="3"/>
  <c r="AK45" i="3"/>
  <c r="AC45" i="3"/>
  <c r="U45" i="3"/>
  <c r="M45" i="3"/>
  <c r="EO45" i="3"/>
  <c r="DQ45" i="3"/>
  <c r="J45" i="3"/>
  <c r="CZ45" i="3"/>
  <c r="CB45" i="3"/>
  <c r="DW45" i="3"/>
  <c r="BS45" i="3"/>
  <c r="O45" i="3"/>
  <c r="ER45" i="3"/>
  <c r="EB45" i="3"/>
  <c r="DL45" i="3"/>
  <c r="CV45" i="3"/>
  <c r="CF45" i="3"/>
  <c r="BP45" i="3"/>
  <c r="AZ45" i="3"/>
  <c r="AJ45" i="3"/>
  <c r="T45" i="3"/>
  <c r="DY45" i="3"/>
  <c r="DX45" i="3"/>
  <c r="BL45" i="3"/>
  <c r="EU45" i="3"/>
  <c r="DO45" i="3"/>
  <c r="CQ45" i="3"/>
  <c r="BC45" i="3"/>
  <c r="AE45" i="3"/>
  <c r="EZ45" i="3"/>
  <c r="EJ45" i="3"/>
  <c r="DT45" i="3"/>
  <c r="DD45" i="3"/>
  <c r="CN45" i="3"/>
  <c r="BX45" i="3"/>
  <c r="BH45" i="3"/>
  <c r="AR45" i="3"/>
  <c r="AB45" i="3"/>
  <c r="L45" i="3"/>
  <c r="EY45" i="3"/>
  <c r="EQ45" i="3"/>
  <c r="EI45" i="3"/>
  <c r="EA45" i="3"/>
  <c r="DS45" i="3"/>
  <c r="DK45" i="3"/>
  <c r="DC45" i="3"/>
  <c r="CU45" i="3"/>
  <c r="CM45" i="3"/>
  <c r="CE45" i="3"/>
  <c r="BW45" i="3"/>
  <c r="BO45" i="3"/>
  <c r="BG45" i="3"/>
  <c r="AY45" i="3"/>
  <c r="AQ45" i="3"/>
  <c r="AI45" i="3"/>
  <c r="AA45" i="3"/>
  <c r="S45" i="3"/>
  <c r="K45" i="3"/>
  <c r="DZ45" i="3"/>
  <c r="DR45" i="3"/>
  <c r="DJ45" i="3"/>
  <c r="DB45" i="3"/>
  <c r="CT45" i="3"/>
  <c r="CL45" i="3"/>
  <c r="CD45" i="3"/>
  <c r="BV45" i="3"/>
  <c r="BN45" i="3"/>
  <c r="BF45" i="3"/>
  <c r="AX45" i="3"/>
  <c r="AP45" i="3"/>
  <c r="AH45" i="3"/>
  <c r="Z45" i="3"/>
  <c r="R45" i="3"/>
  <c r="EW45" i="3"/>
  <c r="DI45" i="3"/>
  <c r="CK45" i="3"/>
  <c r="CC45" i="3"/>
  <c r="BU45" i="3"/>
  <c r="BM45" i="3"/>
  <c r="BE45" i="3"/>
  <c r="AW45" i="3"/>
  <c r="AO45" i="3"/>
  <c r="AG45" i="3"/>
  <c r="Y45" i="3"/>
  <c r="Q45" i="3"/>
  <c r="EP45" i="3"/>
  <c r="EV45" i="3"/>
  <c r="DH45" i="3"/>
  <c r="CR45" i="3"/>
  <c r="BT45" i="3"/>
  <c r="AV45" i="3"/>
  <c r="AN45" i="3"/>
  <c r="AF45" i="3"/>
  <c r="X45" i="3"/>
  <c r="P45" i="3"/>
  <c r="CS45" i="3"/>
  <c r="EN45" i="3"/>
  <c r="EM45" i="3"/>
  <c r="CY45" i="3"/>
  <c r="BK45" i="3"/>
  <c r="W45" i="3"/>
  <c r="EX45" i="3"/>
  <c r="DA45" i="3"/>
  <c r="DP45" i="3"/>
  <c r="CJ45" i="3"/>
  <c r="FC45" i="3"/>
  <c r="CA45" i="3"/>
  <c r="ET45" i="3"/>
  <c r="DV45" i="3"/>
  <c r="DF45" i="3"/>
  <c r="CP45" i="3"/>
  <c r="BZ45" i="3"/>
  <c r="BJ45" i="3"/>
  <c r="AT45" i="3"/>
  <c r="AD45" i="3"/>
  <c r="L57" i="1"/>
  <c r="M55" i="1"/>
  <c r="L55" i="1"/>
  <c r="M78" i="1"/>
  <c r="L78" i="1"/>
  <c r="L79" i="1" s="1"/>
  <c r="M9" i="1"/>
  <c r="M53" i="1"/>
  <c r="M59" i="1" s="1"/>
  <c r="M41" i="1"/>
  <c r="M47" i="1"/>
  <c r="M49" i="1" s="1"/>
  <c r="M32" i="1"/>
  <c r="L53" i="1"/>
  <c r="L59" i="1" s="1"/>
  <c r="L41" i="1"/>
  <c r="L11" i="1"/>
  <c r="L32" i="1"/>
  <c r="L20" i="1"/>
  <c r="M79" i="1" l="1"/>
  <c r="E50" i="1" l="1" a="1"/>
  <c r="E50" i="1" s="1"/>
  <c r="E84" i="1" a="1"/>
  <c r="E84" i="1" s="1"/>
  <c r="F169" i="3" s="1"/>
  <c r="E83" i="1" a="1"/>
  <c r="E83" i="1" s="1"/>
  <c r="E82" i="1" a="1"/>
  <c r="E82" i="1" s="1"/>
  <c r="E77" i="1" a="1"/>
  <c r="E77" i="1" s="1"/>
  <c r="E81" i="1" a="1"/>
  <c r="E81" i="1" s="1"/>
  <c r="F161" i="3" s="1"/>
  <c r="E34" i="1" a="1"/>
  <c r="E34" i="1" s="1"/>
  <c r="F37" i="3" s="1"/>
  <c r="DB37" i="3" s="1"/>
  <c r="E21" i="1" a="1"/>
  <c r="E21" i="1" s="1"/>
  <c r="F19" i="3" s="1"/>
  <c r="E22" i="1" a="1"/>
  <c r="E22" i="1" s="1"/>
  <c r="F22" i="3" s="1"/>
  <c r="K22" i="3" s="1"/>
  <c r="E23" i="1" a="1"/>
  <c r="E23" i="1" s="1"/>
  <c r="F25" i="3" s="1"/>
  <c r="E24" i="1" a="1"/>
  <c r="E24" i="1" s="1"/>
  <c r="F26" i="3" s="1"/>
  <c r="K7" i="1"/>
  <c r="K69" i="1" s="1"/>
  <c r="K18" i="1"/>
  <c r="K41" i="1" s="1"/>
  <c r="E19" i="1" a="1"/>
  <c r="E19" i="1" s="1"/>
  <c r="I18" i="1"/>
  <c r="I41" i="1" s="1"/>
  <c r="J18" i="1"/>
  <c r="J41" i="1" s="1"/>
  <c r="N18" i="1"/>
  <c r="N41" i="1" s="1"/>
  <c r="G18" i="1"/>
  <c r="G41" i="1" s="1"/>
  <c r="E17" i="1" a="1"/>
  <c r="E17" i="1" s="1"/>
  <c r="E16" i="1" a="1"/>
  <c r="E16" i="1" s="1"/>
  <c r="F16" i="3" s="1"/>
  <c r="E13" i="1" a="1"/>
  <c r="E13" i="1" s="1"/>
  <c r="G5" i="3" s="1"/>
  <c r="E12" i="1" a="1"/>
  <c r="E12" i="1" s="1"/>
  <c r="F5" i="3" s="1"/>
  <c r="J3" i="3" a="1"/>
  <c r="E10" i="1" a="1"/>
  <c r="E10" i="1" s="1"/>
  <c r="E6" i="1" a="1"/>
  <c r="E6" i="1" s="1"/>
  <c r="F4" i="3" s="1"/>
  <c r="E8" i="1" a="1"/>
  <c r="E8" i="1" s="1"/>
  <c r="E5" i="1" a="1"/>
  <c r="E5" i="1" s="1"/>
  <c r="I7" i="1"/>
  <c r="I69" i="1" s="1"/>
  <c r="J7" i="1"/>
  <c r="J69" i="1" s="1"/>
  <c r="N7" i="1"/>
  <c r="N69" i="1" s="1"/>
  <c r="G7" i="1"/>
  <c r="E4" i="1" a="1"/>
  <c r="E4" i="1" s="1"/>
  <c r="F1" i="3" s="1"/>
  <c r="G198" i="3" l="1"/>
  <c r="E41" i="1" a="1"/>
  <c r="E41" i="1" s="1"/>
  <c r="F51" i="3" s="1"/>
  <c r="F163" i="3"/>
  <c r="G163" i="3" s="1"/>
  <c r="N161" i="3"/>
  <c r="AN161" i="3"/>
  <c r="CZ161" i="3"/>
  <c r="Y161" i="3"/>
  <c r="CK161" i="3"/>
  <c r="EW161" i="3"/>
  <c r="BY161" i="3"/>
  <c r="CP161" i="3"/>
  <c r="CF161" i="3"/>
  <c r="AR161" i="3"/>
  <c r="M161" i="3"/>
  <c r="DV161" i="3"/>
  <c r="V161" i="3"/>
  <c r="AV161" i="3"/>
  <c r="DH161" i="3"/>
  <c r="AG161" i="3"/>
  <c r="CS161" i="3"/>
  <c r="K161" i="3"/>
  <c r="BW161" i="3"/>
  <c r="EI161" i="3"/>
  <c r="CL161" i="3"/>
  <c r="CN161" i="3"/>
  <c r="BA161" i="3"/>
  <c r="CO161" i="3"/>
  <c r="DD161" i="3"/>
  <c r="DE161" i="3"/>
  <c r="BR161" i="3"/>
  <c r="AC161" i="3"/>
  <c r="EE161" i="3"/>
  <c r="AH161" i="3"/>
  <c r="EJ161" i="3"/>
  <c r="AD161" i="3"/>
  <c r="BD161" i="3"/>
  <c r="DP161" i="3"/>
  <c r="AO161" i="3"/>
  <c r="DA161" i="3"/>
  <c r="S161" i="3"/>
  <c r="CE161" i="3"/>
  <c r="EQ161" i="3"/>
  <c r="CX161" i="3"/>
  <c r="CY161" i="3"/>
  <c r="BZ161" i="3"/>
  <c r="EB161" i="3"/>
  <c r="DO161" i="3"/>
  <c r="ED161" i="3"/>
  <c r="CQ161" i="3"/>
  <c r="AS161" i="3"/>
  <c r="ES161" i="3"/>
  <c r="AX161" i="3"/>
  <c r="EU161" i="3"/>
  <c r="EA161" i="3"/>
  <c r="R161" i="3"/>
  <c r="BN161" i="3"/>
  <c r="AL161" i="3"/>
  <c r="BL161" i="3"/>
  <c r="DX161" i="3"/>
  <c r="AW161" i="3"/>
  <c r="DI161" i="3"/>
  <c r="AA161" i="3"/>
  <c r="CM161" i="3"/>
  <c r="EY161" i="3"/>
  <c r="DL161" i="3"/>
  <c r="DZ161" i="3"/>
  <c r="DM161" i="3"/>
  <c r="Z161" i="3"/>
  <c r="EC161" i="3"/>
  <c r="ER161" i="3"/>
  <c r="DR161" i="3"/>
  <c r="BH161" i="3"/>
  <c r="O161" i="3"/>
  <c r="BJ161" i="3"/>
  <c r="BB161" i="3"/>
  <c r="CJ161" i="3"/>
  <c r="EX161" i="3"/>
  <c r="DU161" i="3"/>
  <c r="CV161" i="3"/>
  <c r="Q161" i="3"/>
  <c r="EM161" i="3"/>
  <c r="L161" i="3"/>
  <c r="EH161" i="3"/>
  <c r="W161" i="3"/>
  <c r="AT161" i="3"/>
  <c r="BT161" i="3"/>
  <c r="EF161" i="3"/>
  <c r="BE161" i="3"/>
  <c r="DQ161" i="3"/>
  <c r="AI161" i="3"/>
  <c r="CU161" i="3"/>
  <c r="T161" i="3"/>
  <c r="DW161" i="3"/>
  <c r="EZ161" i="3"/>
  <c r="EL161" i="3"/>
  <c r="AP161" i="3"/>
  <c r="EP161" i="3"/>
  <c r="AU161" i="3"/>
  <c r="FC161" i="3"/>
  <c r="BS161" i="3"/>
  <c r="AE161" i="3"/>
  <c r="BX161" i="3"/>
  <c r="DB161" i="3"/>
  <c r="EV161" i="3"/>
  <c r="DK161" i="3"/>
  <c r="CA161" i="3"/>
  <c r="BQ161" i="3"/>
  <c r="DG161" i="3"/>
  <c r="CW161" i="3"/>
  <c r="CR161" i="3"/>
  <c r="U161" i="3"/>
  <c r="CD161" i="3"/>
  <c r="ET161" i="3"/>
  <c r="DJ161" i="3"/>
  <c r="AK161" i="3"/>
  <c r="P161" i="3"/>
  <c r="CB161" i="3"/>
  <c r="EN161" i="3"/>
  <c r="BM161" i="3"/>
  <c r="DY161" i="3"/>
  <c r="AQ161" i="3"/>
  <c r="DC161" i="3"/>
  <c r="AJ161" i="3"/>
  <c r="EK161" i="3"/>
  <c r="AM161" i="3"/>
  <c r="J161" i="3"/>
  <c r="BC161" i="3"/>
  <c r="FB161" i="3"/>
  <c r="CH161" i="3"/>
  <c r="BI161" i="3"/>
  <c r="CG161" i="3"/>
  <c r="BV161" i="3"/>
  <c r="CI161" i="3"/>
  <c r="FA161" i="3"/>
  <c r="X161" i="3"/>
  <c r="BU161" i="3"/>
  <c r="EG161" i="3"/>
  <c r="AY161" i="3"/>
  <c r="AZ161" i="3"/>
  <c r="BP161" i="3"/>
  <c r="AB161" i="3"/>
  <c r="CT161" i="3"/>
  <c r="AF161" i="3"/>
  <c r="CC161" i="3"/>
  <c r="EO161" i="3"/>
  <c r="BG161" i="3"/>
  <c r="DS161" i="3"/>
  <c r="BK161" i="3"/>
  <c r="DN161" i="3"/>
  <c r="BF161" i="3"/>
  <c r="DF161" i="3"/>
  <c r="BO161" i="3"/>
  <c r="DT161" i="3"/>
  <c r="J3" i="3"/>
  <c r="J4" i="3" s="1"/>
  <c r="M139" i="3"/>
  <c r="Q139" i="3" s="1"/>
  <c r="U139" i="3" s="1"/>
  <c r="Y139" i="3" s="1"/>
  <c r="AC139" i="3" s="1"/>
  <c r="AG139" i="3" s="1"/>
  <c r="AK139" i="3" s="1"/>
  <c r="AO139" i="3" s="1"/>
  <c r="AS139" i="3" s="1"/>
  <c r="AW139" i="3" s="1"/>
  <c r="BA139" i="3" s="1"/>
  <c r="BE139" i="3" s="1"/>
  <c r="BI139" i="3" s="1"/>
  <c r="BM139" i="3" s="1"/>
  <c r="BQ139" i="3" s="1"/>
  <c r="BU139" i="3" s="1"/>
  <c r="BY139" i="3" s="1"/>
  <c r="CC139" i="3" s="1"/>
  <c r="CG139" i="3" s="1"/>
  <c r="CK139" i="3" s="1"/>
  <c r="CO139" i="3" s="1"/>
  <c r="CS139" i="3" s="1"/>
  <c r="CW139" i="3" s="1"/>
  <c r="DA139" i="3" s="1"/>
  <c r="DE139" i="3" s="1"/>
  <c r="DI139" i="3" s="1"/>
  <c r="DM139" i="3" s="1"/>
  <c r="DQ139" i="3" s="1"/>
  <c r="DU139" i="3" s="1"/>
  <c r="DY139" i="3" s="1"/>
  <c r="EC139" i="3" s="1"/>
  <c r="EG139" i="3" s="1"/>
  <c r="EK139" i="3" s="1"/>
  <c r="EO139" i="3" s="1"/>
  <c r="ES139" i="3" s="1"/>
  <c r="EW139" i="3" s="1"/>
  <c r="FA139" i="3" s="1"/>
  <c r="L139" i="3"/>
  <c r="P139" i="3" s="1"/>
  <c r="T139" i="3" s="1"/>
  <c r="X139" i="3" s="1"/>
  <c r="AB139" i="3" s="1"/>
  <c r="AF139" i="3" s="1"/>
  <c r="AJ139" i="3" s="1"/>
  <c r="AN139" i="3" s="1"/>
  <c r="AR139" i="3" s="1"/>
  <c r="AV139" i="3" s="1"/>
  <c r="AZ139" i="3" s="1"/>
  <c r="BD139" i="3" s="1"/>
  <c r="BH139" i="3" s="1"/>
  <c r="BL139" i="3" s="1"/>
  <c r="BP139" i="3" s="1"/>
  <c r="BT139" i="3" s="1"/>
  <c r="BX139" i="3" s="1"/>
  <c r="CB139" i="3" s="1"/>
  <c r="CF139" i="3" s="1"/>
  <c r="CJ139" i="3" s="1"/>
  <c r="CN139" i="3" s="1"/>
  <c r="CR139" i="3" s="1"/>
  <c r="CV139" i="3" s="1"/>
  <c r="CZ139" i="3" s="1"/>
  <c r="DD139" i="3" s="1"/>
  <c r="DH139" i="3" s="1"/>
  <c r="DL139" i="3" s="1"/>
  <c r="DP139" i="3" s="1"/>
  <c r="DT139" i="3" s="1"/>
  <c r="DX139" i="3" s="1"/>
  <c r="EB139" i="3" s="1"/>
  <c r="EF139" i="3" s="1"/>
  <c r="EJ139" i="3" s="1"/>
  <c r="EN139" i="3" s="1"/>
  <c r="ER139" i="3" s="1"/>
  <c r="EV139" i="3" s="1"/>
  <c r="EZ139" i="3" s="1"/>
  <c r="K139" i="3"/>
  <c r="O139" i="3" s="1"/>
  <c r="S139" i="3" s="1"/>
  <c r="W139" i="3" s="1"/>
  <c r="AA139" i="3" s="1"/>
  <c r="AE139" i="3" s="1"/>
  <c r="AI139" i="3" s="1"/>
  <c r="AM139" i="3" s="1"/>
  <c r="AQ139" i="3" s="1"/>
  <c r="AU139" i="3" s="1"/>
  <c r="AY139" i="3" s="1"/>
  <c r="BC139" i="3" s="1"/>
  <c r="BG139" i="3" s="1"/>
  <c r="BK139" i="3" s="1"/>
  <c r="BO139" i="3" s="1"/>
  <c r="BS139" i="3" s="1"/>
  <c r="BW139" i="3" s="1"/>
  <c r="CA139" i="3" s="1"/>
  <c r="CE139" i="3" s="1"/>
  <c r="CI139" i="3" s="1"/>
  <c r="CM139" i="3" s="1"/>
  <c r="CQ139" i="3" s="1"/>
  <c r="CU139" i="3" s="1"/>
  <c r="CY139" i="3" s="1"/>
  <c r="DC139" i="3" s="1"/>
  <c r="DG139" i="3" s="1"/>
  <c r="DK139" i="3" s="1"/>
  <c r="DO139" i="3" s="1"/>
  <c r="DS139" i="3" s="1"/>
  <c r="DW139" i="3" s="1"/>
  <c r="EA139" i="3" s="1"/>
  <c r="EE139" i="3" s="1"/>
  <c r="EI139" i="3" s="1"/>
  <c r="EM139" i="3" s="1"/>
  <c r="EQ139" i="3" s="1"/>
  <c r="EU139" i="3" s="1"/>
  <c r="EY139" i="3" s="1"/>
  <c r="FC139" i="3" s="1"/>
  <c r="G55" i="1"/>
  <c r="E55" i="1" s="1" a="1"/>
  <c r="E55" i="1" s="1"/>
  <c r="G69" i="1"/>
  <c r="E69" i="1" s="1" a="1"/>
  <c r="E69" i="1" s="1"/>
  <c r="F111" i="3" s="1"/>
  <c r="I8" i="3"/>
  <c r="J7" i="3" s="1"/>
  <c r="D93" i="1"/>
  <c r="F112" i="1" s="1"/>
  <c r="N55" i="1"/>
  <c r="N57" i="1"/>
  <c r="K55" i="1"/>
  <c r="K57" i="1"/>
  <c r="J55" i="1"/>
  <c r="J57" i="1"/>
  <c r="I55" i="1"/>
  <c r="I57" i="1"/>
  <c r="G57" i="1"/>
  <c r="K9" i="1"/>
  <c r="K78" i="1"/>
  <c r="K79" i="1" s="1"/>
  <c r="N9" i="1"/>
  <c r="N78" i="1"/>
  <c r="N79" i="1" s="1"/>
  <c r="J11" i="1"/>
  <c r="J78" i="1"/>
  <c r="J79" i="1" s="1"/>
  <c r="I11" i="1"/>
  <c r="I78" i="1"/>
  <c r="I79" i="1" s="1"/>
  <c r="G9" i="1"/>
  <c r="G78" i="1"/>
  <c r="F38" i="3"/>
  <c r="F56" i="3"/>
  <c r="K20" i="1"/>
  <c r="K47" i="1"/>
  <c r="K49" i="1" s="1"/>
  <c r="G53" i="1"/>
  <c r="G59" i="1" s="1"/>
  <c r="E59" i="1" s="1" a="1"/>
  <c r="E59" i="1" s="1"/>
  <c r="G47" i="1"/>
  <c r="G49" i="1" s="1"/>
  <c r="N53" i="1"/>
  <c r="N47" i="1"/>
  <c r="J53" i="1"/>
  <c r="J59" i="1" s="1"/>
  <c r="J47" i="1"/>
  <c r="J49" i="1" s="1"/>
  <c r="I53" i="1"/>
  <c r="I59" i="1" s="1"/>
  <c r="I47" i="1"/>
  <c r="I49" i="1" s="1"/>
  <c r="K32" i="1"/>
  <c r="K53" i="1"/>
  <c r="K59" i="1" s="1"/>
  <c r="G20" i="1"/>
  <c r="G32" i="1"/>
  <c r="N20" i="1"/>
  <c r="N32" i="1"/>
  <c r="J20" i="1"/>
  <c r="J32" i="1"/>
  <c r="I20" i="1"/>
  <c r="I32" i="1"/>
  <c r="E7" i="1" a="1"/>
  <c r="E7" i="1" s="1"/>
  <c r="J9" i="1"/>
  <c r="N11" i="1"/>
  <c r="I9" i="1"/>
  <c r="G11" i="1"/>
  <c r="K37" i="3"/>
  <c r="AA37" i="3"/>
  <c r="AQ37" i="3"/>
  <c r="BG37" i="3"/>
  <c r="BW37" i="3"/>
  <c r="CM37" i="3"/>
  <c r="DC37" i="3"/>
  <c r="DS37" i="3"/>
  <c r="EI37" i="3"/>
  <c r="EY37" i="3"/>
  <c r="AU37" i="3"/>
  <c r="L37" i="3"/>
  <c r="AB37" i="3"/>
  <c r="AR37" i="3"/>
  <c r="BH37" i="3"/>
  <c r="BX37" i="3"/>
  <c r="CN37" i="3"/>
  <c r="DD37" i="3"/>
  <c r="DT37" i="3"/>
  <c r="EJ37" i="3"/>
  <c r="EZ37" i="3"/>
  <c r="M37" i="3"/>
  <c r="AC37" i="3"/>
  <c r="AS37" i="3"/>
  <c r="BI37" i="3"/>
  <c r="BY37" i="3"/>
  <c r="CO37" i="3"/>
  <c r="DE37" i="3"/>
  <c r="DU37" i="3"/>
  <c r="EK37" i="3"/>
  <c r="FA37" i="3"/>
  <c r="AE37" i="3"/>
  <c r="BK37" i="3"/>
  <c r="CQ37" i="3"/>
  <c r="DW37" i="3"/>
  <c r="FC37" i="3"/>
  <c r="N37" i="3"/>
  <c r="AD37" i="3"/>
  <c r="AT37" i="3"/>
  <c r="BJ37" i="3"/>
  <c r="BZ37" i="3"/>
  <c r="CP37" i="3"/>
  <c r="DF37" i="3"/>
  <c r="DV37" i="3"/>
  <c r="EL37" i="3"/>
  <c r="FB37" i="3"/>
  <c r="O37" i="3"/>
  <c r="CA37" i="3"/>
  <c r="DG37" i="3"/>
  <c r="EM37" i="3"/>
  <c r="W37" i="3"/>
  <c r="AW37" i="3"/>
  <c r="BR37" i="3"/>
  <c r="CR37" i="3"/>
  <c r="DM37" i="3"/>
  <c r="EH37" i="3"/>
  <c r="X37" i="3"/>
  <c r="AX37" i="3"/>
  <c r="BS37" i="3"/>
  <c r="CS37" i="3"/>
  <c r="DN37" i="3"/>
  <c r="EN37" i="3"/>
  <c r="S37" i="3"/>
  <c r="AP37" i="3"/>
  <c r="BT37" i="3"/>
  <c r="CV37" i="3"/>
  <c r="DX37" i="3"/>
  <c r="EU37" i="3"/>
  <c r="T37" i="3"/>
  <c r="AV37" i="3"/>
  <c r="BU37" i="3"/>
  <c r="CW37" i="3"/>
  <c r="DY37" i="3"/>
  <c r="EV37" i="3"/>
  <c r="U37" i="3"/>
  <c r="AY37" i="3"/>
  <c r="BV37" i="3"/>
  <c r="CX37" i="3"/>
  <c r="DZ37" i="3"/>
  <c r="EW37" i="3"/>
  <c r="V37" i="3"/>
  <c r="AZ37" i="3"/>
  <c r="CB37" i="3"/>
  <c r="CY37" i="3"/>
  <c r="EA37" i="3"/>
  <c r="EX37" i="3"/>
  <c r="AK37" i="3"/>
  <c r="BM37" i="3"/>
  <c r="CJ37" i="3"/>
  <c r="DL37" i="3"/>
  <c r="EP37" i="3"/>
  <c r="AH37" i="3"/>
  <c r="BP37" i="3"/>
  <c r="DH37" i="3"/>
  <c r="ER37" i="3"/>
  <c r="AI37" i="3"/>
  <c r="BQ37" i="3"/>
  <c r="DI37" i="3"/>
  <c r="ES37" i="3"/>
  <c r="CH37" i="3"/>
  <c r="DR37" i="3"/>
  <c r="BB37" i="3"/>
  <c r="P37" i="3"/>
  <c r="EC37" i="3"/>
  <c r="BD37" i="3"/>
  <c r="CL37" i="3"/>
  <c r="R37" i="3"/>
  <c r="BE37" i="3"/>
  <c r="CT37" i="3"/>
  <c r="EE37" i="3"/>
  <c r="AJ37" i="3"/>
  <c r="CC37" i="3"/>
  <c r="DJ37" i="3"/>
  <c r="ET37" i="3"/>
  <c r="BA37" i="3"/>
  <c r="CI37" i="3"/>
  <c r="EB37" i="3"/>
  <c r="BC37" i="3"/>
  <c r="AL37" i="3"/>
  <c r="CD37" i="3"/>
  <c r="DK37" i="3"/>
  <c r="J37" i="3"/>
  <c r="AM37" i="3"/>
  <c r="CE37" i="3"/>
  <c r="DO37" i="3"/>
  <c r="AN37" i="3"/>
  <c r="CF37" i="3"/>
  <c r="DP37" i="3"/>
  <c r="AO37" i="3"/>
  <c r="CG37" i="3"/>
  <c r="DQ37" i="3"/>
  <c r="CK37" i="3"/>
  <c r="Q37" i="3"/>
  <c r="ED37" i="3"/>
  <c r="DA37" i="3"/>
  <c r="CZ37" i="3"/>
  <c r="Y37" i="3"/>
  <c r="BN37" i="3"/>
  <c r="BF37" i="3"/>
  <c r="AF37" i="3"/>
  <c r="Z37" i="3"/>
  <c r="EQ37" i="3"/>
  <c r="EO37" i="3"/>
  <c r="EG37" i="3"/>
  <c r="CU37" i="3"/>
  <c r="BO37" i="3"/>
  <c r="BL37" i="3"/>
  <c r="AG37" i="3"/>
  <c r="EF37" i="3"/>
  <c r="DM22" i="3"/>
  <c r="DE22" i="3"/>
  <c r="DD22" i="3"/>
  <c r="BI22" i="3"/>
  <c r="BH22" i="3"/>
  <c r="BG22" i="3"/>
  <c r="EW22" i="3"/>
  <c r="DC22" i="3"/>
  <c r="BF22" i="3"/>
  <c r="EV22" i="3"/>
  <c r="DB22" i="3"/>
  <c r="AR22" i="3"/>
  <c r="EU22" i="3"/>
  <c r="DA22" i="3"/>
  <c r="AQ22" i="3"/>
  <c r="ET22" i="3"/>
  <c r="CX22" i="3"/>
  <c r="AP22" i="3"/>
  <c r="EK22" i="3"/>
  <c r="CO22" i="3"/>
  <c r="AO22" i="3"/>
  <c r="EJ22" i="3"/>
  <c r="CN22" i="3"/>
  <c r="AL22" i="3"/>
  <c r="EI22" i="3"/>
  <c r="CH22" i="3"/>
  <c r="AC22" i="3"/>
  <c r="EH22" i="3"/>
  <c r="BY22" i="3"/>
  <c r="AB22" i="3"/>
  <c r="EG22" i="3"/>
  <c r="BX22" i="3"/>
  <c r="AA22" i="3"/>
  <c r="EF22" i="3"/>
  <c r="BW22" i="3"/>
  <c r="Z22" i="3"/>
  <c r="DU22" i="3"/>
  <c r="BV22" i="3"/>
  <c r="Y22" i="3"/>
  <c r="X22" i="3"/>
  <c r="DO22" i="3"/>
  <c r="BU22" i="3"/>
  <c r="DN22" i="3"/>
  <c r="BR22" i="3"/>
  <c r="M22" i="3"/>
  <c r="L22" i="3"/>
  <c r="BD4" i="3"/>
  <c r="DT22" i="3"/>
  <c r="CM22" i="3"/>
  <c r="BE22" i="3"/>
  <c r="W22" i="3"/>
  <c r="FA22" i="3"/>
  <c r="DS22" i="3"/>
  <c r="CL22" i="3"/>
  <c r="BD22" i="3"/>
  <c r="V22" i="3"/>
  <c r="EZ22" i="3"/>
  <c r="DR22" i="3"/>
  <c r="CK22" i="3"/>
  <c r="BC22" i="3"/>
  <c r="EY22" i="3"/>
  <c r="DQ22" i="3"/>
  <c r="CJ22" i="3"/>
  <c r="BB22" i="3"/>
  <c r="EX22" i="3"/>
  <c r="DP22" i="3"/>
  <c r="CI22" i="3"/>
  <c r="AS22" i="3"/>
  <c r="N22" i="3"/>
  <c r="AD22" i="3"/>
  <c r="AT22" i="3"/>
  <c r="BJ22" i="3"/>
  <c r="BZ22" i="3"/>
  <c r="CP22" i="3"/>
  <c r="DF22" i="3"/>
  <c r="DV22" i="3"/>
  <c r="EL22" i="3"/>
  <c r="FB22" i="3"/>
  <c r="O22" i="3"/>
  <c r="AE22" i="3"/>
  <c r="AU22" i="3"/>
  <c r="BK22" i="3"/>
  <c r="CA22" i="3"/>
  <c r="CQ22" i="3"/>
  <c r="DG22" i="3"/>
  <c r="DW22" i="3"/>
  <c r="EM22" i="3"/>
  <c r="FC22" i="3"/>
  <c r="S22" i="3"/>
  <c r="AI22" i="3"/>
  <c r="AY22" i="3"/>
  <c r="BO22" i="3"/>
  <c r="CE22" i="3"/>
  <c r="CU22" i="3"/>
  <c r="DK22" i="3"/>
  <c r="EC22" i="3"/>
  <c r="ES22" i="3"/>
  <c r="P22" i="3"/>
  <c r="AF22" i="3"/>
  <c r="AV22" i="3"/>
  <c r="BL22" i="3"/>
  <c r="CB22" i="3"/>
  <c r="CR22" i="3"/>
  <c r="DH22" i="3"/>
  <c r="DX22" i="3"/>
  <c r="EN22" i="3"/>
  <c r="Q22" i="3"/>
  <c r="AG22" i="3"/>
  <c r="AW22" i="3"/>
  <c r="BM22" i="3"/>
  <c r="CC22" i="3"/>
  <c r="CS22" i="3"/>
  <c r="DI22" i="3"/>
  <c r="DY22" i="3"/>
  <c r="EO22" i="3"/>
  <c r="R22" i="3"/>
  <c r="AH22" i="3"/>
  <c r="AX22" i="3"/>
  <c r="BN22" i="3"/>
  <c r="CD22" i="3"/>
  <c r="CT22" i="3"/>
  <c r="DJ22" i="3"/>
  <c r="DZ22" i="3"/>
  <c r="EP22" i="3"/>
  <c r="EA22" i="3"/>
  <c r="EQ22" i="3"/>
  <c r="T22" i="3"/>
  <c r="AJ22" i="3"/>
  <c r="AZ22" i="3"/>
  <c r="BP22" i="3"/>
  <c r="CF22" i="3"/>
  <c r="CV22" i="3"/>
  <c r="DL22" i="3"/>
  <c r="EB22" i="3"/>
  <c r="ER22" i="3"/>
  <c r="U22" i="3"/>
  <c r="AK22" i="3"/>
  <c r="BA22" i="3"/>
  <c r="BQ22" i="3"/>
  <c r="CG22" i="3"/>
  <c r="CW22" i="3"/>
  <c r="EE22" i="3"/>
  <c r="CZ22" i="3"/>
  <c r="BT22" i="3"/>
  <c r="AN22" i="3"/>
  <c r="J22" i="3"/>
  <c r="ED22" i="3"/>
  <c r="CY22" i="3"/>
  <c r="BS22" i="3"/>
  <c r="AM22" i="3"/>
  <c r="K11" i="1"/>
  <c r="E18" i="1" a="1"/>
  <c r="E18" i="1" s="1"/>
  <c r="F15" i="3" s="1"/>
  <c r="BE4" i="3"/>
  <c r="AP4" i="3"/>
  <c r="EX4" i="3"/>
  <c r="EV4" i="3"/>
  <c r="EU4" i="3"/>
  <c r="EH4" i="3"/>
  <c r="EG4" i="3"/>
  <c r="EF4" i="3"/>
  <c r="DR4" i="3"/>
  <c r="BU4" i="3"/>
  <c r="CL4" i="3"/>
  <c r="CK4" i="3"/>
  <c r="CJ4" i="3"/>
  <c r="BV4" i="3"/>
  <c r="BT4" i="3"/>
  <c r="BF4" i="3"/>
  <c r="EW4" i="3"/>
  <c r="K4" i="3"/>
  <c r="AA4" i="3"/>
  <c r="AQ4" i="3"/>
  <c r="BG4" i="3"/>
  <c r="BW4" i="3"/>
  <c r="CM4" i="3"/>
  <c r="DC4" i="3"/>
  <c r="DS4" i="3"/>
  <c r="EI4" i="3"/>
  <c r="EY4" i="3"/>
  <c r="AC4" i="3"/>
  <c r="N4" i="3"/>
  <c r="AD4" i="3"/>
  <c r="AT4" i="3"/>
  <c r="BJ4" i="3"/>
  <c r="BZ4" i="3"/>
  <c r="CP4" i="3"/>
  <c r="DF4" i="3"/>
  <c r="DV4" i="3"/>
  <c r="EL4" i="3"/>
  <c r="FB4" i="3"/>
  <c r="O4" i="3"/>
  <c r="AE4" i="3"/>
  <c r="AU4" i="3"/>
  <c r="BK4" i="3"/>
  <c r="CA4" i="3"/>
  <c r="CQ4" i="3"/>
  <c r="DG4" i="3"/>
  <c r="DW4" i="3"/>
  <c r="EM4" i="3"/>
  <c r="FC4" i="3"/>
  <c r="AG4" i="3"/>
  <c r="R4" i="3"/>
  <c r="AI4" i="3"/>
  <c r="AJ4" i="3"/>
  <c r="V4" i="3"/>
  <c r="ED4" i="3"/>
  <c r="L4" i="3"/>
  <c r="AB4" i="3"/>
  <c r="AR4" i="3"/>
  <c r="BH4" i="3"/>
  <c r="BX4" i="3"/>
  <c r="CN4" i="3"/>
  <c r="DD4" i="3"/>
  <c r="DT4" i="3"/>
  <c r="EJ4" i="3"/>
  <c r="EZ4" i="3"/>
  <c r="M4" i="3"/>
  <c r="AS4" i="3"/>
  <c r="BI4" i="3"/>
  <c r="BY4" i="3"/>
  <c r="CO4" i="3"/>
  <c r="DE4" i="3"/>
  <c r="DU4" i="3"/>
  <c r="EK4" i="3"/>
  <c r="FA4" i="3"/>
  <c r="P4" i="3"/>
  <c r="AF4" i="3"/>
  <c r="AV4" i="3"/>
  <c r="BL4" i="3"/>
  <c r="CB4" i="3"/>
  <c r="CR4" i="3"/>
  <c r="DH4" i="3"/>
  <c r="DX4" i="3"/>
  <c r="EN4" i="3"/>
  <c r="Q4" i="3"/>
  <c r="AW4" i="3"/>
  <c r="BM4" i="3"/>
  <c r="CC4" i="3"/>
  <c r="CS4" i="3"/>
  <c r="DI4" i="3"/>
  <c r="DY4" i="3"/>
  <c r="EO4" i="3"/>
  <c r="AH4" i="3"/>
  <c r="AX4" i="3"/>
  <c r="BN4" i="3"/>
  <c r="CD4" i="3"/>
  <c r="CT4" i="3"/>
  <c r="DJ4" i="3"/>
  <c r="DZ4" i="3"/>
  <c r="EP4" i="3"/>
  <c r="S4" i="3"/>
  <c r="AY4" i="3"/>
  <c r="BO4" i="3"/>
  <c r="CE4" i="3"/>
  <c r="CU4" i="3"/>
  <c r="DK4" i="3"/>
  <c r="EA4" i="3"/>
  <c r="EQ4" i="3"/>
  <c r="T4" i="3"/>
  <c r="AZ4" i="3"/>
  <c r="BP4" i="3"/>
  <c r="CF4" i="3"/>
  <c r="CV4" i="3"/>
  <c r="DL4" i="3"/>
  <c r="EB4" i="3"/>
  <c r="ER4" i="3"/>
  <c r="U4" i="3"/>
  <c r="AK4" i="3"/>
  <c r="BA4" i="3"/>
  <c r="BQ4" i="3"/>
  <c r="CG4" i="3"/>
  <c r="CW4" i="3"/>
  <c r="DM4" i="3"/>
  <c r="EC4" i="3"/>
  <c r="ES4" i="3"/>
  <c r="AL4" i="3"/>
  <c r="BB4" i="3"/>
  <c r="BR4" i="3"/>
  <c r="CH4" i="3"/>
  <c r="CX4" i="3"/>
  <c r="DN4" i="3"/>
  <c r="ET4" i="3"/>
  <c r="W4" i="3"/>
  <c r="BC4" i="3"/>
  <c r="BS4" i="3"/>
  <c r="CI4" i="3"/>
  <c r="CY4" i="3"/>
  <c r="DO4" i="3"/>
  <c r="EE4" i="3"/>
  <c r="AO4" i="3"/>
  <c r="DQ4" i="3"/>
  <c r="AM4" i="3"/>
  <c r="DB4" i="3"/>
  <c r="DA4" i="3"/>
  <c r="Y4" i="3"/>
  <c r="AN4" i="3"/>
  <c r="DP4" i="3"/>
  <c r="Z4" i="3"/>
  <c r="CZ4" i="3"/>
  <c r="X4" i="3"/>
  <c r="E32" i="1" l="1" a="1"/>
  <c r="E32" i="1" s="1"/>
  <c r="F79" i="3" s="1"/>
  <c r="BN79" i="3" s="1"/>
  <c r="E9" i="1" a="1"/>
  <c r="E9" i="1" s="1"/>
  <c r="G9" i="3" s="1"/>
  <c r="E49" i="1" a="1"/>
  <c r="E49" i="1" s="1"/>
  <c r="F53" i="3" s="1"/>
  <c r="E57" i="1" a="1"/>
  <c r="E57" i="1" s="1"/>
  <c r="F64" i="3" s="1"/>
  <c r="J111" i="3"/>
  <c r="J96" i="3"/>
  <c r="J145" i="3" s="1"/>
  <c r="J266" i="3" s="1"/>
  <c r="E20" i="1" a="1"/>
  <c r="E20" i="1" s="1"/>
  <c r="F17" i="3" s="1"/>
  <c r="G79" i="1"/>
  <c r="E79" i="1" s="1" a="1"/>
  <c r="E79" i="1" s="1"/>
  <c r="G159" i="3" s="1"/>
  <c r="F185" i="3" s="1"/>
  <c r="E78" i="1" a="1"/>
  <c r="E78" i="1" s="1"/>
  <c r="F159" i="3" s="1"/>
  <c r="F63" i="3"/>
  <c r="J63" i="3" s="1"/>
  <c r="G64" i="3"/>
  <c r="F10" i="3"/>
  <c r="D94" i="1"/>
  <c r="G101" i="1" s="1"/>
  <c r="DM5" i="3"/>
  <c r="DM6" i="3" s="1"/>
  <c r="DM198" i="3" s="1"/>
  <c r="P5" i="3"/>
  <c r="P6" i="3" s="1"/>
  <c r="P198" i="3" s="1"/>
  <c r="EI5" i="3"/>
  <c r="EI6" i="3" s="1"/>
  <c r="EI198" i="3" s="1"/>
  <c r="DA5" i="3"/>
  <c r="DA6" i="3" s="1"/>
  <c r="DA198" i="3" s="1"/>
  <c r="BQ5" i="3"/>
  <c r="BQ6" i="3" s="1"/>
  <c r="BQ198" i="3" s="1"/>
  <c r="CD5" i="3"/>
  <c r="CD6" i="3" s="1"/>
  <c r="CD198" i="3" s="1"/>
  <c r="EJ5" i="3"/>
  <c r="EJ6" i="3" s="1"/>
  <c r="EJ198" i="3" s="1"/>
  <c r="EM5" i="3"/>
  <c r="EM6" i="3" s="1"/>
  <c r="EM198" i="3" s="1"/>
  <c r="BT5" i="3"/>
  <c r="BT6" i="3" s="1"/>
  <c r="BT198" i="3" s="1"/>
  <c r="Z5" i="3"/>
  <c r="Z6" i="3" s="1"/>
  <c r="Z198" i="3" s="1"/>
  <c r="AO5" i="3"/>
  <c r="AO6" i="3" s="1"/>
  <c r="AO198" i="3" s="1"/>
  <c r="ET5" i="3"/>
  <c r="ET6" i="3" s="1"/>
  <c r="ET198" i="3" s="1"/>
  <c r="EC5" i="3"/>
  <c r="EC6" i="3" s="1"/>
  <c r="EC198" i="3" s="1"/>
  <c r="ER5" i="3"/>
  <c r="ER6" i="3" s="1"/>
  <c r="ER198" i="3" s="1"/>
  <c r="EQ5" i="3"/>
  <c r="EQ6" i="3" s="1"/>
  <c r="EQ198" i="3" s="1"/>
  <c r="EP5" i="3"/>
  <c r="EP6" i="3" s="1"/>
  <c r="EP198" i="3" s="1"/>
  <c r="EO5" i="3"/>
  <c r="EO6" i="3" s="1"/>
  <c r="EO198" i="3" s="1"/>
  <c r="J5" i="3"/>
  <c r="AF5" i="3"/>
  <c r="AF6" i="3" s="1"/>
  <c r="AF198" i="3" s="1"/>
  <c r="BI5" i="3"/>
  <c r="BI6" i="3" s="1"/>
  <c r="BI198" i="3" s="1"/>
  <c r="BX5" i="3"/>
  <c r="BX6" i="3" s="1"/>
  <c r="BX198" i="3" s="1"/>
  <c r="AI5" i="3"/>
  <c r="AI6" i="3" s="1"/>
  <c r="AI198" i="3" s="1"/>
  <c r="CA5" i="3"/>
  <c r="CA6" i="3" s="1"/>
  <c r="CA198" i="3" s="1"/>
  <c r="DF5" i="3"/>
  <c r="DF6" i="3" s="1"/>
  <c r="DF198" i="3" s="1"/>
  <c r="EY5" i="3"/>
  <c r="EY6" i="3" s="1"/>
  <c r="EY198" i="3" s="1"/>
  <c r="AA5" i="3"/>
  <c r="AA6" i="3" s="1"/>
  <c r="AA198" i="3" s="1"/>
  <c r="CL5" i="3"/>
  <c r="CL6" i="3" s="1"/>
  <c r="CL198" i="3" s="1"/>
  <c r="EX5" i="3"/>
  <c r="EX6" i="3" s="1"/>
  <c r="EX198" i="3" s="1"/>
  <c r="DP5" i="3"/>
  <c r="DP6" i="3" s="1"/>
  <c r="DP198" i="3" s="1"/>
  <c r="EA5" i="3"/>
  <c r="EA6" i="3" s="1"/>
  <c r="EA198" i="3" s="1"/>
  <c r="AS5" i="3"/>
  <c r="AS6" i="3" s="1"/>
  <c r="AS198" i="3" s="1"/>
  <c r="R5" i="3"/>
  <c r="R6" i="3" s="1"/>
  <c r="R198" i="3" s="1"/>
  <c r="BU5" i="3"/>
  <c r="BU6" i="3" s="1"/>
  <c r="BU198" i="3" s="1"/>
  <c r="AN5" i="3"/>
  <c r="AN6" i="3" s="1"/>
  <c r="AN198" i="3" s="1"/>
  <c r="DO5" i="3"/>
  <c r="DO6" i="3" s="1"/>
  <c r="DO198" i="3" s="1"/>
  <c r="CX5" i="3"/>
  <c r="CX6" i="3" s="1"/>
  <c r="CX198" i="3" s="1"/>
  <c r="CW5" i="3"/>
  <c r="CW6" i="3" s="1"/>
  <c r="CW198" i="3" s="1"/>
  <c r="DL5" i="3"/>
  <c r="DL6" i="3" s="1"/>
  <c r="DL198" i="3" s="1"/>
  <c r="DK5" i="3"/>
  <c r="DK6" i="3" s="1"/>
  <c r="DK198" i="3" s="1"/>
  <c r="DJ5" i="3"/>
  <c r="DJ6" i="3" s="1"/>
  <c r="DJ198" i="3" s="1"/>
  <c r="DI5" i="3"/>
  <c r="DI6" i="3" s="1"/>
  <c r="DI198" i="3" s="1"/>
  <c r="DX5" i="3"/>
  <c r="DX6" i="3" s="1"/>
  <c r="DX198" i="3" s="1"/>
  <c r="FA5" i="3"/>
  <c r="FA6" i="3" s="1"/>
  <c r="FA198" i="3" s="1"/>
  <c r="M5" i="3"/>
  <c r="M6" i="3" s="1"/>
  <c r="M198" i="3" s="1"/>
  <c r="AR5" i="3"/>
  <c r="AR6" i="3" s="1"/>
  <c r="AR198" i="3" s="1"/>
  <c r="AG5" i="3"/>
  <c r="AG6" i="3" s="1"/>
  <c r="AG198" i="3" s="1"/>
  <c r="AU5" i="3"/>
  <c r="AU6" i="3" s="1"/>
  <c r="AU198" i="3" s="1"/>
  <c r="BZ5" i="3"/>
  <c r="BZ6" i="3" s="1"/>
  <c r="BZ198" i="3" s="1"/>
  <c r="DS5" i="3"/>
  <c r="DS6" i="3" s="1"/>
  <c r="DS198" i="3" s="1"/>
  <c r="EW5" i="3"/>
  <c r="EW6" i="3" s="1"/>
  <c r="EW198" i="3" s="1"/>
  <c r="DR5" i="3"/>
  <c r="DR6" i="3" s="1"/>
  <c r="DR198" i="3" s="1"/>
  <c r="BE5" i="3"/>
  <c r="BE6" i="3" s="1"/>
  <c r="BE198" i="3" s="1"/>
  <c r="DN5" i="3"/>
  <c r="DN6" i="3" s="1"/>
  <c r="DN198" i="3" s="1"/>
  <c r="DY5" i="3"/>
  <c r="DY6" i="3" s="1"/>
  <c r="DY198" i="3" s="1"/>
  <c r="BH5" i="3"/>
  <c r="BH6" i="3" s="1"/>
  <c r="BH198" i="3" s="1"/>
  <c r="CP5" i="3"/>
  <c r="CP6" i="3" s="1"/>
  <c r="CP198" i="3" s="1"/>
  <c r="AP5" i="3"/>
  <c r="AP6" i="3" s="1"/>
  <c r="AP198" i="3" s="1"/>
  <c r="Y5" i="3"/>
  <c r="Y6" i="3" s="1"/>
  <c r="Y198" i="3" s="1"/>
  <c r="CY5" i="3"/>
  <c r="CY6" i="3" s="1"/>
  <c r="CY198" i="3" s="1"/>
  <c r="CH5" i="3"/>
  <c r="CH6" i="3" s="1"/>
  <c r="CH198" i="3" s="1"/>
  <c r="CG5" i="3"/>
  <c r="CG6" i="3" s="1"/>
  <c r="CG198" i="3" s="1"/>
  <c r="CV5" i="3"/>
  <c r="CV6" i="3" s="1"/>
  <c r="CV198" i="3" s="1"/>
  <c r="CU5" i="3"/>
  <c r="CU6" i="3" s="1"/>
  <c r="CU198" i="3" s="1"/>
  <c r="CT5" i="3"/>
  <c r="CT6" i="3" s="1"/>
  <c r="CT198" i="3" s="1"/>
  <c r="CS5" i="3"/>
  <c r="CS6" i="3" s="1"/>
  <c r="CS198" i="3" s="1"/>
  <c r="DH5" i="3"/>
  <c r="DH6" i="3" s="1"/>
  <c r="DH198" i="3" s="1"/>
  <c r="EK5" i="3"/>
  <c r="EK6" i="3" s="1"/>
  <c r="EK198" i="3" s="1"/>
  <c r="EZ5" i="3"/>
  <c r="EZ6" i="3" s="1"/>
  <c r="EZ198" i="3" s="1"/>
  <c r="AB5" i="3"/>
  <c r="AB6" i="3" s="1"/>
  <c r="AB198" i="3" s="1"/>
  <c r="FC5" i="3"/>
  <c r="FC6" i="3" s="1"/>
  <c r="FC198" i="3" s="1"/>
  <c r="AE5" i="3"/>
  <c r="AE6" i="3" s="1"/>
  <c r="AE198" i="3" s="1"/>
  <c r="BJ5" i="3"/>
  <c r="BJ6" i="3" s="1"/>
  <c r="BJ198" i="3" s="1"/>
  <c r="DC5" i="3"/>
  <c r="DC6" i="3" s="1"/>
  <c r="DC198" i="3" s="1"/>
  <c r="BF5" i="3"/>
  <c r="BF6" i="3" s="1"/>
  <c r="BF198" i="3" s="1"/>
  <c r="EF5" i="3"/>
  <c r="EF6" i="3" s="1"/>
  <c r="EF198" i="3" s="1"/>
  <c r="EB5" i="3"/>
  <c r="EB6" i="3" s="1"/>
  <c r="EB198" i="3" s="1"/>
  <c r="EN5" i="3"/>
  <c r="EN6" i="3" s="1"/>
  <c r="EN198" i="3" s="1"/>
  <c r="K5" i="3"/>
  <c r="K6" i="3" s="1"/>
  <c r="K198" i="3" s="1"/>
  <c r="BR5" i="3"/>
  <c r="BR6" i="3" s="1"/>
  <c r="BR198" i="3" s="1"/>
  <c r="CE5" i="3"/>
  <c r="CE6" i="3" s="1"/>
  <c r="CE198" i="3" s="1"/>
  <c r="CR5" i="3"/>
  <c r="CR6" i="3" s="1"/>
  <c r="CR198" i="3" s="1"/>
  <c r="O5" i="3"/>
  <c r="O6" i="3" s="1"/>
  <c r="O198" i="3" s="1"/>
  <c r="EG5" i="3"/>
  <c r="EG6" i="3" s="1"/>
  <c r="EG198" i="3" s="1"/>
  <c r="DB5" i="3"/>
  <c r="DB6" i="3" s="1"/>
  <c r="DB198" i="3" s="1"/>
  <c r="BS5" i="3"/>
  <c r="BS6" i="3" s="1"/>
  <c r="BS198" i="3" s="1"/>
  <c r="BB5" i="3"/>
  <c r="BB6" i="3" s="1"/>
  <c r="BB198" i="3" s="1"/>
  <c r="BA5" i="3"/>
  <c r="BA6" i="3" s="1"/>
  <c r="BA198" i="3" s="1"/>
  <c r="BP5" i="3"/>
  <c r="BP6" i="3" s="1"/>
  <c r="BP198" i="3" s="1"/>
  <c r="BO5" i="3"/>
  <c r="BO6" i="3" s="1"/>
  <c r="BO198" i="3" s="1"/>
  <c r="BN5" i="3"/>
  <c r="BN6" i="3" s="1"/>
  <c r="BN198" i="3" s="1"/>
  <c r="BM5" i="3"/>
  <c r="BM6" i="3" s="1"/>
  <c r="BM198" i="3" s="1"/>
  <c r="CB5" i="3"/>
  <c r="CB6" i="3" s="1"/>
  <c r="CB198" i="3" s="1"/>
  <c r="DE5" i="3"/>
  <c r="DE6" i="3" s="1"/>
  <c r="DE198" i="3" s="1"/>
  <c r="DT5" i="3"/>
  <c r="DT6" i="3" s="1"/>
  <c r="DT198" i="3" s="1"/>
  <c r="ED5" i="3"/>
  <c r="ED6" i="3" s="1"/>
  <c r="ED198" i="3" s="1"/>
  <c r="DW5" i="3"/>
  <c r="DW6" i="3" s="1"/>
  <c r="DW198" i="3" s="1"/>
  <c r="FB5" i="3"/>
  <c r="FB6" i="3" s="1"/>
  <c r="FB198" i="3" s="1"/>
  <c r="AD5" i="3"/>
  <c r="AD6" i="3" s="1"/>
  <c r="AD198" i="3" s="1"/>
  <c r="BW5" i="3"/>
  <c r="BW6" i="3" s="1"/>
  <c r="BW198" i="3" s="1"/>
  <c r="BV5" i="3"/>
  <c r="BV6" i="3" s="1"/>
  <c r="BV198" i="3" s="1"/>
  <c r="EH5" i="3"/>
  <c r="EH6" i="3" s="1"/>
  <c r="EH198" i="3" s="1"/>
  <c r="EE5" i="3"/>
  <c r="EE6" i="3" s="1"/>
  <c r="EE198" i="3" s="1"/>
  <c r="DZ5" i="3"/>
  <c r="DZ6" i="3" s="1"/>
  <c r="DZ198" i="3" s="1"/>
  <c r="BK5" i="3"/>
  <c r="BK6" i="3" s="1"/>
  <c r="BK198" i="3" s="1"/>
  <c r="CI5" i="3"/>
  <c r="CI6" i="3" s="1"/>
  <c r="CI198" i="3" s="1"/>
  <c r="CF5" i="3"/>
  <c r="CF6" i="3" s="1"/>
  <c r="CF198" i="3" s="1"/>
  <c r="DU5" i="3"/>
  <c r="DU6" i="3" s="1"/>
  <c r="DU198" i="3" s="1"/>
  <c r="AT5" i="3"/>
  <c r="AT6" i="3" s="1"/>
  <c r="AT198" i="3" s="1"/>
  <c r="BD5" i="3"/>
  <c r="BD6" i="3" s="1"/>
  <c r="BD198" i="3" s="1"/>
  <c r="X5" i="3"/>
  <c r="X6" i="3" s="1"/>
  <c r="X198" i="3" s="1"/>
  <c r="AM5" i="3"/>
  <c r="AM6" i="3" s="1"/>
  <c r="AM198" i="3" s="1"/>
  <c r="BC5" i="3"/>
  <c r="BC6" i="3" s="1"/>
  <c r="BC198" i="3" s="1"/>
  <c r="AL5" i="3"/>
  <c r="AL6" i="3" s="1"/>
  <c r="AL198" i="3" s="1"/>
  <c r="AK5" i="3"/>
  <c r="AK6" i="3" s="1"/>
  <c r="AK198" i="3" s="1"/>
  <c r="AZ5" i="3"/>
  <c r="AZ6" i="3" s="1"/>
  <c r="AZ198" i="3" s="1"/>
  <c r="AY5" i="3"/>
  <c r="AY6" i="3" s="1"/>
  <c r="AY198" i="3" s="1"/>
  <c r="AX5" i="3"/>
  <c r="AX6" i="3" s="1"/>
  <c r="AX198" i="3" s="1"/>
  <c r="AW5" i="3"/>
  <c r="AW6" i="3" s="1"/>
  <c r="AW198" i="3" s="1"/>
  <c r="BL5" i="3"/>
  <c r="BL6" i="3" s="1"/>
  <c r="BL198" i="3" s="1"/>
  <c r="CO5" i="3"/>
  <c r="CO6" i="3" s="1"/>
  <c r="CO198" i="3" s="1"/>
  <c r="DD5" i="3"/>
  <c r="DD6" i="3" s="1"/>
  <c r="DD198" i="3" s="1"/>
  <c r="V5" i="3"/>
  <c r="V6" i="3" s="1"/>
  <c r="V198" i="3" s="1"/>
  <c r="DG5" i="3"/>
  <c r="DG6" i="3" s="1"/>
  <c r="DG198" i="3" s="1"/>
  <c r="EL5" i="3"/>
  <c r="EL6" i="3" s="1"/>
  <c r="EL198" i="3" s="1"/>
  <c r="N5" i="3"/>
  <c r="N6" i="3" s="1"/>
  <c r="N198" i="3" s="1"/>
  <c r="BG5" i="3"/>
  <c r="BG6" i="3" s="1"/>
  <c r="BG198" i="3" s="1"/>
  <c r="CJ5" i="3"/>
  <c r="CJ6" i="3" s="1"/>
  <c r="CJ198" i="3" s="1"/>
  <c r="EU5" i="3"/>
  <c r="EU6" i="3" s="1"/>
  <c r="EU198" i="3" s="1"/>
  <c r="CC5" i="3"/>
  <c r="CC6" i="3" s="1"/>
  <c r="CC198" i="3" s="1"/>
  <c r="L5" i="3"/>
  <c r="L6" i="3" s="1"/>
  <c r="L198" i="3" s="1"/>
  <c r="CM5" i="3"/>
  <c r="CM6" i="3" s="1"/>
  <c r="CM198" i="3" s="1"/>
  <c r="CZ5" i="3"/>
  <c r="CZ6" i="3" s="1"/>
  <c r="CZ198" i="3" s="1"/>
  <c r="DQ5" i="3"/>
  <c r="DQ6" i="3" s="1"/>
  <c r="DQ198" i="3" s="1"/>
  <c r="W5" i="3"/>
  <c r="W6" i="3" s="1"/>
  <c r="W198" i="3" s="1"/>
  <c r="ES5" i="3"/>
  <c r="ES6" i="3" s="1"/>
  <c r="ES198" i="3" s="1"/>
  <c r="U5" i="3"/>
  <c r="U6" i="3" s="1"/>
  <c r="U198" i="3" s="1"/>
  <c r="T5" i="3"/>
  <c r="T6" i="3" s="1"/>
  <c r="T198" i="3" s="1"/>
  <c r="S5" i="3"/>
  <c r="S6" i="3" s="1"/>
  <c r="S198" i="3" s="1"/>
  <c r="AH5" i="3"/>
  <c r="AH6" i="3" s="1"/>
  <c r="AH198" i="3" s="1"/>
  <c r="Q5" i="3"/>
  <c r="Q6" i="3" s="1"/>
  <c r="Q198" i="3" s="1"/>
  <c r="AV5" i="3"/>
  <c r="AV6" i="3" s="1"/>
  <c r="AV198" i="3" s="1"/>
  <c r="BY5" i="3"/>
  <c r="BY6" i="3" s="1"/>
  <c r="BY198" i="3" s="1"/>
  <c r="CN5" i="3"/>
  <c r="CN6" i="3" s="1"/>
  <c r="CN198" i="3" s="1"/>
  <c r="AJ5" i="3"/>
  <c r="AJ6" i="3" s="1"/>
  <c r="AJ198" i="3" s="1"/>
  <c r="CQ5" i="3"/>
  <c r="CQ6" i="3" s="1"/>
  <c r="CQ198" i="3" s="1"/>
  <c r="DV5" i="3"/>
  <c r="DV6" i="3" s="1"/>
  <c r="DV198" i="3" s="1"/>
  <c r="AC5" i="3"/>
  <c r="AC6" i="3" s="1"/>
  <c r="AC198" i="3" s="1"/>
  <c r="AQ5" i="3"/>
  <c r="AQ6" i="3" s="1"/>
  <c r="AQ198" i="3" s="1"/>
  <c r="CK5" i="3"/>
  <c r="CK6" i="3" s="1"/>
  <c r="CK198" i="3" s="1"/>
  <c r="EV5" i="3"/>
  <c r="EV6" i="3" s="1"/>
  <c r="EV198" i="3" s="1"/>
  <c r="E53" i="1" a="1"/>
  <c r="E53" i="1" s="1"/>
  <c r="F66" i="3" s="1"/>
  <c r="N59" i="1"/>
  <c r="E47" i="1" a="1"/>
  <c r="E47" i="1" s="1"/>
  <c r="N49" i="1"/>
  <c r="F9" i="3"/>
  <c r="E11" i="1" a="1"/>
  <c r="E11" i="1" s="1"/>
  <c r="G10" i="3" s="1"/>
  <c r="H4" i="3"/>
  <c r="F80" i="3" s="1"/>
  <c r="DE79" i="3" l="1"/>
  <c r="EE79" i="3"/>
  <c r="ES79" i="3"/>
  <c r="AO79" i="3"/>
  <c r="AP79" i="3"/>
  <c r="DM79" i="3"/>
  <c r="CX79" i="3"/>
  <c r="EM79" i="3"/>
  <c r="EL79" i="3"/>
  <c r="BE79" i="3"/>
  <c r="BH79" i="3"/>
  <c r="CW79" i="3"/>
  <c r="DA79" i="3"/>
  <c r="J9" i="3"/>
  <c r="J76" i="3" s="1"/>
  <c r="R79" i="3"/>
  <c r="CG79" i="3"/>
  <c r="EA79" i="3"/>
  <c r="AW79" i="3"/>
  <c r="AX79" i="3"/>
  <c r="D97" i="1"/>
  <c r="F148" i="3" s="1"/>
  <c r="J269" i="3" s="1"/>
  <c r="H101" i="1"/>
  <c r="Z79" i="3"/>
  <c r="BO79" i="3"/>
  <c r="EZ79" i="3"/>
  <c r="BA79" i="3"/>
  <c r="CH79" i="3"/>
  <c r="BT79" i="3"/>
  <c r="ED79" i="3"/>
  <c r="DC79" i="3"/>
  <c r="T79" i="3"/>
  <c r="DN79" i="3"/>
  <c r="BY79" i="3"/>
  <c r="P79" i="3"/>
  <c r="DD79" i="3"/>
  <c r="EU79" i="3"/>
  <c r="AR79" i="3"/>
  <c r="BZ79" i="3"/>
  <c r="CJ79" i="3"/>
  <c r="BM79" i="3"/>
  <c r="J79" i="3"/>
  <c r="BK79" i="3"/>
  <c r="CE79" i="3"/>
  <c r="BI79" i="3"/>
  <c r="ER79" i="3"/>
  <c r="EB79" i="3"/>
  <c r="BD79" i="3"/>
  <c r="DH79" i="3"/>
  <c r="AA79" i="3"/>
  <c r="BC79" i="3"/>
  <c r="DY79" i="3"/>
  <c r="BX79" i="3"/>
  <c r="Y79" i="3"/>
  <c r="EP79" i="3"/>
  <c r="EQ79" i="3"/>
  <c r="EC79" i="3"/>
  <c r="AI79" i="3"/>
  <c r="L79" i="3"/>
  <c r="BV79" i="3"/>
  <c r="CU79" i="3"/>
  <c r="EK79" i="3"/>
  <c r="AJ79" i="3"/>
  <c r="CR79" i="3"/>
  <c r="AU79" i="3"/>
  <c r="CO79" i="3"/>
  <c r="CS79" i="3"/>
  <c r="BG79" i="3"/>
  <c r="U79" i="3"/>
  <c r="AL79" i="3"/>
  <c r="AH79" i="3"/>
  <c r="AC79" i="3"/>
  <c r="BS79" i="3"/>
  <c r="CQ79" i="3"/>
  <c r="K79" i="3"/>
  <c r="DQ79" i="3"/>
  <c r="FA79" i="3"/>
  <c r="AF79" i="3"/>
  <c r="BW79" i="3"/>
  <c r="DS79" i="3"/>
  <c r="CL79" i="3"/>
  <c r="BF79" i="3"/>
  <c r="BU79" i="3"/>
  <c r="DX79" i="3"/>
  <c r="DB79" i="3"/>
  <c r="EW79" i="3"/>
  <c r="EO79" i="3"/>
  <c r="DU79" i="3"/>
  <c r="AE79" i="3"/>
  <c r="CI79" i="3"/>
  <c r="BJ79" i="3"/>
  <c r="DJ79" i="3"/>
  <c r="BL79" i="3"/>
  <c r="DR79" i="3"/>
  <c r="X79" i="3"/>
  <c r="CM79" i="3"/>
  <c r="EH79" i="3"/>
  <c r="CD79" i="3"/>
  <c r="BP79" i="3"/>
  <c r="EY79" i="3"/>
  <c r="EN79" i="3"/>
  <c r="N79" i="3"/>
  <c r="AB79" i="3"/>
  <c r="BQ79" i="3"/>
  <c r="DW79" i="3"/>
  <c r="CP79" i="3"/>
  <c r="CZ79" i="3"/>
  <c r="BR79" i="3"/>
  <c r="AV79" i="3"/>
  <c r="DT79" i="3"/>
  <c r="CK79" i="3"/>
  <c r="DV79" i="3"/>
  <c r="DP79" i="3"/>
  <c r="DL79" i="3"/>
  <c r="EF79" i="3"/>
  <c r="AK79" i="3"/>
  <c r="EG79" i="3"/>
  <c r="O79" i="3"/>
  <c r="AQ79" i="3"/>
  <c r="BB79" i="3"/>
  <c r="Q79" i="3"/>
  <c r="AY79" i="3"/>
  <c r="AD79" i="3"/>
  <c r="DG79" i="3"/>
  <c r="FB79" i="3"/>
  <c r="W79" i="3"/>
  <c r="AM79" i="3"/>
  <c r="CN79" i="3"/>
  <c r="EJ79" i="3"/>
  <c r="AT79" i="3"/>
  <c r="DI79" i="3"/>
  <c r="AN79" i="3"/>
  <c r="S79" i="3"/>
  <c r="CB79" i="3"/>
  <c r="ET79" i="3"/>
  <c r="DO79" i="3"/>
  <c r="V79" i="3"/>
  <c r="DK79" i="3"/>
  <c r="CT79" i="3"/>
  <c r="EI79" i="3"/>
  <c r="CA79" i="3"/>
  <c r="CY79" i="3"/>
  <c r="CF79" i="3"/>
  <c r="AS79" i="3"/>
  <c r="CV79" i="3"/>
  <c r="DF79" i="3"/>
  <c r="M79" i="3"/>
  <c r="AZ79" i="3"/>
  <c r="FC79" i="3"/>
  <c r="CC79" i="3"/>
  <c r="AG79" i="3"/>
  <c r="EV79" i="3"/>
  <c r="EX79" i="3"/>
  <c r="DZ79" i="3"/>
  <c r="J64" i="3"/>
  <c r="J159" i="3"/>
  <c r="J162" i="3" s="1"/>
  <c r="CN56" i="3"/>
  <c r="CN163" i="3"/>
  <c r="ES56" i="3"/>
  <c r="ES163" i="3"/>
  <c r="CJ19" i="3"/>
  <c r="CJ163" i="3"/>
  <c r="BL56" i="3"/>
  <c r="BL163" i="3"/>
  <c r="AM38" i="3"/>
  <c r="AM163" i="3"/>
  <c r="DZ56" i="3"/>
  <c r="DZ163" i="3"/>
  <c r="ED56" i="3"/>
  <c r="ED163" i="3"/>
  <c r="BA56" i="3"/>
  <c r="BA163" i="3"/>
  <c r="BR56" i="3"/>
  <c r="BR163" i="3"/>
  <c r="AE56" i="3"/>
  <c r="AE163" i="3"/>
  <c r="CU56" i="3"/>
  <c r="CU163" i="3"/>
  <c r="BH56" i="3"/>
  <c r="BH163" i="3"/>
  <c r="AU56" i="3"/>
  <c r="AU163" i="3"/>
  <c r="DK56" i="3"/>
  <c r="DK163" i="3"/>
  <c r="AS56" i="3"/>
  <c r="AS163" i="3"/>
  <c r="CA56" i="3"/>
  <c r="CA163" i="3"/>
  <c r="EQ56" i="3"/>
  <c r="EQ163" i="3"/>
  <c r="EJ56" i="3"/>
  <c r="EJ163" i="3"/>
  <c r="W56" i="3"/>
  <c r="W163" i="3"/>
  <c r="EE56" i="3"/>
  <c r="EE163" i="3"/>
  <c r="DT56" i="3"/>
  <c r="DT163" i="3"/>
  <c r="BB19" i="3"/>
  <c r="BB163" i="3"/>
  <c r="K56" i="3"/>
  <c r="K163" i="3"/>
  <c r="FC56" i="3"/>
  <c r="FC163" i="3"/>
  <c r="CV56" i="3"/>
  <c r="CV163" i="3"/>
  <c r="DY19" i="3"/>
  <c r="DY163" i="3"/>
  <c r="AG56" i="3"/>
  <c r="AG163" i="3"/>
  <c r="DL56" i="3"/>
  <c r="DL163" i="3"/>
  <c r="EA56" i="3"/>
  <c r="EA163" i="3"/>
  <c r="AI19" i="3"/>
  <c r="AI163" i="3"/>
  <c r="ER56" i="3"/>
  <c r="ER163" i="3"/>
  <c r="CD56" i="3"/>
  <c r="CD163" i="3"/>
  <c r="EV56" i="3"/>
  <c r="EV163" i="3"/>
  <c r="BG56" i="3"/>
  <c r="BG163" i="3"/>
  <c r="AV56" i="3"/>
  <c r="AV163" i="3"/>
  <c r="DQ56" i="3"/>
  <c r="DQ163" i="3"/>
  <c r="N56" i="3"/>
  <c r="N163" i="3"/>
  <c r="AX56" i="3"/>
  <c r="AX163" i="3"/>
  <c r="BD56" i="3"/>
  <c r="BD163" i="3"/>
  <c r="EH56" i="3"/>
  <c r="EH163" i="3"/>
  <c r="DE56" i="3"/>
  <c r="DE163" i="3"/>
  <c r="BS56" i="3"/>
  <c r="BS163" i="3"/>
  <c r="EN56" i="3"/>
  <c r="EN163" i="3"/>
  <c r="AB56" i="3"/>
  <c r="AB163" i="3"/>
  <c r="CG38" i="3"/>
  <c r="CG163" i="3"/>
  <c r="DN38" i="3"/>
  <c r="DN163" i="3"/>
  <c r="AR19" i="3"/>
  <c r="AR163" i="3"/>
  <c r="CW56" i="3"/>
  <c r="CW163" i="3"/>
  <c r="DP38" i="3"/>
  <c r="DP163" i="3"/>
  <c r="BX56" i="3"/>
  <c r="BX163" i="3"/>
  <c r="EC56" i="3"/>
  <c r="EC163" i="3"/>
  <c r="BQ56" i="3"/>
  <c r="BQ163" i="3"/>
  <c r="Q19" i="3"/>
  <c r="Q163" i="3"/>
  <c r="CZ56" i="3"/>
  <c r="CZ163" i="3"/>
  <c r="EL38" i="3"/>
  <c r="EL163" i="3"/>
  <c r="AY56" i="3"/>
  <c r="AY163" i="3"/>
  <c r="AT19" i="3"/>
  <c r="AT163" i="3"/>
  <c r="BV56" i="3"/>
  <c r="BV163" i="3"/>
  <c r="CB56" i="3"/>
  <c r="CB163" i="3"/>
  <c r="DB56" i="3"/>
  <c r="DB163" i="3"/>
  <c r="EB56" i="3"/>
  <c r="EB163" i="3"/>
  <c r="EZ56" i="3"/>
  <c r="EZ163" i="3"/>
  <c r="CH56" i="3"/>
  <c r="CH163" i="3"/>
  <c r="BE19" i="3"/>
  <c r="BE163" i="3"/>
  <c r="M56" i="3"/>
  <c r="M163" i="3"/>
  <c r="CX19" i="3"/>
  <c r="CX163" i="3"/>
  <c r="EX19" i="3"/>
  <c r="EX163" i="3"/>
  <c r="BI38" i="3"/>
  <c r="BI163" i="3"/>
  <c r="ET38" i="3"/>
  <c r="ET163" i="3"/>
  <c r="DA38" i="3"/>
  <c r="DA163" i="3"/>
  <c r="AZ56" i="3"/>
  <c r="AZ163" i="3"/>
  <c r="EG56" i="3"/>
  <c r="EG163" i="3"/>
  <c r="EK56" i="3"/>
  <c r="EK163" i="3"/>
  <c r="DO19" i="3"/>
  <c r="DO163" i="3"/>
  <c r="CL56" i="3"/>
  <c r="CL163" i="3"/>
  <c r="AF56" i="3"/>
  <c r="AF163" i="3"/>
  <c r="AO19" i="3"/>
  <c r="AO163" i="3"/>
  <c r="EI56" i="3"/>
  <c r="EI163" i="3"/>
  <c r="X38" i="3"/>
  <c r="X163" i="3"/>
  <c r="AQ19" i="3"/>
  <c r="AQ163" i="3"/>
  <c r="AH38" i="3"/>
  <c r="AH163" i="3"/>
  <c r="DU56" i="3"/>
  <c r="DU163" i="3"/>
  <c r="EF38" i="3"/>
  <c r="EF163" i="3"/>
  <c r="FA56" i="3"/>
  <c r="FA163" i="3"/>
  <c r="DV56" i="3"/>
  <c r="DV163" i="3"/>
  <c r="S56" i="3"/>
  <c r="S163" i="3"/>
  <c r="L56" i="3"/>
  <c r="L163" i="3"/>
  <c r="V56" i="3"/>
  <c r="V163" i="3"/>
  <c r="AK38" i="3"/>
  <c r="AK163" i="3"/>
  <c r="CF19" i="3"/>
  <c r="CF163" i="3"/>
  <c r="AD56" i="3"/>
  <c r="AD163" i="3"/>
  <c r="BN56" i="3"/>
  <c r="BN163" i="3"/>
  <c r="O19" i="3"/>
  <c r="O163" i="3"/>
  <c r="BF38" i="3"/>
  <c r="BF163" i="3"/>
  <c r="DH38" i="3"/>
  <c r="DH163" i="3"/>
  <c r="Y19" i="3"/>
  <c r="Y163" i="3"/>
  <c r="EW19" i="3"/>
  <c r="EW163" i="3"/>
  <c r="DX56" i="3"/>
  <c r="DX163" i="3"/>
  <c r="AN56" i="3"/>
  <c r="AN163" i="3"/>
  <c r="AA38" i="3"/>
  <c r="AA163" i="3"/>
  <c r="Z38" i="3"/>
  <c r="Z163" i="3"/>
  <c r="P56" i="3"/>
  <c r="P163" i="3"/>
  <c r="BY19" i="3"/>
  <c r="BY163" i="3"/>
  <c r="CM56" i="3"/>
  <c r="CM163" i="3"/>
  <c r="BW38" i="3"/>
  <c r="BW163" i="3"/>
  <c r="DR56" i="3"/>
  <c r="DR163" i="3"/>
  <c r="CQ56" i="3"/>
  <c r="CQ163" i="3"/>
  <c r="T56" i="3"/>
  <c r="T163" i="3"/>
  <c r="CC19" i="3"/>
  <c r="CC163" i="3"/>
  <c r="DD56" i="3"/>
  <c r="DD163" i="3"/>
  <c r="AL19" i="3"/>
  <c r="AL163" i="3"/>
  <c r="CI56" i="3"/>
  <c r="CI163" i="3"/>
  <c r="FB56" i="3"/>
  <c r="FB163" i="3"/>
  <c r="BO19" i="3"/>
  <c r="BO163" i="3"/>
  <c r="CR19" i="3"/>
  <c r="CR163" i="3"/>
  <c r="DC56" i="3"/>
  <c r="DC163" i="3"/>
  <c r="CS56" i="3"/>
  <c r="CS163" i="3"/>
  <c r="AP19" i="3"/>
  <c r="AP163" i="3"/>
  <c r="DS19" i="3"/>
  <c r="DS163" i="3"/>
  <c r="DI56" i="3"/>
  <c r="DI163" i="3"/>
  <c r="BU56" i="3"/>
  <c r="BU163" i="3"/>
  <c r="EY38" i="3"/>
  <c r="EY163" i="3"/>
  <c r="EO56" i="3"/>
  <c r="EO163" i="3"/>
  <c r="BT19" i="3"/>
  <c r="BT163" i="3"/>
  <c r="DM38" i="3"/>
  <c r="DM163" i="3"/>
  <c r="AW38" i="3"/>
  <c r="AW163" i="3"/>
  <c r="CK19" i="3"/>
  <c r="CK163" i="3"/>
  <c r="AC19" i="3"/>
  <c r="AC163" i="3"/>
  <c r="DG56" i="3"/>
  <c r="DG163" i="3"/>
  <c r="BM56" i="3"/>
  <c r="BM163" i="3"/>
  <c r="CY56" i="3"/>
  <c r="CY163" i="3"/>
  <c r="AJ56" i="3"/>
  <c r="AJ163" i="3"/>
  <c r="U56" i="3"/>
  <c r="U163" i="3"/>
  <c r="EU56" i="3"/>
  <c r="EU163" i="3"/>
  <c r="CO56" i="3"/>
  <c r="CO163" i="3"/>
  <c r="BC56" i="3"/>
  <c r="BC163" i="3"/>
  <c r="BK19" i="3"/>
  <c r="BK163" i="3"/>
  <c r="DW56" i="3"/>
  <c r="DW163" i="3"/>
  <c r="BP56" i="3"/>
  <c r="BP163" i="3"/>
  <c r="CE56" i="3"/>
  <c r="CE163" i="3"/>
  <c r="BJ38" i="3"/>
  <c r="BJ163" i="3"/>
  <c r="CT19" i="3"/>
  <c r="CT163" i="3"/>
  <c r="CP38" i="3"/>
  <c r="CP163" i="3"/>
  <c r="BZ38" i="3"/>
  <c r="BZ163" i="3"/>
  <c r="DJ56" i="3"/>
  <c r="DJ163" i="3"/>
  <c r="R56" i="3"/>
  <c r="R163" i="3"/>
  <c r="DF19" i="3"/>
  <c r="DF163" i="3"/>
  <c r="EP38" i="3"/>
  <c r="EP163" i="3"/>
  <c r="EM19" i="3"/>
  <c r="EM163" i="3"/>
  <c r="Z56" i="3"/>
  <c r="CL38" i="3"/>
  <c r="J8" i="3"/>
  <c r="K7" i="3" s="1"/>
  <c r="J6" i="3"/>
  <c r="F113" i="1"/>
  <c r="F114" i="1" s="1"/>
  <c r="EQ38" i="3"/>
  <c r="EI38" i="3"/>
  <c r="EO38" i="3"/>
  <c r="EM38" i="3"/>
  <c r="CP19" i="3"/>
  <c r="EP19" i="3"/>
  <c r="CT56" i="3"/>
  <c r="EM56" i="3"/>
  <c r="DW38" i="3"/>
  <c r="DW19" i="3"/>
  <c r="R38" i="3"/>
  <c r="EI19" i="3"/>
  <c r="R19" i="3"/>
  <c r="P19" i="3"/>
  <c r="AA19" i="3"/>
  <c r="EY19" i="3"/>
  <c r="N38" i="3"/>
  <c r="J10" i="3"/>
  <c r="J26" i="3" s="1"/>
  <c r="CD38" i="3"/>
  <c r="CK38" i="3"/>
  <c r="BM19" i="3"/>
  <c r="DO38" i="3"/>
  <c r="AN19" i="3"/>
  <c r="AD19" i="3"/>
  <c r="P38" i="3"/>
  <c r="CG19" i="3"/>
  <c r="M38" i="3"/>
  <c r="Z19" i="3"/>
  <c r="DH56" i="3"/>
  <c r="DR19" i="3"/>
  <c r="Y38" i="3"/>
  <c r="BF19" i="3"/>
  <c r="FA19" i="3"/>
  <c r="EW38" i="3"/>
  <c r="DF38" i="3"/>
  <c r="T38" i="3"/>
  <c r="DF56" i="3"/>
  <c r="DJ19" i="3"/>
  <c r="DC19" i="3"/>
  <c r="T19" i="3"/>
  <c r="EP56" i="3"/>
  <c r="DD38" i="3"/>
  <c r="CS38" i="3"/>
  <c r="CS19" i="3"/>
  <c r="CR56" i="3"/>
  <c r="BK38" i="3"/>
  <c r="BC19" i="3"/>
  <c r="DM56" i="3"/>
  <c r="CQ19" i="3"/>
  <c r="EY56" i="3"/>
  <c r="DS38" i="3"/>
  <c r="U38" i="3"/>
  <c r="AL38" i="3"/>
  <c r="DX38" i="3"/>
  <c r="FB19" i="3"/>
  <c r="DS56" i="3"/>
  <c r="CA38" i="3"/>
  <c r="CT38" i="3"/>
  <c r="EA19" i="3"/>
  <c r="O38" i="3"/>
  <c r="CR38" i="3"/>
  <c r="BC38" i="3"/>
  <c r="BO38" i="3"/>
  <c r="CH19" i="3"/>
  <c r="BZ56" i="3"/>
  <c r="BT56" i="3"/>
  <c r="CO19" i="3"/>
  <c r="BP19" i="3"/>
  <c r="BZ19" i="3"/>
  <c r="BN19" i="3"/>
  <c r="CP56" i="3"/>
  <c r="CC56" i="3"/>
  <c r="AL56" i="3"/>
  <c r="DK19" i="3"/>
  <c r="EO19" i="3"/>
  <c r="DJ38" i="3"/>
  <c r="AG38" i="3"/>
  <c r="CQ38" i="3"/>
  <c r="DL19" i="3"/>
  <c r="BT38" i="3"/>
  <c r="DM19" i="3"/>
  <c r="DA56" i="3"/>
  <c r="BO56" i="3"/>
  <c r="EJ19" i="3"/>
  <c r="BX38" i="3"/>
  <c r="AN38" i="3"/>
  <c r="DN56" i="3"/>
  <c r="CW38" i="3"/>
  <c r="AP56" i="3"/>
  <c r="AA56" i="3"/>
  <c r="DN19" i="3"/>
  <c r="BQ38" i="3"/>
  <c r="BS19" i="3"/>
  <c r="S19" i="3"/>
  <c r="DX19" i="3"/>
  <c r="AX38" i="3"/>
  <c r="AK19" i="3"/>
  <c r="BF56" i="3"/>
  <c r="DI38" i="3"/>
  <c r="BS38" i="3"/>
  <c r="L38" i="3"/>
  <c r="CC38" i="3"/>
  <c r="DI19" i="3"/>
  <c r="AF19" i="3"/>
  <c r="DC38" i="3"/>
  <c r="L19" i="3"/>
  <c r="AP38" i="3"/>
  <c r="BU38" i="3"/>
  <c r="BU19" i="3"/>
  <c r="AR56" i="3"/>
  <c r="DK38" i="3"/>
  <c r="BA38" i="3"/>
  <c r="CA19" i="3"/>
  <c r="AS38" i="3"/>
  <c r="EJ38" i="3"/>
  <c r="M19" i="3"/>
  <c r="EX38" i="3"/>
  <c r="CU38" i="3"/>
  <c r="AE38" i="3"/>
  <c r="DA19" i="3"/>
  <c r="AU38" i="3"/>
  <c r="AS19" i="3"/>
  <c r="AU19" i="3"/>
  <c r="BH38" i="3"/>
  <c r="ED38" i="3"/>
  <c r="CU19" i="3"/>
  <c r="CJ56" i="3"/>
  <c r="EX56" i="3"/>
  <c r="BH19" i="3"/>
  <c r="BR38" i="3"/>
  <c r="BL38" i="3"/>
  <c r="EQ19" i="3"/>
  <c r="EL19" i="3"/>
  <c r="BV19" i="3"/>
  <c r="BK56" i="3"/>
  <c r="BX19" i="3"/>
  <c r="EN38" i="3"/>
  <c r="CF38" i="3"/>
  <c r="K38" i="3"/>
  <c r="AX19" i="3"/>
  <c r="DE38" i="3"/>
  <c r="DP19" i="3"/>
  <c r="CW19" i="3"/>
  <c r="CG56" i="3"/>
  <c r="DP56" i="3"/>
  <c r="BB56" i="3"/>
  <c r="CV38" i="3"/>
  <c r="EE19" i="3"/>
  <c r="CV19" i="3"/>
  <c r="ER38" i="3"/>
  <c r="BN38" i="3"/>
  <c r="EN19" i="3"/>
  <c r="K19" i="3"/>
  <c r="EC38" i="3"/>
  <c r="BD19" i="3"/>
  <c r="DH19" i="3"/>
  <c r="Y56" i="3"/>
  <c r="O56" i="3"/>
  <c r="CF56" i="3"/>
  <c r="AT56" i="3"/>
  <c r="BB38" i="3"/>
  <c r="AB38" i="3"/>
  <c r="DV38" i="3"/>
  <c r="DQ38" i="3"/>
  <c r="FC38" i="3"/>
  <c r="AW19" i="3"/>
  <c r="AB19" i="3"/>
  <c r="DT19" i="3"/>
  <c r="AD38" i="3"/>
  <c r="EC19" i="3"/>
  <c r="CD19" i="3"/>
  <c r="AI56" i="3"/>
  <c r="AK56" i="3"/>
  <c r="AG19" i="3"/>
  <c r="ER19" i="3"/>
  <c r="DT38" i="3"/>
  <c r="V38" i="3"/>
  <c r="DV19" i="3"/>
  <c r="EH38" i="3"/>
  <c r="AI38" i="3"/>
  <c r="AV38" i="3"/>
  <c r="BQ19" i="3"/>
  <c r="CK56" i="3"/>
  <c r="AR38" i="3"/>
  <c r="FC19" i="3"/>
  <c r="S38" i="3"/>
  <c r="EA38" i="3"/>
  <c r="BD38" i="3"/>
  <c r="EH19" i="3"/>
  <c r="DL38" i="3"/>
  <c r="AV19" i="3"/>
  <c r="DY38" i="3"/>
  <c r="DQ19" i="3"/>
  <c r="DE19" i="3"/>
  <c r="DY56" i="3"/>
  <c r="EU38" i="3"/>
  <c r="FB38" i="3"/>
  <c r="EU19" i="3"/>
  <c r="BJ19" i="3"/>
  <c r="Q56" i="3"/>
  <c r="DD19" i="3"/>
  <c r="CE19" i="3"/>
  <c r="BJ56" i="3"/>
  <c r="AJ38" i="3"/>
  <c r="DR38" i="3"/>
  <c r="FA38" i="3"/>
  <c r="BP38" i="3"/>
  <c r="CM38" i="3"/>
  <c r="CI38" i="3"/>
  <c r="CN38" i="3"/>
  <c r="BY38" i="3"/>
  <c r="CI19" i="3"/>
  <c r="CE38" i="3"/>
  <c r="W19" i="3"/>
  <c r="X19" i="3"/>
  <c r="X56" i="3"/>
  <c r="W38" i="3"/>
  <c r="EE38" i="3"/>
  <c r="AE19" i="3"/>
  <c r="AW56" i="3"/>
  <c r="D95" i="1"/>
  <c r="BR19" i="3"/>
  <c r="BV38" i="3"/>
  <c r="AY19" i="3"/>
  <c r="BI19" i="3"/>
  <c r="EZ38" i="3"/>
  <c r="CL19" i="3"/>
  <c r="DB19" i="3"/>
  <c r="CM19" i="3"/>
  <c r="EF19" i="3"/>
  <c r="N19" i="3"/>
  <c r="EB38" i="3"/>
  <c r="ET19" i="3"/>
  <c r="BI56" i="3"/>
  <c r="DB38" i="3"/>
  <c r="AT38" i="3"/>
  <c r="EB19" i="3"/>
  <c r="AZ38" i="3"/>
  <c r="CZ38" i="3"/>
  <c r="BE56" i="3"/>
  <c r="AF38" i="3"/>
  <c r="CB38" i="3"/>
  <c r="EK38" i="3"/>
  <c r="CY38" i="3"/>
  <c r="BE38" i="3"/>
  <c r="EG38" i="3"/>
  <c r="AQ38" i="3"/>
  <c r="CH38" i="3"/>
  <c r="AZ19" i="3"/>
  <c r="CO38" i="3"/>
  <c r="DU19" i="3"/>
  <c r="AO38" i="3"/>
  <c r="U19" i="3"/>
  <c r="AQ56" i="3"/>
  <c r="DO56" i="3"/>
  <c r="ET56" i="3"/>
  <c r="CB19" i="3"/>
  <c r="EK19" i="3"/>
  <c r="Q38" i="3"/>
  <c r="CX38" i="3"/>
  <c r="EZ19" i="3"/>
  <c r="AC38" i="3"/>
  <c r="ES38" i="3"/>
  <c r="BW56" i="3"/>
  <c r="DG38" i="3"/>
  <c r="DZ38" i="3"/>
  <c r="DZ19" i="3"/>
  <c r="BA19" i="3"/>
  <c r="CN19" i="3"/>
  <c r="BL19" i="3"/>
  <c r="BW19" i="3"/>
  <c r="AJ19" i="3"/>
  <c r="DG19" i="3"/>
  <c r="EG19" i="3"/>
  <c r="AO56" i="3"/>
  <c r="AY38" i="3"/>
  <c r="DU38" i="3"/>
  <c r="CZ19" i="3"/>
  <c r="EL56" i="3"/>
  <c r="EF56" i="3"/>
  <c r="AH56" i="3"/>
  <c r="EV38" i="3"/>
  <c r="EV19" i="3"/>
  <c r="CY19" i="3"/>
  <c r="AC56" i="3"/>
  <c r="CX56" i="3"/>
  <c r="AH19" i="3"/>
  <c r="BM38" i="3"/>
  <c r="ED19" i="3"/>
  <c r="CJ38" i="3"/>
  <c r="ES19" i="3"/>
  <c r="BG19" i="3"/>
  <c r="AM19" i="3"/>
  <c r="V19" i="3"/>
  <c r="BY56" i="3"/>
  <c r="EW56" i="3"/>
  <c r="AM56" i="3"/>
  <c r="BG38" i="3"/>
  <c r="R80" i="3"/>
  <c r="Z80" i="3"/>
  <c r="AH80" i="3"/>
  <c r="AP80" i="3"/>
  <c r="AX80" i="3"/>
  <c r="BF80" i="3"/>
  <c r="BN80" i="3"/>
  <c r="BN81" i="3" s="1"/>
  <c r="BN211" i="3" s="1"/>
  <c r="BV80" i="3"/>
  <c r="CD80" i="3"/>
  <c r="CL80" i="3"/>
  <c r="CT80" i="3"/>
  <c r="DB80" i="3"/>
  <c r="DB81" i="3" s="1"/>
  <c r="DB211" i="3" s="1"/>
  <c r="DJ80" i="3"/>
  <c r="DR80" i="3"/>
  <c r="DZ80" i="3"/>
  <c r="EH80" i="3"/>
  <c r="EP80" i="3"/>
  <c r="EX80" i="3"/>
  <c r="L80" i="3"/>
  <c r="T80" i="3"/>
  <c r="AB80" i="3"/>
  <c r="AJ80" i="3"/>
  <c r="AR80" i="3"/>
  <c r="AZ80" i="3"/>
  <c r="BH80" i="3"/>
  <c r="BP80" i="3"/>
  <c r="BX80" i="3"/>
  <c r="BX81" i="3" s="1"/>
  <c r="BX211" i="3" s="1"/>
  <c r="CF80" i="3"/>
  <c r="CN80" i="3"/>
  <c r="CV80" i="3"/>
  <c r="DD80" i="3"/>
  <c r="DL80" i="3"/>
  <c r="DT80" i="3"/>
  <c r="EB80" i="3"/>
  <c r="EJ80" i="3"/>
  <c r="ER80" i="3"/>
  <c r="EZ80" i="3"/>
  <c r="EZ81" i="3" s="1"/>
  <c r="EZ211" i="3" s="1"/>
  <c r="S80" i="3"/>
  <c r="S81" i="3" s="1"/>
  <c r="S211" i="3" s="1"/>
  <c r="AD80" i="3"/>
  <c r="AN80" i="3"/>
  <c r="AY80" i="3"/>
  <c r="K80" i="3"/>
  <c r="V80" i="3"/>
  <c r="AF80" i="3"/>
  <c r="AQ80" i="3"/>
  <c r="BB80" i="3"/>
  <c r="BL80" i="3"/>
  <c r="BL81" i="3" s="1"/>
  <c r="BL211" i="3" s="1"/>
  <c r="BW80" i="3"/>
  <c r="CH80" i="3"/>
  <c r="CR80" i="3"/>
  <c r="DC80" i="3"/>
  <c r="DN80" i="3"/>
  <c r="DN81" i="3" s="1"/>
  <c r="DN211" i="3" s="1"/>
  <c r="DX80" i="3"/>
  <c r="EI80" i="3"/>
  <c r="ET80" i="3"/>
  <c r="J80" i="3"/>
  <c r="M80" i="3"/>
  <c r="W80" i="3"/>
  <c r="AG80" i="3"/>
  <c r="AS80" i="3"/>
  <c r="BC80" i="3"/>
  <c r="BM80" i="3"/>
  <c r="BY80" i="3"/>
  <c r="CI80" i="3"/>
  <c r="CS80" i="3"/>
  <c r="DE80" i="3"/>
  <c r="DE81" i="3" s="1"/>
  <c r="DE211" i="3" s="1"/>
  <c r="DO80" i="3"/>
  <c r="DO81" i="3" s="1"/>
  <c r="DO211" i="3" s="1"/>
  <c r="DY80" i="3"/>
  <c r="EK80" i="3"/>
  <c r="EU80" i="3"/>
  <c r="EU81" i="3" s="1"/>
  <c r="EU211" i="3" s="1"/>
  <c r="N80" i="3"/>
  <c r="X80" i="3"/>
  <c r="AI80" i="3"/>
  <c r="AT80" i="3"/>
  <c r="P80" i="3"/>
  <c r="AA80" i="3"/>
  <c r="AL80" i="3"/>
  <c r="AV80" i="3"/>
  <c r="AV81" i="3" s="1"/>
  <c r="AV211" i="3" s="1"/>
  <c r="BG80" i="3"/>
  <c r="BG81" i="3" s="1"/>
  <c r="BG211" i="3" s="1"/>
  <c r="BR80" i="3"/>
  <c r="BR81" i="3" s="1"/>
  <c r="BR211" i="3" s="1"/>
  <c r="CB80" i="3"/>
  <c r="CM80" i="3"/>
  <c r="CX80" i="3"/>
  <c r="DH80" i="3"/>
  <c r="DH81" i="3" s="1"/>
  <c r="DH211" i="3" s="1"/>
  <c r="DS80" i="3"/>
  <c r="ED80" i="3"/>
  <c r="EN80" i="3"/>
  <c r="EN81" i="3" s="1"/>
  <c r="EN211" i="3" s="1"/>
  <c r="EY80" i="3"/>
  <c r="EY81" i="3" s="1"/>
  <c r="EY211" i="3" s="1"/>
  <c r="Q80" i="3"/>
  <c r="AC80" i="3"/>
  <c r="AM80" i="3"/>
  <c r="AW80" i="3"/>
  <c r="AW81" i="3" s="1"/>
  <c r="AW211" i="3" s="1"/>
  <c r="BI80" i="3"/>
  <c r="BS80" i="3"/>
  <c r="CC80" i="3"/>
  <c r="CO80" i="3"/>
  <c r="CY80" i="3"/>
  <c r="DI80" i="3"/>
  <c r="EE80" i="3"/>
  <c r="EE81" i="3" s="1"/>
  <c r="EE211" i="3" s="1"/>
  <c r="O80" i="3"/>
  <c r="BD80" i="3"/>
  <c r="BZ80" i="3"/>
  <c r="CU80" i="3"/>
  <c r="CU81" i="3" s="1"/>
  <c r="CU211" i="3" s="1"/>
  <c r="DP80" i="3"/>
  <c r="EF80" i="3"/>
  <c r="EW80" i="3"/>
  <c r="U80" i="3"/>
  <c r="U81" i="3" s="1"/>
  <c r="U211" i="3" s="1"/>
  <c r="BE80" i="3"/>
  <c r="BE81" i="3" s="1"/>
  <c r="BE211" i="3" s="1"/>
  <c r="CA80" i="3"/>
  <c r="CW80" i="3"/>
  <c r="DQ80" i="3"/>
  <c r="DQ81" i="3" s="1"/>
  <c r="DQ211" i="3" s="1"/>
  <c r="EG80" i="3"/>
  <c r="EG81" i="3" s="1"/>
  <c r="EG211" i="3" s="1"/>
  <c r="FA80" i="3"/>
  <c r="Y80" i="3"/>
  <c r="BJ80" i="3"/>
  <c r="CE80" i="3"/>
  <c r="CE81" i="3" s="1"/>
  <c r="CE211" i="3" s="1"/>
  <c r="CZ80" i="3"/>
  <c r="DU80" i="3"/>
  <c r="EL80" i="3"/>
  <c r="EL81" i="3" s="1"/>
  <c r="EL211" i="3" s="1"/>
  <c r="FB80" i="3"/>
  <c r="FB81" i="3" s="1"/>
  <c r="FB211" i="3" s="1"/>
  <c r="AE80" i="3"/>
  <c r="BK80" i="3"/>
  <c r="CG80" i="3"/>
  <c r="DA80" i="3"/>
  <c r="DV80" i="3"/>
  <c r="EM80" i="3"/>
  <c r="FC80" i="3"/>
  <c r="FC81" i="3" s="1"/>
  <c r="FC211" i="3" s="1"/>
  <c r="AK80" i="3"/>
  <c r="AK81" i="3" s="1"/>
  <c r="AK211" i="3" s="1"/>
  <c r="BO80" i="3"/>
  <c r="CJ80" i="3"/>
  <c r="DF80" i="3"/>
  <c r="DW80" i="3"/>
  <c r="DW81" i="3" s="1"/>
  <c r="DW211" i="3" s="1"/>
  <c r="EO80" i="3"/>
  <c r="BQ80" i="3"/>
  <c r="CK80" i="3"/>
  <c r="DG80" i="3"/>
  <c r="DG81" i="3" s="1"/>
  <c r="DG211" i="3" s="1"/>
  <c r="EA80" i="3"/>
  <c r="EA81" i="3" s="1"/>
  <c r="EA211" i="3" s="1"/>
  <c r="AO80" i="3"/>
  <c r="EQ80" i="3"/>
  <c r="EQ81" i="3" s="1"/>
  <c r="EQ211" i="3" s="1"/>
  <c r="AU80" i="3"/>
  <c r="AU81" i="3" s="1"/>
  <c r="AU211" i="3" s="1"/>
  <c r="BT80" i="3"/>
  <c r="BT81" i="3" s="1"/>
  <c r="BT211" i="3" s="1"/>
  <c r="CP80" i="3"/>
  <c r="DK80" i="3"/>
  <c r="EC80" i="3"/>
  <c r="ES80" i="3"/>
  <c r="ES81" i="3" s="1"/>
  <c r="ES211" i="3" s="1"/>
  <c r="BA80" i="3"/>
  <c r="BU80" i="3"/>
  <c r="CQ80" i="3"/>
  <c r="DM80" i="3"/>
  <c r="EV80" i="3"/>
  <c r="DP81" i="3" l="1"/>
  <c r="DP211" i="3" s="1"/>
  <c r="EC81" i="3"/>
  <c r="EC211" i="3" s="1"/>
  <c r="EH81" i="3"/>
  <c r="EH211" i="3" s="1"/>
  <c r="AO81" i="3"/>
  <c r="AO211" i="3" s="1"/>
  <c r="N81" i="3"/>
  <c r="N211" i="3" s="1"/>
  <c r="CC81" i="3"/>
  <c r="CC211" i="3" s="1"/>
  <c r="AR81" i="3"/>
  <c r="AR211" i="3" s="1"/>
  <c r="AC81" i="3"/>
  <c r="AC211" i="3" s="1"/>
  <c r="CM81" i="3"/>
  <c r="CM211" i="3" s="1"/>
  <c r="CR81" i="3"/>
  <c r="CR211" i="3" s="1"/>
  <c r="CJ81" i="3"/>
  <c r="CJ211" i="3" s="1"/>
  <c r="EV81" i="3"/>
  <c r="EV211" i="3" s="1"/>
  <c r="BQ81" i="3"/>
  <c r="BQ211" i="3" s="1"/>
  <c r="DU81" i="3"/>
  <c r="DU211" i="3" s="1"/>
  <c r="BB81" i="3"/>
  <c r="BB211" i="3" s="1"/>
  <c r="DM81" i="3"/>
  <c r="DM211" i="3" s="1"/>
  <c r="DV81" i="3"/>
  <c r="DV211" i="3" s="1"/>
  <c r="BD81" i="3"/>
  <c r="BD211" i="3" s="1"/>
  <c r="DS81" i="3"/>
  <c r="DS211" i="3" s="1"/>
  <c r="CN81" i="3"/>
  <c r="CN211" i="3" s="1"/>
  <c r="AS81" i="3"/>
  <c r="AS211" i="3" s="1"/>
  <c r="T81" i="3"/>
  <c r="T211" i="3" s="1"/>
  <c r="X81" i="3"/>
  <c r="X211" i="3" s="1"/>
  <c r="BW81" i="3"/>
  <c r="BW211" i="3" s="1"/>
  <c r="J163" i="3"/>
  <c r="J183" i="3" s="1"/>
  <c r="J198" i="3"/>
  <c r="J206" i="3" s="1"/>
  <c r="J236" i="3" s="1"/>
  <c r="AP81" i="3"/>
  <c r="AP211" i="3" s="1"/>
  <c r="AA81" i="3"/>
  <c r="AA211" i="3" s="1"/>
  <c r="CQ81" i="3"/>
  <c r="CQ211" i="3" s="1"/>
  <c r="DF81" i="3"/>
  <c r="DF211" i="3" s="1"/>
  <c r="AT81" i="3"/>
  <c r="AT211" i="3" s="1"/>
  <c r="CG81" i="3"/>
  <c r="CG211" i="3" s="1"/>
  <c r="AI81" i="3"/>
  <c r="AI211" i="3" s="1"/>
  <c r="AY81" i="3"/>
  <c r="AY211" i="3" s="1"/>
  <c r="CD81" i="3"/>
  <c r="CD211" i="3" s="1"/>
  <c r="CO81" i="3"/>
  <c r="CO211" i="3" s="1"/>
  <c r="CI81" i="3"/>
  <c r="CI211" i="3" s="1"/>
  <c r="J81" i="3"/>
  <c r="J211" i="3" s="1"/>
  <c r="DL81" i="3"/>
  <c r="DL211" i="3" s="1"/>
  <c r="DK81" i="3"/>
  <c r="DK211" i="3" s="1"/>
  <c r="BY81" i="3"/>
  <c r="BY211" i="3" s="1"/>
  <c r="DZ81" i="3"/>
  <c r="DZ211" i="3" s="1"/>
  <c r="CP81" i="3"/>
  <c r="CP211" i="3" s="1"/>
  <c r="EM81" i="3"/>
  <c r="EM211" i="3" s="1"/>
  <c r="BF81" i="3"/>
  <c r="BF211" i="3" s="1"/>
  <c r="CA81" i="3"/>
  <c r="CA211" i="3" s="1"/>
  <c r="BI81" i="3"/>
  <c r="BI211" i="3" s="1"/>
  <c r="AX81" i="3"/>
  <c r="AX211" i="3" s="1"/>
  <c r="FA81" i="3"/>
  <c r="FA211" i="3" s="1"/>
  <c r="BH81" i="3"/>
  <c r="BH211" i="3" s="1"/>
  <c r="BS81" i="3"/>
  <c r="BS211" i="3" s="1"/>
  <c r="CX81" i="3"/>
  <c r="CX211" i="3" s="1"/>
  <c r="V81" i="3"/>
  <c r="V211" i="3" s="1"/>
  <c r="EJ81" i="3"/>
  <c r="EJ211" i="3" s="1"/>
  <c r="CL81" i="3"/>
  <c r="CL211" i="3" s="1"/>
  <c r="EX81" i="3"/>
  <c r="EX211" i="3" s="1"/>
  <c r="BO81" i="3"/>
  <c r="BO211" i="3" s="1"/>
  <c r="AE81" i="3"/>
  <c r="AE211" i="3" s="1"/>
  <c r="Q81" i="3"/>
  <c r="Q211" i="3" s="1"/>
  <c r="R81" i="3"/>
  <c r="R211" i="3" s="1"/>
  <c r="BM81" i="3"/>
  <c r="BM211" i="3" s="1"/>
  <c r="CV81" i="3"/>
  <c r="CV211" i="3" s="1"/>
  <c r="J248" i="3"/>
  <c r="J250" i="3" s="1"/>
  <c r="Z81" i="3"/>
  <c r="Z211" i="3" s="1"/>
  <c r="CK81" i="3"/>
  <c r="CK211" i="3" s="1"/>
  <c r="DR81" i="3"/>
  <c r="DR211" i="3" s="1"/>
  <c r="ET81" i="3"/>
  <c r="ET211" i="3" s="1"/>
  <c r="CW81" i="3"/>
  <c r="CW211" i="3" s="1"/>
  <c r="BZ81" i="3"/>
  <c r="BZ211" i="3" s="1"/>
  <c r="ED81" i="3"/>
  <c r="ED211" i="3" s="1"/>
  <c r="AJ81" i="3"/>
  <c r="AJ211" i="3" s="1"/>
  <c r="EO81" i="3"/>
  <c r="EO211" i="3" s="1"/>
  <c r="AL81" i="3"/>
  <c r="AL211" i="3" s="1"/>
  <c r="EK81" i="3"/>
  <c r="EK211" i="3" s="1"/>
  <c r="AQ81" i="3"/>
  <c r="AQ211" i="3" s="1"/>
  <c r="O81" i="3"/>
  <c r="O211" i="3" s="1"/>
  <c r="DA81" i="3"/>
  <c r="DA211" i="3" s="1"/>
  <c r="ER81" i="3"/>
  <c r="ER211" i="3" s="1"/>
  <c r="CF81" i="3"/>
  <c r="CF211" i="3" s="1"/>
  <c r="AM81" i="3"/>
  <c r="AM211" i="3" s="1"/>
  <c r="AG81" i="3"/>
  <c r="AG211" i="3" s="1"/>
  <c r="DC81" i="3"/>
  <c r="DC211" i="3" s="1"/>
  <c r="AH81" i="3"/>
  <c r="AH211" i="3" s="1"/>
  <c r="Y81" i="3"/>
  <c r="Y211" i="3" s="1"/>
  <c r="EW81" i="3"/>
  <c r="EW211" i="3" s="1"/>
  <c r="W81" i="3"/>
  <c r="W211" i="3" s="1"/>
  <c r="EB81" i="3"/>
  <c r="EB211" i="3" s="1"/>
  <c r="AF81" i="3"/>
  <c r="AF211" i="3" s="1"/>
  <c r="CY81" i="3"/>
  <c r="CY211" i="3" s="1"/>
  <c r="CB81" i="3"/>
  <c r="CB211" i="3" s="1"/>
  <c r="DT81" i="3"/>
  <c r="DT211" i="3" s="1"/>
  <c r="EP81" i="3"/>
  <c r="EP211" i="3" s="1"/>
  <c r="CZ81" i="3"/>
  <c r="CZ211" i="3" s="1"/>
  <c r="BC81" i="3"/>
  <c r="BC211" i="3" s="1"/>
  <c r="AB81" i="3"/>
  <c r="AB211" i="3" s="1"/>
  <c r="BJ81" i="3"/>
  <c r="BJ211" i="3" s="1"/>
  <c r="P81" i="3"/>
  <c r="P211" i="3" s="1"/>
  <c r="L81" i="3"/>
  <c r="L211" i="3" s="1"/>
  <c r="CT81" i="3"/>
  <c r="CT211" i="3" s="1"/>
  <c r="BA81" i="3"/>
  <c r="BA211" i="3" s="1"/>
  <c r="BK81" i="3"/>
  <c r="BK211" i="3" s="1"/>
  <c r="DI81" i="3"/>
  <c r="DI211" i="3" s="1"/>
  <c r="K81" i="3"/>
  <c r="K211" i="3" s="1"/>
  <c r="BP81" i="3"/>
  <c r="BP211" i="3" s="1"/>
  <c r="BU81" i="3"/>
  <c r="BU211" i="3" s="1"/>
  <c r="EF81" i="3"/>
  <c r="EF211" i="3" s="1"/>
  <c r="CS81" i="3"/>
  <c r="CS211" i="3" s="1"/>
  <c r="M81" i="3"/>
  <c r="M211" i="3" s="1"/>
  <c r="AD81" i="3"/>
  <c r="AD211" i="3" s="1"/>
  <c r="F269" i="3"/>
  <c r="F270" i="3" s="1"/>
  <c r="CH81" i="3"/>
  <c r="CH211" i="3" s="1"/>
  <c r="AN81" i="3"/>
  <c r="AN211" i="3" s="1"/>
  <c r="AZ81" i="3"/>
  <c r="AZ211" i="3" s="1"/>
  <c r="BV81" i="3"/>
  <c r="BV211" i="3" s="1"/>
  <c r="DD81" i="3"/>
  <c r="DD211" i="3" s="1"/>
  <c r="EI81" i="3"/>
  <c r="EI211" i="3" s="1"/>
  <c r="DX81" i="3"/>
  <c r="DX211" i="3" s="1"/>
  <c r="DJ81" i="3"/>
  <c r="DJ211" i="3" s="1"/>
  <c r="I101" i="1"/>
  <c r="J101" i="1" s="1"/>
  <c r="K101" i="1" s="1"/>
  <c r="L101" i="1" s="1"/>
  <c r="M101" i="1" s="1"/>
  <c r="N101" i="1" s="1"/>
  <c r="DY81" i="3"/>
  <c r="DY211" i="3" s="1"/>
  <c r="F149" i="3"/>
  <c r="J270" i="3" s="1"/>
  <c r="J148" i="3"/>
  <c r="K159" i="3"/>
  <c r="K162" i="3" s="1"/>
  <c r="K269" i="3"/>
  <c r="K111" i="3"/>
  <c r="K148" i="3"/>
  <c r="K96" i="3"/>
  <c r="K145" i="3" s="1"/>
  <c r="K266" i="3" s="1"/>
  <c r="K8" i="3"/>
  <c r="L7" i="3" s="1"/>
  <c r="K9" i="3"/>
  <c r="F99" i="3"/>
  <c r="J61" i="3"/>
  <c r="J38" i="3"/>
  <c r="J39" i="3" s="1"/>
  <c r="J40" i="3" s="1"/>
  <c r="J56" i="3"/>
  <c r="J19" i="3"/>
  <c r="J20" i="3" s="1"/>
  <c r="K10" i="3"/>
  <c r="K61" i="3" s="1"/>
  <c r="J53" i="3"/>
  <c r="J16" i="3"/>
  <c r="J11" i="3"/>
  <c r="J12" i="3" s="1"/>
  <c r="K64" i="3"/>
  <c r="K63" i="3"/>
  <c r="J15" i="3"/>
  <c r="J25" i="3"/>
  <c r="J27" i="3" s="1"/>
  <c r="J51" i="3"/>
  <c r="J52" i="3"/>
  <c r="J17" i="3"/>
  <c r="J106" i="3" l="1"/>
  <c r="J108" i="3" s="1"/>
  <c r="J180" i="3"/>
  <c r="E101" i="1" a="1"/>
  <c r="E101" i="1" s="1"/>
  <c r="F193" i="3" s="1"/>
  <c r="L193" i="3" s="1"/>
  <c r="K149" i="3"/>
  <c r="K270" i="3"/>
  <c r="H81" i="3"/>
  <c r="J149" i="3"/>
  <c r="L159" i="3"/>
  <c r="L162" i="3" s="1"/>
  <c r="L269" i="3"/>
  <c r="L270" i="3"/>
  <c r="K76" i="3"/>
  <c r="K248" i="3"/>
  <c r="K250" i="3" s="1"/>
  <c r="L111" i="3"/>
  <c r="L148" i="3"/>
  <c r="L149" i="3"/>
  <c r="F100" i="3"/>
  <c r="K100" i="3" s="1"/>
  <c r="J57" i="3"/>
  <c r="K57" i="3" s="1"/>
  <c r="K106" i="3"/>
  <c r="J110" i="3"/>
  <c r="L9" i="3"/>
  <c r="L96" i="3"/>
  <c r="L145" i="3" s="1"/>
  <c r="L266" i="3" s="1"/>
  <c r="K99" i="3"/>
  <c r="J99" i="3"/>
  <c r="K26" i="3"/>
  <c r="L99" i="3"/>
  <c r="K17" i="3"/>
  <c r="L10" i="3"/>
  <c r="L61" i="3" s="1"/>
  <c r="K25" i="3"/>
  <c r="K27" i="3" s="1"/>
  <c r="J29" i="3"/>
  <c r="L64" i="3"/>
  <c r="K51" i="3"/>
  <c r="K16" i="3"/>
  <c r="K39" i="3"/>
  <c r="K40" i="3" s="1"/>
  <c r="K53" i="3"/>
  <c r="K20" i="3"/>
  <c r="K15" i="3"/>
  <c r="K11" i="3"/>
  <c r="J117" i="3"/>
  <c r="K52" i="3"/>
  <c r="L63" i="3"/>
  <c r="L8" i="3"/>
  <c r="J18" i="3"/>
  <c r="J21" i="3" s="1"/>
  <c r="J23" i="3" s="1"/>
  <c r="J54" i="3"/>
  <c r="J59" i="3" s="1"/>
  <c r="F194" i="3" l="1"/>
  <c r="J193" i="3"/>
  <c r="K193" i="3"/>
  <c r="L76" i="3"/>
  <c r="L248" i="3"/>
  <c r="L250" i="3" s="1"/>
  <c r="L100" i="3"/>
  <c r="J100" i="3"/>
  <c r="M7" i="3"/>
  <c r="J121" i="3"/>
  <c r="J118" i="3"/>
  <c r="K110" i="3"/>
  <c r="K112" i="3" s="1"/>
  <c r="K108" i="3"/>
  <c r="J112" i="3"/>
  <c r="L106" i="3"/>
  <c r="K18" i="3"/>
  <c r="K21" i="3" s="1"/>
  <c r="K23" i="3" s="1"/>
  <c r="L17" i="3"/>
  <c r="K29" i="3"/>
  <c r="K54" i="3"/>
  <c r="K59" i="3" s="1"/>
  <c r="L53" i="3"/>
  <c r="L15" i="3"/>
  <c r="L11" i="3"/>
  <c r="L12" i="3" s="1"/>
  <c r="L117" i="3" s="1"/>
  <c r="L25" i="3"/>
  <c r="L27" i="3" s="1"/>
  <c r="L52" i="3"/>
  <c r="L51" i="3"/>
  <c r="L57" i="3"/>
  <c r="L26" i="3"/>
  <c r="L16" i="3"/>
  <c r="L20" i="3"/>
  <c r="J30" i="3"/>
  <c r="J32" i="3" s="1"/>
  <c r="J41" i="3" s="1"/>
  <c r="K12" i="3"/>
  <c r="K117" i="3" s="1"/>
  <c r="L39" i="3"/>
  <c r="L40" i="3" s="1"/>
  <c r="J194" i="3" l="1"/>
  <c r="K194" i="3"/>
  <c r="L194" i="3"/>
  <c r="M194" i="3"/>
  <c r="M225" i="3" s="1"/>
  <c r="M193" i="3"/>
  <c r="M269" i="3"/>
  <c r="M270" i="3"/>
  <c r="K131" i="3"/>
  <c r="K212" i="3"/>
  <c r="K216" i="3" s="1"/>
  <c r="J131" i="3"/>
  <c r="J212" i="3"/>
  <c r="J216" i="3" s="1"/>
  <c r="M96" i="3"/>
  <c r="M145" i="3" s="1"/>
  <c r="M266" i="3" s="1"/>
  <c r="M159" i="3"/>
  <c r="M99" i="3"/>
  <c r="M100" i="3"/>
  <c r="M64" i="3"/>
  <c r="M9" i="3"/>
  <c r="M17" i="3" s="1"/>
  <c r="M111" i="3"/>
  <c r="M148" i="3"/>
  <c r="M149" i="3"/>
  <c r="M63" i="3"/>
  <c r="M10" i="3"/>
  <c r="M61" i="3" s="1"/>
  <c r="M8" i="3"/>
  <c r="N7" i="3" s="1"/>
  <c r="L121" i="3"/>
  <c r="L118" i="3"/>
  <c r="K121" i="3"/>
  <c r="K118" i="3"/>
  <c r="L110" i="3"/>
  <c r="L112" i="3" s="1"/>
  <c r="L108" i="3"/>
  <c r="M106" i="3"/>
  <c r="L54" i="3"/>
  <c r="L59" i="3" s="1"/>
  <c r="K30" i="3"/>
  <c r="K32" i="3" s="1"/>
  <c r="K41" i="3" s="1"/>
  <c r="K42" i="3" s="1"/>
  <c r="L29" i="3"/>
  <c r="L18" i="3"/>
  <c r="L21" i="3" s="1"/>
  <c r="L23" i="3" s="1"/>
  <c r="J33" i="3"/>
  <c r="J46" i="3" s="1"/>
  <c r="J47" i="3" s="1"/>
  <c r="J42" i="3"/>
  <c r="K225" i="3" l="1"/>
  <c r="K195" i="3"/>
  <c r="K197" i="3"/>
  <c r="M226" i="3"/>
  <c r="J225" i="3"/>
  <c r="J197" i="3"/>
  <c r="J203" i="3" s="1"/>
  <c r="J195" i="3"/>
  <c r="L225" i="3"/>
  <c r="L197" i="3"/>
  <c r="L195" i="3"/>
  <c r="N194" i="3"/>
  <c r="N225" i="3" s="1"/>
  <c r="N193" i="3"/>
  <c r="M197" i="3"/>
  <c r="M195" i="3"/>
  <c r="N159" i="3"/>
  <c r="N162" i="3" s="1"/>
  <c r="N270" i="3"/>
  <c r="N269" i="3"/>
  <c r="M76" i="3"/>
  <c r="M248" i="3"/>
  <c r="M250" i="3" s="1"/>
  <c r="L131" i="3"/>
  <c r="L212" i="3"/>
  <c r="L216" i="3" s="1"/>
  <c r="M162" i="3"/>
  <c r="M51" i="3"/>
  <c r="M20" i="3"/>
  <c r="M39" i="3"/>
  <c r="M40" i="3" s="1"/>
  <c r="M57" i="3"/>
  <c r="M25" i="3"/>
  <c r="M27" i="3" s="1"/>
  <c r="M16" i="3"/>
  <c r="M52" i="3"/>
  <c r="M11" i="3"/>
  <c r="M12" i="3" s="1"/>
  <c r="M117" i="3" s="1"/>
  <c r="M121" i="3" s="1"/>
  <c r="M53" i="3"/>
  <c r="M26" i="3"/>
  <c r="N148" i="3"/>
  <c r="N149" i="3"/>
  <c r="M15" i="3"/>
  <c r="M18" i="3" s="1"/>
  <c r="N96" i="3"/>
  <c r="N145" i="3" s="1"/>
  <c r="N266" i="3" s="1"/>
  <c r="N111" i="3"/>
  <c r="M110" i="3"/>
  <c r="M112" i="3" s="1"/>
  <c r="M108" i="3"/>
  <c r="N106" i="3"/>
  <c r="O106" i="3" s="1"/>
  <c r="N10" i="3"/>
  <c r="N61" i="3" s="1"/>
  <c r="N9" i="3"/>
  <c r="N64" i="3"/>
  <c r="N100" i="3"/>
  <c r="N99" i="3"/>
  <c r="N8" i="3"/>
  <c r="L30" i="3"/>
  <c r="L32" i="3" s="1"/>
  <c r="L41" i="3" s="1"/>
  <c r="L42" i="3" s="1"/>
  <c r="N63" i="3"/>
  <c r="J49" i="3"/>
  <c r="K33" i="3"/>
  <c r="K46" i="3" s="1"/>
  <c r="K47" i="3" s="1"/>
  <c r="K49" i="3" s="1"/>
  <c r="N226" i="3" l="1"/>
  <c r="L226" i="3"/>
  <c r="J226" i="3"/>
  <c r="J235" i="3" s="1"/>
  <c r="J252" i="3" s="1"/>
  <c r="J233" i="3"/>
  <c r="J234" i="3"/>
  <c r="K226" i="3"/>
  <c r="N197" i="3"/>
  <c r="N195" i="3"/>
  <c r="N76" i="3"/>
  <c r="N248" i="3"/>
  <c r="N250" i="3" s="1"/>
  <c r="M131" i="3"/>
  <c r="M212" i="3"/>
  <c r="M216" i="3" s="1"/>
  <c r="M118" i="3"/>
  <c r="M29" i="3"/>
  <c r="M54" i="3"/>
  <c r="M59" i="3" s="1"/>
  <c r="M21" i="3"/>
  <c r="M23" i="3" s="1"/>
  <c r="O7" i="3"/>
  <c r="O110" i="3"/>
  <c r="O108" i="3"/>
  <c r="N110" i="3"/>
  <c r="N112" i="3" s="1"/>
  <c r="N108" i="3"/>
  <c r="N26" i="3"/>
  <c r="N17" i="3"/>
  <c r="N52" i="3"/>
  <c r="N25" i="3"/>
  <c r="N27" i="3" s="1"/>
  <c r="N57" i="3"/>
  <c r="N53" i="3"/>
  <c r="N11" i="3"/>
  <c r="N12" i="3" s="1"/>
  <c r="N117" i="3" s="1"/>
  <c r="N118" i="3" s="1"/>
  <c r="N51" i="3"/>
  <c r="N39" i="3"/>
  <c r="N40" i="3" s="1"/>
  <c r="N16" i="3"/>
  <c r="N15" i="3"/>
  <c r="N20" i="3"/>
  <c r="L33" i="3"/>
  <c r="L46" i="3" s="1"/>
  <c r="L47" i="3" s="1"/>
  <c r="L49" i="3" s="1"/>
  <c r="P106" i="3"/>
  <c r="J251" i="3" l="1"/>
  <c r="J254" i="3" s="1"/>
  <c r="O194" i="3"/>
  <c r="O225" i="3" s="1"/>
  <c r="O193" i="3"/>
  <c r="O96" i="3"/>
  <c r="O145" i="3" s="1"/>
  <c r="O266" i="3" s="1"/>
  <c r="O270" i="3"/>
  <c r="O269" i="3"/>
  <c r="N131" i="3"/>
  <c r="N212" i="3"/>
  <c r="N216" i="3" s="1"/>
  <c r="O9" i="3"/>
  <c r="O111" i="3"/>
  <c r="O112" i="3" s="1"/>
  <c r="O64" i="3"/>
  <c r="O63" i="3"/>
  <c r="O159" i="3"/>
  <c r="M30" i="3"/>
  <c r="M32" i="3" s="1"/>
  <c r="M41" i="3" s="1"/>
  <c r="M42" i="3" s="1"/>
  <c r="O100" i="3"/>
  <c r="O10" i="3"/>
  <c r="O61" i="3" s="1"/>
  <c r="O99" i="3"/>
  <c r="O148" i="3"/>
  <c r="O149" i="3"/>
  <c r="O8" i="3"/>
  <c r="N121" i="3"/>
  <c r="P110" i="3"/>
  <c r="P108" i="3"/>
  <c r="N18" i="3"/>
  <c r="N21" i="3" s="1"/>
  <c r="N23" i="3" s="1"/>
  <c r="N54" i="3"/>
  <c r="N59" i="3" s="1"/>
  <c r="N29" i="3"/>
  <c r="Q106" i="3"/>
  <c r="O226" i="3" l="1"/>
  <c r="O197" i="3"/>
  <c r="O195" i="3"/>
  <c r="O76" i="3"/>
  <c r="O248" i="3"/>
  <c r="O250" i="3" s="1"/>
  <c r="O131" i="3"/>
  <c r="O212" i="3"/>
  <c r="O216" i="3" s="1"/>
  <c r="O17" i="3"/>
  <c r="O52" i="3"/>
  <c r="O15" i="3"/>
  <c r="O20" i="3"/>
  <c r="O51" i="3"/>
  <c r="O16" i="3"/>
  <c r="O53" i="3"/>
  <c r="O25" i="3"/>
  <c r="O27" i="3" s="1"/>
  <c r="O57" i="3"/>
  <c r="O39" i="3"/>
  <c r="O40" i="3" s="1"/>
  <c r="O11" i="3"/>
  <c r="O12" i="3" s="1"/>
  <c r="O117" i="3" s="1"/>
  <c r="O118" i="3" s="1"/>
  <c r="O162" i="3"/>
  <c r="M33" i="3"/>
  <c r="M46" i="3" s="1"/>
  <c r="M47" i="3" s="1"/>
  <c r="M49" i="3" s="1"/>
  <c r="O26" i="3"/>
  <c r="P7" i="3"/>
  <c r="Q110" i="3"/>
  <c r="Q108" i="3"/>
  <c r="N30" i="3"/>
  <c r="N32" i="3" s="1"/>
  <c r="N41" i="3" s="1"/>
  <c r="N42" i="3" s="1"/>
  <c r="R106" i="3"/>
  <c r="P193" i="3" l="1"/>
  <c r="P194" i="3"/>
  <c r="P225" i="3" s="1"/>
  <c r="P269" i="3"/>
  <c r="P270" i="3"/>
  <c r="O18" i="3"/>
  <c r="O21" i="3" s="1"/>
  <c r="O23" i="3" s="1"/>
  <c r="O29" i="3"/>
  <c r="O54" i="3"/>
  <c r="O59" i="3" s="1"/>
  <c r="O121" i="3"/>
  <c r="P8" i="3"/>
  <c r="Q7" i="3" s="1"/>
  <c r="P159" i="3"/>
  <c r="P162" i="3" s="1"/>
  <c r="P96" i="3"/>
  <c r="P145" i="3" s="1"/>
  <c r="P266" i="3" s="1"/>
  <c r="P148" i="3"/>
  <c r="P149" i="3"/>
  <c r="P10" i="3"/>
  <c r="P61" i="3" s="1"/>
  <c r="P64" i="3"/>
  <c r="P100" i="3"/>
  <c r="P63" i="3"/>
  <c r="P99" i="3"/>
  <c r="P9" i="3"/>
  <c r="P111" i="3"/>
  <c r="P112" i="3" s="1"/>
  <c r="R110" i="3"/>
  <c r="R108" i="3"/>
  <c r="N33" i="3"/>
  <c r="N46" i="3" s="1"/>
  <c r="N47" i="3" s="1"/>
  <c r="N49" i="3" s="1"/>
  <c r="S106" i="3"/>
  <c r="P226" i="3" l="1"/>
  <c r="P197" i="3"/>
  <c r="P195" i="3"/>
  <c r="Q193" i="3"/>
  <c r="Q194" i="3"/>
  <c r="Q225" i="3" s="1"/>
  <c r="Q159" i="3"/>
  <c r="Q162" i="3" s="1"/>
  <c r="Q269" i="3"/>
  <c r="Q270" i="3"/>
  <c r="O30" i="3"/>
  <c r="O32" i="3" s="1"/>
  <c r="O41" i="3" s="1"/>
  <c r="O42" i="3" s="1"/>
  <c r="P76" i="3"/>
  <c r="P248" i="3"/>
  <c r="P250" i="3" s="1"/>
  <c r="P131" i="3"/>
  <c r="P212" i="3"/>
  <c r="P216" i="3" s="1"/>
  <c r="P26" i="3"/>
  <c r="P39" i="3"/>
  <c r="P40" i="3" s="1"/>
  <c r="P11" i="3"/>
  <c r="P12" i="3" s="1"/>
  <c r="P117" i="3" s="1"/>
  <c r="P118" i="3" s="1"/>
  <c r="P57" i="3"/>
  <c r="Q111" i="3"/>
  <c r="Q112" i="3" s="1"/>
  <c r="Q148" i="3"/>
  <c r="Q149" i="3"/>
  <c r="P15" i="3"/>
  <c r="Q63" i="3"/>
  <c r="Q100" i="3"/>
  <c r="Q96" i="3"/>
  <c r="Q145" i="3" s="1"/>
  <c r="Q266" i="3" s="1"/>
  <c r="Q10" i="3"/>
  <c r="Q26" i="3" s="1"/>
  <c r="P25" i="3"/>
  <c r="P27" i="3" s="1"/>
  <c r="P51" i="3"/>
  <c r="P20" i="3"/>
  <c r="Q8" i="3"/>
  <c r="P52" i="3"/>
  <c r="P16" i="3"/>
  <c r="Q99" i="3"/>
  <c r="Q9" i="3"/>
  <c r="Q64" i="3"/>
  <c r="P17" i="3"/>
  <c r="P53" i="3"/>
  <c r="S110" i="3"/>
  <c r="S108" i="3"/>
  <c r="T106" i="3"/>
  <c r="Q226" i="3" l="1"/>
  <c r="Q197" i="3"/>
  <c r="Q195" i="3"/>
  <c r="O33" i="3"/>
  <c r="O46" i="3" s="1"/>
  <c r="O47" i="3" s="1"/>
  <c r="O49" i="3" s="1"/>
  <c r="Q76" i="3"/>
  <c r="Q248" i="3"/>
  <c r="Q250" i="3" s="1"/>
  <c r="Q131" i="3"/>
  <c r="Q212" i="3"/>
  <c r="Q216" i="3" s="1"/>
  <c r="P121" i="3"/>
  <c r="P29" i="3"/>
  <c r="Q61" i="3"/>
  <c r="P54" i="3"/>
  <c r="P59" i="3" s="1"/>
  <c r="Q57" i="3"/>
  <c r="Q51" i="3"/>
  <c r="Q53" i="3"/>
  <c r="Q15" i="3"/>
  <c r="Q25" i="3"/>
  <c r="Q27" i="3" s="1"/>
  <c r="Q11" i="3"/>
  <c r="Q12" i="3" s="1"/>
  <c r="Q117" i="3" s="1"/>
  <c r="Q121" i="3" s="1"/>
  <c r="Q20" i="3"/>
  <c r="P18" i="3"/>
  <c r="P21" i="3" s="1"/>
  <c r="P23" i="3" s="1"/>
  <c r="Q52" i="3"/>
  <c r="R7" i="3"/>
  <c r="Q17" i="3"/>
  <c r="Q16" i="3"/>
  <c r="Q39" i="3"/>
  <c r="Q40" i="3" s="1"/>
  <c r="T110" i="3"/>
  <c r="T108" i="3"/>
  <c r="U106" i="3"/>
  <c r="R194" i="3" l="1"/>
  <c r="R225" i="3" s="1"/>
  <c r="R193" i="3"/>
  <c r="R269" i="3"/>
  <c r="R270" i="3"/>
  <c r="Q18" i="3"/>
  <c r="Q21" i="3" s="1"/>
  <c r="Q23" i="3" s="1"/>
  <c r="R9" i="3"/>
  <c r="R57" i="3" s="1"/>
  <c r="R159" i="3"/>
  <c r="R162" i="3" s="1"/>
  <c r="P30" i="3"/>
  <c r="P32" i="3" s="1"/>
  <c r="P41" i="3" s="1"/>
  <c r="P42" i="3" s="1"/>
  <c r="Q29" i="3"/>
  <c r="R96" i="3"/>
  <c r="R145" i="3" s="1"/>
  <c r="R266" i="3" s="1"/>
  <c r="R64" i="3"/>
  <c r="Q118" i="3"/>
  <c r="R111" i="3"/>
  <c r="R112" i="3" s="1"/>
  <c r="R148" i="3"/>
  <c r="R149" i="3"/>
  <c r="Q54" i="3"/>
  <c r="Q59" i="3" s="1"/>
  <c r="R8" i="3"/>
  <c r="R10" i="3"/>
  <c r="R61" i="3" s="1"/>
  <c r="R99" i="3"/>
  <c r="R100" i="3"/>
  <c r="R63" i="3"/>
  <c r="U110" i="3"/>
  <c r="U108" i="3"/>
  <c r="V106" i="3"/>
  <c r="R226" i="3" l="1"/>
  <c r="R197" i="3"/>
  <c r="R195" i="3"/>
  <c r="R76" i="3"/>
  <c r="R248" i="3"/>
  <c r="R250" i="3" s="1"/>
  <c r="R53" i="3"/>
  <c r="R131" i="3"/>
  <c r="R212" i="3"/>
  <c r="R216" i="3" s="1"/>
  <c r="R16" i="3"/>
  <c r="R17" i="3"/>
  <c r="R11" i="3"/>
  <c r="R12" i="3" s="1"/>
  <c r="R117" i="3" s="1"/>
  <c r="R20" i="3"/>
  <c r="R39" i="3"/>
  <c r="R40" i="3" s="1"/>
  <c r="R25" i="3"/>
  <c r="R27" i="3" s="1"/>
  <c r="R52" i="3"/>
  <c r="R15" i="3"/>
  <c r="R51" i="3"/>
  <c r="P33" i="3"/>
  <c r="P46" i="3" s="1"/>
  <c r="P47" i="3" s="1"/>
  <c r="P49" i="3" s="1"/>
  <c r="Q30" i="3"/>
  <c r="Q32" i="3" s="1"/>
  <c r="Q41" i="3" s="1"/>
  <c r="Q42" i="3" s="1"/>
  <c r="R26" i="3"/>
  <c r="S7" i="3"/>
  <c r="V110" i="3"/>
  <c r="V108" i="3"/>
  <c r="W106" i="3"/>
  <c r="S194" i="3" l="1"/>
  <c r="S225" i="3" s="1"/>
  <c r="S193" i="3"/>
  <c r="R18" i="3"/>
  <c r="R21" i="3" s="1"/>
  <c r="R23" i="3" s="1"/>
  <c r="S63" i="3"/>
  <c r="S269" i="3"/>
  <c r="S270" i="3"/>
  <c r="R29" i="3"/>
  <c r="R54" i="3"/>
  <c r="R59" i="3" s="1"/>
  <c r="S9" i="3"/>
  <c r="S15" i="3" s="1"/>
  <c r="S10" i="3"/>
  <c r="S61" i="3" s="1"/>
  <c r="S159" i="3"/>
  <c r="S162" i="3" s="1"/>
  <c r="S96" i="3"/>
  <c r="S145" i="3" s="1"/>
  <c r="S266" i="3" s="1"/>
  <c r="S111" i="3"/>
  <c r="S112" i="3" s="1"/>
  <c r="S148" i="3"/>
  <c r="S149" i="3"/>
  <c r="S8" i="3"/>
  <c r="T7" i="3" s="1"/>
  <c r="S100" i="3"/>
  <c r="S64" i="3"/>
  <c r="S99" i="3"/>
  <c r="R121" i="3"/>
  <c r="R118" i="3"/>
  <c r="W110" i="3"/>
  <c r="W108" i="3"/>
  <c r="Q33" i="3"/>
  <c r="Q46" i="3" s="1"/>
  <c r="Q47" i="3" s="1"/>
  <c r="Q49" i="3" s="1"/>
  <c r="X106" i="3"/>
  <c r="S226" i="3" l="1"/>
  <c r="S195" i="3"/>
  <c r="S197" i="3"/>
  <c r="T194" i="3"/>
  <c r="T225" i="3" s="1"/>
  <c r="T193" i="3"/>
  <c r="T159" i="3"/>
  <c r="T162" i="3" s="1"/>
  <c r="T269" i="3"/>
  <c r="T270" i="3"/>
  <c r="R30" i="3"/>
  <c r="R32" i="3" s="1"/>
  <c r="R41" i="3" s="1"/>
  <c r="R42" i="3" s="1"/>
  <c r="S76" i="3"/>
  <c r="S248" i="3"/>
  <c r="S250" i="3" s="1"/>
  <c r="S26" i="3"/>
  <c r="S57" i="3"/>
  <c r="S39" i="3"/>
  <c r="S40" i="3" s="1"/>
  <c r="S17" i="3"/>
  <c r="S18" i="3" s="1"/>
  <c r="S20" i="3"/>
  <c r="S25" i="3"/>
  <c r="S27" i="3" s="1"/>
  <c r="S52" i="3"/>
  <c r="S131" i="3"/>
  <c r="S212" i="3"/>
  <c r="S216" i="3" s="1"/>
  <c r="S53" i="3"/>
  <c r="S11" i="3"/>
  <c r="S12" i="3" s="1"/>
  <c r="S117" i="3" s="1"/>
  <c r="S16" i="3"/>
  <c r="S51" i="3"/>
  <c r="T111" i="3"/>
  <c r="T112" i="3" s="1"/>
  <c r="T148" i="3"/>
  <c r="T149" i="3"/>
  <c r="X110" i="3"/>
  <c r="X108" i="3"/>
  <c r="T9" i="3"/>
  <c r="T96" i="3"/>
  <c r="T145" i="3" s="1"/>
  <c r="T266" i="3" s="1"/>
  <c r="T100" i="3"/>
  <c r="T99" i="3"/>
  <c r="T63" i="3"/>
  <c r="T10" i="3"/>
  <c r="T8" i="3"/>
  <c r="T64" i="3"/>
  <c r="Y106" i="3"/>
  <c r="T226" i="3" l="1"/>
  <c r="T197" i="3"/>
  <c r="T195" i="3"/>
  <c r="R33" i="3"/>
  <c r="R46" i="3" s="1"/>
  <c r="R47" i="3" s="1"/>
  <c r="R49" i="3" s="1"/>
  <c r="S29" i="3"/>
  <c r="T76" i="3"/>
  <c r="T248" i="3"/>
  <c r="T250" i="3" s="1"/>
  <c r="S54" i="3"/>
  <c r="S59" i="3" s="1"/>
  <c r="S21" i="3"/>
  <c r="S23" i="3" s="1"/>
  <c r="T131" i="3"/>
  <c r="T212" i="3"/>
  <c r="T216" i="3" s="1"/>
  <c r="S121" i="3"/>
  <c r="S118" i="3"/>
  <c r="Y110" i="3"/>
  <c r="Y108" i="3"/>
  <c r="T11" i="3"/>
  <c r="T12" i="3" s="1"/>
  <c r="T117" i="3" s="1"/>
  <c r="T51" i="3"/>
  <c r="T52" i="3"/>
  <c r="T53" i="3"/>
  <c r="T15" i="3"/>
  <c r="T25" i="3"/>
  <c r="T27" i="3" s="1"/>
  <c r="T16" i="3"/>
  <c r="T17" i="3"/>
  <c r="T57" i="3"/>
  <c r="T20" i="3"/>
  <c r="U7" i="3"/>
  <c r="T61" i="3"/>
  <c r="T26" i="3"/>
  <c r="T39" i="3"/>
  <c r="Z106" i="3"/>
  <c r="S30" i="3" l="1"/>
  <c r="S32" i="3" s="1"/>
  <c r="S41" i="3" s="1"/>
  <c r="S42" i="3" s="1"/>
  <c r="U194" i="3"/>
  <c r="U225" i="3" s="1"/>
  <c r="U193" i="3"/>
  <c r="U159" i="3"/>
  <c r="U162" i="3" s="1"/>
  <c r="U270" i="3"/>
  <c r="U269" i="3"/>
  <c r="U111" i="3"/>
  <c r="U112" i="3" s="1"/>
  <c r="U148" i="3"/>
  <c r="U149" i="3"/>
  <c r="T121" i="3"/>
  <c r="T118" i="3"/>
  <c r="Z110" i="3"/>
  <c r="Z108" i="3"/>
  <c r="U9" i="3"/>
  <c r="U96" i="3"/>
  <c r="U145" i="3" s="1"/>
  <c r="U266" i="3" s="1"/>
  <c r="U100" i="3"/>
  <c r="U99" i="3"/>
  <c r="T29" i="3"/>
  <c r="T18" i="3"/>
  <c r="T21" i="3" s="1"/>
  <c r="T23" i="3" s="1"/>
  <c r="U63" i="3"/>
  <c r="U8" i="3"/>
  <c r="U10" i="3"/>
  <c r="U64" i="3"/>
  <c r="T40" i="3"/>
  <c r="T54" i="3"/>
  <c r="T59" i="3" s="1"/>
  <c r="AA106" i="3"/>
  <c r="S33" i="3" l="1"/>
  <c r="S46" i="3" s="1"/>
  <c r="S47" i="3" s="1"/>
  <c r="S49" i="3" s="1"/>
  <c r="U226" i="3"/>
  <c r="U197" i="3"/>
  <c r="U195" i="3"/>
  <c r="U76" i="3"/>
  <c r="U248" i="3"/>
  <c r="U250" i="3" s="1"/>
  <c r="U131" i="3"/>
  <c r="U212" i="3"/>
  <c r="U216" i="3" s="1"/>
  <c r="AA110" i="3"/>
  <c r="AA108" i="3"/>
  <c r="U39" i="3"/>
  <c r="U40" i="3" s="1"/>
  <c r="U11" i="3"/>
  <c r="T30" i="3"/>
  <c r="T32" i="3" s="1"/>
  <c r="T41" i="3" s="1"/>
  <c r="T42" i="3" s="1"/>
  <c r="U57" i="3"/>
  <c r="U51" i="3"/>
  <c r="U16" i="3"/>
  <c r="U25" i="3"/>
  <c r="U27" i="3" s="1"/>
  <c r="U17" i="3"/>
  <c r="U53" i="3"/>
  <c r="U52" i="3"/>
  <c r="U15" i="3"/>
  <c r="U61" i="3"/>
  <c r="U26" i="3"/>
  <c r="V7" i="3"/>
  <c r="U20" i="3"/>
  <c r="AB106" i="3"/>
  <c r="V194" i="3" l="1"/>
  <c r="V225" i="3" s="1"/>
  <c r="V193" i="3"/>
  <c r="V159" i="3"/>
  <c r="V270" i="3"/>
  <c r="V269" i="3"/>
  <c r="V111" i="3"/>
  <c r="V112" i="3" s="1"/>
  <c r="V148" i="3"/>
  <c r="V149" i="3"/>
  <c r="AB110" i="3"/>
  <c r="AB108" i="3"/>
  <c r="V9" i="3"/>
  <c r="V96" i="3"/>
  <c r="V145" i="3" s="1"/>
  <c r="V266" i="3" s="1"/>
  <c r="V100" i="3"/>
  <c r="V99" i="3"/>
  <c r="U29" i="3"/>
  <c r="U18" i="3"/>
  <c r="U21" i="3" s="1"/>
  <c r="U23" i="3" s="1"/>
  <c r="V64" i="3"/>
  <c r="V8" i="3"/>
  <c r="V10" i="3"/>
  <c r="V63" i="3"/>
  <c r="U54" i="3"/>
  <c r="U59" i="3" s="1"/>
  <c r="U12" i="3"/>
  <c r="U117" i="3" s="1"/>
  <c r="T33" i="3"/>
  <c r="T46" i="3" s="1"/>
  <c r="T47" i="3" s="1"/>
  <c r="T49" i="3" s="1"/>
  <c r="AC106" i="3"/>
  <c r="V226" i="3" l="1"/>
  <c r="V197" i="3"/>
  <c r="V195" i="3"/>
  <c r="V248" i="3"/>
  <c r="V250" i="3" s="1"/>
  <c r="V131" i="3"/>
  <c r="V212" i="3"/>
  <c r="V216" i="3" s="1"/>
  <c r="V76" i="3"/>
  <c r="U121" i="3"/>
  <c r="U118" i="3"/>
  <c r="AC110" i="3"/>
  <c r="AC108" i="3"/>
  <c r="U30" i="3"/>
  <c r="U32" i="3" s="1"/>
  <c r="U41" i="3" s="1"/>
  <c r="U42" i="3" s="1"/>
  <c r="V11" i="3"/>
  <c r="V61" i="3"/>
  <c r="V26" i="3"/>
  <c r="V52" i="3"/>
  <c r="V17" i="3"/>
  <c r="V16" i="3"/>
  <c r="V53" i="3"/>
  <c r="V25" i="3"/>
  <c r="V51" i="3"/>
  <c r="V15" i="3"/>
  <c r="V39" i="3"/>
  <c r="W7" i="3"/>
  <c r="V20" i="3"/>
  <c r="V57" i="3"/>
  <c r="AD106" i="3"/>
  <c r="W193" i="3" l="1"/>
  <c r="W194" i="3"/>
  <c r="W225" i="3" s="1"/>
  <c r="W159" i="3"/>
  <c r="W270" i="3"/>
  <c r="W269" i="3"/>
  <c r="W111" i="3"/>
  <c r="W112" i="3" s="1"/>
  <c r="W148" i="3"/>
  <c r="W149" i="3"/>
  <c r="AD110" i="3"/>
  <c r="AD108" i="3"/>
  <c r="W9" i="3"/>
  <c r="W96" i="3"/>
  <c r="W145" i="3" s="1"/>
  <c r="W266" i="3" s="1"/>
  <c r="U33" i="3"/>
  <c r="U46" i="3" s="1"/>
  <c r="U47" i="3" s="1"/>
  <c r="U49" i="3" s="1"/>
  <c r="W99" i="3"/>
  <c r="W100" i="3"/>
  <c r="V54" i="3"/>
  <c r="V59" i="3" s="1"/>
  <c r="V40" i="3"/>
  <c r="V27" i="3"/>
  <c r="V29" i="3" s="1"/>
  <c r="V12" i="3"/>
  <c r="V117" i="3" s="1"/>
  <c r="W8" i="3"/>
  <c r="W63" i="3"/>
  <c r="W64" i="3"/>
  <c r="W10" i="3"/>
  <c r="V18" i="3"/>
  <c r="V21" i="3" s="1"/>
  <c r="V23" i="3" s="1"/>
  <c r="AE106" i="3"/>
  <c r="W226" i="3" l="1"/>
  <c r="W197" i="3"/>
  <c r="W195" i="3"/>
  <c r="W248" i="3"/>
  <c r="W250" i="3" s="1"/>
  <c r="W131" i="3"/>
  <c r="W212" i="3"/>
  <c r="W216" i="3" s="1"/>
  <c r="V121" i="3"/>
  <c r="V118" i="3"/>
  <c r="AE110" i="3"/>
  <c r="AE108" i="3"/>
  <c r="W76" i="3"/>
  <c r="W20" i="3"/>
  <c r="W11" i="3"/>
  <c r="W12" i="3" s="1"/>
  <c r="W117" i="3" s="1"/>
  <c r="V30" i="3"/>
  <c r="V32" i="3" s="1"/>
  <c r="V41" i="3" s="1"/>
  <c r="V42" i="3" s="1"/>
  <c r="X7" i="3"/>
  <c r="W57" i="3"/>
  <c r="W16" i="3"/>
  <c r="W52" i="3"/>
  <c r="W53" i="3"/>
  <c r="W17" i="3"/>
  <c r="W51" i="3"/>
  <c r="W25" i="3"/>
  <c r="W15" i="3"/>
  <c r="W61" i="3"/>
  <c r="W26" i="3"/>
  <c r="W39" i="3"/>
  <c r="AF106" i="3"/>
  <c r="X194" i="3" l="1"/>
  <c r="X225" i="3" s="1"/>
  <c r="X193" i="3"/>
  <c r="X159" i="3"/>
  <c r="X269" i="3"/>
  <c r="X270" i="3"/>
  <c r="X111" i="3"/>
  <c r="X112" i="3" s="1"/>
  <c r="X148" i="3"/>
  <c r="X149" i="3"/>
  <c r="W121" i="3"/>
  <c r="W118" i="3"/>
  <c r="AF110" i="3"/>
  <c r="AF108" i="3"/>
  <c r="X9" i="3"/>
  <c r="X96" i="3"/>
  <c r="X145" i="3" s="1"/>
  <c r="X266" i="3" s="1"/>
  <c r="W27" i="3"/>
  <c r="W29" i="3" s="1"/>
  <c r="W54" i="3"/>
  <c r="W59" i="3" s="1"/>
  <c r="X100" i="3"/>
  <c r="X99" i="3"/>
  <c r="V33" i="3"/>
  <c r="V46" i="3" s="1"/>
  <c r="V47" i="3" s="1"/>
  <c r="V49" i="3" s="1"/>
  <c r="W40" i="3"/>
  <c r="X63" i="3"/>
  <c r="X64" i="3"/>
  <c r="X8" i="3"/>
  <c r="X10" i="3"/>
  <c r="W18" i="3"/>
  <c r="W21" i="3" s="1"/>
  <c r="W23" i="3" s="1"/>
  <c r="AG106" i="3"/>
  <c r="X226" i="3" l="1"/>
  <c r="X197" i="3"/>
  <c r="X195" i="3"/>
  <c r="X248" i="3"/>
  <c r="X250" i="3" s="1"/>
  <c r="X131" i="3"/>
  <c r="X212" i="3"/>
  <c r="X216" i="3" s="1"/>
  <c r="AG110" i="3"/>
  <c r="AG108" i="3"/>
  <c r="X76" i="3"/>
  <c r="W30" i="3"/>
  <c r="W32" i="3" s="1"/>
  <c r="W41" i="3" s="1"/>
  <c r="W42" i="3" s="1"/>
  <c r="X11" i="3"/>
  <c r="Y7" i="3"/>
  <c r="X61" i="3"/>
  <c r="X26" i="3"/>
  <c r="X57" i="3"/>
  <c r="X51" i="3"/>
  <c r="X53" i="3"/>
  <c r="X52" i="3"/>
  <c r="X17" i="3"/>
  <c r="X16" i="3"/>
  <c r="X25" i="3"/>
  <c r="X15" i="3"/>
  <c r="X20" i="3"/>
  <c r="X39" i="3"/>
  <c r="AH106" i="3"/>
  <c r="Y193" i="3" l="1"/>
  <c r="Y194" i="3"/>
  <c r="Y225" i="3" s="1"/>
  <c r="Y159" i="3"/>
  <c r="Y269" i="3"/>
  <c r="Y270" i="3"/>
  <c r="Y111" i="3"/>
  <c r="Y112" i="3" s="1"/>
  <c r="Y148" i="3"/>
  <c r="Y149" i="3"/>
  <c r="AH110" i="3"/>
  <c r="AH108" i="3"/>
  <c r="Y9" i="3"/>
  <c r="Y96" i="3"/>
  <c r="Y145" i="3" s="1"/>
  <c r="Y266" i="3" s="1"/>
  <c r="Y99" i="3"/>
  <c r="Y100" i="3"/>
  <c r="X27" i="3"/>
  <c r="X29" i="3" s="1"/>
  <c r="W33" i="3"/>
  <c r="W46" i="3" s="1"/>
  <c r="W47" i="3" s="1"/>
  <c r="W49" i="3" s="1"/>
  <c r="X12" i="3"/>
  <c r="X117" i="3" s="1"/>
  <c r="X18" i="3"/>
  <c r="X21" i="3" s="1"/>
  <c r="X23" i="3" s="1"/>
  <c r="X40" i="3"/>
  <c r="X54" i="3"/>
  <c r="X59" i="3" s="1"/>
  <c r="Y64" i="3"/>
  <c r="Y63" i="3"/>
  <c r="Y8" i="3"/>
  <c r="Y10" i="3"/>
  <c r="AI106" i="3"/>
  <c r="Y226" i="3" l="1"/>
  <c r="Y197" i="3"/>
  <c r="Y195" i="3"/>
  <c r="Y39" i="3"/>
  <c r="Y40" i="3" s="1"/>
  <c r="Y248" i="3"/>
  <c r="Y250" i="3" s="1"/>
  <c r="Y131" i="3"/>
  <c r="Y212" i="3"/>
  <c r="Y216" i="3" s="1"/>
  <c r="X121" i="3"/>
  <c r="X118" i="3"/>
  <c r="AI110" i="3"/>
  <c r="AI108" i="3"/>
  <c r="Y76" i="3"/>
  <c r="Y11" i="3"/>
  <c r="Y20" i="3"/>
  <c r="X30" i="3"/>
  <c r="X32" i="3" s="1"/>
  <c r="X41" i="3" s="1"/>
  <c r="X42" i="3" s="1"/>
  <c r="Y61" i="3"/>
  <c r="Y26" i="3"/>
  <c r="Z7" i="3"/>
  <c r="Y57" i="3"/>
  <c r="Y15" i="3"/>
  <c r="Y16" i="3"/>
  <c r="Y51" i="3"/>
  <c r="Y17" i="3"/>
  <c r="Y53" i="3"/>
  <c r="Y52" i="3"/>
  <c r="Y25" i="3"/>
  <c r="AJ106" i="3"/>
  <c r="Z193" i="3" l="1"/>
  <c r="Z194" i="3"/>
  <c r="Z225" i="3" s="1"/>
  <c r="Z159" i="3"/>
  <c r="Z269" i="3"/>
  <c r="Z270" i="3"/>
  <c r="Z111" i="3"/>
  <c r="Z112" i="3" s="1"/>
  <c r="Z148" i="3"/>
  <c r="Z149" i="3"/>
  <c r="AJ110" i="3"/>
  <c r="AJ108" i="3"/>
  <c r="Z9" i="3"/>
  <c r="Z96" i="3"/>
  <c r="Z145" i="3" s="1"/>
  <c r="Z266" i="3" s="1"/>
  <c r="Y18" i="3"/>
  <c r="Y21" i="3" s="1"/>
  <c r="Y23" i="3" s="1"/>
  <c r="Z100" i="3"/>
  <c r="Z99" i="3"/>
  <c r="Y27" i="3"/>
  <c r="Y29" i="3" s="1"/>
  <c r="X33" i="3"/>
  <c r="X46" i="3" s="1"/>
  <c r="X47" i="3" s="1"/>
  <c r="X49" i="3" s="1"/>
  <c r="Y54" i="3"/>
  <c r="Y59" i="3" s="1"/>
  <c r="Z64" i="3"/>
  <c r="Z10" i="3"/>
  <c r="Z8" i="3"/>
  <c r="Z63" i="3"/>
  <c r="Y12" i="3"/>
  <c r="Y117" i="3" s="1"/>
  <c r="AK106" i="3"/>
  <c r="Z226" i="3" l="1"/>
  <c r="Z197" i="3"/>
  <c r="Z195" i="3"/>
  <c r="Z248" i="3"/>
  <c r="Z250" i="3" s="1"/>
  <c r="Z131" i="3"/>
  <c r="Z212" i="3"/>
  <c r="Z216" i="3" s="1"/>
  <c r="Y121" i="3"/>
  <c r="Y118" i="3"/>
  <c r="AK110" i="3"/>
  <c r="AK108" i="3"/>
  <c r="Z76" i="3"/>
  <c r="Y30" i="3"/>
  <c r="Y32" i="3" s="1"/>
  <c r="Y41" i="3" s="1"/>
  <c r="Y42" i="3" s="1"/>
  <c r="Z11" i="3"/>
  <c r="AA7" i="3"/>
  <c r="Z17" i="3"/>
  <c r="Z15" i="3"/>
  <c r="Z51" i="3"/>
  <c r="Z16" i="3"/>
  <c r="Z25" i="3"/>
  <c r="Z53" i="3"/>
  <c r="Z52" i="3"/>
  <c r="Z20" i="3"/>
  <c r="Z39" i="3"/>
  <c r="Z61" i="3"/>
  <c r="Z26" i="3"/>
  <c r="Z57" i="3"/>
  <c r="AL106" i="3"/>
  <c r="AA194" i="3" l="1"/>
  <c r="AA225" i="3" s="1"/>
  <c r="AA193" i="3"/>
  <c r="AA159" i="3"/>
  <c r="AA269" i="3"/>
  <c r="AA270" i="3"/>
  <c r="AA111" i="3"/>
  <c r="AA112" i="3" s="1"/>
  <c r="AA148" i="3"/>
  <c r="AA149" i="3"/>
  <c r="AL110" i="3"/>
  <c r="AL108" i="3"/>
  <c r="AA9" i="3"/>
  <c r="AA96" i="3"/>
  <c r="AA145" i="3" s="1"/>
  <c r="AA266" i="3" s="1"/>
  <c r="Z18" i="3"/>
  <c r="Z21" i="3" s="1"/>
  <c r="Z23" i="3" s="1"/>
  <c r="AA99" i="3"/>
  <c r="AA100" i="3"/>
  <c r="Y33" i="3"/>
  <c r="Y46" i="3" s="1"/>
  <c r="Y47" i="3" s="1"/>
  <c r="Y49" i="3" s="1"/>
  <c r="Z54" i="3"/>
  <c r="Z59" i="3" s="1"/>
  <c r="Z27" i="3"/>
  <c r="Z29" i="3" s="1"/>
  <c r="AA63" i="3"/>
  <c r="AA10" i="3"/>
  <c r="AA8" i="3"/>
  <c r="AA64" i="3"/>
  <c r="Z40" i="3"/>
  <c r="Z12" i="3"/>
  <c r="Z117" i="3" s="1"/>
  <c r="AM106" i="3"/>
  <c r="AA226" i="3" l="1"/>
  <c r="AA248" i="3"/>
  <c r="AA250" i="3" s="1"/>
  <c r="AA131" i="3"/>
  <c r="AA212" i="3"/>
  <c r="AA216" i="3" s="1"/>
  <c r="Z121" i="3"/>
  <c r="Z118" i="3"/>
  <c r="AM110" i="3"/>
  <c r="AM108" i="3"/>
  <c r="AA76" i="3"/>
  <c r="Z30" i="3"/>
  <c r="Z32" i="3" s="1"/>
  <c r="Z41" i="3" s="1"/>
  <c r="Z42" i="3" s="1"/>
  <c r="AA11" i="3"/>
  <c r="AA52" i="3"/>
  <c r="AA17" i="3"/>
  <c r="AA53" i="3"/>
  <c r="AA51" i="3"/>
  <c r="AA25" i="3"/>
  <c r="AA15" i="3"/>
  <c r="AA16" i="3"/>
  <c r="AB7" i="3"/>
  <c r="AA20" i="3"/>
  <c r="AA61" i="3"/>
  <c r="AA26" i="3"/>
  <c r="AA39" i="3"/>
  <c r="AA57" i="3"/>
  <c r="AN106" i="3"/>
  <c r="AB194" i="3" l="1"/>
  <c r="AB225" i="3" s="1"/>
  <c r="AB193" i="3"/>
  <c r="AB159" i="3"/>
  <c r="AB269" i="3"/>
  <c r="AB270" i="3"/>
  <c r="AB111" i="3"/>
  <c r="AB112" i="3" s="1"/>
  <c r="AB148" i="3"/>
  <c r="AB149" i="3"/>
  <c r="AN110" i="3"/>
  <c r="AN108" i="3"/>
  <c r="AB9" i="3"/>
  <c r="AB96" i="3"/>
  <c r="AB145" i="3" s="1"/>
  <c r="AB266" i="3" s="1"/>
  <c r="AA27" i="3"/>
  <c r="AA29" i="3" s="1"/>
  <c r="AA54" i="3"/>
  <c r="AA59" i="3" s="1"/>
  <c r="AB100" i="3"/>
  <c r="AB99" i="3"/>
  <c r="AA18" i="3"/>
  <c r="AA21" i="3" s="1"/>
  <c r="AA23" i="3" s="1"/>
  <c r="Z33" i="3"/>
  <c r="Z46" i="3" s="1"/>
  <c r="Z47" i="3" s="1"/>
  <c r="Z49" i="3" s="1"/>
  <c r="AA40" i="3"/>
  <c r="AA12" i="3"/>
  <c r="AA117" i="3" s="1"/>
  <c r="AB8" i="3"/>
  <c r="AB10" i="3"/>
  <c r="AB64" i="3"/>
  <c r="AB63" i="3"/>
  <c r="AO106" i="3"/>
  <c r="AB226" i="3" l="1"/>
  <c r="AB248" i="3"/>
  <c r="AB250" i="3" s="1"/>
  <c r="AB131" i="3"/>
  <c r="AB212" i="3"/>
  <c r="AB216" i="3" s="1"/>
  <c r="AA121" i="3"/>
  <c r="AA118" i="3"/>
  <c r="AO110" i="3"/>
  <c r="AO108" i="3"/>
  <c r="AB76" i="3"/>
  <c r="AA30" i="3"/>
  <c r="AA32" i="3" s="1"/>
  <c r="AA41" i="3" s="1"/>
  <c r="AA42" i="3" s="1"/>
  <c r="AB11" i="3"/>
  <c r="AB57" i="3"/>
  <c r="AB17" i="3"/>
  <c r="AB52" i="3"/>
  <c r="AB53" i="3"/>
  <c r="AB15" i="3"/>
  <c r="AB51" i="3"/>
  <c r="AB16" i="3"/>
  <c r="AB25" i="3"/>
  <c r="AC7" i="3"/>
  <c r="AB20" i="3"/>
  <c r="AB61" i="3"/>
  <c r="AB26" i="3"/>
  <c r="AB39" i="3"/>
  <c r="AP106" i="3"/>
  <c r="AC194" i="3" l="1"/>
  <c r="AC225" i="3" s="1"/>
  <c r="AC193" i="3"/>
  <c r="AC159" i="3"/>
  <c r="AC269" i="3"/>
  <c r="AC270" i="3"/>
  <c r="AC111" i="3"/>
  <c r="AC112" i="3" s="1"/>
  <c r="AC148" i="3"/>
  <c r="AC149" i="3"/>
  <c r="AP110" i="3"/>
  <c r="AP108" i="3"/>
  <c r="AC9" i="3"/>
  <c r="AC96" i="3"/>
  <c r="AC145" i="3" s="1"/>
  <c r="AC266" i="3" s="1"/>
  <c r="AC100" i="3"/>
  <c r="AC99" i="3"/>
  <c r="AB18" i="3"/>
  <c r="AB21" i="3" s="1"/>
  <c r="AB23" i="3" s="1"/>
  <c r="AB27" i="3"/>
  <c r="AB29" i="3" s="1"/>
  <c r="AA33" i="3"/>
  <c r="AA46" i="3" s="1"/>
  <c r="AA47" i="3" s="1"/>
  <c r="AA49" i="3" s="1"/>
  <c r="AC63" i="3"/>
  <c r="AC8" i="3"/>
  <c r="AC10" i="3"/>
  <c r="AC64" i="3"/>
  <c r="AB40" i="3"/>
  <c r="AB12" i="3"/>
  <c r="AB117" i="3" s="1"/>
  <c r="AB54" i="3"/>
  <c r="AB59" i="3" s="1"/>
  <c r="AQ106" i="3"/>
  <c r="AC226" i="3" l="1"/>
  <c r="AC248" i="3"/>
  <c r="AC250" i="3" s="1"/>
  <c r="AC131" i="3"/>
  <c r="AC212" i="3"/>
  <c r="AC216" i="3" s="1"/>
  <c r="AB121" i="3"/>
  <c r="AB118" i="3"/>
  <c r="AQ110" i="3"/>
  <c r="AQ108" i="3"/>
  <c r="AC76" i="3"/>
  <c r="AB30" i="3"/>
  <c r="AB32" i="3" s="1"/>
  <c r="AB41" i="3" s="1"/>
  <c r="AB42" i="3" s="1"/>
  <c r="AC11" i="3"/>
  <c r="AC20" i="3"/>
  <c r="AC39" i="3"/>
  <c r="AC40" i="3" s="1"/>
  <c r="AC61" i="3"/>
  <c r="AC26" i="3"/>
  <c r="AD7" i="3"/>
  <c r="AC17" i="3"/>
  <c r="AC53" i="3"/>
  <c r="AC51" i="3"/>
  <c r="AC15" i="3"/>
  <c r="AC25" i="3"/>
  <c r="AC16" i="3"/>
  <c r="AC52" i="3"/>
  <c r="AC57" i="3"/>
  <c r="AR106" i="3"/>
  <c r="AD194" i="3" l="1"/>
  <c r="AD225" i="3" s="1"/>
  <c r="AD193" i="3"/>
  <c r="AD159" i="3"/>
  <c r="AD270" i="3"/>
  <c r="AD269" i="3"/>
  <c r="AD111" i="3"/>
  <c r="AD112" i="3" s="1"/>
  <c r="AD148" i="3"/>
  <c r="AD149" i="3"/>
  <c r="AR110" i="3"/>
  <c r="AR108" i="3"/>
  <c r="AC27" i="3"/>
  <c r="AC29" i="3" s="1"/>
  <c r="AD9" i="3"/>
  <c r="AD96" i="3"/>
  <c r="AD145" i="3" s="1"/>
  <c r="AD266" i="3" s="1"/>
  <c r="AD100" i="3"/>
  <c r="AD99" i="3"/>
  <c r="AC18" i="3"/>
  <c r="AC21" i="3" s="1"/>
  <c r="AC23" i="3" s="1"/>
  <c r="AB33" i="3"/>
  <c r="AB46" i="3" s="1"/>
  <c r="AB47" i="3" s="1"/>
  <c r="AB49" i="3" s="1"/>
  <c r="AC54" i="3"/>
  <c r="AC59" i="3" s="1"/>
  <c r="AD64" i="3"/>
  <c r="AD10" i="3"/>
  <c r="AD63" i="3"/>
  <c r="AD8" i="3"/>
  <c r="AC12" i="3"/>
  <c r="AC117" i="3" s="1"/>
  <c r="AS106" i="3"/>
  <c r="AD226" i="3" l="1"/>
  <c r="AD248" i="3"/>
  <c r="AD250" i="3" s="1"/>
  <c r="AD131" i="3"/>
  <c r="AD212" i="3"/>
  <c r="AD216" i="3" s="1"/>
  <c r="AD76" i="3"/>
  <c r="AC121" i="3"/>
  <c r="AC118" i="3"/>
  <c r="AS110" i="3"/>
  <c r="AS108" i="3"/>
  <c r="AC30" i="3"/>
  <c r="AC32" i="3" s="1"/>
  <c r="AC41" i="3" s="1"/>
  <c r="AC42" i="3" s="1"/>
  <c r="AD57" i="3"/>
  <c r="AD11" i="3"/>
  <c r="AD61" i="3"/>
  <c r="AD26" i="3"/>
  <c r="AD16" i="3"/>
  <c r="AD52" i="3"/>
  <c r="AD15" i="3"/>
  <c r="AD53" i="3"/>
  <c r="AD17" i="3"/>
  <c r="AD51" i="3"/>
  <c r="AD25" i="3"/>
  <c r="AD39" i="3"/>
  <c r="AD20" i="3"/>
  <c r="AE7" i="3"/>
  <c r="AT106" i="3"/>
  <c r="AE194" i="3" l="1"/>
  <c r="AE225" i="3" s="1"/>
  <c r="AE193" i="3"/>
  <c r="AE159" i="3"/>
  <c r="AE270" i="3"/>
  <c r="AE269" i="3"/>
  <c r="AE111" i="3"/>
  <c r="AE112" i="3" s="1"/>
  <c r="AE148" i="3"/>
  <c r="AE149" i="3"/>
  <c r="AD27" i="3"/>
  <c r="AD29" i="3" s="1"/>
  <c r="AT110" i="3"/>
  <c r="AT108" i="3"/>
  <c r="AE9" i="3"/>
  <c r="AE96" i="3"/>
  <c r="AE145" i="3" s="1"/>
  <c r="AE266" i="3" s="1"/>
  <c r="AE99" i="3"/>
  <c r="AE100" i="3"/>
  <c r="AD18" i="3"/>
  <c r="AD21" i="3" s="1"/>
  <c r="AD23" i="3" s="1"/>
  <c r="AE8" i="3"/>
  <c r="AE63" i="3"/>
  <c r="AE64" i="3"/>
  <c r="AE10" i="3"/>
  <c r="AD40" i="3"/>
  <c r="AD12" i="3"/>
  <c r="AD117" i="3" s="1"/>
  <c r="AD54" i="3"/>
  <c r="AD59" i="3" s="1"/>
  <c r="AC33" i="3"/>
  <c r="AC46" i="3" s="1"/>
  <c r="AC47" i="3" s="1"/>
  <c r="AC49" i="3" s="1"/>
  <c r="AU106" i="3"/>
  <c r="AE226" i="3" l="1"/>
  <c r="AE248" i="3"/>
  <c r="AE250" i="3" s="1"/>
  <c r="AE131" i="3"/>
  <c r="AE212" i="3"/>
  <c r="AE216" i="3" s="1"/>
  <c r="AD121" i="3"/>
  <c r="AD118" i="3"/>
  <c r="AU110" i="3"/>
  <c r="AU108" i="3"/>
  <c r="AE76" i="3"/>
  <c r="AD30" i="3"/>
  <c r="AD32" i="3" s="1"/>
  <c r="AD41" i="3" s="1"/>
  <c r="AD42" i="3" s="1"/>
  <c r="AE11" i="3"/>
  <c r="AE20" i="3"/>
  <c r="AE61" i="3"/>
  <c r="AE26" i="3"/>
  <c r="AE25" i="3"/>
  <c r="AE16" i="3"/>
  <c r="AE53" i="3"/>
  <c r="AE15" i="3"/>
  <c r="AE52" i="3"/>
  <c r="AE17" i="3"/>
  <c r="AE51" i="3"/>
  <c r="AE57" i="3"/>
  <c r="AF7" i="3"/>
  <c r="AE39" i="3"/>
  <c r="AV106" i="3"/>
  <c r="AF193" i="3" l="1"/>
  <c r="AF194" i="3"/>
  <c r="AF225" i="3" s="1"/>
  <c r="AF159" i="3"/>
  <c r="AF269" i="3"/>
  <c r="AF270" i="3"/>
  <c r="AF111" i="3"/>
  <c r="AF112" i="3" s="1"/>
  <c r="AF148" i="3"/>
  <c r="AF149" i="3"/>
  <c r="AV110" i="3"/>
  <c r="AV108" i="3"/>
  <c r="AF9" i="3"/>
  <c r="AF96" i="3"/>
  <c r="AF145" i="3" s="1"/>
  <c r="AF266" i="3" s="1"/>
  <c r="AF99" i="3"/>
  <c r="AF100" i="3"/>
  <c r="AE54" i="3"/>
  <c r="AE59" i="3" s="1"/>
  <c r="AE27" i="3"/>
  <c r="AE29" i="3" s="1"/>
  <c r="AE12" i="3"/>
  <c r="AE117" i="3" s="1"/>
  <c r="AE40" i="3"/>
  <c r="AE18" i="3"/>
  <c r="AE21" i="3" s="1"/>
  <c r="AE23" i="3" s="1"/>
  <c r="AD33" i="3"/>
  <c r="AD46" i="3" s="1"/>
  <c r="AD47" i="3" s="1"/>
  <c r="AD49" i="3" s="1"/>
  <c r="AF63" i="3"/>
  <c r="AF64" i="3"/>
  <c r="AF8" i="3"/>
  <c r="AF10" i="3"/>
  <c r="AW106" i="3"/>
  <c r="AF226" i="3" l="1"/>
  <c r="AF57" i="3"/>
  <c r="AF248" i="3"/>
  <c r="AF250" i="3" s="1"/>
  <c r="AF131" i="3"/>
  <c r="AF212" i="3"/>
  <c r="AF216" i="3" s="1"/>
  <c r="AE121" i="3"/>
  <c r="AE118" i="3"/>
  <c r="AW110" i="3"/>
  <c r="AW108" i="3"/>
  <c r="AF76" i="3"/>
  <c r="AE30" i="3"/>
  <c r="AE32" i="3" s="1"/>
  <c r="AE41" i="3" s="1"/>
  <c r="AE42" i="3" s="1"/>
  <c r="AF39" i="3"/>
  <c r="AF40" i="3" s="1"/>
  <c r="AF11" i="3"/>
  <c r="AG7" i="3"/>
  <c r="AF61" i="3"/>
  <c r="AF26" i="3"/>
  <c r="AF53" i="3"/>
  <c r="AF51" i="3"/>
  <c r="AF16" i="3"/>
  <c r="AF52" i="3"/>
  <c r="AF15" i="3"/>
  <c r="AF17" i="3"/>
  <c r="AF25" i="3"/>
  <c r="AF20" i="3"/>
  <c r="AX106" i="3"/>
  <c r="AG194" i="3" l="1"/>
  <c r="AG225" i="3" s="1"/>
  <c r="AG193" i="3"/>
  <c r="AG159" i="3"/>
  <c r="AG269" i="3"/>
  <c r="AG270" i="3"/>
  <c r="AG111" i="3"/>
  <c r="AG112" i="3" s="1"/>
  <c r="AG148" i="3"/>
  <c r="AG149" i="3"/>
  <c r="AX110" i="3"/>
  <c r="AX108" i="3"/>
  <c r="AF27" i="3"/>
  <c r="AF29" i="3" s="1"/>
  <c r="AG9" i="3"/>
  <c r="AG96" i="3"/>
  <c r="AG145" i="3" s="1"/>
  <c r="AG266" i="3" s="1"/>
  <c r="AG99" i="3"/>
  <c r="AG100" i="3"/>
  <c r="AE33" i="3"/>
  <c r="AE46" i="3" s="1"/>
  <c r="AE47" i="3" s="1"/>
  <c r="AE49" i="3" s="1"/>
  <c r="AF18" i="3"/>
  <c r="AF21" i="3" s="1"/>
  <c r="AF23" i="3" s="1"/>
  <c r="AF54" i="3"/>
  <c r="AF59" i="3" s="1"/>
  <c r="AG8" i="3"/>
  <c r="AG10" i="3"/>
  <c r="AG63" i="3"/>
  <c r="AG64" i="3"/>
  <c r="AF12" i="3"/>
  <c r="AF117" i="3" s="1"/>
  <c r="AY106" i="3"/>
  <c r="AG226" i="3" l="1"/>
  <c r="AG248" i="3"/>
  <c r="AG250" i="3" s="1"/>
  <c r="AG131" i="3"/>
  <c r="AG212" i="3"/>
  <c r="AG216" i="3" s="1"/>
  <c r="AF121" i="3"/>
  <c r="AF118" i="3"/>
  <c r="AY110" i="3"/>
  <c r="AY108" i="3"/>
  <c r="AG76" i="3"/>
  <c r="AF30" i="3"/>
  <c r="AF32" i="3" s="1"/>
  <c r="AF41" i="3" s="1"/>
  <c r="AF42" i="3" s="1"/>
  <c r="AG11" i="3"/>
  <c r="AH7" i="3"/>
  <c r="AG52" i="3"/>
  <c r="AG53" i="3"/>
  <c r="AG16" i="3"/>
  <c r="AG15" i="3"/>
  <c r="AG17" i="3"/>
  <c r="AG51" i="3"/>
  <c r="AG25" i="3"/>
  <c r="AG39" i="3"/>
  <c r="AG57" i="3"/>
  <c r="AG61" i="3"/>
  <c r="AG26" i="3"/>
  <c r="AG20" i="3"/>
  <c r="AZ106" i="3"/>
  <c r="AH193" i="3" l="1"/>
  <c r="AH194" i="3"/>
  <c r="AH225" i="3" s="1"/>
  <c r="AH159" i="3"/>
  <c r="AH269" i="3"/>
  <c r="AH270" i="3"/>
  <c r="AH111" i="3"/>
  <c r="AH112" i="3" s="1"/>
  <c r="AH149" i="3"/>
  <c r="AH148" i="3"/>
  <c r="AZ110" i="3"/>
  <c r="AZ108" i="3"/>
  <c r="AH9" i="3"/>
  <c r="AH96" i="3"/>
  <c r="AH145" i="3" s="1"/>
  <c r="AH266" i="3" s="1"/>
  <c r="AH100" i="3"/>
  <c r="AH99" i="3"/>
  <c r="AG27" i="3"/>
  <c r="AG29" i="3" s="1"/>
  <c r="AF33" i="3"/>
  <c r="AF46" i="3" s="1"/>
  <c r="AF47" i="3" s="1"/>
  <c r="AF49" i="3" s="1"/>
  <c r="AG12" i="3"/>
  <c r="AG117" i="3" s="1"/>
  <c r="AG18" i="3"/>
  <c r="AG21" i="3" s="1"/>
  <c r="AG23" i="3" s="1"/>
  <c r="AG40" i="3"/>
  <c r="AG54" i="3"/>
  <c r="AG59" i="3" s="1"/>
  <c r="AH8" i="3"/>
  <c r="AH10" i="3"/>
  <c r="AH63" i="3"/>
  <c r="AH64" i="3"/>
  <c r="BA106" i="3"/>
  <c r="AH226" i="3" l="1"/>
  <c r="AH248" i="3"/>
  <c r="AH250" i="3" s="1"/>
  <c r="AH131" i="3"/>
  <c r="AH212" i="3"/>
  <c r="AH216" i="3" s="1"/>
  <c r="AG121" i="3"/>
  <c r="AG118" i="3"/>
  <c r="BA110" i="3"/>
  <c r="BA108" i="3"/>
  <c r="AG30" i="3"/>
  <c r="AG32" i="3" s="1"/>
  <c r="AG41" i="3" s="1"/>
  <c r="AG42" i="3" s="1"/>
  <c r="AH76" i="3"/>
  <c r="AH57" i="3"/>
  <c r="AH11" i="3"/>
  <c r="AH20" i="3"/>
  <c r="AH39" i="3"/>
  <c r="AH40" i="3" s="1"/>
  <c r="AH61" i="3"/>
  <c r="AH26" i="3"/>
  <c r="AI7" i="3"/>
  <c r="AH53" i="3"/>
  <c r="AH25" i="3"/>
  <c r="AH17" i="3"/>
  <c r="AH52" i="3"/>
  <c r="AH16" i="3"/>
  <c r="AH15" i="3"/>
  <c r="AH51" i="3"/>
  <c r="BB106" i="3"/>
  <c r="AI193" i="3" l="1"/>
  <c r="AI194" i="3"/>
  <c r="AI225" i="3" s="1"/>
  <c r="AI159" i="3"/>
  <c r="AI269" i="3"/>
  <c r="AI270" i="3"/>
  <c r="AI111" i="3"/>
  <c r="AI112" i="3" s="1"/>
  <c r="AI148" i="3"/>
  <c r="AI149" i="3"/>
  <c r="BB110" i="3"/>
  <c r="BB108" i="3"/>
  <c r="AI9" i="3"/>
  <c r="AI96" i="3"/>
  <c r="AI145" i="3" s="1"/>
  <c r="AI266" i="3" s="1"/>
  <c r="AH27" i="3"/>
  <c r="AH29" i="3" s="1"/>
  <c r="AI100" i="3"/>
  <c r="AI99" i="3"/>
  <c r="AG33" i="3"/>
  <c r="AG46" i="3" s="1"/>
  <c r="AG47" i="3" s="1"/>
  <c r="AG49" i="3" s="1"/>
  <c r="AH12" i="3"/>
  <c r="AH117" i="3" s="1"/>
  <c r="AI64" i="3"/>
  <c r="AI10" i="3"/>
  <c r="AI63" i="3"/>
  <c r="AI8" i="3"/>
  <c r="AH54" i="3"/>
  <c r="AH59" i="3" s="1"/>
  <c r="AH18" i="3"/>
  <c r="AH21" i="3" s="1"/>
  <c r="AH23" i="3" s="1"/>
  <c r="BC106" i="3"/>
  <c r="AI226" i="3" l="1"/>
  <c r="AI248" i="3"/>
  <c r="AI250" i="3" s="1"/>
  <c r="AI131" i="3"/>
  <c r="AI212" i="3"/>
  <c r="AI216" i="3" s="1"/>
  <c r="AI76" i="3"/>
  <c r="AH121" i="3"/>
  <c r="AH118" i="3"/>
  <c r="BC110" i="3"/>
  <c r="BC108" i="3"/>
  <c r="AH30" i="3"/>
  <c r="AH32" i="3" s="1"/>
  <c r="AH41" i="3" s="1"/>
  <c r="AH42" i="3" s="1"/>
  <c r="AI11" i="3"/>
  <c r="AJ7" i="3"/>
  <c r="AI53" i="3"/>
  <c r="AI16" i="3"/>
  <c r="AI51" i="3"/>
  <c r="AI25" i="3"/>
  <c r="AI15" i="3"/>
  <c r="AI52" i="3"/>
  <c r="AI17" i="3"/>
  <c r="AI57" i="3"/>
  <c r="AI39" i="3"/>
  <c r="AI20" i="3"/>
  <c r="AI61" i="3"/>
  <c r="AI26" i="3"/>
  <c r="BD106" i="3"/>
  <c r="AJ194" i="3" l="1"/>
  <c r="AJ225" i="3" s="1"/>
  <c r="AJ193" i="3"/>
  <c r="AJ159" i="3"/>
  <c r="AJ269" i="3"/>
  <c r="AJ270" i="3"/>
  <c r="AJ111" i="3"/>
  <c r="AJ112" i="3" s="1"/>
  <c r="AJ149" i="3"/>
  <c r="AJ148" i="3"/>
  <c r="BD110" i="3"/>
  <c r="BD108" i="3"/>
  <c r="AJ9" i="3"/>
  <c r="AJ96" i="3"/>
  <c r="AJ145" i="3" s="1"/>
  <c r="AJ266" i="3" s="1"/>
  <c r="AJ100" i="3"/>
  <c r="AJ99" i="3"/>
  <c r="AI54" i="3"/>
  <c r="AI59" i="3" s="1"/>
  <c r="AI27" i="3"/>
  <c r="AI29" i="3" s="1"/>
  <c r="AH33" i="3"/>
  <c r="AH46" i="3" s="1"/>
  <c r="AH47" i="3" s="1"/>
  <c r="AH49" i="3" s="1"/>
  <c r="AI18" i="3"/>
  <c r="AI21" i="3" s="1"/>
  <c r="AI23" i="3" s="1"/>
  <c r="AI40" i="3"/>
  <c r="AI12" i="3"/>
  <c r="AI117" i="3" s="1"/>
  <c r="AJ64" i="3"/>
  <c r="AJ63" i="3"/>
  <c r="AJ10" i="3"/>
  <c r="AJ8" i="3"/>
  <c r="BE106" i="3"/>
  <c r="AJ226" i="3" l="1"/>
  <c r="AJ20" i="3"/>
  <c r="AJ248" i="3"/>
  <c r="AJ250" i="3" s="1"/>
  <c r="AJ131" i="3"/>
  <c r="AJ212" i="3"/>
  <c r="AJ216" i="3" s="1"/>
  <c r="AI121" i="3"/>
  <c r="AI118" i="3"/>
  <c r="BE110" i="3"/>
  <c r="BE108" i="3"/>
  <c r="AJ76" i="3"/>
  <c r="AI30" i="3"/>
  <c r="AI32" i="3" s="1"/>
  <c r="AI41" i="3" s="1"/>
  <c r="AI42" i="3" s="1"/>
  <c r="AJ11" i="3"/>
  <c r="AJ12" i="3" s="1"/>
  <c r="AJ117" i="3" s="1"/>
  <c r="AJ39" i="3"/>
  <c r="AJ40" i="3" s="1"/>
  <c r="AJ57" i="3"/>
  <c r="AK7" i="3"/>
  <c r="AJ53" i="3"/>
  <c r="AJ16" i="3"/>
  <c r="AJ17" i="3"/>
  <c r="AJ51" i="3"/>
  <c r="AJ15" i="3"/>
  <c r="AJ52" i="3"/>
  <c r="AJ25" i="3"/>
  <c r="AJ61" i="3"/>
  <c r="AJ26" i="3"/>
  <c r="BF106" i="3"/>
  <c r="AK194" i="3" l="1"/>
  <c r="AK225" i="3" s="1"/>
  <c r="AK193" i="3"/>
  <c r="AK159" i="3"/>
  <c r="AK269" i="3"/>
  <c r="AK270" i="3"/>
  <c r="AK111" i="3"/>
  <c r="AK112" i="3" s="1"/>
  <c r="AK148" i="3"/>
  <c r="AK149" i="3"/>
  <c r="AJ121" i="3"/>
  <c r="AJ118" i="3"/>
  <c r="BF110" i="3"/>
  <c r="BF108" i="3"/>
  <c r="AK9" i="3"/>
  <c r="AK96" i="3"/>
  <c r="AK145" i="3" s="1"/>
  <c r="AK266" i="3" s="1"/>
  <c r="AK100" i="3"/>
  <c r="AK99" i="3"/>
  <c r="AJ18" i="3"/>
  <c r="AJ21" i="3" s="1"/>
  <c r="AJ23" i="3" s="1"/>
  <c r="AI33" i="3"/>
  <c r="AI46" i="3" s="1"/>
  <c r="AI47" i="3" s="1"/>
  <c r="AI49" i="3" s="1"/>
  <c r="AJ27" i="3"/>
  <c r="AJ29" i="3" s="1"/>
  <c r="AK8" i="3"/>
  <c r="AK63" i="3"/>
  <c r="AK10" i="3"/>
  <c r="AK64" i="3"/>
  <c r="AJ54" i="3"/>
  <c r="AJ59" i="3" s="1"/>
  <c r="BG106" i="3"/>
  <c r="AK226" i="3" l="1"/>
  <c r="AK248" i="3"/>
  <c r="AK250" i="3" s="1"/>
  <c r="AK131" i="3"/>
  <c r="AK212" i="3"/>
  <c r="AK216" i="3" s="1"/>
  <c r="BG110" i="3"/>
  <c r="BG108" i="3"/>
  <c r="AK76" i="3"/>
  <c r="AJ30" i="3"/>
  <c r="AJ32" i="3" s="1"/>
  <c r="AJ41" i="3" s="1"/>
  <c r="AJ42" i="3" s="1"/>
  <c r="AK11" i="3"/>
  <c r="AK61" i="3"/>
  <c r="AK26" i="3"/>
  <c r="AL7" i="3"/>
  <c r="AK17" i="3"/>
  <c r="AK52" i="3"/>
  <c r="AK15" i="3"/>
  <c r="AK51" i="3"/>
  <c r="AK53" i="3"/>
  <c r="AK25" i="3"/>
  <c r="AK16" i="3"/>
  <c r="AK20" i="3"/>
  <c r="AK39" i="3"/>
  <c r="AK57" i="3"/>
  <c r="BH106" i="3"/>
  <c r="AL194" i="3" l="1"/>
  <c r="AL225" i="3" s="1"/>
  <c r="AL193" i="3"/>
  <c r="AL159" i="3"/>
  <c r="AL270" i="3"/>
  <c r="AL269" i="3"/>
  <c r="AL111" i="3"/>
  <c r="AL112" i="3" s="1"/>
  <c r="AL148" i="3"/>
  <c r="AL149" i="3"/>
  <c r="BH110" i="3"/>
  <c r="BH108" i="3"/>
  <c r="AL9" i="3"/>
  <c r="AL96" i="3"/>
  <c r="AL145" i="3" s="1"/>
  <c r="AL266" i="3" s="1"/>
  <c r="AK27" i="3"/>
  <c r="AK29" i="3" s="1"/>
  <c r="AJ33" i="3"/>
  <c r="AJ46" i="3" s="1"/>
  <c r="AJ47" i="3" s="1"/>
  <c r="AJ49" i="3" s="1"/>
  <c r="AL100" i="3"/>
  <c r="AL99" i="3"/>
  <c r="AK18" i="3"/>
  <c r="AK21" i="3" s="1"/>
  <c r="AK23" i="3" s="1"/>
  <c r="AK54" i="3"/>
  <c r="AK59" i="3" s="1"/>
  <c r="AK12" i="3"/>
  <c r="AK117" i="3" s="1"/>
  <c r="AK40" i="3"/>
  <c r="AL10" i="3"/>
  <c r="AL8" i="3"/>
  <c r="AL63" i="3"/>
  <c r="AL64" i="3"/>
  <c r="BI106" i="3"/>
  <c r="AL226" i="3" l="1"/>
  <c r="AL248" i="3"/>
  <c r="AL250" i="3" s="1"/>
  <c r="AL131" i="3"/>
  <c r="AL212" i="3"/>
  <c r="AL216" i="3" s="1"/>
  <c r="AK121" i="3"/>
  <c r="AK118" i="3"/>
  <c r="BI110" i="3"/>
  <c r="BI108" i="3"/>
  <c r="AL76" i="3"/>
  <c r="AK30" i="3"/>
  <c r="AK32" i="3" s="1"/>
  <c r="AK41" i="3" s="1"/>
  <c r="AK42" i="3" s="1"/>
  <c r="AL20" i="3"/>
  <c r="AL39" i="3"/>
  <c r="AL40" i="3" s="1"/>
  <c r="AL57" i="3"/>
  <c r="AL11" i="3"/>
  <c r="AL12" i="3" s="1"/>
  <c r="AL117" i="3" s="1"/>
  <c r="AL51" i="3"/>
  <c r="AL53" i="3"/>
  <c r="AL25" i="3"/>
  <c r="AL15" i="3"/>
  <c r="AL52" i="3"/>
  <c r="AL16" i="3"/>
  <c r="AL17" i="3"/>
  <c r="AM7" i="3"/>
  <c r="AL61" i="3"/>
  <c r="AL26" i="3"/>
  <c r="BJ106" i="3"/>
  <c r="AM194" i="3" l="1"/>
  <c r="AM225" i="3" s="1"/>
  <c r="AM193" i="3"/>
  <c r="AM159" i="3"/>
  <c r="AM270" i="3"/>
  <c r="AM269" i="3"/>
  <c r="AM111" i="3"/>
  <c r="AM112" i="3" s="1"/>
  <c r="AM148" i="3"/>
  <c r="AM149" i="3"/>
  <c r="AL121" i="3"/>
  <c r="AL118" i="3"/>
  <c r="BJ110" i="3"/>
  <c r="BJ108" i="3"/>
  <c r="AM9" i="3"/>
  <c r="AM96" i="3"/>
  <c r="AM145" i="3" s="1"/>
  <c r="AM266" i="3" s="1"/>
  <c r="AK33" i="3"/>
  <c r="AK46" i="3" s="1"/>
  <c r="AK47" i="3" s="1"/>
  <c r="AK49" i="3" s="1"/>
  <c r="AM99" i="3"/>
  <c r="AM100" i="3"/>
  <c r="AL18" i="3"/>
  <c r="AL21" i="3" s="1"/>
  <c r="AL23" i="3" s="1"/>
  <c r="AL27" i="3"/>
  <c r="AL29" i="3" s="1"/>
  <c r="AM10" i="3"/>
  <c r="AM63" i="3"/>
  <c r="AM64" i="3"/>
  <c r="AM8" i="3"/>
  <c r="AL54" i="3"/>
  <c r="AL59" i="3" s="1"/>
  <c r="BK106" i="3"/>
  <c r="AM226" i="3" l="1"/>
  <c r="AM248" i="3"/>
  <c r="AM250" i="3" s="1"/>
  <c r="AM131" i="3"/>
  <c r="AM212" i="3"/>
  <c r="AM216" i="3" s="1"/>
  <c r="BK110" i="3"/>
  <c r="BK108" i="3"/>
  <c r="AM76" i="3"/>
  <c r="AL30" i="3"/>
  <c r="AL32" i="3" s="1"/>
  <c r="AL41" i="3" s="1"/>
  <c r="AL42" i="3" s="1"/>
  <c r="AM11" i="3"/>
  <c r="AM51" i="3"/>
  <c r="AM52" i="3"/>
  <c r="AM15" i="3"/>
  <c r="AM53" i="3"/>
  <c r="AM16" i="3"/>
  <c r="AM25" i="3"/>
  <c r="AM17" i="3"/>
  <c r="AM57" i="3"/>
  <c r="AM39" i="3"/>
  <c r="AM20" i="3"/>
  <c r="AM61" i="3"/>
  <c r="AM26" i="3"/>
  <c r="AN7" i="3"/>
  <c r="BL106" i="3"/>
  <c r="AN193" i="3" l="1"/>
  <c r="AN194" i="3"/>
  <c r="AN225" i="3" s="1"/>
  <c r="AN159" i="3"/>
  <c r="AN269" i="3"/>
  <c r="AN270" i="3"/>
  <c r="AN111" i="3"/>
  <c r="AN112" i="3" s="1"/>
  <c r="AN148" i="3"/>
  <c r="AN149" i="3"/>
  <c r="BL110" i="3"/>
  <c r="BL108" i="3"/>
  <c r="AN9" i="3"/>
  <c r="AN96" i="3"/>
  <c r="AN145" i="3" s="1"/>
  <c r="AN266" i="3" s="1"/>
  <c r="AM18" i="3"/>
  <c r="AM21" i="3" s="1"/>
  <c r="AM23" i="3" s="1"/>
  <c r="AN99" i="3"/>
  <c r="AN100" i="3"/>
  <c r="AL33" i="3"/>
  <c r="AL46" i="3" s="1"/>
  <c r="AL47" i="3" s="1"/>
  <c r="AL49" i="3" s="1"/>
  <c r="AM27" i="3"/>
  <c r="AM29" i="3" s="1"/>
  <c r="AM40" i="3"/>
  <c r="AM54" i="3"/>
  <c r="AM59" i="3" s="1"/>
  <c r="AN10" i="3"/>
  <c r="AN64" i="3"/>
  <c r="AN8" i="3"/>
  <c r="AN63" i="3"/>
  <c r="AM12" i="3"/>
  <c r="AM117" i="3" s="1"/>
  <c r="BM106" i="3"/>
  <c r="AN226" i="3" l="1"/>
  <c r="AN57" i="3"/>
  <c r="AN248" i="3"/>
  <c r="AN250" i="3" s="1"/>
  <c r="AN131" i="3"/>
  <c r="AN212" i="3"/>
  <c r="AN216" i="3" s="1"/>
  <c r="AM121" i="3"/>
  <c r="AM118" i="3"/>
  <c r="BM110" i="3"/>
  <c r="BM108" i="3"/>
  <c r="AN76" i="3"/>
  <c r="AM30" i="3"/>
  <c r="AM32" i="3" s="1"/>
  <c r="AM41" i="3" s="1"/>
  <c r="AM42" i="3" s="1"/>
  <c r="AN20" i="3"/>
  <c r="AN11" i="3"/>
  <c r="AN15" i="3"/>
  <c r="AN52" i="3"/>
  <c r="AN53" i="3"/>
  <c r="AN17" i="3"/>
  <c r="AN51" i="3"/>
  <c r="AN25" i="3"/>
  <c r="AN16" i="3"/>
  <c r="AN61" i="3"/>
  <c r="AN26" i="3"/>
  <c r="AO7" i="3"/>
  <c r="AN39" i="3"/>
  <c r="BN106" i="3"/>
  <c r="AO193" i="3" l="1"/>
  <c r="AO194" i="3"/>
  <c r="AO225" i="3" s="1"/>
  <c r="AO159" i="3"/>
  <c r="AO269" i="3"/>
  <c r="AO270" i="3"/>
  <c r="AO111" i="3"/>
  <c r="AO112" i="3" s="1"/>
  <c r="AO148" i="3"/>
  <c r="AO149" i="3"/>
  <c r="BN110" i="3"/>
  <c r="BN108" i="3"/>
  <c r="AO9" i="3"/>
  <c r="AO96" i="3"/>
  <c r="AO145" i="3" s="1"/>
  <c r="AO266" i="3" s="1"/>
  <c r="AO99" i="3"/>
  <c r="AO100" i="3"/>
  <c r="AN54" i="3"/>
  <c r="AN59" i="3" s="1"/>
  <c r="AM33" i="3"/>
  <c r="AM46" i="3" s="1"/>
  <c r="AM47" i="3" s="1"/>
  <c r="AM49" i="3" s="1"/>
  <c r="AN27" i="3"/>
  <c r="AN29" i="3" s="1"/>
  <c r="AN12" i="3"/>
  <c r="AN117" i="3" s="1"/>
  <c r="AN18" i="3"/>
  <c r="AN21" i="3" s="1"/>
  <c r="AN23" i="3" s="1"/>
  <c r="AN40" i="3"/>
  <c r="AO8" i="3"/>
  <c r="AO63" i="3"/>
  <c r="AO10" i="3"/>
  <c r="AO64" i="3"/>
  <c r="BO106" i="3"/>
  <c r="AO226" i="3" l="1"/>
  <c r="AO248" i="3"/>
  <c r="AO250" i="3" s="1"/>
  <c r="AO131" i="3"/>
  <c r="AO212" i="3"/>
  <c r="AO216" i="3" s="1"/>
  <c r="AN121" i="3"/>
  <c r="AN118" i="3"/>
  <c r="BO110" i="3"/>
  <c r="BO108" i="3"/>
  <c r="AO76" i="3"/>
  <c r="AN30" i="3"/>
  <c r="AN32" i="3" s="1"/>
  <c r="AN41" i="3" s="1"/>
  <c r="AN42" i="3" s="1"/>
  <c r="AO39" i="3"/>
  <c r="AO40" i="3" s="1"/>
  <c r="AO11" i="3"/>
  <c r="AP7" i="3"/>
  <c r="AO52" i="3"/>
  <c r="AO17" i="3"/>
  <c r="AO53" i="3"/>
  <c r="AO25" i="3"/>
  <c r="AO16" i="3"/>
  <c r="AO51" i="3"/>
  <c r="AO15" i="3"/>
  <c r="AO20" i="3"/>
  <c r="AO57" i="3"/>
  <c r="AO61" i="3"/>
  <c r="AO26" i="3"/>
  <c r="BP106" i="3"/>
  <c r="AP194" i="3" l="1"/>
  <c r="AP225" i="3" s="1"/>
  <c r="AP193" i="3"/>
  <c r="AP159" i="3"/>
  <c r="AP269" i="3"/>
  <c r="AP270" i="3"/>
  <c r="AP111" i="3"/>
  <c r="AP112" i="3" s="1"/>
  <c r="AP148" i="3"/>
  <c r="AP149" i="3"/>
  <c r="BP110" i="3"/>
  <c r="BP108" i="3"/>
  <c r="AP9" i="3"/>
  <c r="AP96" i="3"/>
  <c r="AP145" i="3" s="1"/>
  <c r="AP266" i="3" s="1"/>
  <c r="AP100" i="3"/>
  <c r="AP99" i="3"/>
  <c r="AO27" i="3"/>
  <c r="AO29" i="3" s="1"/>
  <c r="AN33" i="3"/>
  <c r="AN46" i="3" s="1"/>
  <c r="AN47" i="3" s="1"/>
  <c r="AN49" i="3" s="1"/>
  <c r="AO12" i="3"/>
  <c r="AO117" i="3" s="1"/>
  <c r="AP10" i="3"/>
  <c r="AP64" i="3"/>
  <c r="AP63" i="3"/>
  <c r="AP8" i="3"/>
  <c r="AO18" i="3"/>
  <c r="AO21" i="3" s="1"/>
  <c r="AO23" i="3" s="1"/>
  <c r="AO54" i="3"/>
  <c r="AO59" i="3" s="1"/>
  <c r="BQ106" i="3"/>
  <c r="AP226" i="3" l="1"/>
  <c r="AP248" i="3"/>
  <c r="AP250" i="3" s="1"/>
  <c r="AP131" i="3"/>
  <c r="AP212" i="3"/>
  <c r="AP216" i="3" s="1"/>
  <c r="AO121" i="3"/>
  <c r="AO118" i="3"/>
  <c r="BQ110" i="3"/>
  <c r="BQ108" i="3"/>
  <c r="AP76" i="3"/>
  <c r="AO30" i="3"/>
  <c r="AO32" i="3" s="1"/>
  <c r="AO41" i="3" s="1"/>
  <c r="AO42" i="3" s="1"/>
  <c r="AP11" i="3"/>
  <c r="AP15" i="3"/>
  <c r="AP17" i="3"/>
  <c r="AP52" i="3"/>
  <c r="AP53" i="3"/>
  <c r="AP25" i="3"/>
  <c r="AP16" i="3"/>
  <c r="AP51" i="3"/>
  <c r="AP39" i="3"/>
  <c r="AP61" i="3"/>
  <c r="AP26" i="3"/>
  <c r="AP57" i="3"/>
  <c r="AQ7" i="3"/>
  <c r="AP20" i="3"/>
  <c r="BR106" i="3"/>
  <c r="AQ193" i="3" l="1"/>
  <c r="AQ194" i="3"/>
  <c r="AQ225" i="3" s="1"/>
  <c r="AQ159" i="3"/>
  <c r="AQ269" i="3"/>
  <c r="AQ270" i="3"/>
  <c r="AQ111" i="3"/>
  <c r="AQ112" i="3" s="1"/>
  <c r="AQ148" i="3"/>
  <c r="AQ149" i="3"/>
  <c r="BR110" i="3"/>
  <c r="BR108" i="3"/>
  <c r="AQ9" i="3"/>
  <c r="AQ96" i="3"/>
  <c r="AQ145" i="3" s="1"/>
  <c r="AQ266" i="3" s="1"/>
  <c r="AQ99" i="3"/>
  <c r="AQ100" i="3"/>
  <c r="AP27" i="3"/>
  <c r="AP29" i="3" s="1"/>
  <c r="AP54" i="3"/>
  <c r="AP59" i="3" s="1"/>
  <c r="AO33" i="3"/>
  <c r="AO46" i="3" s="1"/>
  <c r="AO47" i="3" s="1"/>
  <c r="AO49" i="3" s="1"/>
  <c r="AQ8" i="3"/>
  <c r="AQ63" i="3"/>
  <c r="AQ64" i="3"/>
  <c r="AQ10" i="3"/>
  <c r="AP12" i="3"/>
  <c r="AP117" i="3" s="1"/>
  <c r="AP40" i="3"/>
  <c r="AP18" i="3"/>
  <c r="AP21" i="3" s="1"/>
  <c r="AP23" i="3" s="1"/>
  <c r="BS106" i="3"/>
  <c r="AQ226" i="3" l="1"/>
  <c r="AQ248" i="3"/>
  <c r="AQ250" i="3" s="1"/>
  <c r="AQ131" i="3"/>
  <c r="AQ212" i="3"/>
  <c r="AQ216" i="3" s="1"/>
  <c r="AP121" i="3"/>
  <c r="AP118" i="3"/>
  <c r="AQ76" i="3"/>
  <c r="BS110" i="3"/>
  <c r="BS108" i="3"/>
  <c r="AP30" i="3"/>
  <c r="AP32" i="3" s="1"/>
  <c r="AP41" i="3" s="1"/>
  <c r="AP42" i="3" s="1"/>
  <c r="AQ20" i="3"/>
  <c r="AQ11" i="3"/>
  <c r="AQ12" i="3" s="1"/>
  <c r="AQ117" i="3" s="1"/>
  <c r="AQ61" i="3"/>
  <c r="AQ26" i="3"/>
  <c r="AQ17" i="3"/>
  <c r="AQ52" i="3"/>
  <c r="AQ25" i="3"/>
  <c r="AQ16" i="3"/>
  <c r="AQ53" i="3"/>
  <c r="AQ15" i="3"/>
  <c r="AQ51" i="3"/>
  <c r="AQ39" i="3"/>
  <c r="AQ57" i="3"/>
  <c r="AR7" i="3"/>
  <c r="BT106" i="3"/>
  <c r="AR194" i="3" l="1"/>
  <c r="AR225" i="3" s="1"/>
  <c r="AR193" i="3"/>
  <c r="AR159" i="3"/>
  <c r="AR269" i="3"/>
  <c r="AR270" i="3"/>
  <c r="AR111" i="3"/>
  <c r="AR112" i="3" s="1"/>
  <c r="AR149" i="3"/>
  <c r="AR148" i="3"/>
  <c r="AQ121" i="3"/>
  <c r="AQ118" i="3"/>
  <c r="BT110" i="3"/>
  <c r="BT108" i="3"/>
  <c r="AR9" i="3"/>
  <c r="AR96" i="3"/>
  <c r="AR145" i="3" s="1"/>
  <c r="AR266" i="3" s="1"/>
  <c r="AR100" i="3"/>
  <c r="AR99" i="3"/>
  <c r="AQ27" i="3"/>
  <c r="AQ29" i="3" s="1"/>
  <c r="AQ18" i="3"/>
  <c r="AQ21" i="3" s="1"/>
  <c r="AQ23" i="3" s="1"/>
  <c r="AQ54" i="3"/>
  <c r="AQ59" i="3" s="1"/>
  <c r="AR10" i="3"/>
  <c r="AR64" i="3"/>
  <c r="AR63" i="3"/>
  <c r="AR8" i="3"/>
  <c r="AQ40" i="3"/>
  <c r="AP33" i="3"/>
  <c r="AP46" i="3" s="1"/>
  <c r="AP47" i="3" s="1"/>
  <c r="AP49" i="3" s="1"/>
  <c r="BU106" i="3"/>
  <c r="AR226" i="3" l="1"/>
  <c r="AR248" i="3"/>
  <c r="AR250" i="3" s="1"/>
  <c r="AR131" i="3"/>
  <c r="AR212" i="3"/>
  <c r="AR216" i="3" s="1"/>
  <c r="BU110" i="3"/>
  <c r="BU108" i="3"/>
  <c r="AR76" i="3"/>
  <c r="AR11" i="3"/>
  <c r="AQ30" i="3"/>
  <c r="AQ32" i="3" s="1"/>
  <c r="AQ41" i="3" s="1"/>
  <c r="AQ42" i="3" s="1"/>
  <c r="AR61" i="3"/>
  <c r="AR26" i="3"/>
  <c r="AS7" i="3"/>
  <c r="AR52" i="3"/>
  <c r="AR51" i="3"/>
  <c r="AR53" i="3"/>
  <c r="AR17" i="3"/>
  <c r="AR25" i="3"/>
  <c r="AR15" i="3"/>
  <c r="AR16" i="3"/>
  <c r="AR20" i="3"/>
  <c r="AR57" i="3"/>
  <c r="AR39" i="3"/>
  <c r="BV106" i="3"/>
  <c r="AS194" i="3" l="1"/>
  <c r="AS225" i="3" s="1"/>
  <c r="AS193" i="3"/>
  <c r="AS159" i="3"/>
  <c r="AS269" i="3"/>
  <c r="AS270" i="3"/>
  <c r="AS111" i="3"/>
  <c r="AS112" i="3" s="1"/>
  <c r="AS148" i="3"/>
  <c r="AS149" i="3"/>
  <c r="BV110" i="3"/>
  <c r="BV108" i="3"/>
  <c r="AS9" i="3"/>
  <c r="AS96" i="3"/>
  <c r="AS145" i="3" s="1"/>
  <c r="AS266" i="3" s="1"/>
  <c r="AR18" i="3"/>
  <c r="AR21" i="3" s="1"/>
  <c r="AR23" i="3" s="1"/>
  <c r="AR27" i="3"/>
  <c r="AR29" i="3" s="1"/>
  <c r="AS100" i="3"/>
  <c r="AS99" i="3"/>
  <c r="AR54" i="3"/>
  <c r="AR59" i="3" s="1"/>
  <c r="AQ33" i="3"/>
  <c r="AQ46" i="3" s="1"/>
  <c r="AQ47" i="3" s="1"/>
  <c r="AQ49" i="3" s="1"/>
  <c r="AR12" i="3"/>
  <c r="AR117" i="3" s="1"/>
  <c r="AS8" i="3"/>
  <c r="AS10" i="3"/>
  <c r="AS63" i="3"/>
  <c r="AS64" i="3"/>
  <c r="AR40" i="3"/>
  <c r="BW106" i="3"/>
  <c r="AS226" i="3" l="1"/>
  <c r="AS248" i="3"/>
  <c r="AS250" i="3" s="1"/>
  <c r="AS131" i="3"/>
  <c r="AS212" i="3"/>
  <c r="AS216" i="3" s="1"/>
  <c r="AR121" i="3"/>
  <c r="AR118" i="3"/>
  <c r="AS76" i="3"/>
  <c r="BW110" i="3"/>
  <c r="BW108" i="3"/>
  <c r="AR30" i="3"/>
  <c r="AR32" i="3" s="1"/>
  <c r="AR41" i="3" s="1"/>
  <c r="AR42" i="3" s="1"/>
  <c r="AS11" i="3"/>
  <c r="AS57" i="3"/>
  <c r="AS39" i="3"/>
  <c r="AS40" i="3" s="1"/>
  <c r="AS61" i="3"/>
  <c r="AS26" i="3"/>
  <c r="AT7" i="3"/>
  <c r="AS17" i="3"/>
  <c r="AS51" i="3"/>
  <c r="AS25" i="3"/>
  <c r="AS16" i="3"/>
  <c r="AS15" i="3"/>
  <c r="AS52" i="3"/>
  <c r="AS53" i="3"/>
  <c r="AS20" i="3"/>
  <c r="BX106" i="3"/>
  <c r="AT194" i="3" l="1"/>
  <c r="AT225" i="3" s="1"/>
  <c r="AT193" i="3"/>
  <c r="AT159" i="3"/>
  <c r="AT270" i="3"/>
  <c r="AT269" i="3"/>
  <c r="AT111" i="3"/>
  <c r="AT112" i="3" s="1"/>
  <c r="AT148" i="3"/>
  <c r="AT149" i="3"/>
  <c r="BX110" i="3"/>
  <c r="BX108" i="3"/>
  <c r="AT9" i="3"/>
  <c r="AT96" i="3"/>
  <c r="AT145" i="3" s="1"/>
  <c r="AT266" i="3" s="1"/>
  <c r="AT100" i="3"/>
  <c r="AT99" i="3"/>
  <c r="AS27" i="3"/>
  <c r="AS29" i="3" s="1"/>
  <c r="AR33" i="3"/>
  <c r="AR46" i="3" s="1"/>
  <c r="AR47" i="3" s="1"/>
  <c r="AR49" i="3" s="1"/>
  <c r="AS18" i="3"/>
  <c r="AS21" i="3" s="1"/>
  <c r="AS23" i="3" s="1"/>
  <c r="AT10" i="3"/>
  <c r="AT8" i="3"/>
  <c r="AT63" i="3"/>
  <c r="AT64" i="3"/>
  <c r="AS54" i="3"/>
  <c r="AS59" i="3" s="1"/>
  <c r="AS12" i="3"/>
  <c r="AS117" i="3" s="1"/>
  <c r="BY106" i="3"/>
  <c r="AT226" i="3" l="1"/>
  <c r="AT248" i="3"/>
  <c r="AT250" i="3" s="1"/>
  <c r="AT131" i="3"/>
  <c r="AT212" i="3"/>
  <c r="AT216" i="3" s="1"/>
  <c r="AT76" i="3"/>
  <c r="AS121" i="3"/>
  <c r="AS118" i="3"/>
  <c r="BY110" i="3"/>
  <c r="BY108" i="3"/>
  <c r="AS30" i="3"/>
  <c r="AS32" i="3" s="1"/>
  <c r="AS41" i="3" s="1"/>
  <c r="AS42" i="3" s="1"/>
  <c r="AT20" i="3"/>
  <c r="AT11" i="3"/>
  <c r="AT61" i="3"/>
  <c r="AT26" i="3"/>
  <c r="AU7" i="3"/>
  <c r="AT53" i="3"/>
  <c r="AT51" i="3"/>
  <c r="AT25" i="3"/>
  <c r="AT16" i="3"/>
  <c r="AT15" i="3"/>
  <c r="AT17" i="3"/>
  <c r="AT52" i="3"/>
  <c r="AT39" i="3"/>
  <c r="AT57" i="3"/>
  <c r="BZ106" i="3"/>
  <c r="AU194" i="3" l="1"/>
  <c r="AU225" i="3" s="1"/>
  <c r="AU193" i="3"/>
  <c r="AU159" i="3"/>
  <c r="AU270" i="3"/>
  <c r="AU269" i="3"/>
  <c r="AU111" i="3"/>
  <c r="AU112" i="3" s="1"/>
  <c r="AU148" i="3"/>
  <c r="AU149" i="3"/>
  <c r="BZ110" i="3"/>
  <c r="BZ108" i="3"/>
  <c r="AU9" i="3"/>
  <c r="AU96" i="3"/>
  <c r="AU145" i="3" s="1"/>
  <c r="AU266" i="3" s="1"/>
  <c r="AU99" i="3"/>
  <c r="AU100" i="3"/>
  <c r="AT54" i="3"/>
  <c r="AT59" i="3" s="1"/>
  <c r="AT27" i="3"/>
  <c r="AT29" i="3" s="1"/>
  <c r="AS33" i="3"/>
  <c r="AS46" i="3" s="1"/>
  <c r="AS47" i="3" s="1"/>
  <c r="AS49" i="3" s="1"/>
  <c r="AU10" i="3"/>
  <c r="AU64" i="3"/>
  <c r="AU63" i="3"/>
  <c r="AU8" i="3"/>
  <c r="AT18" i="3"/>
  <c r="AT21" i="3" s="1"/>
  <c r="AT23" i="3" s="1"/>
  <c r="AT40" i="3"/>
  <c r="AT12" i="3"/>
  <c r="AT117" i="3" s="1"/>
  <c r="CA106" i="3"/>
  <c r="AU226" i="3" l="1"/>
  <c r="AU57" i="3"/>
  <c r="AU248" i="3"/>
  <c r="AU250" i="3" s="1"/>
  <c r="AU131" i="3"/>
  <c r="AU212" i="3"/>
  <c r="AU216" i="3" s="1"/>
  <c r="AT121" i="3"/>
  <c r="AT118" i="3"/>
  <c r="CA110" i="3"/>
  <c r="CA108" i="3"/>
  <c r="AU76" i="3"/>
  <c r="AU11" i="3"/>
  <c r="AU12" i="3" s="1"/>
  <c r="AU117" i="3" s="1"/>
  <c r="AT30" i="3"/>
  <c r="AT32" i="3" s="1"/>
  <c r="AV7" i="3"/>
  <c r="AU17" i="3"/>
  <c r="AU53" i="3"/>
  <c r="AU51" i="3"/>
  <c r="AU25" i="3"/>
  <c r="AU15" i="3"/>
  <c r="AU16" i="3"/>
  <c r="AU52" i="3"/>
  <c r="AU20" i="3"/>
  <c r="AU61" i="3"/>
  <c r="AU26" i="3"/>
  <c r="AU39" i="3"/>
  <c r="CB106" i="3"/>
  <c r="AV193" i="3" l="1"/>
  <c r="AV194" i="3"/>
  <c r="AV225" i="3" s="1"/>
  <c r="AV159" i="3"/>
  <c r="AV269" i="3"/>
  <c r="AV270" i="3"/>
  <c r="AV111" i="3"/>
  <c r="AV112" i="3" s="1"/>
  <c r="AV148" i="3"/>
  <c r="AV149" i="3"/>
  <c r="AU121" i="3"/>
  <c r="AU118" i="3"/>
  <c r="CB110" i="3"/>
  <c r="CB108" i="3"/>
  <c r="AV9" i="3"/>
  <c r="AV96" i="3"/>
  <c r="AV145" i="3" s="1"/>
  <c r="AV266" i="3" s="1"/>
  <c r="AV99" i="3"/>
  <c r="AV100" i="3"/>
  <c r="AT41" i="3"/>
  <c r="AT42" i="3" s="1"/>
  <c r="AT33" i="3"/>
  <c r="AT46" i="3" s="1"/>
  <c r="AT47" i="3" s="1"/>
  <c r="AU27" i="3"/>
  <c r="AU29" i="3" s="1"/>
  <c r="AU54" i="3"/>
  <c r="AU59" i="3" s="1"/>
  <c r="AU40" i="3"/>
  <c r="AV8" i="3"/>
  <c r="AV10" i="3"/>
  <c r="AV63" i="3"/>
  <c r="AV64" i="3"/>
  <c r="AU18" i="3"/>
  <c r="AU21" i="3" s="1"/>
  <c r="AU23" i="3" s="1"/>
  <c r="CC106" i="3"/>
  <c r="AV226" i="3" l="1"/>
  <c r="AV248" i="3"/>
  <c r="AV250" i="3" s="1"/>
  <c r="AV131" i="3"/>
  <c r="AV212" i="3"/>
  <c r="AV216" i="3" s="1"/>
  <c r="CC110" i="3"/>
  <c r="CC108" i="3"/>
  <c r="AV76" i="3"/>
  <c r="AT49" i="3"/>
  <c r="AU30" i="3"/>
  <c r="AU32" i="3" s="1"/>
  <c r="AU41" i="3" s="1"/>
  <c r="AU42" i="3" s="1"/>
  <c r="AV39" i="3"/>
  <c r="AV40" i="3" s="1"/>
  <c r="AV11" i="3"/>
  <c r="AV61" i="3"/>
  <c r="AV26" i="3"/>
  <c r="AV16" i="3"/>
  <c r="AV15" i="3"/>
  <c r="AV52" i="3"/>
  <c r="AV17" i="3"/>
  <c r="AV53" i="3"/>
  <c r="AV51" i="3"/>
  <c r="AV25" i="3"/>
  <c r="AV57" i="3"/>
  <c r="AW7" i="3"/>
  <c r="AV20" i="3"/>
  <c r="CD106" i="3"/>
  <c r="AW193" i="3" l="1"/>
  <c r="AW194" i="3"/>
  <c r="AW225" i="3" s="1"/>
  <c r="AW159" i="3"/>
  <c r="AW269" i="3"/>
  <c r="AW270" i="3"/>
  <c r="AW111" i="3"/>
  <c r="AW112" i="3" s="1"/>
  <c r="AW148" i="3"/>
  <c r="AW149" i="3"/>
  <c r="CD110" i="3"/>
  <c r="CD108" i="3"/>
  <c r="AW9" i="3"/>
  <c r="AW96" i="3"/>
  <c r="AW145" i="3" s="1"/>
  <c r="AW266" i="3" s="1"/>
  <c r="AV54" i="3"/>
  <c r="AV59" i="3" s="1"/>
  <c r="AW99" i="3"/>
  <c r="AW100" i="3"/>
  <c r="AU33" i="3"/>
  <c r="AU46" i="3" s="1"/>
  <c r="AU47" i="3" s="1"/>
  <c r="AU49" i="3" s="1"/>
  <c r="AV27" i="3"/>
  <c r="AV29" i="3" s="1"/>
  <c r="AW8" i="3"/>
  <c r="AW10" i="3"/>
  <c r="AW63" i="3"/>
  <c r="AW64" i="3"/>
  <c r="AV18" i="3"/>
  <c r="AV21" i="3" s="1"/>
  <c r="AV23" i="3" s="1"/>
  <c r="AV12" i="3"/>
  <c r="AV117" i="3" s="1"/>
  <c r="CE106" i="3"/>
  <c r="AW226" i="3" l="1"/>
  <c r="AW248" i="3"/>
  <c r="AW250" i="3" s="1"/>
  <c r="AW131" i="3"/>
  <c r="AW212" i="3"/>
  <c r="AW216" i="3" s="1"/>
  <c r="AW76" i="3"/>
  <c r="AV121" i="3"/>
  <c r="AV118" i="3"/>
  <c r="CE110" i="3"/>
  <c r="CE108" i="3"/>
  <c r="AV30" i="3"/>
  <c r="AV32" i="3" s="1"/>
  <c r="AV41" i="3" s="1"/>
  <c r="AV42" i="3" s="1"/>
  <c r="AW11" i="3"/>
  <c r="AW61" i="3"/>
  <c r="AW26" i="3"/>
  <c r="AW52" i="3"/>
  <c r="AW15" i="3"/>
  <c r="AW53" i="3"/>
  <c r="AW16" i="3"/>
  <c r="AW25" i="3"/>
  <c r="AW17" i="3"/>
  <c r="AW51" i="3"/>
  <c r="AW39" i="3"/>
  <c r="AW57" i="3"/>
  <c r="AX7" i="3"/>
  <c r="AW20" i="3"/>
  <c r="CF106" i="3"/>
  <c r="AX193" i="3" l="1"/>
  <c r="AX194" i="3"/>
  <c r="AX225" i="3" s="1"/>
  <c r="AX159" i="3"/>
  <c r="AX269" i="3"/>
  <c r="AX270" i="3"/>
  <c r="AX111" i="3"/>
  <c r="AX112" i="3" s="1"/>
  <c r="AX148" i="3"/>
  <c r="AX149" i="3"/>
  <c r="CF110" i="3"/>
  <c r="CF108" i="3"/>
  <c r="AX9" i="3"/>
  <c r="AX96" i="3"/>
  <c r="AX145" i="3" s="1"/>
  <c r="AX266" i="3" s="1"/>
  <c r="AW27" i="3"/>
  <c r="AW29" i="3" s="1"/>
  <c r="AX100" i="3"/>
  <c r="AX99" i="3"/>
  <c r="AV33" i="3"/>
  <c r="AV46" i="3" s="1"/>
  <c r="AV47" i="3" s="1"/>
  <c r="AV49" i="3" s="1"/>
  <c r="AW18" i="3"/>
  <c r="AW21" i="3" s="1"/>
  <c r="AW23" i="3" s="1"/>
  <c r="AW40" i="3"/>
  <c r="AW54" i="3"/>
  <c r="AW59" i="3" s="1"/>
  <c r="AW12" i="3"/>
  <c r="AW117" i="3" s="1"/>
  <c r="AX64" i="3"/>
  <c r="AX8" i="3"/>
  <c r="AX63" i="3"/>
  <c r="AX10" i="3"/>
  <c r="CG106" i="3"/>
  <c r="AX226" i="3" l="1"/>
  <c r="AX248" i="3"/>
  <c r="AX250" i="3" s="1"/>
  <c r="AX131" i="3"/>
  <c r="AX212" i="3"/>
  <c r="AX216" i="3" s="1"/>
  <c r="AX76" i="3"/>
  <c r="AW121" i="3"/>
  <c r="AW118" i="3"/>
  <c r="CG110" i="3"/>
  <c r="CG108" i="3"/>
  <c r="AW30" i="3"/>
  <c r="AW32" i="3" s="1"/>
  <c r="AW41" i="3" s="1"/>
  <c r="AW42" i="3" s="1"/>
  <c r="AX39" i="3"/>
  <c r="AX40" i="3" s="1"/>
  <c r="AX11" i="3"/>
  <c r="AX12" i="3" s="1"/>
  <c r="AX117" i="3" s="1"/>
  <c r="AX57" i="3"/>
  <c r="AX61" i="3"/>
  <c r="AX26" i="3"/>
  <c r="AX15" i="3"/>
  <c r="AX51" i="3"/>
  <c r="AX17" i="3"/>
  <c r="AX52" i="3"/>
  <c r="AX53" i="3"/>
  <c r="AX25" i="3"/>
  <c r="AX16" i="3"/>
  <c r="AX20" i="3"/>
  <c r="AY7" i="3"/>
  <c r="CH106" i="3"/>
  <c r="AY194" i="3" l="1"/>
  <c r="AY225" i="3" s="1"/>
  <c r="AY193" i="3"/>
  <c r="AY159" i="3"/>
  <c r="AY269" i="3"/>
  <c r="AY270" i="3"/>
  <c r="AY111" i="3"/>
  <c r="AY112" i="3" s="1"/>
  <c r="AY148" i="3"/>
  <c r="AY149" i="3"/>
  <c r="AX121" i="3"/>
  <c r="AX118" i="3"/>
  <c r="CH110" i="3"/>
  <c r="CH108" i="3"/>
  <c r="AY9" i="3"/>
  <c r="AY96" i="3"/>
  <c r="AY145" i="3" s="1"/>
  <c r="AY266" i="3" s="1"/>
  <c r="AW33" i="3"/>
  <c r="AW46" i="3" s="1"/>
  <c r="AW47" i="3" s="1"/>
  <c r="AW49" i="3" s="1"/>
  <c r="AY99" i="3"/>
  <c r="AY100" i="3"/>
  <c r="AX27" i="3"/>
  <c r="AX29" i="3" s="1"/>
  <c r="AX54" i="3"/>
  <c r="AX59" i="3" s="1"/>
  <c r="AX18" i="3"/>
  <c r="AX21" i="3" s="1"/>
  <c r="AX23" i="3" s="1"/>
  <c r="AY8" i="3"/>
  <c r="AY10" i="3"/>
  <c r="AY63" i="3"/>
  <c r="AY64" i="3"/>
  <c r="CI106" i="3"/>
  <c r="AY226" i="3" l="1"/>
  <c r="AY248" i="3"/>
  <c r="AY250" i="3" s="1"/>
  <c r="AY131" i="3"/>
  <c r="AY212" i="3"/>
  <c r="AY216" i="3" s="1"/>
  <c r="AY76" i="3"/>
  <c r="CI110" i="3"/>
  <c r="CI108" i="3"/>
  <c r="AX30" i="3"/>
  <c r="AX32" i="3" s="1"/>
  <c r="AX41" i="3" s="1"/>
  <c r="AX42" i="3" s="1"/>
  <c r="AY20" i="3"/>
  <c r="AY11" i="3"/>
  <c r="AZ7" i="3"/>
  <c r="AY61" i="3"/>
  <c r="AY26" i="3"/>
  <c r="AY17" i="3"/>
  <c r="AY52" i="3"/>
  <c r="AY53" i="3"/>
  <c r="AY25" i="3"/>
  <c r="AY16" i="3"/>
  <c r="AY51" i="3"/>
  <c r="AY15" i="3"/>
  <c r="AY39" i="3"/>
  <c r="AY57" i="3"/>
  <c r="CJ106" i="3"/>
  <c r="AZ193" i="3" l="1"/>
  <c r="AZ194" i="3"/>
  <c r="AZ225" i="3" s="1"/>
  <c r="AZ159" i="3"/>
  <c r="AZ269" i="3"/>
  <c r="AZ270" i="3"/>
  <c r="AZ111" i="3"/>
  <c r="AZ112" i="3" s="1"/>
  <c r="AZ148" i="3"/>
  <c r="AZ149" i="3"/>
  <c r="CJ110" i="3"/>
  <c r="CJ108" i="3"/>
  <c r="AZ9" i="3"/>
  <c r="AZ96" i="3"/>
  <c r="AZ145" i="3" s="1"/>
  <c r="AZ266" i="3" s="1"/>
  <c r="AX33" i="3"/>
  <c r="AX46" i="3" s="1"/>
  <c r="AX47" i="3" s="1"/>
  <c r="AX49" i="3" s="1"/>
  <c r="AY27" i="3"/>
  <c r="AY29" i="3" s="1"/>
  <c r="AZ100" i="3"/>
  <c r="AZ99" i="3"/>
  <c r="AY54" i="3"/>
  <c r="AY59" i="3" s="1"/>
  <c r="AY40" i="3"/>
  <c r="AY12" i="3"/>
  <c r="AY117" i="3" s="1"/>
  <c r="AY18" i="3"/>
  <c r="AY21" i="3" s="1"/>
  <c r="AY23" i="3" s="1"/>
  <c r="AZ8" i="3"/>
  <c r="AZ64" i="3"/>
  <c r="AZ10" i="3"/>
  <c r="AZ63" i="3"/>
  <c r="CK106" i="3"/>
  <c r="AZ226" i="3" l="1"/>
  <c r="AZ57" i="3"/>
  <c r="AZ248" i="3"/>
  <c r="AZ250" i="3" s="1"/>
  <c r="AZ131" i="3"/>
  <c r="AZ212" i="3"/>
  <c r="AZ216" i="3" s="1"/>
  <c r="AY121" i="3"/>
  <c r="AY118" i="3"/>
  <c r="CK110" i="3"/>
  <c r="CK108" i="3"/>
  <c r="AZ76" i="3"/>
  <c r="AY30" i="3"/>
  <c r="AY32" i="3" s="1"/>
  <c r="AY41" i="3" s="1"/>
  <c r="AY42" i="3" s="1"/>
  <c r="AZ11" i="3"/>
  <c r="AZ12" i="3" s="1"/>
  <c r="AZ117" i="3" s="1"/>
  <c r="AZ17" i="3"/>
  <c r="AZ53" i="3"/>
  <c r="AZ51" i="3"/>
  <c r="AZ25" i="3"/>
  <c r="AZ16" i="3"/>
  <c r="AZ15" i="3"/>
  <c r="AZ52" i="3"/>
  <c r="AZ20" i="3"/>
  <c r="BA7" i="3"/>
  <c r="AZ61" i="3"/>
  <c r="AZ26" i="3"/>
  <c r="AZ39" i="3"/>
  <c r="CL106" i="3"/>
  <c r="BA194" i="3" l="1"/>
  <c r="BA225" i="3" s="1"/>
  <c r="BA193" i="3"/>
  <c r="BA159" i="3"/>
  <c r="BA270" i="3"/>
  <c r="BA269" i="3"/>
  <c r="BA111" i="3"/>
  <c r="BA112" i="3" s="1"/>
  <c r="BA148" i="3"/>
  <c r="BA149" i="3"/>
  <c r="AZ121" i="3"/>
  <c r="AZ118" i="3"/>
  <c r="CL110" i="3"/>
  <c r="CL108" i="3"/>
  <c r="AZ54" i="3"/>
  <c r="AZ59" i="3" s="1"/>
  <c r="BA9" i="3"/>
  <c r="BA96" i="3"/>
  <c r="BA145" i="3" s="1"/>
  <c r="BA266" i="3" s="1"/>
  <c r="AZ27" i="3"/>
  <c r="AZ29" i="3" s="1"/>
  <c r="BA100" i="3"/>
  <c r="BA99" i="3"/>
  <c r="AY33" i="3"/>
  <c r="AY46" i="3" s="1"/>
  <c r="AY47" i="3" s="1"/>
  <c r="AY49" i="3" s="1"/>
  <c r="AZ40" i="3"/>
  <c r="BA63" i="3"/>
  <c r="BA64" i="3"/>
  <c r="BA10" i="3"/>
  <c r="BA8" i="3"/>
  <c r="AZ18" i="3"/>
  <c r="AZ21" i="3" s="1"/>
  <c r="AZ23" i="3" s="1"/>
  <c r="CM106" i="3"/>
  <c r="BA226" i="3" l="1"/>
  <c r="BA248" i="3"/>
  <c r="BA250" i="3" s="1"/>
  <c r="BA131" i="3"/>
  <c r="BA212" i="3"/>
  <c r="BA216" i="3" s="1"/>
  <c r="BA76" i="3"/>
  <c r="CM110" i="3"/>
  <c r="CM108" i="3"/>
  <c r="AZ30" i="3"/>
  <c r="AZ32" i="3" s="1"/>
  <c r="AZ41" i="3" s="1"/>
  <c r="AZ42" i="3" s="1"/>
  <c r="BA11" i="3"/>
  <c r="BA51" i="3"/>
  <c r="BA15" i="3"/>
  <c r="BA17" i="3"/>
  <c r="BA25" i="3"/>
  <c r="BA52" i="3"/>
  <c r="BA16" i="3"/>
  <c r="BA53" i="3"/>
  <c r="BA57" i="3"/>
  <c r="BB7" i="3"/>
  <c r="BA61" i="3"/>
  <c r="BA26" i="3"/>
  <c r="BA39" i="3"/>
  <c r="BA20" i="3"/>
  <c r="CN106" i="3"/>
  <c r="BB193" i="3" l="1"/>
  <c r="BB194" i="3"/>
  <c r="BB225" i="3" s="1"/>
  <c r="BB159" i="3"/>
  <c r="BB270" i="3"/>
  <c r="BB269" i="3"/>
  <c r="BB111" i="3"/>
  <c r="BB112" i="3" s="1"/>
  <c r="BB148" i="3"/>
  <c r="BB149" i="3"/>
  <c r="BA27" i="3"/>
  <c r="BA29" i="3" s="1"/>
  <c r="CN110" i="3"/>
  <c r="CN108" i="3"/>
  <c r="BB9" i="3"/>
  <c r="BB96" i="3"/>
  <c r="BB145" i="3" s="1"/>
  <c r="BB266" i="3" s="1"/>
  <c r="BB100" i="3"/>
  <c r="BB99" i="3"/>
  <c r="AZ33" i="3"/>
  <c r="AZ46" i="3" s="1"/>
  <c r="AZ47" i="3" s="1"/>
  <c r="AZ49" i="3" s="1"/>
  <c r="BA40" i="3"/>
  <c r="BA18" i="3"/>
  <c r="BA21" i="3" s="1"/>
  <c r="BA23" i="3" s="1"/>
  <c r="BA12" i="3"/>
  <c r="BA117" i="3" s="1"/>
  <c r="BB63" i="3"/>
  <c r="BB10" i="3"/>
  <c r="BB8" i="3"/>
  <c r="BB64" i="3"/>
  <c r="BA54" i="3"/>
  <c r="BA59" i="3" s="1"/>
  <c r="CO106" i="3"/>
  <c r="BB226" i="3" l="1"/>
  <c r="BB248" i="3"/>
  <c r="BB250" i="3" s="1"/>
  <c r="BB131" i="3"/>
  <c r="BB212" i="3"/>
  <c r="BB216" i="3" s="1"/>
  <c r="BA121" i="3"/>
  <c r="BA118" i="3"/>
  <c r="CO110" i="3"/>
  <c r="CO108" i="3"/>
  <c r="BB76" i="3"/>
  <c r="BA30" i="3"/>
  <c r="BA32" i="3" s="1"/>
  <c r="BA41" i="3" s="1"/>
  <c r="BA42" i="3" s="1"/>
  <c r="BB11" i="3"/>
  <c r="BB12" i="3" s="1"/>
  <c r="BB117" i="3" s="1"/>
  <c r="BB16" i="3"/>
  <c r="BB15" i="3"/>
  <c r="BB53" i="3"/>
  <c r="BB25" i="3"/>
  <c r="BB17" i="3"/>
  <c r="BB52" i="3"/>
  <c r="BB51" i="3"/>
  <c r="BB57" i="3"/>
  <c r="BB61" i="3"/>
  <c r="BB26" i="3"/>
  <c r="BB20" i="3"/>
  <c r="BC7" i="3"/>
  <c r="BB39" i="3"/>
  <c r="CP106" i="3"/>
  <c r="BC194" i="3" l="1"/>
  <c r="BC225" i="3" s="1"/>
  <c r="BC193" i="3"/>
  <c r="BC159" i="3"/>
  <c r="BC270" i="3"/>
  <c r="BC269" i="3"/>
  <c r="BC111" i="3"/>
  <c r="BC112" i="3" s="1"/>
  <c r="BC149" i="3"/>
  <c r="BC148" i="3"/>
  <c r="BB121" i="3"/>
  <c r="BB118" i="3"/>
  <c r="CP110" i="3"/>
  <c r="CP108" i="3"/>
  <c r="BC9" i="3"/>
  <c r="BC96" i="3"/>
  <c r="BC145" i="3" s="1"/>
  <c r="BC266" i="3" s="1"/>
  <c r="BA33" i="3"/>
  <c r="BA46" i="3" s="1"/>
  <c r="BA47" i="3" s="1"/>
  <c r="BA49" i="3" s="1"/>
  <c r="BC99" i="3"/>
  <c r="BC100" i="3"/>
  <c r="BB27" i="3"/>
  <c r="BB29" i="3" s="1"/>
  <c r="BB54" i="3"/>
  <c r="BB59" i="3" s="1"/>
  <c r="BB40" i="3"/>
  <c r="BB18" i="3"/>
  <c r="BB21" i="3" s="1"/>
  <c r="BB23" i="3" s="1"/>
  <c r="BC8" i="3"/>
  <c r="BC10" i="3"/>
  <c r="BC64" i="3"/>
  <c r="BC63" i="3"/>
  <c r="CQ106" i="3"/>
  <c r="BC226" i="3" l="1"/>
  <c r="BC248" i="3"/>
  <c r="BC250" i="3" s="1"/>
  <c r="BC131" i="3"/>
  <c r="BC212" i="3"/>
  <c r="BC216" i="3" s="1"/>
  <c r="BC76" i="3"/>
  <c r="CQ110" i="3"/>
  <c r="CQ108" i="3"/>
  <c r="BB30" i="3"/>
  <c r="BC11" i="3"/>
  <c r="BC61" i="3"/>
  <c r="BC26" i="3"/>
  <c r="BC52" i="3"/>
  <c r="BC17" i="3"/>
  <c r="BC53" i="3"/>
  <c r="BC51" i="3"/>
  <c r="BC15" i="3"/>
  <c r="BC25" i="3"/>
  <c r="BC16" i="3"/>
  <c r="BC57" i="3"/>
  <c r="BC39" i="3"/>
  <c r="BD7" i="3"/>
  <c r="BC20" i="3"/>
  <c r="CR106" i="3"/>
  <c r="BD193" i="3" l="1"/>
  <c r="BD194" i="3"/>
  <c r="BD225" i="3" s="1"/>
  <c r="BD159" i="3"/>
  <c r="BD269" i="3"/>
  <c r="BD270" i="3"/>
  <c r="BD111" i="3"/>
  <c r="BD112" i="3" s="1"/>
  <c r="BD148" i="3"/>
  <c r="BD149" i="3"/>
  <c r="CR110" i="3"/>
  <c r="CR108" i="3"/>
  <c r="BD9" i="3"/>
  <c r="BD96" i="3"/>
  <c r="BD145" i="3" s="1"/>
  <c r="BD266" i="3" s="1"/>
  <c r="BB32" i="3"/>
  <c r="BB41" i="3" s="1"/>
  <c r="BB42" i="3" s="1"/>
  <c r="BD99" i="3"/>
  <c r="BD100" i="3"/>
  <c r="BC27" i="3"/>
  <c r="BC29" i="3" s="1"/>
  <c r="BC12" i="3"/>
  <c r="BC117" i="3" s="1"/>
  <c r="BC18" i="3"/>
  <c r="BC21" i="3" s="1"/>
  <c r="BC23" i="3" s="1"/>
  <c r="BC40" i="3"/>
  <c r="BD10" i="3"/>
  <c r="BD64" i="3"/>
  <c r="BD8" i="3"/>
  <c r="BD63" i="3"/>
  <c r="BC54" i="3"/>
  <c r="BC59" i="3" s="1"/>
  <c r="CS106" i="3"/>
  <c r="BD226" i="3" l="1"/>
  <c r="BD39" i="3"/>
  <c r="BD40" i="3" s="1"/>
  <c r="BD248" i="3"/>
  <c r="BD250" i="3" s="1"/>
  <c r="BD131" i="3"/>
  <c r="BD212" i="3"/>
  <c r="BD216" i="3" s="1"/>
  <c r="BC121" i="3"/>
  <c r="BC118" i="3"/>
  <c r="CS110" i="3"/>
  <c r="CS108" i="3"/>
  <c r="BD76" i="3"/>
  <c r="BD20" i="3"/>
  <c r="BD57" i="3"/>
  <c r="BB33" i="3"/>
  <c r="BB46" i="3" s="1"/>
  <c r="BB47" i="3" s="1"/>
  <c r="BB49" i="3" s="1"/>
  <c r="BD11" i="3"/>
  <c r="BC30" i="3"/>
  <c r="BC32" i="3" s="1"/>
  <c r="BC41" i="3" s="1"/>
  <c r="BC42" i="3" s="1"/>
  <c r="BE7" i="3"/>
  <c r="BD61" i="3"/>
  <c r="BD26" i="3"/>
  <c r="BD51" i="3"/>
  <c r="BD16" i="3"/>
  <c r="BD25" i="3"/>
  <c r="BD52" i="3"/>
  <c r="BD15" i="3"/>
  <c r="BD17" i="3"/>
  <c r="BD53" i="3"/>
  <c r="CT106" i="3"/>
  <c r="BE194" i="3" l="1"/>
  <c r="BE225" i="3" s="1"/>
  <c r="BE193" i="3"/>
  <c r="BE159" i="3"/>
  <c r="BE269" i="3"/>
  <c r="BE270" i="3"/>
  <c r="BE111" i="3"/>
  <c r="BE112" i="3" s="1"/>
  <c r="BE149" i="3"/>
  <c r="BE148" i="3"/>
  <c r="CT110" i="3"/>
  <c r="CT108" i="3"/>
  <c r="BE9" i="3"/>
  <c r="BE96" i="3"/>
  <c r="BE145" i="3" s="1"/>
  <c r="BE266" i="3" s="1"/>
  <c r="BE99" i="3"/>
  <c r="BE100" i="3"/>
  <c r="BD27" i="3"/>
  <c r="BD29" i="3" s="1"/>
  <c r="BC33" i="3"/>
  <c r="BC46" i="3" s="1"/>
  <c r="BC47" i="3" s="1"/>
  <c r="BC49" i="3" s="1"/>
  <c r="BE64" i="3"/>
  <c r="BE8" i="3"/>
  <c r="BE63" i="3"/>
  <c r="BE10" i="3"/>
  <c r="BD54" i="3"/>
  <c r="BD59" i="3" s="1"/>
  <c r="BD12" i="3"/>
  <c r="BD117" i="3" s="1"/>
  <c r="BD18" i="3"/>
  <c r="BD21" i="3" s="1"/>
  <c r="BD23" i="3" s="1"/>
  <c r="CU106" i="3"/>
  <c r="BE226" i="3" l="1"/>
  <c r="BE248" i="3"/>
  <c r="BE250" i="3" s="1"/>
  <c r="BE131" i="3"/>
  <c r="BE212" i="3"/>
  <c r="BE216" i="3" s="1"/>
  <c r="BE76" i="3"/>
  <c r="BD121" i="3"/>
  <c r="BD118" i="3"/>
  <c r="CU110" i="3"/>
  <c r="CU108" i="3"/>
  <c r="BD30" i="3"/>
  <c r="BD32" i="3" s="1"/>
  <c r="BD41" i="3" s="1"/>
  <c r="BD42" i="3" s="1"/>
  <c r="BE11" i="3"/>
  <c r="BE12" i="3" s="1"/>
  <c r="BE117" i="3" s="1"/>
  <c r="BE61" i="3"/>
  <c r="BE26" i="3"/>
  <c r="BE53" i="3"/>
  <c r="BE17" i="3"/>
  <c r="BE51" i="3"/>
  <c r="BE15" i="3"/>
  <c r="BE25" i="3"/>
  <c r="BE52" i="3"/>
  <c r="BE16" i="3"/>
  <c r="BE20" i="3"/>
  <c r="BE39" i="3"/>
  <c r="BE57" i="3"/>
  <c r="BF7" i="3"/>
  <c r="CV106" i="3"/>
  <c r="BF193" i="3" l="1"/>
  <c r="BF194" i="3"/>
  <c r="BF225" i="3" s="1"/>
  <c r="BF159" i="3"/>
  <c r="BF269" i="3"/>
  <c r="BF270" i="3"/>
  <c r="BF111" i="3"/>
  <c r="BF112" i="3" s="1"/>
  <c r="BF148" i="3"/>
  <c r="BF149" i="3"/>
  <c r="BE121" i="3"/>
  <c r="BE118" i="3"/>
  <c r="CV110" i="3"/>
  <c r="CV108" i="3"/>
  <c r="BF9" i="3"/>
  <c r="BF96" i="3"/>
  <c r="BF145" i="3" s="1"/>
  <c r="BF266" i="3" s="1"/>
  <c r="BE27" i="3"/>
  <c r="BE29" i="3" s="1"/>
  <c r="BF100" i="3"/>
  <c r="BF99" i="3"/>
  <c r="BD33" i="3"/>
  <c r="BD46" i="3" s="1"/>
  <c r="BD47" i="3" s="1"/>
  <c r="BD49" i="3" s="1"/>
  <c r="BE54" i="3"/>
  <c r="BE59" i="3" s="1"/>
  <c r="BE40" i="3"/>
  <c r="BE18" i="3"/>
  <c r="BE21" i="3" s="1"/>
  <c r="BE23" i="3" s="1"/>
  <c r="BF10" i="3"/>
  <c r="BF64" i="3"/>
  <c r="BF8" i="3"/>
  <c r="BF63" i="3"/>
  <c r="CW106" i="3"/>
  <c r="BF226" i="3" l="1"/>
  <c r="BF248" i="3"/>
  <c r="BF250" i="3" s="1"/>
  <c r="BF131" i="3"/>
  <c r="BF212" i="3"/>
  <c r="BF216" i="3" s="1"/>
  <c r="CW110" i="3"/>
  <c r="CW108" i="3"/>
  <c r="BF76" i="3"/>
  <c r="BE30" i="3"/>
  <c r="BE32" i="3" s="1"/>
  <c r="BE41" i="3" s="1"/>
  <c r="BE42" i="3" s="1"/>
  <c r="BF39" i="3"/>
  <c r="BF40" i="3" s="1"/>
  <c r="BF11" i="3"/>
  <c r="BF61" i="3"/>
  <c r="BF26" i="3"/>
  <c r="BF20" i="3"/>
  <c r="BF57" i="3"/>
  <c r="BG7" i="3"/>
  <c r="BF15" i="3"/>
  <c r="BF17" i="3"/>
  <c r="BF16" i="3"/>
  <c r="BF52" i="3"/>
  <c r="BF53" i="3"/>
  <c r="BF51" i="3"/>
  <c r="BF25" i="3"/>
  <c r="CX106" i="3"/>
  <c r="BG193" i="3" l="1"/>
  <c r="BG194" i="3"/>
  <c r="BG225" i="3" s="1"/>
  <c r="BG159" i="3"/>
  <c r="BG269" i="3"/>
  <c r="BG270" i="3"/>
  <c r="BG111" i="3"/>
  <c r="BG112" i="3" s="1"/>
  <c r="BG148" i="3"/>
  <c r="BG149" i="3"/>
  <c r="CX110" i="3"/>
  <c r="CX108" i="3"/>
  <c r="BG9" i="3"/>
  <c r="BG96" i="3"/>
  <c r="BG145" i="3" s="1"/>
  <c r="BG266" i="3" s="1"/>
  <c r="BE33" i="3"/>
  <c r="BE46" i="3" s="1"/>
  <c r="BE47" i="3" s="1"/>
  <c r="BE49" i="3" s="1"/>
  <c r="BF27" i="3"/>
  <c r="BF29" i="3" s="1"/>
  <c r="BG100" i="3"/>
  <c r="BG99" i="3"/>
  <c r="BF54" i="3"/>
  <c r="BF59" i="3" s="1"/>
  <c r="BF12" i="3"/>
  <c r="BF117" i="3" s="1"/>
  <c r="BF18" i="3"/>
  <c r="BF21" i="3" s="1"/>
  <c r="BF23" i="3" s="1"/>
  <c r="BG8" i="3"/>
  <c r="BG10" i="3"/>
  <c r="BG64" i="3"/>
  <c r="BG63" i="3"/>
  <c r="CY106" i="3"/>
  <c r="BG226" i="3" l="1"/>
  <c r="BG248" i="3"/>
  <c r="BG250" i="3" s="1"/>
  <c r="BG131" i="3"/>
  <c r="BG212" i="3"/>
  <c r="BG216" i="3" s="1"/>
  <c r="BF121" i="3"/>
  <c r="BF118" i="3"/>
  <c r="CY110" i="3"/>
  <c r="CY108" i="3"/>
  <c r="BG76" i="3"/>
  <c r="BF30" i="3"/>
  <c r="BF32" i="3" s="1"/>
  <c r="BF41" i="3" s="1"/>
  <c r="BF42" i="3" s="1"/>
  <c r="BG57" i="3"/>
  <c r="BG11" i="3"/>
  <c r="BH7" i="3"/>
  <c r="BG17" i="3"/>
  <c r="BG52" i="3"/>
  <c r="BG53" i="3"/>
  <c r="BG51" i="3"/>
  <c r="BG15" i="3"/>
  <c r="BG25" i="3"/>
  <c r="BG16" i="3"/>
  <c r="BG39" i="3"/>
  <c r="BG20" i="3"/>
  <c r="BG61" i="3"/>
  <c r="BG26" i="3"/>
  <c r="CZ106" i="3"/>
  <c r="BH194" i="3" l="1"/>
  <c r="BH225" i="3" s="1"/>
  <c r="BH193" i="3"/>
  <c r="BH159" i="3"/>
  <c r="BH269" i="3"/>
  <c r="BH270" i="3"/>
  <c r="BH111" i="3"/>
  <c r="BH112" i="3" s="1"/>
  <c r="BH148" i="3"/>
  <c r="BH149" i="3"/>
  <c r="CZ110" i="3"/>
  <c r="CZ108" i="3"/>
  <c r="BH9" i="3"/>
  <c r="BH96" i="3"/>
  <c r="BH145" i="3" s="1"/>
  <c r="BH266" i="3" s="1"/>
  <c r="BH100" i="3"/>
  <c r="BH99" i="3"/>
  <c r="BF33" i="3"/>
  <c r="BF46" i="3" s="1"/>
  <c r="BF47" i="3" s="1"/>
  <c r="BF49" i="3" s="1"/>
  <c r="BG27" i="3"/>
  <c r="BG29" i="3" s="1"/>
  <c r="BG40" i="3"/>
  <c r="BG18" i="3"/>
  <c r="BG21" i="3" s="1"/>
  <c r="BG23" i="3" s="1"/>
  <c r="BH8" i="3"/>
  <c r="BH10" i="3"/>
  <c r="BH64" i="3"/>
  <c r="BH63" i="3"/>
  <c r="BG12" i="3"/>
  <c r="BG117" i="3" s="1"/>
  <c r="BG54" i="3"/>
  <c r="BG59" i="3" s="1"/>
  <c r="DA106" i="3"/>
  <c r="BH226" i="3" l="1"/>
  <c r="BH248" i="3"/>
  <c r="BH250" i="3" s="1"/>
  <c r="BH131" i="3"/>
  <c r="BH212" i="3"/>
  <c r="BH216" i="3" s="1"/>
  <c r="BG121" i="3"/>
  <c r="BG118" i="3"/>
  <c r="DA110" i="3"/>
  <c r="DA108" i="3"/>
  <c r="BH76" i="3"/>
  <c r="BH11" i="3"/>
  <c r="BG30" i="3"/>
  <c r="BG32" i="3" s="1"/>
  <c r="BG41" i="3" s="1"/>
  <c r="BG42" i="3" s="1"/>
  <c r="BI7" i="3"/>
  <c r="BH16" i="3"/>
  <c r="BH53" i="3"/>
  <c r="BH52" i="3"/>
  <c r="BH25" i="3"/>
  <c r="BH15" i="3"/>
  <c r="BH17" i="3"/>
  <c r="BH51" i="3"/>
  <c r="BH57" i="3"/>
  <c r="BH61" i="3"/>
  <c r="BH26" i="3"/>
  <c r="BH20" i="3"/>
  <c r="BH39" i="3"/>
  <c r="DB106" i="3"/>
  <c r="BI194" i="3" l="1"/>
  <c r="BI225" i="3" s="1"/>
  <c r="BI193" i="3"/>
  <c r="BI159" i="3"/>
  <c r="BI269" i="3"/>
  <c r="BI270" i="3"/>
  <c r="BI111" i="3"/>
  <c r="BI112" i="3" s="1"/>
  <c r="BI148" i="3"/>
  <c r="BI149" i="3"/>
  <c r="DB110" i="3"/>
  <c r="DB108" i="3"/>
  <c r="BI9" i="3"/>
  <c r="BI96" i="3"/>
  <c r="BI145" i="3" s="1"/>
  <c r="BI266" i="3" s="1"/>
  <c r="BI100" i="3"/>
  <c r="BI99" i="3"/>
  <c r="BG33" i="3"/>
  <c r="BG46" i="3" s="1"/>
  <c r="BG47" i="3" s="1"/>
  <c r="BG49" i="3" s="1"/>
  <c r="BH27" i="3"/>
  <c r="BH29" i="3" s="1"/>
  <c r="BH18" i="3"/>
  <c r="BH21" i="3" s="1"/>
  <c r="BH23" i="3" s="1"/>
  <c r="BH54" i="3"/>
  <c r="BH59" i="3" s="1"/>
  <c r="BH40" i="3"/>
  <c r="BH12" i="3"/>
  <c r="BH117" i="3" s="1"/>
  <c r="BI64" i="3"/>
  <c r="BI8" i="3"/>
  <c r="BI10" i="3"/>
  <c r="BI63" i="3"/>
  <c r="DC106" i="3"/>
  <c r="BI226" i="3" l="1"/>
  <c r="BI248" i="3"/>
  <c r="BI250" i="3" s="1"/>
  <c r="BI131" i="3"/>
  <c r="BI212" i="3"/>
  <c r="BI216" i="3" s="1"/>
  <c r="BH121" i="3"/>
  <c r="BH118" i="3"/>
  <c r="DC110" i="3"/>
  <c r="DC108" i="3"/>
  <c r="BI76" i="3"/>
  <c r="BH30" i="3"/>
  <c r="BH32" i="3" s="1"/>
  <c r="BH41" i="3" s="1"/>
  <c r="BH42" i="3" s="1"/>
  <c r="BI11" i="3"/>
  <c r="BI12" i="3" s="1"/>
  <c r="BI117" i="3" s="1"/>
  <c r="BI20" i="3"/>
  <c r="BI17" i="3"/>
  <c r="BI52" i="3"/>
  <c r="BI53" i="3"/>
  <c r="BI15" i="3"/>
  <c r="BI25" i="3"/>
  <c r="BI16" i="3"/>
  <c r="BI51" i="3"/>
  <c r="BI61" i="3"/>
  <c r="BI26" i="3"/>
  <c r="BI39" i="3"/>
  <c r="BJ7" i="3"/>
  <c r="BI57" i="3"/>
  <c r="DD106" i="3"/>
  <c r="BJ194" i="3" l="1"/>
  <c r="BJ225" i="3" s="1"/>
  <c r="BJ193" i="3"/>
  <c r="BJ159" i="3"/>
  <c r="BJ270" i="3"/>
  <c r="BJ269" i="3"/>
  <c r="BJ111" i="3"/>
  <c r="BJ112" i="3" s="1"/>
  <c r="BJ148" i="3"/>
  <c r="BJ149" i="3"/>
  <c r="BI121" i="3"/>
  <c r="BI118" i="3"/>
  <c r="DD110" i="3"/>
  <c r="DD108" i="3"/>
  <c r="BJ9" i="3"/>
  <c r="BJ96" i="3"/>
  <c r="BJ145" i="3" s="1"/>
  <c r="BJ266" i="3" s="1"/>
  <c r="BJ100" i="3"/>
  <c r="BJ99" i="3"/>
  <c r="BI18" i="3"/>
  <c r="BI21" i="3" s="1"/>
  <c r="BI23" i="3" s="1"/>
  <c r="BH33" i="3"/>
  <c r="BH46" i="3" s="1"/>
  <c r="BH47" i="3" s="1"/>
  <c r="BH49" i="3" s="1"/>
  <c r="BI27" i="3"/>
  <c r="BI29" i="3" s="1"/>
  <c r="BI40" i="3"/>
  <c r="BJ8" i="3"/>
  <c r="BJ10" i="3"/>
  <c r="BJ63" i="3"/>
  <c r="BJ64" i="3"/>
  <c r="BI54" i="3"/>
  <c r="BI59" i="3" s="1"/>
  <c r="DE106" i="3"/>
  <c r="BJ226" i="3" l="1"/>
  <c r="BJ248" i="3"/>
  <c r="BJ250" i="3" s="1"/>
  <c r="BJ131" i="3"/>
  <c r="BJ212" i="3"/>
  <c r="BJ216" i="3" s="1"/>
  <c r="BJ76" i="3"/>
  <c r="DE110" i="3"/>
  <c r="DE108" i="3"/>
  <c r="BI30" i="3"/>
  <c r="BI32" i="3" s="1"/>
  <c r="BI41" i="3" s="1"/>
  <c r="BI42" i="3" s="1"/>
  <c r="BJ11" i="3"/>
  <c r="BJ25" i="3"/>
  <c r="BJ17" i="3"/>
  <c r="BJ53" i="3"/>
  <c r="BJ51" i="3"/>
  <c r="BJ16" i="3"/>
  <c r="BJ15" i="3"/>
  <c r="BJ52" i="3"/>
  <c r="BJ20" i="3"/>
  <c r="BK7" i="3"/>
  <c r="BJ26" i="3"/>
  <c r="BJ61" i="3"/>
  <c r="BJ57" i="3"/>
  <c r="BJ39" i="3"/>
  <c r="DF106" i="3"/>
  <c r="BK194" i="3" l="1"/>
  <c r="BK225" i="3" s="1"/>
  <c r="BK193" i="3"/>
  <c r="BK159" i="3"/>
  <c r="BK270" i="3"/>
  <c r="BK269" i="3"/>
  <c r="BK111" i="3"/>
  <c r="BK112" i="3" s="1"/>
  <c r="BK148" i="3"/>
  <c r="BK149" i="3"/>
  <c r="DF110" i="3"/>
  <c r="DF108" i="3"/>
  <c r="BK9" i="3"/>
  <c r="BK96" i="3"/>
  <c r="BK145" i="3" s="1"/>
  <c r="BK266" i="3" s="1"/>
  <c r="BJ27" i="3"/>
  <c r="BJ29" i="3" s="1"/>
  <c r="BK99" i="3"/>
  <c r="BK100" i="3"/>
  <c r="BI33" i="3"/>
  <c r="BI46" i="3" s="1"/>
  <c r="BI47" i="3" s="1"/>
  <c r="BI49" i="3" s="1"/>
  <c r="BJ18" i="3"/>
  <c r="BJ21" i="3" s="1"/>
  <c r="BJ23" i="3" s="1"/>
  <c r="BJ54" i="3"/>
  <c r="BJ59" i="3" s="1"/>
  <c r="BJ12" i="3"/>
  <c r="BJ117" i="3" s="1"/>
  <c r="BK64" i="3"/>
  <c r="BK8" i="3"/>
  <c r="BK10" i="3"/>
  <c r="BK63" i="3"/>
  <c r="BJ40" i="3"/>
  <c r="DG106" i="3"/>
  <c r="BK226" i="3" l="1"/>
  <c r="BK248" i="3"/>
  <c r="BK250" i="3" s="1"/>
  <c r="BK131" i="3"/>
  <c r="BK212" i="3"/>
  <c r="BK216" i="3" s="1"/>
  <c r="BJ121" i="3"/>
  <c r="BJ118" i="3"/>
  <c r="DG110" i="3"/>
  <c r="DG108" i="3"/>
  <c r="BK76" i="3"/>
  <c r="BJ30" i="3"/>
  <c r="BJ32" i="3" s="1"/>
  <c r="BJ41" i="3" s="1"/>
  <c r="BJ42" i="3" s="1"/>
  <c r="BK11" i="3"/>
  <c r="BK12" i="3" s="1"/>
  <c r="BK117" i="3" s="1"/>
  <c r="BK16" i="3"/>
  <c r="BK15" i="3"/>
  <c r="BK53" i="3"/>
  <c r="BK52" i="3"/>
  <c r="BK17" i="3"/>
  <c r="BK51" i="3"/>
  <c r="BK25" i="3"/>
  <c r="BL7" i="3"/>
  <c r="BK57" i="3"/>
  <c r="BK20" i="3"/>
  <c r="BK39" i="3"/>
  <c r="BK61" i="3"/>
  <c r="BK26" i="3"/>
  <c r="DH106" i="3"/>
  <c r="BL194" i="3" l="1"/>
  <c r="BL225" i="3" s="1"/>
  <c r="BL193" i="3"/>
  <c r="BL159" i="3"/>
  <c r="BL269" i="3"/>
  <c r="BL270" i="3"/>
  <c r="BL111" i="3"/>
  <c r="BL112" i="3" s="1"/>
  <c r="BL148" i="3"/>
  <c r="BL149" i="3"/>
  <c r="BK121" i="3"/>
  <c r="BK118" i="3"/>
  <c r="DH110" i="3"/>
  <c r="DH108" i="3"/>
  <c r="BL9" i="3"/>
  <c r="BL96" i="3"/>
  <c r="BL145" i="3" s="1"/>
  <c r="BL266" i="3" s="1"/>
  <c r="BJ33" i="3"/>
  <c r="BJ46" i="3" s="1"/>
  <c r="BJ47" i="3" s="1"/>
  <c r="BJ49" i="3" s="1"/>
  <c r="BK27" i="3"/>
  <c r="BK29" i="3" s="1"/>
  <c r="BL99" i="3"/>
  <c r="BL100" i="3"/>
  <c r="BK54" i="3"/>
  <c r="BK59" i="3" s="1"/>
  <c r="BK18" i="3"/>
  <c r="BK21" i="3" s="1"/>
  <c r="BK23" i="3" s="1"/>
  <c r="BK40" i="3"/>
  <c r="BL8" i="3"/>
  <c r="BL10" i="3"/>
  <c r="BL63" i="3"/>
  <c r="BL64" i="3"/>
  <c r="DI106" i="3"/>
  <c r="BL226" i="3" l="1"/>
  <c r="BL248" i="3"/>
  <c r="BL250" i="3" s="1"/>
  <c r="BL131" i="3"/>
  <c r="BL212" i="3"/>
  <c r="BL216" i="3" s="1"/>
  <c r="DI110" i="3"/>
  <c r="DI108" i="3"/>
  <c r="BL76" i="3"/>
  <c r="BK30" i="3"/>
  <c r="BK32" i="3" s="1"/>
  <c r="BK41" i="3" s="1"/>
  <c r="BK42" i="3" s="1"/>
  <c r="BL11" i="3"/>
  <c r="BL53" i="3"/>
  <c r="BL51" i="3"/>
  <c r="BL25" i="3"/>
  <c r="BL15" i="3"/>
  <c r="BL16" i="3"/>
  <c r="BL17" i="3"/>
  <c r="BL52" i="3"/>
  <c r="BL39" i="3"/>
  <c r="BL57" i="3"/>
  <c r="BL61" i="3"/>
  <c r="BL26" i="3"/>
  <c r="BL20" i="3"/>
  <c r="BM7" i="3"/>
  <c r="DJ106" i="3"/>
  <c r="BM194" i="3" l="1"/>
  <c r="BM225" i="3" s="1"/>
  <c r="BM193" i="3"/>
  <c r="BM159" i="3"/>
  <c r="BM269" i="3"/>
  <c r="BM270" i="3"/>
  <c r="BL27" i="3"/>
  <c r="BL29" i="3" s="1"/>
  <c r="BM111" i="3"/>
  <c r="BM112" i="3" s="1"/>
  <c r="BM148" i="3"/>
  <c r="BM149" i="3"/>
  <c r="DJ110" i="3"/>
  <c r="DJ108" i="3"/>
  <c r="BM9" i="3"/>
  <c r="BM96" i="3"/>
  <c r="BM145" i="3" s="1"/>
  <c r="BM266" i="3" s="1"/>
  <c r="BL54" i="3"/>
  <c r="BL59" i="3" s="1"/>
  <c r="BM99" i="3"/>
  <c r="BM100" i="3"/>
  <c r="BK33" i="3"/>
  <c r="BK46" i="3" s="1"/>
  <c r="BK47" i="3" s="1"/>
  <c r="BK49" i="3" s="1"/>
  <c r="BL18" i="3"/>
  <c r="BL21" i="3" s="1"/>
  <c r="BL23" i="3" s="1"/>
  <c r="BL12" i="3"/>
  <c r="BL117" i="3" s="1"/>
  <c r="BL40" i="3"/>
  <c r="BM63" i="3"/>
  <c r="BM64" i="3"/>
  <c r="BM10" i="3"/>
  <c r="BM8" i="3"/>
  <c r="DK106" i="3"/>
  <c r="BM226" i="3" l="1"/>
  <c r="BM248" i="3"/>
  <c r="BM250" i="3" s="1"/>
  <c r="BM131" i="3"/>
  <c r="BM212" i="3"/>
  <c r="BM216" i="3" s="1"/>
  <c r="BL121" i="3"/>
  <c r="BL118" i="3"/>
  <c r="DK110" i="3"/>
  <c r="DK108" i="3"/>
  <c r="BM76" i="3"/>
  <c r="BL30" i="3"/>
  <c r="BL32" i="3" s="1"/>
  <c r="BL41" i="3" s="1"/>
  <c r="BL42" i="3" s="1"/>
  <c r="BM57" i="3"/>
  <c r="BM11" i="3"/>
  <c r="BM20" i="3"/>
  <c r="BM39" i="3"/>
  <c r="BM40" i="3" s="1"/>
  <c r="BN7" i="3"/>
  <c r="BM61" i="3"/>
  <c r="BM26" i="3"/>
  <c r="BM17" i="3"/>
  <c r="BM53" i="3"/>
  <c r="BM51" i="3"/>
  <c r="BM52" i="3"/>
  <c r="BM15" i="3"/>
  <c r="BM25" i="3"/>
  <c r="BM16" i="3"/>
  <c r="DL106" i="3"/>
  <c r="BN193" i="3" l="1"/>
  <c r="BN194" i="3"/>
  <c r="BN225" i="3" s="1"/>
  <c r="BN159" i="3"/>
  <c r="BN269" i="3"/>
  <c r="BN270" i="3"/>
  <c r="BN111" i="3"/>
  <c r="BN112" i="3" s="1"/>
  <c r="BN148" i="3"/>
  <c r="BN149" i="3"/>
  <c r="DL110" i="3"/>
  <c r="DL108" i="3"/>
  <c r="BN9" i="3"/>
  <c r="BN96" i="3"/>
  <c r="BN145" i="3" s="1"/>
  <c r="BN266" i="3" s="1"/>
  <c r="BL33" i="3"/>
  <c r="BL46" i="3" s="1"/>
  <c r="BL47" i="3" s="1"/>
  <c r="BL49" i="3" s="1"/>
  <c r="BM27" i="3"/>
  <c r="BM29" i="3" s="1"/>
  <c r="BN100" i="3"/>
  <c r="BN99" i="3"/>
  <c r="BM18" i="3"/>
  <c r="BM21" i="3" s="1"/>
  <c r="BM23" i="3" s="1"/>
  <c r="BM54" i="3"/>
  <c r="BM59" i="3" s="1"/>
  <c r="BN8" i="3"/>
  <c r="BN10" i="3"/>
  <c r="BN64" i="3"/>
  <c r="BN63" i="3"/>
  <c r="BM12" i="3"/>
  <c r="BM117" i="3" s="1"/>
  <c r="DM106" i="3"/>
  <c r="BN226" i="3" l="1"/>
  <c r="BN248" i="3"/>
  <c r="BN250" i="3" s="1"/>
  <c r="BN131" i="3"/>
  <c r="BN212" i="3"/>
  <c r="BN216" i="3" s="1"/>
  <c r="BM121" i="3"/>
  <c r="BM118" i="3"/>
  <c r="DM110" i="3"/>
  <c r="DM108" i="3"/>
  <c r="BN76" i="3"/>
  <c r="BM30" i="3"/>
  <c r="BM32" i="3" s="1"/>
  <c r="BM41" i="3" s="1"/>
  <c r="BM42" i="3" s="1"/>
  <c r="BN11" i="3"/>
  <c r="BN52" i="3"/>
  <c r="BN25" i="3"/>
  <c r="BN15" i="3"/>
  <c r="BN17" i="3"/>
  <c r="BN16" i="3"/>
  <c r="BN51" i="3"/>
  <c r="BN53" i="3"/>
  <c r="BN39" i="3"/>
  <c r="BN57" i="3"/>
  <c r="BN20" i="3"/>
  <c r="BO7" i="3"/>
  <c r="BN61" i="3"/>
  <c r="BN26" i="3"/>
  <c r="DN106" i="3"/>
  <c r="BO194" i="3" l="1"/>
  <c r="BO225" i="3" s="1"/>
  <c r="BO193" i="3"/>
  <c r="BO159" i="3"/>
  <c r="BO162" i="3" s="1"/>
  <c r="BO269" i="3"/>
  <c r="BO270" i="3"/>
  <c r="BN27" i="3"/>
  <c r="BN29" i="3" s="1"/>
  <c r="BO111" i="3"/>
  <c r="BO112" i="3" s="1"/>
  <c r="BO149" i="3"/>
  <c r="BO148" i="3"/>
  <c r="DN110" i="3"/>
  <c r="DN108" i="3"/>
  <c r="BO9" i="3"/>
  <c r="BO96" i="3"/>
  <c r="BO145" i="3" s="1"/>
  <c r="BO266" i="3" s="1"/>
  <c r="BO99" i="3"/>
  <c r="BO100" i="3"/>
  <c r="BM33" i="3"/>
  <c r="BM46" i="3" s="1"/>
  <c r="BM47" i="3" s="1"/>
  <c r="BM49" i="3" s="1"/>
  <c r="BO63" i="3"/>
  <c r="BO8" i="3"/>
  <c r="BO10" i="3"/>
  <c r="BO64" i="3"/>
  <c r="BN18" i="3"/>
  <c r="BN21" i="3" s="1"/>
  <c r="BN23" i="3" s="1"/>
  <c r="BN54" i="3"/>
  <c r="BN59" i="3" s="1"/>
  <c r="BN12" i="3"/>
  <c r="BN117" i="3" s="1"/>
  <c r="BN40" i="3"/>
  <c r="DO106" i="3"/>
  <c r="BO226" i="3" l="1"/>
  <c r="BO248" i="3"/>
  <c r="BO250" i="3" s="1"/>
  <c r="BO131" i="3"/>
  <c r="BO212" i="3"/>
  <c r="BO216" i="3" s="1"/>
  <c r="BO76" i="3"/>
  <c r="BN121" i="3"/>
  <c r="BN118" i="3"/>
  <c r="DO110" i="3"/>
  <c r="DO108" i="3"/>
  <c r="BN30" i="3"/>
  <c r="BN32" i="3" s="1"/>
  <c r="BN41" i="3" s="1"/>
  <c r="BN42" i="3" s="1"/>
  <c r="BO20" i="3"/>
  <c r="BO11" i="3"/>
  <c r="BO12" i="3" s="1"/>
  <c r="BO117" i="3" s="1"/>
  <c r="BO17" i="3"/>
  <c r="BO52" i="3"/>
  <c r="BO53" i="3"/>
  <c r="BO51" i="3"/>
  <c r="BO16" i="3"/>
  <c r="BO15" i="3"/>
  <c r="BO25" i="3"/>
  <c r="BO61" i="3"/>
  <c r="BO26" i="3"/>
  <c r="BP7" i="3"/>
  <c r="BO39" i="3"/>
  <c r="BO57" i="3"/>
  <c r="DP106" i="3"/>
  <c r="BP193" i="3" l="1"/>
  <c r="BP194" i="3"/>
  <c r="BP225" i="3" s="1"/>
  <c r="BP159" i="3"/>
  <c r="BP162" i="3" s="1"/>
  <c r="BP269" i="3"/>
  <c r="BP270" i="3"/>
  <c r="BP111" i="3"/>
  <c r="BP112" i="3" s="1"/>
  <c r="BP148" i="3"/>
  <c r="BP149" i="3"/>
  <c r="BO121" i="3"/>
  <c r="BO118" i="3"/>
  <c r="DP110" i="3"/>
  <c r="DP108" i="3"/>
  <c r="BP9" i="3"/>
  <c r="BP96" i="3"/>
  <c r="BP145" i="3" s="1"/>
  <c r="BP266" i="3" s="1"/>
  <c r="BN33" i="3"/>
  <c r="BN46" i="3" s="1"/>
  <c r="BN47" i="3" s="1"/>
  <c r="BN49" i="3" s="1"/>
  <c r="BO27" i="3"/>
  <c r="BO29" i="3" s="1"/>
  <c r="BP100" i="3"/>
  <c r="BP99" i="3"/>
  <c r="BO54" i="3"/>
  <c r="BO59" i="3" s="1"/>
  <c r="BO18" i="3"/>
  <c r="BO21" i="3" s="1"/>
  <c r="BO23" i="3" s="1"/>
  <c r="BP8" i="3"/>
  <c r="BP10" i="3"/>
  <c r="BP63" i="3"/>
  <c r="BP64" i="3"/>
  <c r="BO40" i="3"/>
  <c r="DQ106" i="3"/>
  <c r="BP226" i="3" l="1"/>
  <c r="BP248" i="3"/>
  <c r="BP250" i="3" s="1"/>
  <c r="BP131" i="3"/>
  <c r="BP212" i="3"/>
  <c r="BP216" i="3" s="1"/>
  <c r="DQ110" i="3"/>
  <c r="DQ108" i="3"/>
  <c r="BP76" i="3"/>
  <c r="BP11" i="3"/>
  <c r="BO30" i="3"/>
  <c r="BO32" i="3" s="1"/>
  <c r="BO41" i="3" s="1"/>
  <c r="BO42" i="3" s="1"/>
  <c r="BP39" i="3"/>
  <c r="BP40" i="3" s="1"/>
  <c r="BP57" i="3"/>
  <c r="BP61" i="3"/>
  <c r="BP26" i="3"/>
  <c r="BQ7" i="3"/>
  <c r="BP17" i="3"/>
  <c r="BP51" i="3"/>
  <c r="BP25" i="3"/>
  <c r="BP16" i="3"/>
  <c r="BP15" i="3"/>
  <c r="BP53" i="3"/>
  <c r="BP52" i="3"/>
  <c r="BP20" i="3"/>
  <c r="DR106" i="3"/>
  <c r="BQ194" i="3" l="1"/>
  <c r="BQ225" i="3" s="1"/>
  <c r="BQ193" i="3"/>
  <c r="BQ159" i="3"/>
  <c r="BQ162" i="3" s="1"/>
  <c r="BQ269" i="3"/>
  <c r="BQ270" i="3"/>
  <c r="BQ111" i="3"/>
  <c r="BQ112" i="3" s="1"/>
  <c r="BQ148" i="3"/>
  <c r="BQ149" i="3"/>
  <c r="DR110" i="3"/>
  <c r="DR108" i="3"/>
  <c r="BQ9" i="3"/>
  <c r="BQ96" i="3"/>
  <c r="BQ145" i="3" s="1"/>
  <c r="BQ266" i="3" s="1"/>
  <c r="BP27" i="3"/>
  <c r="BP29" i="3" s="1"/>
  <c r="BQ100" i="3"/>
  <c r="BQ99" i="3"/>
  <c r="BP18" i="3"/>
  <c r="BP21" i="3" s="1"/>
  <c r="BP23" i="3" s="1"/>
  <c r="BQ63" i="3"/>
  <c r="BQ64" i="3"/>
  <c r="BQ8" i="3"/>
  <c r="BQ10" i="3"/>
  <c r="BP12" i="3"/>
  <c r="BP117" i="3" s="1"/>
  <c r="BP54" i="3"/>
  <c r="BP59" i="3" s="1"/>
  <c r="BO33" i="3"/>
  <c r="BO46" i="3" s="1"/>
  <c r="BO47" i="3" s="1"/>
  <c r="BO49" i="3" s="1"/>
  <c r="DS106" i="3"/>
  <c r="BQ226" i="3" l="1"/>
  <c r="BQ248" i="3"/>
  <c r="BQ250" i="3" s="1"/>
  <c r="BQ131" i="3"/>
  <c r="BQ212" i="3"/>
  <c r="BQ216" i="3" s="1"/>
  <c r="BQ76" i="3"/>
  <c r="BP121" i="3"/>
  <c r="BP118" i="3"/>
  <c r="DS110" i="3"/>
  <c r="DS108" i="3"/>
  <c r="BP30" i="3"/>
  <c r="BP32" i="3" s="1"/>
  <c r="BP41" i="3" s="1"/>
  <c r="BP42" i="3" s="1"/>
  <c r="BQ11" i="3"/>
  <c r="BQ12" i="3" s="1"/>
  <c r="BQ117" i="3" s="1"/>
  <c r="BQ20" i="3"/>
  <c r="BR7" i="3"/>
  <c r="BQ15" i="3"/>
  <c r="BQ52" i="3"/>
  <c r="BQ17" i="3"/>
  <c r="BQ25" i="3"/>
  <c r="BQ53" i="3"/>
  <c r="BQ51" i="3"/>
  <c r="BQ16" i="3"/>
  <c r="BQ57" i="3"/>
  <c r="BQ39" i="3"/>
  <c r="BQ61" i="3"/>
  <c r="BQ26" i="3"/>
  <c r="DT106" i="3"/>
  <c r="BR194" i="3" l="1"/>
  <c r="BR225" i="3" s="1"/>
  <c r="BR193" i="3"/>
  <c r="BR159" i="3"/>
  <c r="BR162" i="3" s="1"/>
  <c r="BR270" i="3"/>
  <c r="BR269" i="3"/>
  <c r="BR111" i="3"/>
  <c r="BR112" i="3" s="1"/>
  <c r="BR148" i="3"/>
  <c r="BR149" i="3"/>
  <c r="BQ121" i="3"/>
  <c r="BQ118" i="3"/>
  <c r="DT110" i="3"/>
  <c r="DT108" i="3"/>
  <c r="BR9" i="3"/>
  <c r="BR96" i="3"/>
  <c r="BR145" i="3" s="1"/>
  <c r="BR266" i="3" s="1"/>
  <c r="BQ27" i="3"/>
  <c r="BQ29" i="3" s="1"/>
  <c r="BR100" i="3"/>
  <c r="BR99" i="3"/>
  <c r="BP33" i="3"/>
  <c r="BP46" i="3" s="1"/>
  <c r="BP47" i="3" s="1"/>
  <c r="BP49" i="3" s="1"/>
  <c r="BQ18" i="3"/>
  <c r="BQ21" i="3" s="1"/>
  <c r="BQ23" i="3" s="1"/>
  <c r="BQ40" i="3"/>
  <c r="BQ54" i="3"/>
  <c r="BQ59" i="3" s="1"/>
  <c r="BR8" i="3"/>
  <c r="BR10" i="3"/>
  <c r="BR63" i="3"/>
  <c r="BR64" i="3"/>
  <c r="DU106" i="3"/>
  <c r="BR226" i="3" l="1"/>
  <c r="BR57" i="3"/>
  <c r="BR248" i="3"/>
  <c r="BR250" i="3" s="1"/>
  <c r="BR131" i="3"/>
  <c r="BR212" i="3"/>
  <c r="BR216" i="3" s="1"/>
  <c r="DU110" i="3"/>
  <c r="DU108" i="3"/>
  <c r="BR76" i="3"/>
  <c r="BR39" i="3"/>
  <c r="BR40" i="3" s="1"/>
  <c r="BR11" i="3"/>
  <c r="BS7" i="3"/>
  <c r="BR15" i="3"/>
  <c r="BR52" i="3"/>
  <c r="BR17" i="3"/>
  <c r="BR53" i="3"/>
  <c r="BR51" i="3"/>
  <c r="BR25" i="3"/>
  <c r="BR16" i="3"/>
  <c r="BR20" i="3"/>
  <c r="BR61" i="3"/>
  <c r="BR26" i="3"/>
  <c r="BQ30" i="3"/>
  <c r="DV106" i="3"/>
  <c r="BS193" i="3" l="1"/>
  <c r="BS194" i="3"/>
  <c r="BS225" i="3" s="1"/>
  <c r="BS159" i="3"/>
  <c r="BS162" i="3" s="1"/>
  <c r="BS270" i="3"/>
  <c r="BS269" i="3"/>
  <c r="BS111" i="3"/>
  <c r="BS112" i="3" s="1"/>
  <c r="BS148" i="3"/>
  <c r="BS149" i="3"/>
  <c r="DV110" i="3"/>
  <c r="DV108" i="3"/>
  <c r="BS9" i="3"/>
  <c r="BS96" i="3"/>
  <c r="BS145" i="3" s="1"/>
  <c r="BS266" i="3" s="1"/>
  <c r="BR27" i="3"/>
  <c r="BR29" i="3" s="1"/>
  <c r="BS99" i="3"/>
  <c r="BS100" i="3"/>
  <c r="BR18" i="3"/>
  <c r="BR21" i="3" s="1"/>
  <c r="BR23" i="3" s="1"/>
  <c r="BS8" i="3"/>
  <c r="BS10" i="3"/>
  <c r="BS63" i="3"/>
  <c r="BS64" i="3"/>
  <c r="BQ32" i="3"/>
  <c r="BQ41" i="3" s="1"/>
  <c r="BQ42" i="3" s="1"/>
  <c r="BR12" i="3"/>
  <c r="BR117" i="3" s="1"/>
  <c r="BR54" i="3"/>
  <c r="BR59" i="3" s="1"/>
  <c r="DW106" i="3"/>
  <c r="BS226" i="3" l="1"/>
  <c r="BS248" i="3"/>
  <c r="BS250" i="3" s="1"/>
  <c r="BS131" i="3"/>
  <c r="BS212" i="3"/>
  <c r="BS216" i="3" s="1"/>
  <c r="BR121" i="3"/>
  <c r="BR118" i="3"/>
  <c r="DW110" i="3"/>
  <c r="DW108" i="3"/>
  <c r="BS76" i="3"/>
  <c r="BR30" i="3"/>
  <c r="BR32" i="3" s="1"/>
  <c r="BR41" i="3" s="1"/>
  <c r="BR42" i="3" s="1"/>
  <c r="BQ33" i="3"/>
  <c r="BQ46" i="3" s="1"/>
  <c r="BQ47" i="3" s="1"/>
  <c r="BQ49" i="3" s="1"/>
  <c r="BS20" i="3"/>
  <c r="BS11" i="3"/>
  <c r="BS61" i="3"/>
  <c r="BS26" i="3"/>
  <c r="BS53" i="3"/>
  <c r="BS17" i="3"/>
  <c r="BS52" i="3"/>
  <c r="BS16" i="3"/>
  <c r="BS51" i="3"/>
  <c r="BS25" i="3"/>
  <c r="BS15" i="3"/>
  <c r="BS39" i="3"/>
  <c r="BS57" i="3"/>
  <c r="BT7" i="3"/>
  <c r="DX106" i="3"/>
  <c r="BT193" i="3" l="1"/>
  <c r="BT194" i="3"/>
  <c r="BT225" i="3" s="1"/>
  <c r="BT159" i="3"/>
  <c r="BT162" i="3" s="1"/>
  <c r="BT269" i="3"/>
  <c r="BT270" i="3"/>
  <c r="BS27" i="3"/>
  <c r="BS29" i="3" s="1"/>
  <c r="BT111" i="3"/>
  <c r="BT112" i="3" s="1"/>
  <c r="BT148" i="3"/>
  <c r="BT149" i="3"/>
  <c r="DX110" i="3"/>
  <c r="DX108" i="3"/>
  <c r="BT9" i="3"/>
  <c r="BT96" i="3"/>
  <c r="BT145" i="3" s="1"/>
  <c r="BT266" i="3" s="1"/>
  <c r="BR33" i="3"/>
  <c r="BR46" i="3" s="1"/>
  <c r="BR47" i="3" s="1"/>
  <c r="BR49" i="3" s="1"/>
  <c r="BT100" i="3"/>
  <c r="BT99" i="3"/>
  <c r="BS18" i="3"/>
  <c r="BS21" i="3" s="1"/>
  <c r="BS23" i="3" s="1"/>
  <c r="BS12" i="3"/>
  <c r="BS117" i="3" s="1"/>
  <c r="BT10" i="3"/>
  <c r="BT63" i="3"/>
  <c r="BT64" i="3"/>
  <c r="BT8" i="3"/>
  <c r="BS40" i="3"/>
  <c r="BS54" i="3"/>
  <c r="BS59" i="3" s="1"/>
  <c r="DY106" i="3"/>
  <c r="BT226" i="3" l="1"/>
  <c r="BT248" i="3"/>
  <c r="BT250" i="3" s="1"/>
  <c r="BT131" i="3"/>
  <c r="BT212" i="3"/>
  <c r="BT216" i="3" s="1"/>
  <c r="BS121" i="3"/>
  <c r="BS118" i="3"/>
  <c r="BT76" i="3"/>
  <c r="DY110" i="3"/>
  <c r="DY108" i="3"/>
  <c r="BS30" i="3"/>
  <c r="BS32" i="3" s="1"/>
  <c r="BS41" i="3" s="1"/>
  <c r="BS42" i="3" s="1"/>
  <c r="BT11" i="3"/>
  <c r="BT61" i="3"/>
  <c r="BT26" i="3"/>
  <c r="BT15" i="3"/>
  <c r="BT17" i="3"/>
  <c r="BT53" i="3"/>
  <c r="BT52" i="3"/>
  <c r="BT51" i="3"/>
  <c r="BT16" i="3"/>
  <c r="BT25" i="3"/>
  <c r="BT20" i="3"/>
  <c r="BT57" i="3"/>
  <c r="BT39" i="3"/>
  <c r="BU7" i="3"/>
  <c r="DZ106" i="3"/>
  <c r="BU194" i="3" l="1"/>
  <c r="BU225" i="3" s="1"/>
  <c r="BU193" i="3"/>
  <c r="BT27" i="3"/>
  <c r="BU159" i="3"/>
  <c r="BU162" i="3" s="1"/>
  <c r="BU269" i="3"/>
  <c r="BU270" i="3"/>
  <c r="BU111" i="3"/>
  <c r="BU112" i="3" s="1"/>
  <c r="BU148" i="3"/>
  <c r="BU149" i="3"/>
  <c r="DZ110" i="3"/>
  <c r="DZ108" i="3"/>
  <c r="BU9" i="3"/>
  <c r="BU96" i="3"/>
  <c r="BU145" i="3" s="1"/>
  <c r="BU266" i="3" s="1"/>
  <c r="BT29" i="3"/>
  <c r="BU99" i="3"/>
  <c r="BU100" i="3"/>
  <c r="BS33" i="3"/>
  <c r="BS46" i="3" s="1"/>
  <c r="BS47" i="3" s="1"/>
  <c r="BS49" i="3" s="1"/>
  <c r="BT18" i="3"/>
  <c r="BT21" i="3" s="1"/>
  <c r="BT23" i="3" s="1"/>
  <c r="BU8" i="3"/>
  <c r="BU63" i="3"/>
  <c r="BU10" i="3"/>
  <c r="BU64" i="3"/>
  <c r="BT40" i="3"/>
  <c r="BT12" i="3"/>
  <c r="BT117" i="3" s="1"/>
  <c r="BT54" i="3"/>
  <c r="BT59" i="3" s="1"/>
  <c r="EA106" i="3"/>
  <c r="BU226" i="3" l="1"/>
  <c r="BU248" i="3"/>
  <c r="BU250" i="3" s="1"/>
  <c r="BU131" i="3"/>
  <c r="BU212" i="3"/>
  <c r="BU216" i="3" s="1"/>
  <c r="BT121" i="3"/>
  <c r="BT118" i="3"/>
  <c r="EA110" i="3"/>
  <c r="EA108" i="3"/>
  <c r="BU76" i="3"/>
  <c r="BT30" i="3"/>
  <c r="BT32" i="3" s="1"/>
  <c r="BT41" i="3" s="1"/>
  <c r="BT42" i="3" s="1"/>
  <c r="BU57" i="3"/>
  <c r="BU11" i="3"/>
  <c r="BU61" i="3"/>
  <c r="BU26" i="3"/>
  <c r="BV7" i="3"/>
  <c r="BU15" i="3"/>
  <c r="BU17" i="3"/>
  <c r="BU51" i="3"/>
  <c r="BU52" i="3"/>
  <c r="BU53" i="3"/>
  <c r="BU16" i="3"/>
  <c r="BU25" i="3"/>
  <c r="BU27" i="3" s="1"/>
  <c r="BU39" i="3"/>
  <c r="BU20" i="3"/>
  <c r="EB106" i="3"/>
  <c r="BV193" i="3" l="1"/>
  <c r="BV194" i="3"/>
  <c r="BV225" i="3" s="1"/>
  <c r="BV159" i="3"/>
  <c r="BV162" i="3" s="1"/>
  <c r="BV269" i="3"/>
  <c r="BV270" i="3"/>
  <c r="BV111" i="3"/>
  <c r="BV112" i="3" s="1"/>
  <c r="BV148" i="3"/>
  <c r="BV149" i="3"/>
  <c r="EB110" i="3"/>
  <c r="EB108" i="3"/>
  <c r="BU29" i="3"/>
  <c r="BV9" i="3"/>
  <c r="BV96" i="3"/>
  <c r="BV145" i="3" s="1"/>
  <c r="BV266" i="3" s="1"/>
  <c r="BV100" i="3"/>
  <c r="BV99" i="3"/>
  <c r="BU54" i="3"/>
  <c r="BU59" i="3" s="1"/>
  <c r="BU12" i="3"/>
  <c r="BU117" i="3" s="1"/>
  <c r="BT33" i="3"/>
  <c r="BT46" i="3" s="1"/>
  <c r="BT47" i="3" s="1"/>
  <c r="BT49" i="3" s="1"/>
  <c r="BV8" i="3"/>
  <c r="BV10" i="3"/>
  <c r="BV63" i="3"/>
  <c r="BV64" i="3"/>
  <c r="BU18" i="3"/>
  <c r="BU21" i="3" s="1"/>
  <c r="BU23" i="3" s="1"/>
  <c r="BU40" i="3"/>
  <c r="EC106" i="3"/>
  <c r="BV226" i="3" l="1"/>
  <c r="BV248" i="3"/>
  <c r="BV250" i="3" s="1"/>
  <c r="BV131" i="3"/>
  <c r="BV212" i="3"/>
  <c r="BV216" i="3" s="1"/>
  <c r="BV76" i="3"/>
  <c r="BU121" i="3"/>
  <c r="BU118" i="3"/>
  <c r="EC110" i="3"/>
  <c r="EC108" i="3"/>
  <c r="BU30" i="3"/>
  <c r="BU32" i="3" s="1"/>
  <c r="BU41" i="3" s="1"/>
  <c r="BU42" i="3" s="1"/>
  <c r="BV39" i="3"/>
  <c r="BV40" i="3" s="1"/>
  <c r="BV11" i="3"/>
  <c r="BV61" i="3"/>
  <c r="BV26" i="3"/>
  <c r="BV17" i="3"/>
  <c r="BV15" i="3"/>
  <c r="BV52" i="3"/>
  <c r="BV53" i="3"/>
  <c r="BV25" i="3"/>
  <c r="BV27" i="3" s="1"/>
  <c r="BV16" i="3"/>
  <c r="BV51" i="3"/>
  <c r="BV57" i="3"/>
  <c r="BW7" i="3"/>
  <c r="BV20" i="3"/>
  <c r="ED106" i="3"/>
  <c r="BW194" i="3" l="1"/>
  <c r="BW225" i="3" s="1"/>
  <c r="BW193" i="3"/>
  <c r="BW159" i="3"/>
  <c r="BW162" i="3" s="1"/>
  <c r="BW269" i="3"/>
  <c r="BW270" i="3"/>
  <c r="BW111" i="3"/>
  <c r="BW112" i="3" s="1"/>
  <c r="BW148" i="3"/>
  <c r="BW149" i="3"/>
  <c r="ED110" i="3"/>
  <c r="ED108" i="3"/>
  <c r="BW9" i="3"/>
  <c r="BW96" i="3"/>
  <c r="BW145" i="3" s="1"/>
  <c r="BW266" i="3" s="1"/>
  <c r="BW99" i="3"/>
  <c r="BW100" i="3"/>
  <c r="BV18" i="3"/>
  <c r="BV21" i="3" s="1"/>
  <c r="BV23" i="3" s="1"/>
  <c r="BU33" i="3"/>
  <c r="BU46" i="3" s="1"/>
  <c r="BU47" i="3" s="1"/>
  <c r="BU49" i="3" s="1"/>
  <c r="BV29" i="3"/>
  <c r="BW10" i="3"/>
  <c r="BW64" i="3"/>
  <c r="BW63" i="3"/>
  <c r="BW8" i="3"/>
  <c r="BV12" i="3"/>
  <c r="BV117" i="3" s="1"/>
  <c r="BV54" i="3"/>
  <c r="BV59" i="3" s="1"/>
  <c r="EE106" i="3"/>
  <c r="BW226" i="3" l="1"/>
  <c r="BW248" i="3"/>
  <c r="BW250" i="3" s="1"/>
  <c r="BW131" i="3"/>
  <c r="BW212" i="3"/>
  <c r="BW216" i="3" s="1"/>
  <c r="BV121" i="3"/>
  <c r="BV118" i="3"/>
  <c r="EE110" i="3"/>
  <c r="EE108" i="3"/>
  <c r="BW76" i="3"/>
  <c r="BV30" i="3"/>
  <c r="BV32" i="3" s="1"/>
  <c r="BV41" i="3" s="1"/>
  <c r="BV42" i="3" s="1"/>
  <c r="BW20" i="3"/>
  <c r="BW11" i="3"/>
  <c r="BW12" i="3" s="1"/>
  <c r="BW117" i="3" s="1"/>
  <c r="BX7" i="3"/>
  <c r="BW61" i="3"/>
  <c r="BW26" i="3"/>
  <c r="BW17" i="3"/>
  <c r="BW52" i="3"/>
  <c r="BW15" i="3"/>
  <c r="BW53" i="3"/>
  <c r="BW25" i="3"/>
  <c r="BW27" i="3" s="1"/>
  <c r="BW16" i="3"/>
  <c r="BW51" i="3"/>
  <c r="BW39" i="3"/>
  <c r="BW57" i="3"/>
  <c r="EF106" i="3"/>
  <c r="BX194" i="3" l="1"/>
  <c r="BX225" i="3" s="1"/>
  <c r="BX193" i="3"/>
  <c r="BX159" i="3"/>
  <c r="BX162" i="3" s="1"/>
  <c r="BX269" i="3"/>
  <c r="BX270" i="3"/>
  <c r="BX111" i="3"/>
  <c r="BX112" i="3" s="1"/>
  <c r="BX148" i="3"/>
  <c r="BX149" i="3"/>
  <c r="BW121" i="3"/>
  <c r="BW118" i="3"/>
  <c r="EF110" i="3"/>
  <c r="EF108" i="3"/>
  <c r="BX9" i="3"/>
  <c r="BX96" i="3"/>
  <c r="BX145" i="3" s="1"/>
  <c r="BX266" i="3" s="1"/>
  <c r="BV33" i="3"/>
  <c r="BV46" i="3" s="1"/>
  <c r="BV47" i="3" s="1"/>
  <c r="BV49" i="3" s="1"/>
  <c r="BX100" i="3"/>
  <c r="BX99" i="3"/>
  <c r="BW29" i="3"/>
  <c r="BW54" i="3"/>
  <c r="BW59" i="3" s="1"/>
  <c r="BW40" i="3"/>
  <c r="BW18" i="3"/>
  <c r="BW21" i="3" s="1"/>
  <c r="BW23" i="3" s="1"/>
  <c r="BX63" i="3"/>
  <c r="BX8" i="3"/>
  <c r="BX64" i="3"/>
  <c r="BX10" i="3"/>
  <c r="EG106" i="3"/>
  <c r="BX226" i="3" l="1"/>
  <c r="BX248" i="3"/>
  <c r="BX250" i="3" s="1"/>
  <c r="BX131" i="3"/>
  <c r="BX212" i="3"/>
  <c r="BX216" i="3" s="1"/>
  <c r="EG110" i="3"/>
  <c r="EG108" i="3"/>
  <c r="BX76" i="3"/>
  <c r="BW30" i="3"/>
  <c r="BW32" i="3" s="1"/>
  <c r="BW41" i="3" s="1"/>
  <c r="BW42" i="3" s="1"/>
  <c r="BX11" i="3"/>
  <c r="BX57" i="3"/>
  <c r="BY7" i="3"/>
  <c r="BX61" i="3"/>
  <c r="BX26" i="3"/>
  <c r="BX15" i="3"/>
  <c r="BX25" i="3"/>
  <c r="BX27" i="3" s="1"/>
  <c r="BX16" i="3"/>
  <c r="BX52" i="3"/>
  <c r="BX17" i="3"/>
  <c r="BX53" i="3"/>
  <c r="BX51" i="3"/>
  <c r="BX20" i="3"/>
  <c r="BX39" i="3"/>
  <c r="EH106" i="3"/>
  <c r="BY194" i="3" l="1"/>
  <c r="BY225" i="3" s="1"/>
  <c r="BY193" i="3"/>
  <c r="BY159" i="3"/>
  <c r="BY162" i="3" s="1"/>
  <c r="BY270" i="3"/>
  <c r="BY269" i="3"/>
  <c r="BY111" i="3"/>
  <c r="BY112" i="3" s="1"/>
  <c r="BY148" i="3"/>
  <c r="BY149" i="3"/>
  <c r="EH110" i="3"/>
  <c r="EH108" i="3"/>
  <c r="BY9" i="3"/>
  <c r="BY96" i="3"/>
  <c r="BY145" i="3" s="1"/>
  <c r="BY266" i="3" s="1"/>
  <c r="BW33" i="3"/>
  <c r="BW46" i="3" s="1"/>
  <c r="BW47" i="3" s="1"/>
  <c r="BW49" i="3" s="1"/>
  <c r="BY100" i="3"/>
  <c r="BY99" i="3"/>
  <c r="BX54" i="3"/>
  <c r="BX59" i="3" s="1"/>
  <c r="BX12" i="3"/>
  <c r="BX117" i="3" s="1"/>
  <c r="BY63" i="3"/>
  <c r="BY10" i="3"/>
  <c r="BY8" i="3"/>
  <c r="BY64" i="3"/>
  <c r="BX40" i="3"/>
  <c r="BX29" i="3"/>
  <c r="BX18" i="3"/>
  <c r="BX21" i="3" s="1"/>
  <c r="BX23" i="3" s="1"/>
  <c r="EI106" i="3"/>
  <c r="BY226" i="3" l="1"/>
  <c r="BY248" i="3"/>
  <c r="BY250" i="3" s="1"/>
  <c r="BY131" i="3"/>
  <c r="BY212" i="3"/>
  <c r="BY216" i="3" s="1"/>
  <c r="BY76" i="3"/>
  <c r="BX121" i="3"/>
  <c r="BX118" i="3"/>
  <c r="EI110" i="3"/>
  <c r="EI108" i="3"/>
  <c r="BX30" i="3"/>
  <c r="BX32" i="3" s="1"/>
  <c r="BX41" i="3" s="1"/>
  <c r="BX42" i="3" s="1"/>
  <c r="BY11" i="3"/>
  <c r="BY20" i="3"/>
  <c r="BY39" i="3"/>
  <c r="BY40" i="3" s="1"/>
  <c r="BZ7" i="3"/>
  <c r="BY61" i="3"/>
  <c r="BY26" i="3"/>
  <c r="BY17" i="3"/>
  <c r="BY52" i="3"/>
  <c r="BY15" i="3"/>
  <c r="BY53" i="3"/>
  <c r="BY51" i="3"/>
  <c r="BY16" i="3"/>
  <c r="BY25" i="3"/>
  <c r="BY27" i="3" s="1"/>
  <c r="BY57" i="3"/>
  <c r="EJ106" i="3"/>
  <c r="BZ193" i="3" l="1"/>
  <c r="BZ194" i="3"/>
  <c r="BZ225" i="3" s="1"/>
  <c r="BZ159" i="3"/>
  <c r="BZ162" i="3" s="1"/>
  <c r="BZ270" i="3"/>
  <c r="BZ269" i="3"/>
  <c r="BZ111" i="3"/>
  <c r="BZ112" i="3" s="1"/>
  <c r="BZ148" i="3"/>
  <c r="BZ149" i="3"/>
  <c r="EJ110" i="3"/>
  <c r="EJ108" i="3"/>
  <c r="BZ9" i="3"/>
  <c r="BZ96" i="3"/>
  <c r="BZ145" i="3" s="1"/>
  <c r="BZ266" i="3" s="1"/>
  <c r="BZ100" i="3"/>
  <c r="BZ99" i="3"/>
  <c r="BY29" i="3"/>
  <c r="BX33" i="3"/>
  <c r="BX46" i="3" s="1"/>
  <c r="BX47" i="3" s="1"/>
  <c r="BX49" i="3" s="1"/>
  <c r="BY54" i="3"/>
  <c r="BY59" i="3" s="1"/>
  <c r="BY18" i="3"/>
  <c r="BY21" i="3" s="1"/>
  <c r="BY23" i="3" s="1"/>
  <c r="BZ10" i="3"/>
  <c r="BZ8" i="3"/>
  <c r="BZ64" i="3"/>
  <c r="BZ63" i="3"/>
  <c r="BY12" i="3"/>
  <c r="BY117" i="3" s="1"/>
  <c r="EK106" i="3"/>
  <c r="BZ226" i="3" l="1"/>
  <c r="BZ248" i="3"/>
  <c r="BZ250" i="3" s="1"/>
  <c r="BZ131" i="3"/>
  <c r="BZ212" i="3"/>
  <c r="BZ216" i="3" s="1"/>
  <c r="BY121" i="3"/>
  <c r="BY118" i="3"/>
  <c r="EK110" i="3"/>
  <c r="EK108" i="3"/>
  <c r="BY30" i="3"/>
  <c r="BY32" i="3" s="1"/>
  <c r="BY41" i="3" s="1"/>
  <c r="BY42" i="3" s="1"/>
  <c r="BZ76" i="3"/>
  <c r="BZ11" i="3"/>
  <c r="CA7" i="3"/>
  <c r="BZ17" i="3"/>
  <c r="BZ53" i="3"/>
  <c r="BZ51" i="3"/>
  <c r="BZ25" i="3"/>
  <c r="BZ27" i="3" s="1"/>
  <c r="BZ16" i="3"/>
  <c r="BZ52" i="3"/>
  <c r="BZ15" i="3"/>
  <c r="BZ39" i="3"/>
  <c r="BZ20" i="3"/>
  <c r="BZ61" i="3"/>
  <c r="BZ26" i="3"/>
  <c r="BZ57" i="3"/>
  <c r="EL106" i="3"/>
  <c r="CA194" i="3" l="1"/>
  <c r="CA225" i="3" s="1"/>
  <c r="CA193" i="3"/>
  <c r="CA159" i="3"/>
  <c r="CA162" i="3" s="1"/>
  <c r="CA270" i="3"/>
  <c r="CA269" i="3"/>
  <c r="CA111" i="3"/>
  <c r="CA112" i="3" s="1"/>
  <c r="CA148" i="3"/>
  <c r="CA149" i="3"/>
  <c r="EL110" i="3"/>
  <c r="EL108" i="3"/>
  <c r="CA9" i="3"/>
  <c r="CA96" i="3"/>
  <c r="CA145" i="3" s="1"/>
  <c r="CA266" i="3" s="1"/>
  <c r="BZ54" i="3"/>
  <c r="BZ59" i="3" s="1"/>
  <c r="CA99" i="3"/>
  <c r="CA100" i="3"/>
  <c r="BY33" i="3"/>
  <c r="BY46" i="3" s="1"/>
  <c r="BY47" i="3" s="1"/>
  <c r="BY49" i="3" s="1"/>
  <c r="BZ29" i="3"/>
  <c r="BZ40" i="3"/>
  <c r="BZ18" i="3"/>
  <c r="BZ21" i="3" s="1"/>
  <c r="BZ23" i="3" s="1"/>
  <c r="BZ12" i="3"/>
  <c r="BZ117" i="3" s="1"/>
  <c r="CA10" i="3"/>
  <c r="CA63" i="3"/>
  <c r="CA64" i="3"/>
  <c r="CA8" i="3"/>
  <c r="EM106" i="3"/>
  <c r="CA226" i="3" l="1"/>
  <c r="CA248" i="3"/>
  <c r="CA250" i="3" s="1"/>
  <c r="CA131" i="3"/>
  <c r="CA212" i="3"/>
  <c r="CA216" i="3" s="1"/>
  <c r="BZ121" i="3"/>
  <c r="BZ118" i="3"/>
  <c r="EM110" i="3"/>
  <c r="EM108" i="3"/>
  <c r="CA76" i="3"/>
  <c r="BZ30" i="3"/>
  <c r="BZ32" i="3" s="1"/>
  <c r="BZ41" i="3" s="1"/>
  <c r="BZ42" i="3" s="1"/>
  <c r="CA39" i="3"/>
  <c r="CA40" i="3" s="1"/>
  <c r="CA11" i="3"/>
  <c r="CA12" i="3" s="1"/>
  <c r="CA117" i="3" s="1"/>
  <c r="CA57" i="3"/>
  <c r="CB7" i="3"/>
  <c r="CA17" i="3"/>
  <c r="CA52" i="3"/>
  <c r="CA25" i="3"/>
  <c r="CA27" i="3" s="1"/>
  <c r="CA53" i="3"/>
  <c r="CA51" i="3"/>
  <c r="CA16" i="3"/>
  <c r="CA15" i="3"/>
  <c r="CA61" i="3"/>
  <c r="CA26" i="3"/>
  <c r="CA20" i="3"/>
  <c r="EN106" i="3"/>
  <c r="CB193" i="3" l="1"/>
  <c r="CB194" i="3"/>
  <c r="CB225" i="3" s="1"/>
  <c r="CB159" i="3"/>
  <c r="CB162" i="3" s="1"/>
  <c r="CB269" i="3"/>
  <c r="CB270" i="3"/>
  <c r="CB111" i="3"/>
  <c r="CB112" i="3" s="1"/>
  <c r="CB148" i="3"/>
  <c r="CB149" i="3"/>
  <c r="CA121" i="3"/>
  <c r="CA118" i="3"/>
  <c r="EN110" i="3"/>
  <c r="EN108" i="3"/>
  <c r="CB9" i="3"/>
  <c r="CB96" i="3"/>
  <c r="CB145" i="3" s="1"/>
  <c r="CB266" i="3" s="1"/>
  <c r="CB100" i="3"/>
  <c r="CB99" i="3"/>
  <c r="BZ33" i="3"/>
  <c r="BZ46" i="3" s="1"/>
  <c r="BZ47" i="3" s="1"/>
  <c r="BZ49" i="3" s="1"/>
  <c r="CB10" i="3"/>
  <c r="CB63" i="3"/>
  <c r="CB8" i="3"/>
  <c r="CB64" i="3"/>
  <c r="CA54" i="3"/>
  <c r="CA59" i="3" s="1"/>
  <c r="CA18" i="3"/>
  <c r="CA21" i="3" s="1"/>
  <c r="CA23" i="3" s="1"/>
  <c r="CA29" i="3"/>
  <c r="EO106" i="3"/>
  <c r="CB226" i="3" l="1"/>
  <c r="CB248" i="3"/>
  <c r="CB250" i="3" s="1"/>
  <c r="CB131" i="3"/>
  <c r="CB212" i="3"/>
  <c r="CB216" i="3" s="1"/>
  <c r="CB76" i="3"/>
  <c r="EO110" i="3"/>
  <c r="EO108" i="3"/>
  <c r="CB11" i="3"/>
  <c r="CB61" i="3"/>
  <c r="CB26" i="3"/>
  <c r="CB52" i="3"/>
  <c r="CB17" i="3"/>
  <c r="CB53" i="3"/>
  <c r="CB51" i="3"/>
  <c r="CB15" i="3"/>
  <c r="CB16" i="3"/>
  <c r="CB25" i="3"/>
  <c r="CB27" i="3" s="1"/>
  <c r="CB39" i="3"/>
  <c r="CC7" i="3"/>
  <c r="CA30" i="3"/>
  <c r="CB57" i="3"/>
  <c r="CB20" i="3"/>
  <c r="EP106" i="3"/>
  <c r="CC193" i="3" l="1"/>
  <c r="CC194" i="3"/>
  <c r="CC225" i="3" s="1"/>
  <c r="CC159" i="3"/>
  <c r="CC162" i="3" s="1"/>
  <c r="CC269" i="3"/>
  <c r="CC270" i="3"/>
  <c r="CC111" i="3"/>
  <c r="CC112" i="3" s="1"/>
  <c r="CC148" i="3"/>
  <c r="CC149" i="3"/>
  <c r="EP110" i="3"/>
  <c r="EP108" i="3"/>
  <c r="CC9" i="3"/>
  <c r="CC96" i="3"/>
  <c r="CC145" i="3" s="1"/>
  <c r="CC266" i="3" s="1"/>
  <c r="CB29" i="3"/>
  <c r="CB54" i="3"/>
  <c r="CB59" i="3" s="1"/>
  <c r="CC99" i="3"/>
  <c r="CC100" i="3"/>
  <c r="CB12" i="3"/>
  <c r="CB117" i="3" s="1"/>
  <c r="CA32" i="3"/>
  <c r="CA41" i="3" s="1"/>
  <c r="CA42" i="3" s="1"/>
  <c r="CB40" i="3"/>
  <c r="CC8" i="3"/>
  <c r="CC10" i="3"/>
  <c r="CC64" i="3"/>
  <c r="CC63" i="3"/>
  <c r="CB18" i="3"/>
  <c r="CB21" i="3" s="1"/>
  <c r="CB23" i="3" s="1"/>
  <c r="EQ106" i="3"/>
  <c r="CC226" i="3" l="1"/>
  <c r="CC248" i="3"/>
  <c r="CC250" i="3" s="1"/>
  <c r="CC131" i="3"/>
  <c r="CC212" i="3"/>
  <c r="CC216" i="3" s="1"/>
  <c r="CB121" i="3"/>
  <c r="CB118" i="3"/>
  <c r="EQ110" i="3"/>
  <c r="EQ108" i="3"/>
  <c r="CC76" i="3"/>
  <c r="CB30" i="3"/>
  <c r="CB32" i="3" s="1"/>
  <c r="CB41" i="3" s="1"/>
  <c r="CB42" i="3" s="1"/>
  <c r="CA33" i="3"/>
  <c r="CA46" i="3" s="1"/>
  <c r="CA47" i="3" s="1"/>
  <c r="CA49" i="3" s="1"/>
  <c r="CC20" i="3"/>
  <c r="CC11" i="3"/>
  <c r="CC12" i="3" s="1"/>
  <c r="CC117" i="3" s="1"/>
  <c r="CC39" i="3"/>
  <c r="CC40" i="3" s="1"/>
  <c r="CD7" i="3"/>
  <c r="CC61" i="3"/>
  <c r="CC26" i="3"/>
  <c r="CC52" i="3"/>
  <c r="CC53" i="3"/>
  <c r="CC25" i="3"/>
  <c r="CC27" i="3" s="1"/>
  <c r="CC15" i="3"/>
  <c r="CC17" i="3"/>
  <c r="CC51" i="3"/>
  <c r="CC16" i="3"/>
  <c r="CC57" i="3"/>
  <c r="ER106" i="3"/>
  <c r="CD194" i="3" l="1"/>
  <c r="CD225" i="3" s="1"/>
  <c r="CD193" i="3"/>
  <c r="CD159" i="3"/>
  <c r="CD162" i="3" s="1"/>
  <c r="CD269" i="3"/>
  <c r="CD270" i="3"/>
  <c r="CD111" i="3"/>
  <c r="CD112" i="3" s="1"/>
  <c r="CD148" i="3"/>
  <c r="CD149" i="3"/>
  <c r="CC29" i="3"/>
  <c r="CC121" i="3"/>
  <c r="CC118" i="3"/>
  <c r="ER110" i="3"/>
  <c r="ER108" i="3"/>
  <c r="CD9" i="3"/>
  <c r="CD96" i="3"/>
  <c r="CD145" i="3" s="1"/>
  <c r="CD266" i="3" s="1"/>
  <c r="CD100" i="3"/>
  <c r="CD99" i="3"/>
  <c r="CB33" i="3"/>
  <c r="CB46" i="3" s="1"/>
  <c r="CB47" i="3" s="1"/>
  <c r="CB49" i="3" s="1"/>
  <c r="CC18" i="3"/>
  <c r="CC21" i="3" s="1"/>
  <c r="CC23" i="3" s="1"/>
  <c r="CC30" i="3" s="1"/>
  <c r="CD10" i="3"/>
  <c r="CD63" i="3"/>
  <c r="CD64" i="3"/>
  <c r="CD8" i="3"/>
  <c r="CC54" i="3"/>
  <c r="CC59" i="3" s="1"/>
  <c r="ES106" i="3"/>
  <c r="CD226" i="3" l="1"/>
  <c r="CD248" i="3"/>
  <c r="CD250" i="3" s="1"/>
  <c r="CD131" i="3"/>
  <c r="CD212" i="3"/>
  <c r="CD216" i="3" s="1"/>
  <c r="ES110" i="3"/>
  <c r="ES108" i="3"/>
  <c r="CD76" i="3"/>
  <c r="CD57" i="3"/>
  <c r="CD11" i="3"/>
  <c r="CE7" i="3"/>
  <c r="CD61" i="3"/>
  <c r="CD26" i="3"/>
  <c r="CD17" i="3"/>
  <c r="CD51" i="3"/>
  <c r="CD52" i="3"/>
  <c r="CD25" i="3"/>
  <c r="CD27" i="3" s="1"/>
  <c r="CD53" i="3"/>
  <c r="CD16" i="3"/>
  <c r="CD15" i="3"/>
  <c r="CD20" i="3"/>
  <c r="CD39" i="3"/>
  <c r="CC32" i="3"/>
  <c r="CC41" i="3" s="1"/>
  <c r="CC42" i="3" s="1"/>
  <c r="ET106" i="3"/>
  <c r="CE194" i="3" l="1"/>
  <c r="CE225" i="3" s="1"/>
  <c r="CE193" i="3"/>
  <c r="CE159" i="3"/>
  <c r="CE162" i="3" s="1"/>
  <c r="CE269" i="3"/>
  <c r="CE270" i="3"/>
  <c r="CE111" i="3"/>
  <c r="CE112" i="3" s="1"/>
  <c r="CE148" i="3"/>
  <c r="CE149" i="3"/>
  <c r="ET110" i="3"/>
  <c r="ET108" i="3"/>
  <c r="CE9" i="3"/>
  <c r="CE96" i="3"/>
  <c r="CE145" i="3" s="1"/>
  <c r="CE266" i="3" s="1"/>
  <c r="CE99" i="3"/>
  <c r="CE100" i="3"/>
  <c r="CD54" i="3"/>
  <c r="CD59" i="3" s="1"/>
  <c r="CC33" i="3"/>
  <c r="CC46" i="3" s="1"/>
  <c r="CC47" i="3" s="1"/>
  <c r="CC49" i="3" s="1"/>
  <c r="CD12" i="3"/>
  <c r="CD117" i="3" s="1"/>
  <c r="CD18" i="3"/>
  <c r="CD21" i="3" s="1"/>
  <c r="CD23" i="3" s="1"/>
  <c r="CD29" i="3"/>
  <c r="CD40" i="3"/>
  <c r="CE63" i="3"/>
  <c r="CE64" i="3"/>
  <c r="CE8" i="3"/>
  <c r="CE10" i="3"/>
  <c r="EU106" i="3"/>
  <c r="CE226" i="3" l="1"/>
  <c r="CE248" i="3"/>
  <c r="CE250" i="3" s="1"/>
  <c r="CE131" i="3"/>
  <c r="CE212" i="3"/>
  <c r="CE216" i="3" s="1"/>
  <c r="CD121" i="3"/>
  <c r="CD118" i="3"/>
  <c r="EU110" i="3"/>
  <c r="EU108" i="3"/>
  <c r="CE76" i="3"/>
  <c r="CE11" i="3"/>
  <c r="CE20" i="3"/>
  <c r="CE39" i="3"/>
  <c r="CE40" i="3" s="1"/>
  <c r="CE61" i="3"/>
  <c r="CE26" i="3"/>
  <c r="CE53" i="3"/>
  <c r="CE25" i="3"/>
  <c r="CE27" i="3" s="1"/>
  <c r="CE16" i="3"/>
  <c r="CE52" i="3"/>
  <c r="CE17" i="3"/>
  <c r="CE51" i="3"/>
  <c r="CE15" i="3"/>
  <c r="CE57" i="3"/>
  <c r="CF7" i="3"/>
  <c r="CD30" i="3"/>
  <c r="EV106" i="3"/>
  <c r="CF194" i="3" l="1"/>
  <c r="CF225" i="3" s="1"/>
  <c r="CF193" i="3"/>
  <c r="CF159" i="3"/>
  <c r="CF162" i="3" s="1"/>
  <c r="CF269" i="3"/>
  <c r="CF270" i="3"/>
  <c r="CF111" i="3"/>
  <c r="CF112" i="3" s="1"/>
  <c r="CF148" i="3"/>
  <c r="CF149" i="3"/>
  <c r="EV110" i="3"/>
  <c r="EV108" i="3"/>
  <c r="CF9" i="3"/>
  <c r="CF96" i="3"/>
  <c r="CF145" i="3" s="1"/>
  <c r="CF266" i="3" s="1"/>
  <c r="CF100" i="3"/>
  <c r="CF99" i="3"/>
  <c r="CE18" i="3"/>
  <c r="CE21" i="3" s="1"/>
  <c r="CE23" i="3" s="1"/>
  <c r="CE29" i="3"/>
  <c r="CF10" i="3"/>
  <c r="CF63" i="3"/>
  <c r="CF64" i="3"/>
  <c r="CF8" i="3"/>
  <c r="CE54" i="3"/>
  <c r="CE59" i="3" s="1"/>
  <c r="CE12" i="3"/>
  <c r="CE117" i="3" s="1"/>
  <c r="CD32" i="3"/>
  <c r="CD41" i="3" s="1"/>
  <c r="CD42" i="3" s="1"/>
  <c r="EW106" i="3"/>
  <c r="CF226" i="3" l="1"/>
  <c r="CF248" i="3"/>
  <c r="CF250" i="3" s="1"/>
  <c r="CF131" i="3"/>
  <c r="CF212" i="3"/>
  <c r="CF216" i="3" s="1"/>
  <c r="CE121" i="3"/>
  <c r="CE118" i="3"/>
  <c r="EW110" i="3"/>
  <c r="EW108" i="3"/>
  <c r="CF76" i="3"/>
  <c r="CE30" i="3"/>
  <c r="CE32" i="3" s="1"/>
  <c r="CE41" i="3" s="1"/>
  <c r="CE42" i="3" s="1"/>
  <c r="CF11" i="3"/>
  <c r="CF12" i="3" s="1"/>
  <c r="CF117" i="3" s="1"/>
  <c r="CF57" i="3"/>
  <c r="CD33" i="3"/>
  <c r="CD46" i="3" s="1"/>
  <c r="CD47" i="3" s="1"/>
  <c r="CD49" i="3" s="1"/>
  <c r="CG7" i="3"/>
  <c r="CF61" i="3"/>
  <c r="CF26" i="3"/>
  <c r="CF25" i="3"/>
  <c r="CF27" i="3" s="1"/>
  <c r="CF16" i="3"/>
  <c r="CF53" i="3"/>
  <c r="CF15" i="3"/>
  <c r="CF51" i="3"/>
  <c r="CF17" i="3"/>
  <c r="CF52" i="3"/>
  <c r="CF39" i="3"/>
  <c r="CF20" i="3"/>
  <c r="EX106" i="3"/>
  <c r="CG194" i="3" l="1"/>
  <c r="CG225" i="3" s="1"/>
  <c r="CG193" i="3"/>
  <c r="CG159" i="3"/>
  <c r="CG162" i="3" s="1"/>
  <c r="CG269" i="3"/>
  <c r="CG270" i="3"/>
  <c r="CG111" i="3"/>
  <c r="CG112" i="3" s="1"/>
  <c r="CG148" i="3"/>
  <c r="CG149" i="3"/>
  <c r="CF121" i="3"/>
  <c r="CF118" i="3"/>
  <c r="EX110" i="3"/>
  <c r="EX108" i="3"/>
  <c r="CG9" i="3"/>
  <c r="CG96" i="3"/>
  <c r="CG145" i="3" s="1"/>
  <c r="CG266" i="3" s="1"/>
  <c r="CG100" i="3"/>
  <c r="CG99" i="3"/>
  <c r="CF29" i="3"/>
  <c r="CE33" i="3"/>
  <c r="CE46" i="3" s="1"/>
  <c r="CE47" i="3" s="1"/>
  <c r="CE49" i="3" s="1"/>
  <c r="CF40" i="3"/>
  <c r="CF54" i="3"/>
  <c r="CF59" i="3" s="1"/>
  <c r="CF18" i="3"/>
  <c r="CF21" i="3" s="1"/>
  <c r="CF23" i="3" s="1"/>
  <c r="CG63" i="3"/>
  <c r="CG64" i="3"/>
  <c r="CG10" i="3"/>
  <c r="CG8" i="3"/>
  <c r="EY106" i="3"/>
  <c r="CG226" i="3" l="1"/>
  <c r="CG248" i="3"/>
  <c r="CG250" i="3" s="1"/>
  <c r="CG131" i="3"/>
  <c r="CG212" i="3"/>
  <c r="CG216" i="3" s="1"/>
  <c r="EY110" i="3"/>
  <c r="EY108" i="3"/>
  <c r="CG76" i="3"/>
  <c r="CG11" i="3"/>
  <c r="CF30" i="3"/>
  <c r="CF32" i="3" s="1"/>
  <c r="CF41" i="3" s="1"/>
  <c r="CF42" i="3" s="1"/>
  <c r="CG51" i="3"/>
  <c r="CG52" i="3"/>
  <c r="CG16" i="3"/>
  <c r="CG15" i="3"/>
  <c r="CG53" i="3"/>
  <c r="CG25" i="3"/>
  <c r="CG27" i="3" s="1"/>
  <c r="CG17" i="3"/>
  <c r="CG57" i="3"/>
  <c r="CG39" i="3"/>
  <c r="CG61" i="3"/>
  <c r="CG26" i="3"/>
  <c r="CH7" i="3"/>
  <c r="CG20" i="3"/>
  <c r="EZ106" i="3"/>
  <c r="CH194" i="3" l="1"/>
  <c r="CH225" i="3" s="1"/>
  <c r="CH193" i="3"/>
  <c r="CH159" i="3"/>
  <c r="CH162" i="3" s="1"/>
  <c r="CH270" i="3"/>
  <c r="CH269" i="3"/>
  <c r="CH111" i="3"/>
  <c r="CH112" i="3" s="1"/>
  <c r="CH148" i="3"/>
  <c r="CH149" i="3"/>
  <c r="EZ110" i="3"/>
  <c r="EZ108" i="3"/>
  <c r="CH9" i="3"/>
  <c r="CH96" i="3"/>
  <c r="CH145" i="3" s="1"/>
  <c r="CH266" i="3" s="1"/>
  <c r="CH100" i="3"/>
  <c r="CH99" i="3"/>
  <c r="CF33" i="3"/>
  <c r="CF46" i="3" s="1"/>
  <c r="CF47" i="3" s="1"/>
  <c r="CF49" i="3" s="1"/>
  <c r="CG29" i="3"/>
  <c r="CH63" i="3"/>
  <c r="CH64" i="3"/>
  <c r="CH10" i="3"/>
  <c r="CH8" i="3"/>
  <c r="CG18" i="3"/>
  <c r="CG21" i="3" s="1"/>
  <c r="CG23" i="3" s="1"/>
  <c r="CG40" i="3"/>
  <c r="CG12" i="3"/>
  <c r="CG117" i="3" s="1"/>
  <c r="CG54" i="3"/>
  <c r="CG59" i="3" s="1"/>
  <c r="FA106" i="3"/>
  <c r="CH226" i="3" l="1"/>
  <c r="CH248" i="3"/>
  <c r="CH250" i="3" s="1"/>
  <c r="CH131" i="3"/>
  <c r="CH212" i="3"/>
  <c r="CH216" i="3" s="1"/>
  <c r="CH76" i="3"/>
  <c r="CG121" i="3"/>
  <c r="CG118" i="3"/>
  <c r="FA110" i="3"/>
  <c r="FA108" i="3"/>
  <c r="CH11" i="3"/>
  <c r="CH57" i="3"/>
  <c r="CG30" i="3"/>
  <c r="CG32" i="3" s="1"/>
  <c r="CG41" i="3" s="1"/>
  <c r="CG42" i="3" s="1"/>
  <c r="CH20" i="3"/>
  <c r="CI7" i="3"/>
  <c r="CH61" i="3"/>
  <c r="CH26" i="3"/>
  <c r="CH25" i="3"/>
  <c r="CH27" i="3" s="1"/>
  <c r="CH53" i="3"/>
  <c r="CH51" i="3"/>
  <c r="CH16" i="3"/>
  <c r="CH17" i="3"/>
  <c r="CH15" i="3"/>
  <c r="CH52" i="3"/>
  <c r="CH39" i="3"/>
  <c r="FB106" i="3"/>
  <c r="CI194" i="3" l="1"/>
  <c r="CI225" i="3" s="1"/>
  <c r="CI193" i="3"/>
  <c r="CI159" i="3"/>
  <c r="CI162" i="3" s="1"/>
  <c r="CI270" i="3"/>
  <c r="CI269" i="3"/>
  <c r="CI111" i="3"/>
  <c r="CI112" i="3" s="1"/>
  <c r="CI148" i="3"/>
  <c r="CI149" i="3"/>
  <c r="FB110" i="3"/>
  <c r="FB108" i="3"/>
  <c r="CI9" i="3"/>
  <c r="CI96" i="3"/>
  <c r="CI145" i="3" s="1"/>
  <c r="CI266" i="3" s="1"/>
  <c r="CI99" i="3"/>
  <c r="CI100" i="3"/>
  <c r="CH18" i="3"/>
  <c r="CH21" i="3" s="1"/>
  <c r="CH23" i="3" s="1"/>
  <c r="CG33" i="3"/>
  <c r="CG46" i="3" s="1"/>
  <c r="CG47" i="3" s="1"/>
  <c r="CG49" i="3" s="1"/>
  <c r="CI64" i="3"/>
  <c r="CI8" i="3"/>
  <c r="CI10" i="3"/>
  <c r="CI63" i="3"/>
  <c r="CH54" i="3"/>
  <c r="CH59" i="3" s="1"/>
  <c r="CH40" i="3"/>
  <c r="CH12" i="3"/>
  <c r="CH117" i="3" s="1"/>
  <c r="CH29" i="3"/>
  <c r="FC106" i="3"/>
  <c r="CI226" i="3" l="1"/>
  <c r="CI248" i="3"/>
  <c r="CI250" i="3" s="1"/>
  <c r="CI131" i="3"/>
  <c r="CI212" i="3"/>
  <c r="CI216" i="3" s="1"/>
  <c r="CH121" i="3"/>
  <c r="CH118" i="3"/>
  <c r="CI76" i="3"/>
  <c r="FC110" i="3"/>
  <c r="FC108" i="3"/>
  <c r="CH30" i="3"/>
  <c r="CH32" i="3" s="1"/>
  <c r="CH41" i="3" s="1"/>
  <c r="CH42" i="3" s="1"/>
  <c r="CI11" i="3"/>
  <c r="CI61" i="3"/>
  <c r="CI26" i="3"/>
  <c r="CJ7" i="3"/>
  <c r="CI15" i="3"/>
  <c r="CI17" i="3"/>
  <c r="CI53" i="3"/>
  <c r="CI52" i="3"/>
  <c r="CI51" i="3"/>
  <c r="CI25" i="3"/>
  <c r="CI27" i="3" s="1"/>
  <c r="CI16" i="3"/>
  <c r="CI20" i="3"/>
  <c r="CI57" i="3"/>
  <c r="CI39" i="3"/>
  <c r="CJ194" i="3" l="1"/>
  <c r="CJ225" i="3" s="1"/>
  <c r="CJ193" i="3"/>
  <c r="CJ159" i="3"/>
  <c r="CJ162" i="3" s="1"/>
  <c r="CJ269" i="3"/>
  <c r="CJ270" i="3"/>
  <c r="CJ111" i="3"/>
  <c r="CJ112" i="3" s="1"/>
  <c r="CJ148" i="3"/>
  <c r="CJ149" i="3"/>
  <c r="CJ9" i="3"/>
  <c r="CJ96" i="3"/>
  <c r="CJ145" i="3" s="1"/>
  <c r="CJ266" i="3" s="1"/>
  <c r="CI54" i="3"/>
  <c r="CI59" i="3" s="1"/>
  <c r="CJ99" i="3"/>
  <c r="CJ100" i="3"/>
  <c r="CH33" i="3"/>
  <c r="CH46" i="3" s="1"/>
  <c r="CH47" i="3" s="1"/>
  <c r="CH49" i="3" s="1"/>
  <c r="CJ64" i="3"/>
  <c r="CJ10" i="3"/>
  <c r="CJ63" i="3"/>
  <c r="CJ8" i="3"/>
  <c r="CI40" i="3"/>
  <c r="CI18" i="3"/>
  <c r="CI21" i="3" s="1"/>
  <c r="CI23" i="3" s="1"/>
  <c r="CI12" i="3"/>
  <c r="CI117" i="3" s="1"/>
  <c r="CI118" i="3" s="1"/>
  <c r="CI29" i="3"/>
  <c r="CJ226" i="3" l="1"/>
  <c r="CJ248" i="3"/>
  <c r="CJ250" i="3" s="1"/>
  <c r="CJ131" i="3"/>
  <c r="CJ212" i="3"/>
  <c r="CJ216" i="3" s="1"/>
  <c r="CI121" i="3"/>
  <c r="CJ76" i="3"/>
  <c r="CJ11" i="3"/>
  <c r="CJ12" i="3" s="1"/>
  <c r="CJ117" i="3" s="1"/>
  <c r="CJ57" i="3"/>
  <c r="CI30" i="3"/>
  <c r="CI32" i="3" s="1"/>
  <c r="CK7" i="3"/>
  <c r="CJ61" i="3"/>
  <c r="CJ26" i="3"/>
  <c r="CJ52" i="3"/>
  <c r="CJ25" i="3"/>
  <c r="CJ27" i="3" s="1"/>
  <c r="CJ16" i="3"/>
  <c r="CJ15" i="3"/>
  <c r="CJ17" i="3"/>
  <c r="CJ53" i="3"/>
  <c r="CJ51" i="3"/>
  <c r="CJ20" i="3"/>
  <c r="CJ39" i="3"/>
  <c r="CK193" i="3" l="1"/>
  <c r="CK194" i="3"/>
  <c r="CK225" i="3" s="1"/>
  <c r="CK159" i="3"/>
  <c r="CK162" i="3" s="1"/>
  <c r="CK269" i="3"/>
  <c r="CK270" i="3"/>
  <c r="CK111" i="3"/>
  <c r="CK112" i="3" s="1"/>
  <c r="CK148" i="3"/>
  <c r="CK149" i="3"/>
  <c r="CJ121" i="3"/>
  <c r="CJ118" i="3"/>
  <c r="CK9" i="3"/>
  <c r="CK96" i="3"/>
  <c r="CK145" i="3" s="1"/>
  <c r="CK266" i="3" s="1"/>
  <c r="CK99" i="3"/>
  <c r="CK100" i="3"/>
  <c r="CI33" i="3"/>
  <c r="CI46" i="3" s="1"/>
  <c r="CI47" i="3" s="1"/>
  <c r="CJ54" i="3"/>
  <c r="CJ59" i="3" s="1"/>
  <c r="CJ29" i="3"/>
  <c r="CI41" i="3"/>
  <c r="CK10" i="3"/>
  <c r="CK63" i="3"/>
  <c r="CK8" i="3"/>
  <c r="CK64" i="3"/>
  <c r="CJ18" i="3"/>
  <c r="CJ21" i="3" s="1"/>
  <c r="CJ23" i="3" s="1"/>
  <c r="CJ40" i="3"/>
  <c r="CK226" i="3" l="1"/>
  <c r="CK248" i="3"/>
  <c r="CK250" i="3" s="1"/>
  <c r="CK131" i="3"/>
  <c r="CK212" i="3"/>
  <c r="CK216" i="3" s="1"/>
  <c r="CK76" i="3"/>
  <c r="CJ30" i="3"/>
  <c r="CJ32" i="3" s="1"/>
  <c r="CJ33" i="3" s="1"/>
  <c r="CK39" i="3"/>
  <c r="CK40" i="3" s="1"/>
  <c r="CK11" i="3"/>
  <c r="CK20" i="3"/>
  <c r="CI42" i="3"/>
  <c r="CI49" i="3" s="1"/>
  <c r="CL7" i="3"/>
  <c r="CK61" i="3"/>
  <c r="CK26" i="3"/>
  <c r="CK25" i="3"/>
  <c r="CK27" i="3" s="1"/>
  <c r="CK17" i="3"/>
  <c r="CK51" i="3"/>
  <c r="CK52" i="3"/>
  <c r="CK16" i="3"/>
  <c r="CK53" i="3"/>
  <c r="CK15" i="3"/>
  <c r="CK57" i="3"/>
  <c r="CL193" i="3" l="1"/>
  <c r="CL194" i="3"/>
  <c r="CL225" i="3" s="1"/>
  <c r="CL159" i="3"/>
  <c r="CL162" i="3" s="1"/>
  <c r="CL269" i="3"/>
  <c r="CL270" i="3"/>
  <c r="CL111" i="3"/>
  <c r="CL112" i="3" s="1"/>
  <c r="CL148" i="3"/>
  <c r="CL149" i="3"/>
  <c r="CL9" i="3"/>
  <c r="CL96" i="3"/>
  <c r="CL145" i="3" s="1"/>
  <c r="CL266" i="3" s="1"/>
  <c r="CL100" i="3"/>
  <c r="CL99" i="3"/>
  <c r="CK18" i="3"/>
  <c r="CK21" i="3" s="1"/>
  <c r="CK23" i="3" s="1"/>
  <c r="CJ41" i="3"/>
  <c r="CK12" i="3"/>
  <c r="CK117" i="3" s="1"/>
  <c r="CK118" i="3" s="1"/>
  <c r="CK54" i="3"/>
  <c r="CK59" i="3" s="1"/>
  <c r="CJ46" i="3"/>
  <c r="CJ47" i="3" s="1"/>
  <c r="CK29" i="3"/>
  <c r="CL63" i="3"/>
  <c r="CL8" i="3"/>
  <c r="CL64" i="3"/>
  <c r="CL10" i="3"/>
  <c r="CL226" i="3" l="1"/>
  <c r="CL248" i="3"/>
  <c r="CL250" i="3" s="1"/>
  <c r="CL131" i="3"/>
  <c r="CL212" i="3"/>
  <c r="CL216" i="3" s="1"/>
  <c r="CK121" i="3"/>
  <c r="CL76" i="3"/>
  <c r="CK30" i="3"/>
  <c r="CK32" i="3" s="1"/>
  <c r="CK33" i="3" s="1"/>
  <c r="CL11" i="3"/>
  <c r="CL12" i="3" s="1"/>
  <c r="CL117" i="3" s="1"/>
  <c r="CL52" i="3"/>
  <c r="CL25" i="3"/>
  <c r="CL27" i="3" s="1"/>
  <c r="CL17" i="3"/>
  <c r="CL51" i="3"/>
  <c r="CL53" i="3"/>
  <c r="CL16" i="3"/>
  <c r="CL15" i="3"/>
  <c r="CL39" i="3"/>
  <c r="CL20" i="3"/>
  <c r="CM7" i="3"/>
  <c r="CL57" i="3"/>
  <c r="CL61" i="3"/>
  <c r="CL26" i="3"/>
  <c r="CJ42" i="3"/>
  <c r="CJ49" i="3" s="1"/>
  <c r="CM194" i="3" l="1"/>
  <c r="CM225" i="3" s="1"/>
  <c r="CM193" i="3"/>
  <c r="CM159" i="3"/>
  <c r="CM162" i="3" s="1"/>
  <c r="CM269" i="3"/>
  <c r="CM270" i="3"/>
  <c r="CM111" i="3"/>
  <c r="CM112" i="3" s="1"/>
  <c r="CM148" i="3"/>
  <c r="CM149" i="3"/>
  <c r="CL121" i="3"/>
  <c r="CL118" i="3"/>
  <c r="CM9" i="3"/>
  <c r="CM96" i="3"/>
  <c r="CM145" i="3" s="1"/>
  <c r="CM266" i="3" s="1"/>
  <c r="CM99" i="3"/>
  <c r="CM100" i="3"/>
  <c r="CL18" i="3"/>
  <c r="CL21" i="3" s="1"/>
  <c r="CL23" i="3" s="1"/>
  <c r="CL29" i="3"/>
  <c r="CK46" i="3"/>
  <c r="CK47" i="3" s="1"/>
  <c r="CK41" i="3"/>
  <c r="CM8" i="3"/>
  <c r="CM10" i="3"/>
  <c r="CM64" i="3"/>
  <c r="CM63" i="3"/>
  <c r="CL54" i="3"/>
  <c r="CL59" i="3" s="1"/>
  <c r="CL40" i="3"/>
  <c r="CM226" i="3" l="1"/>
  <c r="CM248" i="3"/>
  <c r="CM250" i="3" s="1"/>
  <c r="CM131" i="3"/>
  <c r="CM212" i="3"/>
  <c r="CM216" i="3" s="1"/>
  <c r="CM76" i="3"/>
  <c r="CL30" i="3"/>
  <c r="CL32" i="3" s="1"/>
  <c r="CL41" i="3" s="1"/>
  <c r="CL42" i="3" s="1"/>
  <c r="CM57" i="3"/>
  <c r="CM11" i="3"/>
  <c r="CM39" i="3"/>
  <c r="CM40" i="3" s="1"/>
  <c r="CM20" i="3"/>
  <c r="CN7" i="3"/>
  <c r="CK42" i="3"/>
  <c r="CK49" i="3" s="1"/>
  <c r="CM61" i="3"/>
  <c r="CM26" i="3"/>
  <c r="CM17" i="3"/>
  <c r="CM15" i="3"/>
  <c r="CM52" i="3"/>
  <c r="CM51" i="3"/>
  <c r="CM25" i="3"/>
  <c r="CM27" i="3" s="1"/>
  <c r="CM53" i="3"/>
  <c r="CM16" i="3"/>
  <c r="CN194" i="3" l="1"/>
  <c r="CN225" i="3" s="1"/>
  <c r="CN193" i="3"/>
  <c r="CN159" i="3"/>
  <c r="CN162" i="3" s="1"/>
  <c r="CN269" i="3"/>
  <c r="CN270" i="3"/>
  <c r="CN111" i="3"/>
  <c r="CN112" i="3" s="1"/>
  <c r="CN148" i="3"/>
  <c r="CN149" i="3"/>
  <c r="CN9" i="3"/>
  <c r="CN96" i="3"/>
  <c r="CN145" i="3" s="1"/>
  <c r="CN266" i="3" s="1"/>
  <c r="CN100" i="3"/>
  <c r="CN99" i="3"/>
  <c r="CL33" i="3"/>
  <c r="CL46" i="3" s="1"/>
  <c r="CL47" i="3" s="1"/>
  <c r="CL49" i="3" s="1"/>
  <c r="CM54" i="3"/>
  <c r="CM59" i="3" s="1"/>
  <c r="CM12" i="3"/>
  <c r="CM117" i="3" s="1"/>
  <c r="CM118" i="3" s="1"/>
  <c r="CM29" i="3"/>
  <c r="CM18" i="3"/>
  <c r="CM21" i="3" s="1"/>
  <c r="CM23" i="3" s="1"/>
  <c r="CN10" i="3"/>
  <c r="CN63" i="3"/>
  <c r="CN64" i="3"/>
  <c r="CN8" i="3"/>
  <c r="CN248" i="3" l="1"/>
  <c r="CN250" i="3" s="1"/>
  <c r="CN226" i="3"/>
  <c r="CN131" i="3"/>
  <c r="CN212" i="3"/>
  <c r="CN216" i="3" s="1"/>
  <c r="CN76" i="3"/>
  <c r="CM121" i="3"/>
  <c r="CN11" i="3"/>
  <c r="CN12" i="3" s="1"/>
  <c r="CN117" i="3" s="1"/>
  <c r="CN20" i="3"/>
  <c r="CM30" i="3"/>
  <c r="CM32" i="3" s="1"/>
  <c r="CM33" i="3" s="1"/>
  <c r="CO7" i="3"/>
  <c r="CN61" i="3"/>
  <c r="CN26" i="3"/>
  <c r="CN15" i="3"/>
  <c r="CN51" i="3"/>
  <c r="CN25" i="3"/>
  <c r="CN27" i="3" s="1"/>
  <c r="CN16" i="3"/>
  <c r="CN52" i="3"/>
  <c r="CN53" i="3"/>
  <c r="CN17" i="3"/>
  <c r="CN57" i="3"/>
  <c r="CN39" i="3"/>
  <c r="CO194" i="3" l="1"/>
  <c r="CO225" i="3" s="1"/>
  <c r="CO193" i="3"/>
  <c r="CO159" i="3"/>
  <c r="CO162" i="3" s="1"/>
  <c r="CO269" i="3"/>
  <c r="CO270" i="3"/>
  <c r="CO111" i="3"/>
  <c r="CO112" i="3" s="1"/>
  <c r="CO148" i="3"/>
  <c r="CO149" i="3"/>
  <c r="CN121" i="3"/>
  <c r="CN118" i="3"/>
  <c r="CO9" i="3"/>
  <c r="CO96" i="3"/>
  <c r="CO145" i="3" s="1"/>
  <c r="CO266" i="3" s="1"/>
  <c r="CO100" i="3"/>
  <c r="CO99" i="3"/>
  <c r="CN29" i="3"/>
  <c r="CN18" i="3"/>
  <c r="CN21" i="3" s="1"/>
  <c r="CN23" i="3" s="1"/>
  <c r="CM46" i="3"/>
  <c r="CM47" i="3" s="1"/>
  <c r="CN40" i="3"/>
  <c r="CN54" i="3"/>
  <c r="CN59" i="3" s="1"/>
  <c r="CO64" i="3"/>
  <c r="CO10" i="3"/>
  <c r="CO63" i="3"/>
  <c r="CO8" i="3"/>
  <c r="CM41" i="3"/>
  <c r="CO226" i="3" l="1"/>
  <c r="CO197" i="3"/>
  <c r="CO195" i="3"/>
  <c r="CO248" i="3"/>
  <c r="CO250" i="3" s="1"/>
  <c r="CO131" i="3"/>
  <c r="CO212" i="3"/>
  <c r="CO216" i="3" s="1"/>
  <c r="CO76" i="3"/>
  <c r="CN30" i="3"/>
  <c r="CN32" i="3" s="1"/>
  <c r="CN41" i="3" s="1"/>
  <c r="CN42" i="3" s="1"/>
  <c r="CO57" i="3"/>
  <c r="CO11" i="3"/>
  <c r="CM42" i="3"/>
  <c r="CM49" i="3" s="1"/>
  <c r="CP7" i="3"/>
  <c r="CO53" i="3"/>
  <c r="CO51" i="3"/>
  <c r="CO15" i="3"/>
  <c r="CO52" i="3"/>
  <c r="CO25" i="3"/>
  <c r="CO27" i="3" s="1"/>
  <c r="CO17" i="3"/>
  <c r="CO16" i="3"/>
  <c r="CO20" i="3"/>
  <c r="CO61" i="3"/>
  <c r="CO26" i="3"/>
  <c r="CO39" i="3"/>
  <c r="CP194" i="3" l="1"/>
  <c r="CP225" i="3" s="1"/>
  <c r="CP193" i="3"/>
  <c r="CP159" i="3"/>
  <c r="CP162" i="3" s="1"/>
  <c r="CP270" i="3"/>
  <c r="CP269" i="3"/>
  <c r="CP111" i="3"/>
  <c r="CP112" i="3" s="1"/>
  <c r="CP148" i="3"/>
  <c r="CP149" i="3"/>
  <c r="CP9" i="3"/>
  <c r="CP96" i="3"/>
  <c r="CP145" i="3" s="1"/>
  <c r="CP266" i="3" s="1"/>
  <c r="CP100" i="3"/>
  <c r="CP99" i="3"/>
  <c r="CN33" i="3"/>
  <c r="CN46" i="3" s="1"/>
  <c r="CN47" i="3" s="1"/>
  <c r="CN49" i="3" s="1"/>
  <c r="CO18" i="3"/>
  <c r="CO21" i="3" s="1"/>
  <c r="CO23" i="3" s="1"/>
  <c r="CO29" i="3"/>
  <c r="CP8" i="3"/>
  <c r="CP63" i="3"/>
  <c r="CP64" i="3"/>
  <c r="CP10" i="3"/>
  <c r="CO40" i="3"/>
  <c r="CO12" i="3"/>
  <c r="CO117" i="3" s="1"/>
  <c r="CO54" i="3"/>
  <c r="CO59" i="3" s="1"/>
  <c r="CP226" i="3" l="1"/>
  <c r="CP195" i="3"/>
  <c r="CP197" i="3"/>
  <c r="CP248" i="3"/>
  <c r="CP250" i="3" s="1"/>
  <c r="CP131" i="3"/>
  <c r="CP212" i="3"/>
  <c r="CP216" i="3" s="1"/>
  <c r="CP76" i="3"/>
  <c r="CO121" i="3"/>
  <c r="CO118" i="3"/>
  <c r="CP39" i="3"/>
  <c r="CP40" i="3" s="1"/>
  <c r="CO30" i="3"/>
  <c r="CO32" i="3" s="1"/>
  <c r="CO33" i="3" s="1"/>
  <c r="CO46" i="3" s="1"/>
  <c r="CO47" i="3" s="1"/>
  <c r="CP11" i="3"/>
  <c r="CP12" i="3" s="1"/>
  <c r="CP117" i="3" s="1"/>
  <c r="CP61" i="3"/>
  <c r="CP26" i="3"/>
  <c r="CQ7" i="3"/>
  <c r="CP15" i="3"/>
  <c r="CP17" i="3"/>
  <c r="CP52" i="3"/>
  <c r="CP53" i="3"/>
  <c r="CP51" i="3"/>
  <c r="CP25" i="3"/>
  <c r="CP27" i="3" s="1"/>
  <c r="CP16" i="3"/>
  <c r="CP57" i="3"/>
  <c r="CP20" i="3"/>
  <c r="CQ194" i="3" l="1"/>
  <c r="CQ225" i="3" s="1"/>
  <c r="CQ193" i="3"/>
  <c r="CQ159" i="3"/>
  <c r="CQ162" i="3" s="1"/>
  <c r="CQ270" i="3"/>
  <c r="CQ269" i="3"/>
  <c r="CQ111" i="3"/>
  <c r="CQ112" i="3" s="1"/>
  <c r="CQ148" i="3"/>
  <c r="CQ149" i="3"/>
  <c r="CP121" i="3"/>
  <c r="CP118" i="3"/>
  <c r="CQ9" i="3"/>
  <c r="CQ96" i="3"/>
  <c r="CQ145" i="3" s="1"/>
  <c r="CQ266" i="3" s="1"/>
  <c r="CQ99" i="3"/>
  <c r="CQ100" i="3"/>
  <c r="CO41" i="3"/>
  <c r="CO42" i="3" s="1"/>
  <c r="CO49" i="3" s="1"/>
  <c r="CP18" i="3"/>
  <c r="CP21" i="3" s="1"/>
  <c r="CP23" i="3" s="1"/>
  <c r="CP29" i="3"/>
  <c r="CP54" i="3"/>
  <c r="CP59" i="3" s="1"/>
  <c r="CQ8" i="3"/>
  <c r="CQ10" i="3"/>
  <c r="CQ64" i="3"/>
  <c r="CQ63" i="3"/>
  <c r="CQ226" i="3" l="1"/>
  <c r="CQ197" i="3"/>
  <c r="CQ195" i="3"/>
  <c r="CQ248" i="3"/>
  <c r="CQ250" i="3" s="1"/>
  <c r="CQ131" i="3"/>
  <c r="CQ212" i="3"/>
  <c r="CQ216" i="3" s="1"/>
  <c r="CQ76" i="3"/>
  <c r="CQ20" i="3"/>
  <c r="CQ11" i="3"/>
  <c r="CQ57" i="3"/>
  <c r="CP30" i="3"/>
  <c r="CP32" i="3" s="1"/>
  <c r="CP41" i="3" s="1"/>
  <c r="CP42" i="3" s="1"/>
  <c r="CQ17" i="3"/>
  <c r="CQ52" i="3"/>
  <c r="CQ53" i="3"/>
  <c r="CQ51" i="3"/>
  <c r="CQ25" i="3"/>
  <c r="CQ27" i="3" s="1"/>
  <c r="CQ16" i="3"/>
  <c r="CQ15" i="3"/>
  <c r="CQ39" i="3"/>
  <c r="CR7" i="3"/>
  <c r="CQ61" i="3"/>
  <c r="CQ26" i="3"/>
  <c r="CR193" i="3" l="1"/>
  <c r="CR194" i="3"/>
  <c r="CR225" i="3" s="1"/>
  <c r="CR159" i="3"/>
  <c r="CR162" i="3" s="1"/>
  <c r="CR269" i="3"/>
  <c r="CR270" i="3"/>
  <c r="CR111" i="3"/>
  <c r="CR112" i="3" s="1"/>
  <c r="CR148" i="3"/>
  <c r="CR149" i="3"/>
  <c r="CR9" i="3"/>
  <c r="CR96" i="3"/>
  <c r="CR145" i="3" s="1"/>
  <c r="CR266" i="3" s="1"/>
  <c r="CR99" i="3"/>
  <c r="CR100" i="3"/>
  <c r="CP33" i="3"/>
  <c r="CP46" i="3" s="1"/>
  <c r="CP47" i="3" s="1"/>
  <c r="CP49" i="3" s="1"/>
  <c r="CR10" i="3"/>
  <c r="CR64" i="3"/>
  <c r="CR63" i="3"/>
  <c r="CR8" i="3"/>
  <c r="CQ12" i="3"/>
  <c r="CQ117" i="3" s="1"/>
  <c r="CQ40" i="3"/>
  <c r="CQ18" i="3"/>
  <c r="CQ21" i="3" s="1"/>
  <c r="CQ23" i="3" s="1"/>
  <c r="CQ29" i="3"/>
  <c r="CQ54" i="3"/>
  <c r="CQ59" i="3" s="1"/>
  <c r="CR226" i="3" l="1"/>
  <c r="CR197" i="3"/>
  <c r="CR195" i="3"/>
  <c r="CR248" i="3"/>
  <c r="CR250" i="3" s="1"/>
  <c r="CR131" i="3"/>
  <c r="CR212" i="3"/>
  <c r="CR216" i="3" s="1"/>
  <c r="CQ121" i="3"/>
  <c r="CQ118" i="3"/>
  <c r="CR76" i="3"/>
  <c r="CR39" i="3"/>
  <c r="CR40" i="3" s="1"/>
  <c r="CR11" i="3"/>
  <c r="CR12" i="3" s="1"/>
  <c r="CR117" i="3" s="1"/>
  <c r="CQ30" i="3"/>
  <c r="CS7" i="3"/>
  <c r="CR51" i="3"/>
  <c r="CR52" i="3"/>
  <c r="CR53" i="3"/>
  <c r="CR16" i="3"/>
  <c r="CR17" i="3"/>
  <c r="CR15" i="3"/>
  <c r="CR25" i="3"/>
  <c r="CR27" i="3" s="1"/>
  <c r="CR57" i="3"/>
  <c r="CR20" i="3"/>
  <c r="CR61" i="3"/>
  <c r="CR26" i="3"/>
  <c r="CS194" i="3" l="1"/>
  <c r="CS225" i="3" s="1"/>
  <c r="CS193" i="3"/>
  <c r="CS159" i="3"/>
  <c r="CS162" i="3" s="1"/>
  <c r="CS269" i="3"/>
  <c r="CS270" i="3"/>
  <c r="CS111" i="3"/>
  <c r="CS112" i="3" s="1"/>
  <c r="CS148" i="3"/>
  <c r="CS149" i="3"/>
  <c r="CR121" i="3"/>
  <c r="CR118" i="3"/>
  <c r="CS9" i="3"/>
  <c r="CS96" i="3"/>
  <c r="CS145" i="3" s="1"/>
  <c r="CS266" i="3" s="1"/>
  <c r="CS99" i="3"/>
  <c r="CS100" i="3"/>
  <c r="CQ32" i="3"/>
  <c r="CQ41" i="3" s="1"/>
  <c r="CQ42" i="3" s="1"/>
  <c r="CR54" i="3"/>
  <c r="CR59" i="3" s="1"/>
  <c r="CR18" i="3"/>
  <c r="CR21" i="3" s="1"/>
  <c r="CR23" i="3" s="1"/>
  <c r="CR29" i="3"/>
  <c r="CS10" i="3"/>
  <c r="CS63" i="3"/>
  <c r="CS64" i="3"/>
  <c r="CS8" i="3"/>
  <c r="CS226" i="3" l="1"/>
  <c r="CS197" i="3"/>
  <c r="CS195" i="3"/>
  <c r="CS248" i="3"/>
  <c r="CS250" i="3" s="1"/>
  <c r="CS131" i="3"/>
  <c r="CS212" i="3"/>
  <c r="CS216" i="3" s="1"/>
  <c r="CS76" i="3"/>
  <c r="CS11" i="3"/>
  <c r="CR30" i="3"/>
  <c r="CR32" i="3" s="1"/>
  <c r="CR41" i="3" s="1"/>
  <c r="CR42" i="3" s="1"/>
  <c r="CQ33" i="3"/>
  <c r="CQ46" i="3" s="1"/>
  <c r="CQ47" i="3" s="1"/>
  <c r="CQ49" i="3" s="1"/>
  <c r="CS17" i="3"/>
  <c r="CS52" i="3"/>
  <c r="CS53" i="3"/>
  <c r="CS51" i="3"/>
  <c r="CS25" i="3"/>
  <c r="CS27" i="3" s="1"/>
  <c r="CS16" i="3"/>
  <c r="CS15" i="3"/>
  <c r="CS39" i="3"/>
  <c r="CS57" i="3"/>
  <c r="CT7" i="3"/>
  <c r="CS20" i="3"/>
  <c r="CS61" i="3"/>
  <c r="CS26" i="3"/>
  <c r="CT193" i="3" l="1"/>
  <c r="CT194" i="3"/>
  <c r="CT225" i="3" s="1"/>
  <c r="CT159" i="3"/>
  <c r="CT162" i="3" s="1"/>
  <c r="CT269" i="3"/>
  <c r="CT270" i="3"/>
  <c r="CT111" i="3"/>
  <c r="CT112" i="3" s="1"/>
  <c r="CT148" i="3"/>
  <c r="CT149" i="3"/>
  <c r="CT9" i="3"/>
  <c r="CT96" i="3"/>
  <c r="CT145" i="3" s="1"/>
  <c r="CT266" i="3" s="1"/>
  <c r="CT100" i="3"/>
  <c r="CT99" i="3"/>
  <c r="CS54" i="3"/>
  <c r="CS59" i="3" s="1"/>
  <c r="CR33" i="3"/>
  <c r="CR46" i="3" s="1"/>
  <c r="CR47" i="3" s="1"/>
  <c r="CR49" i="3" s="1"/>
  <c r="CS40" i="3"/>
  <c r="CS12" i="3"/>
  <c r="CS117" i="3" s="1"/>
  <c r="CS18" i="3"/>
  <c r="CS21" i="3" s="1"/>
  <c r="CS23" i="3" s="1"/>
  <c r="CS29" i="3"/>
  <c r="CT10" i="3"/>
  <c r="CT64" i="3"/>
  <c r="CT8" i="3"/>
  <c r="CT63" i="3"/>
  <c r="CT226" i="3" l="1"/>
  <c r="CT197" i="3"/>
  <c r="CT195" i="3"/>
  <c r="CT248" i="3"/>
  <c r="CT250" i="3" s="1"/>
  <c r="CT131" i="3"/>
  <c r="CT212" i="3"/>
  <c r="CT216" i="3" s="1"/>
  <c r="CT76" i="3"/>
  <c r="CS121" i="3"/>
  <c r="CS118" i="3"/>
  <c r="CT57" i="3"/>
  <c r="CT11" i="3"/>
  <c r="CT12" i="3" s="1"/>
  <c r="CT117" i="3" s="1"/>
  <c r="CS30" i="3"/>
  <c r="CS32" i="3" s="1"/>
  <c r="CS41" i="3" s="1"/>
  <c r="CS42" i="3" s="1"/>
  <c r="CU7" i="3"/>
  <c r="CT61" i="3"/>
  <c r="CT26" i="3"/>
  <c r="CT39" i="3"/>
  <c r="CT20" i="3"/>
  <c r="CT25" i="3"/>
  <c r="CT27" i="3" s="1"/>
  <c r="CT16" i="3"/>
  <c r="CT15" i="3"/>
  <c r="CT51" i="3"/>
  <c r="CT52" i="3"/>
  <c r="CT53" i="3"/>
  <c r="CT17" i="3"/>
  <c r="CU193" i="3" l="1"/>
  <c r="CU194" i="3"/>
  <c r="CU225" i="3" s="1"/>
  <c r="CU159" i="3"/>
  <c r="CU162" i="3" s="1"/>
  <c r="CU269" i="3"/>
  <c r="CU270" i="3"/>
  <c r="CU111" i="3"/>
  <c r="CU112" i="3" s="1"/>
  <c r="CU148" i="3"/>
  <c r="CU149" i="3"/>
  <c r="CT121" i="3"/>
  <c r="CT118" i="3"/>
  <c r="CU9" i="3"/>
  <c r="CU96" i="3"/>
  <c r="CU145" i="3" s="1"/>
  <c r="CU266" i="3" s="1"/>
  <c r="CU99" i="3"/>
  <c r="CU100" i="3"/>
  <c r="CT29" i="3"/>
  <c r="CT40" i="3"/>
  <c r="CT18" i="3"/>
  <c r="CT21" i="3" s="1"/>
  <c r="CT23" i="3" s="1"/>
  <c r="CT54" i="3"/>
  <c r="CT59" i="3" s="1"/>
  <c r="CS33" i="3"/>
  <c r="CS46" i="3" s="1"/>
  <c r="CS47" i="3" s="1"/>
  <c r="CS49" i="3" s="1"/>
  <c r="CU63" i="3"/>
  <c r="CU64" i="3"/>
  <c r="CU8" i="3"/>
  <c r="CU10" i="3"/>
  <c r="CU226" i="3" l="1"/>
  <c r="CU197" i="3"/>
  <c r="CU195" i="3"/>
  <c r="CU248" i="3"/>
  <c r="CU250" i="3" s="1"/>
  <c r="CU131" i="3"/>
  <c r="CU212" i="3"/>
  <c r="CU216" i="3" s="1"/>
  <c r="CU76" i="3"/>
  <c r="CU39" i="3"/>
  <c r="CU40" i="3" s="1"/>
  <c r="CT30" i="3"/>
  <c r="CT32" i="3" s="1"/>
  <c r="CT41" i="3" s="1"/>
  <c r="CT42" i="3" s="1"/>
  <c r="CU11" i="3"/>
  <c r="CU61" i="3"/>
  <c r="CU26" i="3"/>
  <c r="CU20" i="3"/>
  <c r="CU51" i="3"/>
  <c r="CU52" i="3"/>
  <c r="CU17" i="3"/>
  <c r="CU53" i="3"/>
  <c r="CU16" i="3"/>
  <c r="CU15" i="3"/>
  <c r="CU25" i="3"/>
  <c r="CU27" i="3" s="1"/>
  <c r="CU57" i="3"/>
  <c r="CV7" i="3"/>
  <c r="CV194" i="3" l="1"/>
  <c r="CV225" i="3" s="1"/>
  <c r="CV193" i="3"/>
  <c r="CV159" i="3"/>
  <c r="CV162" i="3" s="1"/>
  <c r="CV269" i="3"/>
  <c r="CV270" i="3"/>
  <c r="CV111" i="3"/>
  <c r="CV112" i="3" s="1"/>
  <c r="CV148" i="3"/>
  <c r="CV149" i="3"/>
  <c r="CV9" i="3"/>
  <c r="CV96" i="3"/>
  <c r="CV145" i="3" s="1"/>
  <c r="CV266" i="3" s="1"/>
  <c r="CV100" i="3"/>
  <c r="CV99" i="3"/>
  <c r="CU18" i="3"/>
  <c r="CU21" i="3" s="1"/>
  <c r="CU23" i="3" s="1"/>
  <c r="CU54" i="3"/>
  <c r="CU59" i="3" s="1"/>
  <c r="CU29" i="3"/>
  <c r="CT33" i="3"/>
  <c r="CT46" i="3" s="1"/>
  <c r="CT47" i="3" s="1"/>
  <c r="CT49" i="3" s="1"/>
  <c r="CU12" i="3"/>
  <c r="CU117" i="3" s="1"/>
  <c r="CV10" i="3"/>
  <c r="CV63" i="3"/>
  <c r="CV8" i="3"/>
  <c r="CV64" i="3"/>
  <c r="CV226" i="3" l="1"/>
  <c r="CV195" i="3"/>
  <c r="CV197" i="3"/>
  <c r="CV248" i="3"/>
  <c r="CV250" i="3" s="1"/>
  <c r="CV131" i="3"/>
  <c r="CV212" i="3"/>
  <c r="CV216" i="3" s="1"/>
  <c r="CU121" i="3"/>
  <c r="CU118" i="3"/>
  <c r="CV76" i="3"/>
  <c r="CV20" i="3"/>
  <c r="CV11" i="3"/>
  <c r="CU30" i="3"/>
  <c r="CU32" i="3" s="1"/>
  <c r="CU41" i="3" s="1"/>
  <c r="CU42" i="3" s="1"/>
  <c r="CV61" i="3"/>
  <c r="CV26" i="3"/>
  <c r="CW7" i="3"/>
  <c r="CV16" i="3"/>
  <c r="CV15" i="3"/>
  <c r="CV52" i="3"/>
  <c r="CV25" i="3"/>
  <c r="CV27" i="3" s="1"/>
  <c r="CV53" i="3"/>
  <c r="CV51" i="3"/>
  <c r="CV17" i="3"/>
  <c r="CV39" i="3"/>
  <c r="CV57" i="3"/>
  <c r="CW194" i="3" l="1"/>
  <c r="CW225" i="3" s="1"/>
  <c r="CW193" i="3"/>
  <c r="CW159" i="3"/>
  <c r="CW162" i="3" s="1"/>
  <c r="CW269" i="3"/>
  <c r="CW270" i="3"/>
  <c r="CW111" i="3"/>
  <c r="CW112" i="3" s="1"/>
  <c r="CW148" i="3"/>
  <c r="CW149" i="3"/>
  <c r="CW9" i="3"/>
  <c r="CW96" i="3"/>
  <c r="CW145" i="3" s="1"/>
  <c r="CW266" i="3" s="1"/>
  <c r="CW100" i="3"/>
  <c r="CW99" i="3"/>
  <c r="CV18" i="3"/>
  <c r="CV21" i="3" s="1"/>
  <c r="CV23" i="3" s="1"/>
  <c r="CV54" i="3"/>
  <c r="CV59" i="3" s="1"/>
  <c r="CU33" i="3"/>
  <c r="CU46" i="3" s="1"/>
  <c r="CU47" i="3" s="1"/>
  <c r="CU49" i="3" s="1"/>
  <c r="CW63" i="3"/>
  <c r="CW64" i="3"/>
  <c r="CW8" i="3"/>
  <c r="CW10" i="3"/>
  <c r="CV12" i="3"/>
  <c r="CV117" i="3" s="1"/>
  <c r="CV29" i="3"/>
  <c r="CV40" i="3"/>
  <c r="CW226" i="3" l="1"/>
  <c r="CW197" i="3"/>
  <c r="CW195" i="3"/>
  <c r="CW248" i="3"/>
  <c r="CW250" i="3" s="1"/>
  <c r="CW131" i="3"/>
  <c r="CW212" i="3"/>
  <c r="CW216" i="3" s="1"/>
  <c r="CV121" i="3"/>
  <c r="CV118" i="3"/>
  <c r="CW76" i="3"/>
  <c r="CW11" i="3"/>
  <c r="CW12" i="3" s="1"/>
  <c r="CW117" i="3" s="1"/>
  <c r="CV30" i="3"/>
  <c r="CV32" i="3" s="1"/>
  <c r="CV41" i="3" s="1"/>
  <c r="CV42" i="3" s="1"/>
  <c r="CW39" i="3"/>
  <c r="CW40" i="3" s="1"/>
  <c r="CW57" i="3"/>
  <c r="CW17" i="3"/>
  <c r="CW52" i="3"/>
  <c r="CW53" i="3"/>
  <c r="CW51" i="3"/>
  <c r="CW15" i="3"/>
  <c r="CW25" i="3"/>
  <c r="CW27" i="3" s="1"/>
  <c r="CW16" i="3"/>
  <c r="CW20" i="3"/>
  <c r="CW61" i="3"/>
  <c r="CW26" i="3"/>
  <c r="CX7" i="3"/>
  <c r="CX194" i="3" l="1"/>
  <c r="CX225" i="3" s="1"/>
  <c r="CX193" i="3"/>
  <c r="CX159" i="3"/>
  <c r="CX162" i="3" s="1"/>
  <c r="CX270" i="3"/>
  <c r="CX269" i="3"/>
  <c r="CX111" i="3"/>
  <c r="CX112" i="3" s="1"/>
  <c r="CX148" i="3"/>
  <c r="CX149" i="3"/>
  <c r="CW121" i="3"/>
  <c r="CW118" i="3"/>
  <c r="CX9" i="3"/>
  <c r="CX96" i="3"/>
  <c r="CX145" i="3" s="1"/>
  <c r="CX266" i="3" s="1"/>
  <c r="CX100" i="3"/>
  <c r="CX99" i="3"/>
  <c r="CW29" i="3"/>
  <c r="CW18" i="3"/>
  <c r="CW21" i="3" s="1"/>
  <c r="CW23" i="3" s="1"/>
  <c r="CX10" i="3"/>
  <c r="CX8" i="3"/>
  <c r="CX64" i="3"/>
  <c r="CX63" i="3"/>
  <c r="CW54" i="3"/>
  <c r="CW59" i="3" s="1"/>
  <c r="CV33" i="3"/>
  <c r="CV46" i="3" s="1"/>
  <c r="CV47" i="3" s="1"/>
  <c r="CV49" i="3" s="1"/>
  <c r="CX226" i="3" l="1"/>
  <c r="CX195" i="3"/>
  <c r="CX197" i="3"/>
  <c r="CX248" i="3"/>
  <c r="CX250" i="3" s="1"/>
  <c r="CX131" i="3"/>
  <c r="CX212" i="3"/>
  <c r="CX216" i="3" s="1"/>
  <c r="CX76" i="3"/>
  <c r="CW30" i="3"/>
  <c r="CW32" i="3" s="1"/>
  <c r="CW41" i="3" s="1"/>
  <c r="CW42" i="3" s="1"/>
  <c r="CX20" i="3"/>
  <c r="CX11" i="3"/>
  <c r="CX61" i="3"/>
  <c r="CX26" i="3"/>
  <c r="CY7" i="3"/>
  <c r="CX17" i="3"/>
  <c r="CX51" i="3"/>
  <c r="CX53" i="3"/>
  <c r="CX52" i="3"/>
  <c r="CX16" i="3"/>
  <c r="CX25" i="3"/>
  <c r="CX27" i="3" s="1"/>
  <c r="CX15" i="3"/>
  <c r="CX39" i="3"/>
  <c r="CX57" i="3"/>
  <c r="CY194" i="3" l="1"/>
  <c r="CY225" i="3" s="1"/>
  <c r="CY193" i="3"/>
  <c r="CY159" i="3"/>
  <c r="CY162" i="3" s="1"/>
  <c r="CY270" i="3"/>
  <c r="CY269" i="3"/>
  <c r="CY111" i="3"/>
  <c r="CY112" i="3" s="1"/>
  <c r="CY148" i="3"/>
  <c r="CY149" i="3"/>
  <c r="CY9" i="3"/>
  <c r="CY96" i="3"/>
  <c r="CY145" i="3" s="1"/>
  <c r="CY266" i="3" s="1"/>
  <c r="CY99" i="3"/>
  <c r="CY100" i="3"/>
  <c r="CW33" i="3"/>
  <c r="CW46" i="3" s="1"/>
  <c r="CW47" i="3" s="1"/>
  <c r="CW49" i="3" s="1"/>
  <c r="CX29" i="3"/>
  <c r="CX18" i="3"/>
  <c r="CX21" i="3" s="1"/>
  <c r="CX23" i="3" s="1"/>
  <c r="CY10" i="3"/>
  <c r="CY8" i="3"/>
  <c r="CY63" i="3"/>
  <c r="CY64" i="3"/>
  <c r="CX12" i="3"/>
  <c r="CX117" i="3" s="1"/>
  <c r="CX54" i="3"/>
  <c r="CX59" i="3" s="1"/>
  <c r="CX40" i="3"/>
  <c r="CY226" i="3" l="1"/>
  <c r="CY197" i="3"/>
  <c r="CY195" i="3"/>
  <c r="CY76" i="3"/>
  <c r="CY248" i="3"/>
  <c r="CY250" i="3" s="1"/>
  <c r="CY131" i="3"/>
  <c r="CY212" i="3"/>
  <c r="CY216" i="3" s="1"/>
  <c r="CX121" i="3"/>
  <c r="CX118" i="3"/>
  <c r="CY11" i="3"/>
  <c r="CY12" i="3" s="1"/>
  <c r="CY117" i="3" s="1"/>
  <c r="CY39" i="3"/>
  <c r="CY40" i="3" s="1"/>
  <c r="CX30" i="3"/>
  <c r="CX32" i="3" s="1"/>
  <c r="CX41" i="3" s="1"/>
  <c r="CX42" i="3" s="1"/>
  <c r="CY17" i="3"/>
  <c r="CY52" i="3"/>
  <c r="CY15" i="3"/>
  <c r="CY25" i="3"/>
  <c r="CY27" i="3" s="1"/>
  <c r="CY53" i="3"/>
  <c r="CY51" i="3"/>
  <c r="CY16" i="3"/>
  <c r="CY20" i="3"/>
  <c r="CZ7" i="3"/>
  <c r="CY57" i="3"/>
  <c r="CY61" i="3"/>
  <c r="CY26" i="3"/>
  <c r="CZ193" i="3" l="1"/>
  <c r="CZ194" i="3"/>
  <c r="CZ225" i="3" s="1"/>
  <c r="CZ159" i="3"/>
  <c r="CZ162" i="3" s="1"/>
  <c r="CZ269" i="3"/>
  <c r="CZ270" i="3"/>
  <c r="CZ111" i="3"/>
  <c r="CZ112" i="3" s="1"/>
  <c r="CZ148" i="3"/>
  <c r="CZ149" i="3"/>
  <c r="CY121" i="3"/>
  <c r="CY118" i="3"/>
  <c r="CZ9" i="3"/>
  <c r="CZ96" i="3"/>
  <c r="CZ145" i="3" s="1"/>
  <c r="CZ266" i="3" s="1"/>
  <c r="CZ99" i="3"/>
  <c r="CZ100" i="3"/>
  <c r="CY18" i="3"/>
  <c r="CY21" i="3" s="1"/>
  <c r="CY23" i="3" s="1"/>
  <c r="CX33" i="3"/>
  <c r="CX46" i="3" s="1"/>
  <c r="CX47" i="3" s="1"/>
  <c r="CX49" i="3" s="1"/>
  <c r="CY29" i="3"/>
  <c r="CZ10" i="3"/>
  <c r="CZ64" i="3"/>
  <c r="CZ63" i="3"/>
  <c r="CZ8" i="3"/>
  <c r="CY54" i="3"/>
  <c r="CY59" i="3" s="1"/>
  <c r="CZ226" i="3" l="1"/>
  <c r="CZ197" i="3"/>
  <c r="CZ195" i="3"/>
  <c r="CZ76" i="3"/>
  <c r="CZ248" i="3"/>
  <c r="CZ250" i="3" s="1"/>
  <c r="CZ131" i="3"/>
  <c r="CZ212" i="3"/>
  <c r="CZ216" i="3" s="1"/>
  <c r="CZ11" i="3"/>
  <c r="CY30" i="3"/>
  <c r="CY32" i="3" s="1"/>
  <c r="DA7" i="3"/>
  <c r="CZ15" i="3"/>
  <c r="CZ17" i="3"/>
  <c r="CZ53" i="3"/>
  <c r="CZ52" i="3"/>
  <c r="CZ51" i="3"/>
  <c r="CZ16" i="3"/>
  <c r="CZ25" i="3"/>
  <c r="CZ27" i="3" s="1"/>
  <c r="CZ39" i="3"/>
  <c r="CZ61" i="3"/>
  <c r="CZ26" i="3"/>
  <c r="CZ57" i="3"/>
  <c r="CZ20" i="3"/>
  <c r="DA193" i="3" l="1"/>
  <c r="DA194" i="3"/>
  <c r="DA225" i="3" s="1"/>
  <c r="DA159" i="3"/>
  <c r="DA162" i="3" s="1"/>
  <c r="DA269" i="3"/>
  <c r="DA270" i="3"/>
  <c r="DA111" i="3"/>
  <c r="DA112" i="3" s="1"/>
  <c r="DA148" i="3"/>
  <c r="DA149" i="3"/>
  <c r="DA9" i="3"/>
  <c r="DA96" i="3"/>
  <c r="DA145" i="3" s="1"/>
  <c r="DA266" i="3" s="1"/>
  <c r="DA99" i="3"/>
  <c r="DA100" i="3"/>
  <c r="CY41" i="3"/>
  <c r="CY42" i="3" s="1"/>
  <c r="CY33" i="3"/>
  <c r="CY46" i="3" s="1"/>
  <c r="CY47" i="3" s="1"/>
  <c r="CZ54" i="3"/>
  <c r="CZ59" i="3" s="1"/>
  <c r="CZ29" i="3"/>
  <c r="CZ40" i="3"/>
  <c r="CZ12" i="3"/>
  <c r="CZ117" i="3" s="1"/>
  <c r="CZ18" i="3"/>
  <c r="CZ21" i="3" s="1"/>
  <c r="CZ23" i="3" s="1"/>
  <c r="DA10" i="3"/>
  <c r="DA63" i="3"/>
  <c r="DA64" i="3"/>
  <c r="DA8" i="3"/>
  <c r="DA226" i="3" l="1"/>
  <c r="DA197" i="3"/>
  <c r="DA195" i="3"/>
  <c r="DA76" i="3"/>
  <c r="DA248" i="3"/>
  <c r="DA250" i="3" s="1"/>
  <c r="DA131" i="3"/>
  <c r="DA212" i="3"/>
  <c r="DA216" i="3" s="1"/>
  <c r="CZ121" i="3"/>
  <c r="CZ118" i="3"/>
  <c r="CY49" i="3"/>
  <c r="DA11" i="3"/>
  <c r="DA20" i="3"/>
  <c r="CZ30" i="3"/>
  <c r="CZ32" i="3" s="1"/>
  <c r="CZ41" i="3" s="1"/>
  <c r="CZ42" i="3" s="1"/>
  <c r="DA61" i="3"/>
  <c r="DA26" i="3"/>
  <c r="DA53" i="3"/>
  <c r="DA51" i="3"/>
  <c r="DA17" i="3"/>
  <c r="DA15" i="3"/>
  <c r="DA52" i="3"/>
  <c r="DA25" i="3"/>
  <c r="DA27" i="3" s="1"/>
  <c r="DA16" i="3"/>
  <c r="DA39" i="3"/>
  <c r="DB7" i="3"/>
  <c r="DA57" i="3"/>
  <c r="DB194" i="3" l="1"/>
  <c r="DB225" i="3" s="1"/>
  <c r="DB193" i="3"/>
  <c r="DB159" i="3"/>
  <c r="DB162" i="3" s="1"/>
  <c r="DB269" i="3"/>
  <c r="DB270" i="3"/>
  <c r="DA18" i="3"/>
  <c r="DA21" i="3" s="1"/>
  <c r="DA23" i="3" s="1"/>
  <c r="DB111" i="3"/>
  <c r="DB112" i="3" s="1"/>
  <c r="DB148" i="3"/>
  <c r="DB149" i="3"/>
  <c r="DB9" i="3"/>
  <c r="DB96" i="3"/>
  <c r="DB145" i="3" s="1"/>
  <c r="DB266" i="3" s="1"/>
  <c r="DB100" i="3"/>
  <c r="DB99" i="3"/>
  <c r="DA54" i="3"/>
  <c r="DA59" i="3" s="1"/>
  <c r="DA40" i="3"/>
  <c r="DA12" i="3"/>
  <c r="DA117" i="3" s="1"/>
  <c r="DB10" i="3"/>
  <c r="DB63" i="3"/>
  <c r="DB8" i="3"/>
  <c r="DB64" i="3"/>
  <c r="CZ33" i="3"/>
  <c r="CZ46" i="3" s="1"/>
  <c r="CZ47" i="3" s="1"/>
  <c r="CZ49" i="3" s="1"/>
  <c r="DA29" i="3"/>
  <c r="DB226" i="3" l="1"/>
  <c r="DB197" i="3"/>
  <c r="DB195" i="3"/>
  <c r="DB76" i="3"/>
  <c r="DB248" i="3"/>
  <c r="DB250" i="3" s="1"/>
  <c r="DB131" i="3"/>
  <c r="DB212" i="3"/>
  <c r="DB216" i="3" s="1"/>
  <c r="DA121" i="3"/>
  <c r="DA118" i="3"/>
  <c r="DA30" i="3"/>
  <c r="DA32" i="3" s="1"/>
  <c r="DA41" i="3" s="1"/>
  <c r="DA42" i="3" s="1"/>
  <c r="DB57" i="3"/>
  <c r="DB11" i="3"/>
  <c r="DB12" i="3" s="1"/>
  <c r="DB117" i="3" s="1"/>
  <c r="DC7" i="3"/>
  <c r="DB61" i="3"/>
  <c r="DB26" i="3"/>
  <c r="DB15" i="3"/>
  <c r="DB51" i="3"/>
  <c r="DB53" i="3"/>
  <c r="DB25" i="3"/>
  <c r="DB27" i="3" s="1"/>
  <c r="DB17" i="3"/>
  <c r="DB52" i="3"/>
  <c r="DB16" i="3"/>
  <c r="DB20" i="3"/>
  <c r="DB39" i="3"/>
  <c r="DC193" i="3" l="1"/>
  <c r="DC194" i="3"/>
  <c r="DC225" i="3" s="1"/>
  <c r="DC159" i="3"/>
  <c r="DC162" i="3" s="1"/>
  <c r="DC269" i="3"/>
  <c r="DC270" i="3"/>
  <c r="DC111" i="3"/>
  <c r="DC112" i="3" s="1"/>
  <c r="DC148" i="3"/>
  <c r="DC149" i="3"/>
  <c r="DB121" i="3"/>
  <c r="DB118" i="3"/>
  <c r="DC9" i="3"/>
  <c r="DC96" i="3"/>
  <c r="DC145" i="3" s="1"/>
  <c r="DC266" i="3" s="1"/>
  <c r="DC99" i="3"/>
  <c r="DC100" i="3"/>
  <c r="DB54" i="3"/>
  <c r="DB59" i="3" s="1"/>
  <c r="DB29" i="3"/>
  <c r="DA33" i="3"/>
  <c r="DA46" i="3" s="1"/>
  <c r="DA47" i="3" s="1"/>
  <c r="DA49" i="3" s="1"/>
  <c r="DB18" i="3"/>
  <c r="DB21" i="3" s="1"/>
  <c r="DB23" i="3" s="1"/>
  <c r="DC8" i="3"/>
  <c r="DC10" i="3"/>
  <c r="DC63" i="3"/>
  <c r="DC64" i="3"/>
  <c r="DB40" i="3"/>
  <c r="DC226" i="3" l="1"/>
  <c r="DC197" i="3"/>
  <c r="DC195" i="3"/>
  <c r="DC76" i="3"/>
  <c r="DC248" i="3"/>
  <c r="DC250" i="3" s="1"/>
  <c r="DC131" i="3"/>
  <c r="DC212" i="3"/>
  <c r="DC216" i="3" s="1"/>
  <c r="DC20" i="3"/>
  <c r="DC11" i="3"/>
  <c r="DB30" i="3"/>
  <c r="DB32" i="3" s="1"/>
  <c r="DB41" i="3" s="1"/>
  <c r="DB42" i="3" s="1"/>
  <c r="DC39" i="3"/>
  <c r="DC40" i="3" s="1"/>
  <c r="DC61" i="3"/>
  <c r="DC26" i="3"/>
  <c r="DC52" i="3"/>
  <c r="DC53" i="3"/>
  <c r="DC17" i="3"/>
  <c r="DC25" i="3"/>
  <c r="DC27" i="3" s="1"/>
  <c r="DC51" i="3"/>
  <c r="DC16" i="3"/>
  <c r="DC15" i="3"/>
  <c r="DC57" i="3"/>
  <c r="DD7" i="3"/>
  <c r="DD194" i="3" l="1"/>
  <c r="DD225" i="3" s="1"/>
  <c r="DD193" i="3"/>
  <c r="DD159" i="3"/>
  <c r="DD162" i="3" s="1"/>
  <c r="DD269" i="3"/>
  <c r="DD270" i="3"/>
  <c r="DD111" i="3"/>
  <c r="DD112" i="3" s="1"/>
  <c r="DD148" i="3"/>
  <c r="DD149" i="3"/>
  <c r="DD9" i="3"/>
  <c r="DD96" i="3"/>
  <c r="DD145" i="3" s="1"/>
  <c r="DD266" i="3" s="1"/>
  <c r="DD100" i="3"/>
  <c r="DD99" i="3"/>
  <c r="DB33" i="3"/>
  <c r="DB46" i="3" s="1"/>
  <c r="DB47" i="3" s="1"/>
  <c r="DB49" i="3" s="1"/>
  <c r="DC18" i="3"/>
  <c r="DC21" i="3" s="1"/>
  <c r="DC23" i="3" s="1"/>
  <c r="DC29" i="3"/>
  <c r="DD63" i="3"/>
  <c r="DD64" i="3"/>
  <c r="DD8" i="3"/>
  <c r="DD10" i="3"/>
  <c r="DC12" i="3"/>
  <c r="DC117" i="3" s="1"/>
  <c r="DC54" i="3"/>
  <c r="DC59" i="3" s="1"/>
  <c r="DD226" i="3" l="1"/>
  <c r="DD195" i="3"/>
  <c r="DD197" i="3"/>
  <c r="DD76" i="3"/>
  <c r="DD248" i="3"/>
  <c r="DD250" i="3" s="1"/>
  <c r="DD131" i="3"/>
  <c r="DD212" i="3"/>
  <c r="DD216" i="3" s="1"/>
  <c r="DC121" i="3"/>
  <c r="DC118" i="3"/>
  <c r="DD57" i="3"/>
  <c r="DC30" i="3"/>
  <c r="DC32" i="3" s="1"/>
  <c r="DC41" i="3" s="1"/>
  <c r="DC42" i="3" s="1"/>
  <c r="DD11" i="3"/>
  <c r="DD61" i="3"/>
  <c r="DD26" i="3"/>
  <c r="DE7" i="3"/>
  <c r="DD16" i="3"/>
  <c r="DD52" i="3"/>
  <c r="DD15" i="3"/>
  <c r="DD53" i="3"/>
  <c r="DD17" i="3"/>
  <c r="DD51" i="3"/>
  <c r="DD25" i="3"/>
  <c r="DD27" i="3" s="1"/>
  <c r="DD20" i="3"/>
  <c r="DD39" i="3"/>
  <c r="DE193" i="3" l="1"/>
  <c r="DE194" i="3"/>
  <c r="DE225" i="3" s="1"/>
  <c r="DE159" i="3"/>
  <c r="DE162" i="3" s="1"/>
  <c r="DE269" i="3"/>
  <c r="DE270" i="3"/>
  <c r="DE111" i="3"/>
  <c r="DE112" i="3" s="1"/>
  <c r="DE148" i="3"/>
  <c r="DE149" i="3"/>
  <c r="DE9" i="3"/>
  <c r="DE96" i="3"/>
  <c r="DE145" i="3" s="1"/>
  <c r="DE266" i="3" s="1"/>
  <c r="DE100" i="3"/>
  <c r="DE99" i="3"/>
  <c r="DC33" i="3"/>
  <c r="DC46" i="3" s="1"/>
  <c r="DC47" i="3" s="1"/>
  <c r="DC49" i="3" s="1"/>
  <c r="DD29" i="3"/>
  <c r="DD54" i="3"/>
  <c r="DD59" i="3" s="1"/>
  <c r="DE8" i="3"/>
  <c r="DE10" i="3"/>
  <c r="DE63" i="3"/>
  <c r="DE64" i="3"/>
  <c r="DD12" i="3"/>
  <c r="DD117" i="3" s="1"/>
  <c r="DD18" i="3"/>
  <c r="DD21" i="3" s="1"/>
  <c r="DD23" i="3" s="1"/>
  <c r="DD40" i="3"/>
  <c r="DE226" i="3" l="1"/>
  <c r="DE197" i="3"/>
  <c r="DE195" i="3"/>
  <c r="DE76" i="3"/>
  <c r="DE248" i="3"/>
  <c r="DE250" i="3" s="1"/>
  <c r="DE131" i="3"/>
  <c r="DE212" i="3"/>
  <c r="DE216" i="3" s="1"/>
  <c r="DD121" i="3"/>
  <c r="DD118" i="3"/>
  <c r="DE20" i="3"/>
  <c r="DD30" i="3"/>
  <c r="DD32" i="3" s="1"/>
  <c r="DD41" i="3" s="1"/>
  <c r="DD42" i="3" s="1"/>
  <c r="DE11" i="3"/>
  <c r="DE12" i="3" s="1"/>
  <c r="DE117" i="3" s="1"/>
  <c r="DE17" i="3"/>
  <c r="DE53" i="3"/>
  <c r="DE51" i="3"/>
  <c r="DE25" i="3"/>
  <c r="DE27" i="3" s="1"/>
  <c r="DE52" i="3"/>
  <c r="DE16" i="3"/>
  <c r="DE15" i="3"/>
  <c r="DE57" i="3"/>
  <c r="DE39" i="3"/>
  <c r="DE61" i="3"/>
  <c r="DE26" i="3"/>
  <c r="DF7" i="3"/>
  <c r="DF194" i="3" l="1"/>
  <c r="DF225" i="3" s="1"/>
  <c r="DF193" i="3"/>
  <c r="DF159" i="3"/>
  <c r="DF162" i="3" s="1"/>
  <c r="DF270" i="3"/>
  <c r="DF269" i="3"/>
  <c r="DF111" i="3"/>
  <c r="DF112" i="3" s="1"/>
  <c r="DF148" i="3"/>
  <c r="DF149" i="3"/>
  <c r="DE121" i="3"/>
  <c r="DE118" i="3"/>
  <c r="DF9" i="3"/>
  <c r="DF96" i="3"/>
  <c r="DF145" i="3" s="1"/>
  <c r="DF266" i="3" s="1"/>
  <c r="DF100" i="3"/>
  <c r="DF99" i="3"/>
  <c r="DE29" i="3"/>
  <c r="DE54" i="3"/>
  <c r="DE59" i="3" s="1"/>
  <c r="DE40" i="3"/>
  <c r="DE18" i="3"/>
  <c r="DE21" i="3" s="1"/>
  <c r="DE23" i="3" s="1"/>
  <c r="DD33" i="3"/>
  <c r="DD46" i="3" s="1"/>
  <c r="DD47" i="3" s="1"/>
  <c r="DD49" i="3" s="1"/>
  <c r="DF63" i="3"/>
  <c r="DF64" i="3"/>
  <c r="DF10" i="3"/>
  <c r="DF8" i="3"/>
  <c r="DF226" i="3" l="1"/>
  <c r="DF195" i="3"/>
  <c r="DF197" i="3"/>
  <c r="DF76" i="3"/>
  <c r="DF248" i="3"/>
  <c r="DF250" i="3" s="1"/>
  <c r="DF131" i="3"/>
  <c r="DF212" i="3"/>
  <c r="DF216" i="3" s="1"/>
  <c r="DF57" i="3"/>
  <c r="DF39" i="3"/>
  <c r="DF40" i="3" s="1"/>
  <c r="DF11" i="3"/>
  <c r="DE30" i="3"/>
  <c r="DE32" i="3" s="1"/>
  <c r="DE41" i="3" s="1"/>
  <c r="DE42" i="3" s="1"/>
  <c r="DF17" i="3"/>
  <c r="DF51" i="3"/>
  <c r="DF25" i="3"/>
  <c r="DF27" i="3" s="1"/>
  <c r="DF16" i="3"/>
  <c r="DF15" i="3"/>
  <c r="DF52" i="3"/>
  <c r="DF53" i="3"/>
  <c r="DF20" i="3"/>
  <c r="DG7" i="3"/>
  <c r="DF61" i="3"/>
  <c r="DF26" i="3"/>
  <c r="DG194" i="3" l="1"/>
  <c r="DG225" i="3" s="1"/>
  <c r="DG193" i="3"/>
  <c r="DG159" i="3"/>
  <c r="DG162" i="3" s="1"/>
  <c r="DG270" i="3"/>
  <c r="DG269" i="3"/>
  <c r="DG111" i="3"/>
  <c r="DG112" i="3" s="1"/>
  <c r="DG148" i="3"/>
  <c r="DG149" i="3"/>
  <c r="DG9" i="3"/>
  <c r="DG96" i="3"/>
  <c r="DG145" i="3" s="1"/>
  <c r="DG266" i="3" s="1"/>
  <c r="DG99" i="3"/>
  <c r="DG100" i="3"/>
  <c r="DF29" i="3"/>
  <c r="DF18" i="3"/>
  <c r="DF21" i="3" s="1"/>
  <c r="DF23" i="3" s="1"/>
  <c r="DF54" i="3"/>
  <c r="DF59" i="3" s="1"/>
  <c r="DG8" i="3"/>
  <c r="DG10" i="3"/>
  <c r="DG64" i="3"/>
  <c r="DG63" i="3"/>
  <c r="DE33" i="3"/>
  <c r="DE46" i="3" s="1"/>
  <c r="DE47" i="3" s="1"/>
  <c r="DE49" i="3" s="1"/>
  <c r="DF12" i="3"/>
  <c r="DF117" i="3" s="1"/>
  <c r="DG226" i="3" l="1"/>
  <c r="DG197" i="3"/>
  <c r="DG195" i="3"/>
  <c r="DG76" i="3"/>
  <c r="DG248" i="3"/>
  <c r="DG250" i="3" s="1"/>
  <c r="DG131" i="3"/>
  <c r="DG212" i="3"/>
  <c r="DG216" i="3" s="1"/>
  <c r="DF121" i="3"/>
  <c r="DF118" i="3"/>
  <c r="DG11" i="3"/>
  <c r="DF30" i="3"/>
  <c r="DF32" i="3" s="1"/>
  <c r="DF41" i="3" s="1"/>
  <c r="DF42" i="3" s="1"/>
  <c r="DG20" i="3"/>
  <c r="DG61" i="3"/>
  <c r="DG26" i="3"/>
  <c r="DG17" i="3"/>
  <c r="DG52" i="3"/>
  <c r="DG53" i="3"/>
  <c r="DG15" i="3"/>
  <c r="DG51" i="3"/>
  <c r="DG25" i="3"/>
  <c r="DG27" i="3" s="1"/>
  <c r="DG16" i="3"/>
  <c r="DG39" i="3"/>
  <c r="DG57" i="3"/>
  <c r="DH7" i="3"/>
  <c r="DH193" i="3" l="1"/>
  <c r="DH194" i="3"/>
  <c r="DH225" i="3" s="1"/>
  <c r="DH159" i="3"/>
  <c r="DH162" i="3" s="1"/>
  <c r="DH269" i="3"/>
  <c r="DH270" i="3"/>
  <c r="DH111" i="3"/>
  <c r="DH112" i="3" s="1"/>
  <c r="DH148" i="3"/>
  <c r="DH149" i="3"/>
  <c r="DH9" i="3"/>
  <c r="DH96" i="3"/>
  <c r="DH145" i="3" s="1"/>
  <c r="DH266" i="3" s="1"/>
  <c r="DH99" i="3"/>
  <c r="DH100" i="3"/>
  <c r="DG18" i="3"/>
  <c r="DG21" i="3" s="1"/>
  <c r="DG23" i="3" s="1"/>
  <c r="DG29" i="3"/>
  <c r="DG12" i="3"/>
  <c r="DG117" i="3" s="1"/>
  <c r="DG54" i="3"/>
  <c r="DG59" i="3" s="1"/>
  <c r="DH8" i="3"/>
  <c r="DH10" i="3"/>
  <c r="DH63" i="3"/>
  <c r="DH64" i="3"/>
  <c r="DG40" i="3"/>
  <c r="DF33" i="3"/>
  <c r="DF46" i="3" s="1"/>
  <c r="DF47" i="3" s="1"/>
  <c r="DF49" i="3" s="1"/>
  <c r="DH226" i="3" l="1"/>
  <c r="DH197" i="3"/>
  <c r="DH195" i="3"/>
  <c r="DH76" i="3"/>
  <c r="DH248" i="3"/>
  <c r="DH250" i="3" s="1"/>
  <c r="DH131" i="3"/>
  <c r="DH212" i="3"/>
  <c r="DH216" i="3" s="1"/>
  <c r="DG121" i="3"/>
  <c r="DG118" i="3"/>
  <c r="DH11" i="3"/>
  <c r="DH39" i="3"/>
  <c r="DH40" i="3" s="1"/>
  <c r="DG30" i="3"/>
  <c r="DH25" i="3"/>
  <c r="DH27" i="3" s="1"/>
  <c r="DH15" i="3"/>
  <c r="DH16" i="3"/>
  <c r="DH17" i="3"/>
  <c r="DH53" i="3"/>
  <c r="DH51" i="3"/>
  <c r="DH52" i="3"/>
  <c r="DH20" i="3"/>
  <c r="DI7" i="3"/>
  <c r="DH57" i="3"/>
  <c r="DH61" i="3"/>
  <c r="DH26" i="3"/>
  <c r="DI193" i="3" l="1"/>
  <c r="DI194" i="3"/>
  <c r="DI225" i="3" s="1"/>
  <c r="DI159" i="3"/>
  <c r="DI162" i="3" s="1"/>
  <c r="DI269" i="3"/>
  <c r="DI270" i="3"/>
  <c r="DI111" i="3"/>
  <c r="DI112" i="3" s="1"/>
  <c r="DI148" i="3"/>
  <c r="DI149" i="3"/>
  <c r="DI9" i="3"/>
  <c r="DI96" i="3"/>
  <c r="DI145" i="3" s="1"/>
  <c r="DI266" i="3" s="1"/>
  <c r="DI99" i="3"/>
  <c r="DI100" i="3"/>
  <c r="DH54" i="3"/>
  <c r="DH59" i="3" s="1"/>
  <c r="DG32" i="3"/>
  <c r="DG41" i="3" s="1"/>
  <c r="DG42" i="3" s="1"/>
  <c r="DH12" i="3"/>
  <c r="DH117" i="3" s="1"/>
  <c r="DI64" i="3"/>
  <c r="DI8" i="3"/>
  <c r="DI10" i="3"/>
  <c r="DI63" i="3"/>
  <c r="DH18" i="3"/>
  <c r="DH21" i="3" s="1"/>
  <c r="DH23" i="3" s="1"/>
  <c r="DH29" i="3"/>
  <c r="DI226" i="3" l="1"/>
  <c r="DI197" i="3"/>
  <c r="DI195" i="3"/>
  <c r="DI76" i="3"/>
  <c r="DI248" i="3"/>
  <c r="DI250" i="3" s="1"/>
  <c r="DI131" i="3"/>
  <c r="DI212" i="3"/>
  <c r="DI216" i="3" s="1"/>
  <c r="DH121" i="3"/>
  <c r="DH118" i="3"/>
  <c r="DI11" i="3"/>
  <c r="DI20" i="3"/>
  <c r="DG33" i="3"/>
  <c r="DG46" i="3" s="1"/>
  <c r="DG47" i="3" s="1"/>
  <c r="DG49" i="3" s="1"/>
  <c r="DI61" i="3"/>
  <c r="DI26" i="3"/>
  <c r="DJ7" i="3"/>
  <c r="DH30" i="3"/>
  <c r="DI52" i="3"/>
  <c r="DI53" i="3"/>
  <c r="DI16" i="3"/>
  <c r="DI17" i="3"/>
  <c r="DI51" i="3"/>
  <c r="DI25" i="3"/>
  <c r="DI27" i="3" s="1"/>
  <c r="DI15" i="3"/>
  <c r="DI39" i="3"/>
  <c r="DI57" i="3"/>
  <c r="DJ194" i="3" l="1"/>
  <c r="DJ225" i="3" s="1"/>
  <c r="DJ193" i="3"/>
  <c r="DJ159" i="3"/>
  <c r="DJ162" i="3" s="1"/>
  <c r="DJ269" i="3"/>
  <c r="DJ270" i="3"/>
  <c r="DJ111" i="3"/>
  <c r="DJ112" i="3" s="1"/>
  <c r="DJ148" i="3"/>
  <c r="DJ149" i="3"/>
  <c r="DJ9" i="3"/>
  <c r="DJ96" i="3"/>
  <c r="DJ145" i="3" s="1"/>
  <c r="DJ266" i="3" s="1"/>
  <c r="DJ100" i="3"/>
  <c r="DJ99" i="3"/>
  <c r="DI18" i="3"/>
  <c r="DI21" i="3" s="1"/>
  <c r="DI23" i="3" s="1"/>
  <c r="DI54" i="3"/>
  <c r="DI59" i="3" s="1"/>
  <c r="DI29" i="3"/>
  <c r="DI40" i="3"/>
  <c r="DI12" i="3"/>
  <c r="DI117" i="3" s="1"/>
  <c r="DH32" i="3"/>
  <c r="DH41" i="3" s="1"/>
  <c r="DH42" i="3" s="1"/>
  <c r="DJ10" i="3"/>
  <c r="DJ64" i="3"/>
  <c r="DJ63" i="3"/>
  <c r="DJ8" i="3"/>
  <c r="DJ226" i="3" l="1"/>
  <c r="DJ195" i="3"/>
  <c r="DJ197" i="3"/>
  <c r="DJ76" i="3"/>
  <c r="DJ248" i="3"/>
  <c r="DJ250" i="3" s="1"/>
  <c r="DJ131" i="3"/>
  <c r="DJ212" i="3"/>
  <c r="DJ216" i="3" s="1"/>
  <c r="DI121" i="3"/>
  <c r="DI118" i="3"/>
  <c r="DI30" i="3"/>
  <c r="DI32" i="3" s="1"/>
  <c r="DI41" i="3" s="1"/>
  <c r="DI42" i="3" s="1"/>
  <c r="DJ11" i="3"/>
  <c r="DJ12" i="3" s="1"/>
  <c r="DJ117" i="3" s="1"/>
  <c r="DJ57" i="3"/>
  <c r="DH33" i="3"/>
  <c r="DH46" i="3" s="1"/>
  <c r="DH47" i="3" s="1"/>
  <c r="DH49" i="3" s="1"/>
  <c r="DJ15" i="3"/>
  <c r="DJ17" i="3"/>
  <c r="DJ52" i="3"/>
  <c r="DJ53" i="3"/>
  <c r="DJ51" i="3"/>
  <c r="DJ25" i="3"/>
  <c r="DJ27" i="3" s="1"/>
  <c r="DJ16" i="3"/>
  <c r="DJ20" i="3"/>
  <c r="DJ61" i="3"/>
  <c r="DJ26" i="3"/>
  <c r="DK7" i="3"/>
  <c r="DJ39" i="3"/>
  <c r="DK193" i="3" l="1"/>
  <c r="DK194" i="3"/>
  <c r="DK225" i="3" s="1"/>
  <c r="DK159" i="3"/>
  <c r="DK162" i="3" s="1"/>
  <c r="DK269" i="3"/>
  <c r="DK270" i="3"/>
  <c r="DK111" i="3"/>
  <c r="DK112" i="3" s="1"/>
  <c r="DK148" i="3"/>
  <c r="DK149" i="3"/>
  <c r="DJ121" i="3"/>
  <c r="DJ118" i="3"/>
  <c r="DK9" i="3"/>
  <c r="DK96" i="3"/>
  <c r="DK145" i="3" s="1"/>
  <c r="DK266" i="3" s="1"/>
  <c r="DK99" i="3"/>
  <c r="DK100" i="3"/>
  <c r="DJ29" i="3"/>
  <c r="DI33" i="3"/>
  <c r="DI46" i="3" s="1"/>
  <c r="DI47" i="3" s="1"/>
  <c r="DI49" i="3" s="1"/>
  <c r="DK8" i="3"/>
  <c r="DK10" i="3"/>
  <c r="DK63" i="3"/>
  <c r="DK64" i="3"/>
  <c r="DJ18" i="3"/>
  <c r="DJ21" i="3" s="1"/>
  <c r="DJ23" i="3" s="1"/>
  <c r="DJ40" i="3"/>
  <c r="DJ54" i="3"/>
  <c r="DJ59" i="3" s="1"/>
  <c r="DK226" i="3" l="1"/>
  <c r="DK197" i="3"/>
  <c r="DK195" i="3"/>
  <c r="DK76" i="3"/>
  <c r="DK248" i="3"/>
  <c r="DK250" i="3" s="1"/>
  <c r="DK131" i="3"/>
  <c r="DK212" i="3"/>
  <c r="DK216" i="3" s="1"/>
  <c r="DK11" i="3"/>
  <c r="DK39" i="3"/>
  <c r="DK40" i="3" s="1"/>
  <c r="DK20" i="3"/>
  <c r="DJ30" i="3"/>
  <c r="DJ32" i="3" s="1"/>
  <c r="DJ41" i="3" s="1"/>
  <c r="DJ42" i="3" s="1"/>
  <c r="DK61" i="3"/>
  <c r="DK26" i="3"/>
  <c r="DL7" i="3"/>
  <c r="DK17" i="3"/>
  <c r="DK52" i="3"/>
  <c r="DK51" i="3"/>
  <c r="DK25" i="3"/>
  <c r="DK27" i="3" s="1"/>
  <c r="DK53" i="3"/>
  <c r="DK16" i="3"/>
  <c r="DK15" i="3"/>
  <c r="DK57" i="3"/>
  <c r="DL193" i="3" l="1"/>
  <c r="DL194" i="3"/>
  <c r="DL225" i="3" s="1"/>
  <c r="DL159" i="3"/>
  <c r="DL162" i="3" s="1"/>
  <c r="DL269" i="3"/>
  <c r="DL270" i="3"/>
  <c r="DL111" i="3"/>
  <c r="DL112" i="3" s="1"/>
  <c r="DL148" i="3"/>
  <c r="DL149" i="3"/>
  <c r="DL9" i="3"/>
  <c r="DL96" i="3"/>
  <c r="DL145" i="3" s="1"/>
  <c r="DL266" i="3" s="1"/>
  <c r="DL100" i="3"/>
  <c r="DL99" i="3"/>
  <c r="DK54" i="3"/>
  <c r="DK59" i="3" s="1"/>
  <c r="DK29" i="3"/>
  <c r="DJ33" i="3"/>
  <c r="DJ46" i="3" s="1"/>
  <c r="DJ47" i="3" s="1"/>
  <c r="DJ49" i="3" s="1"/>
  <c r="DL63" i="3"/>
  <c r="DL10" i="3"/>
  <c r="DL64" i="3"/>
  <c r="DL8" i="3"/>
  <c r="DK12" i="3"/>
  <c r="DK117" i="3" s="1"/>
  <c r="DK18" i="3"/>
  <c r="DK21" i="3" s="1"/>
  <c r="DK23" i="3" s="1"/>
  <c r="DL226" i="3" l="1"/>
  <c r="DL195" i="3"/>
  <c r="DL197" i="3"/>
  <c r="DL76" i="3"/>
  <c r="DL248" i="3"/>
  <c r="DL250" i="3" s="1"/>
  <c r="DL131" i="3"/>
  <c r="DL212" i="3"/>
  <c r="DL216" i="3" s="1"/>
  <c r="DK121" i="3"/>
  <c r="DK118" i="3"/>
  <c r="DL11" i="3"/>
  <c r="DL12" i="3" s="1"/>
  <c r="DL117" i="3" s="1"/>
  <c r="DK30" i="3"/>
  <c r="DK32" i="3" s="1"/>
  <c r="DK41" i="3" s="1"/>
  <c r="DK42" i="3" s="1"/>
  <c r="DM7" i="3"/>
  <c r="DL61" i="3"/>
  <c r="DL26" i="3"/>
  <c r="DL16" i="3"/>
  <c r="DL15" i="3"/>
  <c r="DL17" i="3"/>
  <c r="DL52" i="3"/>
  <c r="DL51" i="3"/>
  <c r="DL53" i="3"/>
  <c r="DL25" i="3"/>
  <c r="DL27" i="3" s="1"/>
  <c r="DL39" i="3"/>
  <c r="DL20" i="3"/>
  <c r="DL57" i="3"/>
  <c r="DM194" i="3" l="1"/>
  <c r="DM225" i="3" s="1"/>
  <c r="DM193" i="3"/>
  <c r="DM159" i="3"/>
  <c r="DM162" i="3" s="1"/>
  <c r="DM269" i="3"/>
  <c r="DM270" i="3"/>
  <c r="DM111" i="3"/>
  <c r="DM112" i="3" s="1"/>
  <c r="DM148" i="3"/>
  <c r="DM149" i="3"/>
  <c r="DL121" i="3"/>
  <c r="DL118" i="3"/>
  <c r="DM9" i="3"/>
  <c r="DM96" i="3"/>
  <c r="DM145" i="3" s="1"/>
  <c r="DM266" i="3" s="1"/>
  <c r="DM100" i="3"/>
  <c r="DM99" i="3"/>
  <c r="DL29" i="3"/>
  <c r="DK33" i="3"/>
  <c r="DK46" i="3" s="1"/>
  <c r="DK47" i="3" s="1"/>
  <c r="DK49" i="3" s="1"/>
  <c r="DL54" i="3"/>
  <c r="DL59" i="3" s="1"/>
  <c r="DM10" i="3"/>
  <c r="DM8" i="3"/>
  <c r="DM63" i="3"/>
  <c r="DM64" i="3"/>
  <c r="DL18" i="3"/>
  <c r="DL21" i="3" s="1"/>
  <c r="DL23" i="3" s="1"/>
  <c r="DL40" i="3"/>
  <c r="DM226" i="3" l="1"/>
  <c r="DM197" i="3"/>
  <c r="DM195" i="3"/>
  <c r="DM76" i="3"/>
  <c r="DM248" i="3"/>
  <c r="DM250" i="3" s="1"/>
  <c r="DM131" i="3"/>
  <c r="DM212" i="3"/>
  <c r="DM216" i="3" s="1"/>
  <c r="DL30" i="3"/>
  <c r="DL32" i="3" s="1"/>
  <c r="DL41" i="3" s="1"/>
  <c r="DL42" i="3" s="1"/>
  <c r="DM39" i="3"/>
  <c r="DM40" i="3" s="1"/>
  <c r="DM11" i="3"/>
  <c r="DM51" i="3"/>
  <c r="DM25" i="3"/>
  <c r="DM27" i="3" s="1"/>
  <c r="DM17" i="3"/>
  <c r="DM53" i="3"/>
  <c r="DM15" i="3"/>
  <c r="DM16" i="3"/>
  <c r="DM52" i="3"/>
  <c r="DN7" i="3"/>
  <c r="DM61" i="3"/>
  <c r="DM26" i="3"/>
  <c r="DM57" i="3"/>
  <c r="DM20" i="3"/>
  <c r="DN194" i="3" l="1"/>
  <c r="DN225" i="3" s="1"/>
  <c r="DN193" i="3"/>
  <c r="DN159" i="3"/>
  <c r="DN162" i="3" s="1"/>
  <c r="DN270" i="3"/>
  <c r="DN269" i="3"/>
  <c r="DN111" i="3"/>
  <c r="DN112" i="3" s="1"/>
  <c r="DN149" i="3"/>
  <c r="DN148" i="3"/>
  <c r="DN9" i="3"/>
  <c r="DN96" i="3"/>
  <c r="DN145" i="3" s="1"/>
  <c r="DN266" i="3" s="1"/>
  <c r="DN100" i="3"/>
  <c r="DN99" i="3"/>
  <c r="DM18" i="3"/>
  <c r="DM21" i="3" s="1"/>
  <c r="DM23" i="3" s="1"/>
  <c r="DM12" i="3"/>
  <c r="DM117" i="3" s="1"/>
  <c r="DM29" i="3"/>
  <c r="DL33" i="3"/>
  <c r="DL46" i="3" s="1"/>
  <c r="DL47" i="3" s="1"/>
  <c r="DL49" i="3" s="1"/>
  <c r="DN63" i="3"/>
  <c r="DN8" i="3"/>
  <c r="DN64" i="3"/>
  <c r="DN10" i="3"/>
  <c r="DM54" i="3"/>
  <c r="DM59" i="3" s="1"/>
  <c r="DN226" i="3" l="1"/>
  <c r="DN195" i="3"/>
  <c r="DN197" i="3"/>
  <c r="DN76" i="3"/>
  <c r="DN248" i="3"/>
  <c r="DN250" i="3" s="1"/>
  <c r="DN131" i="3"/>
  <c r="DN212" i="3"/>
  <c r="DN216" i="3" s="1"/>
  <c r="DM121" i="3"/>
  <c r="DM118" i="3"/>
  <c r="DM30" i="3"/>
  <c r="DM32" i="3" s="1"/>
  <c r="DM41" i="3" s="1"/>
  <c r="DM42" i="3" s="1"/>
  <c r="DN11" i="3"/>
  <c r="DN12" i="3" s="1"/>
  <c r="DN117" i="3" s="1"/>
  <c r="DN52" i="3"/>
  <c r="DN53" i="3"/>
  <c r="DN51" i="3"/>
  <c r="DN25" i="3"/>
  <c r="DN27" i="3" s="1"/>
  <c r="DN16" i="3"/>
  <c r="DN15" i="3"/>
  <c r="DN17" i="3"/>
  <c r="DN39" i="3"/>
  <c r="DO7" i="3"/>
  <c r="DN20" i="3"/>
  <c r="DN57" i="3"/>
  <c r="DN61" i="3"/>
  <c r="DN26" i="3"/>
  <c r="DO194" i="3" l="1"/>
  <c r="DO225" i="3" s="1"/>
  <c r="DO193" i="3"/>
  <c r="DO159" i="3"/>
  <c r="DO162" i="3" s="1"/>
  <c r="DO270" i="3"/>
  <c r="DO269" i="3"/>
  <c r="DO111" i="3"/>
  <c r="DO112" i="3" s="1"/>
  <c r="DO149" i="3"/>
  <c r="DO148" i="3"/>
  <c r="DN121" i="3"/>
  <c r="DN118" i="3"/>
  <c r="DO9" i="3"/>
  <c r="DO96" i="3"/>
  <c r="DO145" i="3" s="1"/>
  <c r="DO266" i="3" s="1"/>
  <c r="DO99" i="3"/>
  <c r="DO100" i="3"/>
  <c r="DM33" i="3"/>
  <c r="DM46" i="3" s="1"/>
  <c r="DM47" i="3" s="1"/>
  <c r="DM49" i="3" s="1"/>
  <c r="DN54" i="3"/>
  <c r="DN59" i="3" s="1"/>
  <c r="DN29" i="3"/>
  <c r="DO63" i="3"/>
  <c r="DO64" i="3"/>
  <c r="DO10" i="3"/>
  <c r="DO8" i="3"/>
  <c r="DN40" i="3"/>
  <c r="DN18" i="3"/>
  <c r="DN21" i="3" s="1"/>
  <c r="DN23" i="3" s="1"/>
  <c r="DO226" i="3" l="1"/>
  <c r="DO197" i="3"/>
  <c r="DO195" i="3"/>
  <c r="DO76" i="3"/>
  <c r="DO248" i="3"/>
  <c r="DO250" i="3" s="1"/>
  <c r="DO131" i="3"/>
  <c r="DO212" i="3"/>
  <c r="DO216" i="3" s="1"/>
  <c r="DO11" i="3"/>
  <c r="DN30" i="3"/>
  <c r="DN32" i="3" s="1"/>
  <c r="DN41" i="3" s="1"/>
  <c r="DN42" i="3" s="1"/>
  <c r="DO39" i="3"/>
  <c r="DO40" i="3" s="1"/>
  <c r="DO61" i="3"/>
  <c r="DO26" i="3"/>
  <c r="DO52" i="3"/>
  <c r="DO17" i="3"/>
  <c r="DO51" i="3"/>
  <c r="DO53" i="3"/>
  <c r="DO15" i="3"/>
  <c r="DO25" i="3"/>
  <c r="DO27" i="3" s="1"/>
  <c r="DO16" i="3"/>
  <c r="DP7" i="3"/>
  <c r="DO57" i="3"/>
  <c r="DO20" i="3"/>
  <c r="DP193" i="3" l="1"/>
  <c r="DP194" i="3"/>
  <c r="DP225" i="3" s="1"/>
  <c r="DP159" i="3"/>
  <c r="DP162" i="3" s="1"/>
  <c r="DP269" i="3"/>
  <c r="DP270" i="3"/>
  <c r="DP111" i="3"/>
  <c r="DP112" i="3" s="1"/>
  <c r="DP148" i="3"/>
  <c r="DP149" i="3"/>
  <c r="DP9" i="3"/>
  <c r="DP96" i="3"/>
  <c r="DP145" i="3" s="1"/>
  <c r="DP266" i="3" s="1"/>
  <c r="DP99" i="3"/>
  <c r="DP100" i="3"/>
  <c r="DP10" i="3"/>
  <c r="DP8" i="3"/>
  <c r="DP63" i="3"/>
  <c r="DP64" i="3"/>
  <c r="DO54" i="3"/>
  <c r="DO59" i="3" s="1"/>
  <c r="DN33" i="3"/>
  <c r="DN46" i="3" s="1"/>
  <c r="DN47" i="3" s="1"/>
  <c r="DN49" i="3" s="1"/>
  <c r="DO12" i="3"/>
  <c r="DO117" i="3" s="1"/>
  <c r="DO29" i="3"/>
  <c r="DO18" i="3"/>
  <c r="DO21" i="3" s="1"/>
  <c r="DO23" i="3" s="1"/>
  <c r="DP226" i="3" l="1"/>
  <c r="DP197" i="3"/>
  <c r="DP195" i="3"/>
  <c r="DP76" i="3"/>
  <c r="DP248" i="3"/>
  <c r="DP250" i="3" s="1"/>
  <c r="DP131" i="3"/>
  <c r="DP212" i="3"/>
  <c r="DP216" i="3" s="1"/>
  <c r="DO121" i="3"/>
  <c r="DO118" i="3"/>
  <c r="DP11" i="3"/>
  <c r="DP20" i="3"/>
  <c r="DO30" i="3"/>
  <c r="DO32" i="3" s="1"/>
  <c r="DO41" i="3" s="1"/>
  <c r="DO42" i="3" s="1"/>
  <c r="DP57" i="3"/>
  <c r="DP15" i="3"/>
  <c r="DP53" i="3"/>
  <c r="DP51" i="3"/>
  <c r="DP52" i="3"/>
  <c r="DP17" i="3"/>
  <c r="DP25" i="3"/>
  <c r="DP27" i="3" s="1"/>
  <c r="DP16" i="3"/>
  <c r="DP39" i="3"/>
  <c r="DQ7" i="3"/>
  <c r="DP61" i="3"/>
  <c r="DP26" i="3"/>
  <c r="DQ193" i="3" l="1"/>
  <c r="DQ194" i="3"/>
  <c r="DQ225" i="3" s="1"/>
  <c r="DQ159" i="3"/>
  <c r="DQ162" i="3" s="1"/>
  <c r="DQ269" i="3"/>
  <c r="DQ270" i="3"/>
  <c r="DQ111" i="3"/>
  <c r="DQ112" i="3" s="1"/>
  <c r="DQ148" i="3"/>
  <c r="DQ149" i="3"/>
  <c r="DQ9" i="3"/>
  <c r="DQ96" i="3"/>
  <c r="DQ145" i="3" s="1"/>
  <c r="DQ266" i="3" s="1"/>
  <c r="DQ99" i="3"/>
  <c r="DQ100" i="3"/>
  <c r="DP29" i="3"/>
  <c r="DO33" i="3"/>
  <c r="DO46" i="3" s="1"/>
  <c r="DO47" i="3" s="1"/>
  <c r="DO49" i="3" s="1"/>
  <c r="DQ8" i="3"/>
  <c r="DQ63" i="3"/>
  <c r="DQ10" i="3"/>
  <c r="DQ64" i="3"/>
  <c r="DP54" i="3"/>
  <c r="DP59" i="3" s="1"/>
  <c r="DP12" i="3"/>
  <c r="DP117" i="3" s="1"/>
  <c r="DP40" i="3"/>
  <c r="DP18" i="3"/>
  <c r="DP21" i="3" s="1"/>
  <c r="DP23" i="3" s="1"/>
  <c r="DQ226" i="3" l="1"/>
  <c r="DQ197" i="3"/>
  <c r="DQ195" i="3"/>
  <c r="DQ76" i="3"/>
  <c r="DQ248" i="3"/>
  <c r="DQ250" i="3" s="1"/>
  <c r="DQ131" i="3"/>
  <c r="DQ212" i="3"/>
  <c r="DQ216" i="3" s="1"/>
  <c r="DP121" i="3"/>
  <c r="DP118" i="3"/>
  <c r="DP30" i="3"/>
  <c r="DP32" i="3" s="1"/>
  <c r="DP41" i="3" s="1"/>
  <c r="DP42" i="3" s="1"/>
  <c r="DQ11" i="3"/>
  <c r="DQ12" i="3" s="1"/>
  <c r="DQ117" i="3" s="1"/>
  <c r="DQ61" i="3"/>
  <c r="DQ26" i="3"/>
  <c r="DQ17" i="3"/>
  <c r="DQ52" i="3"/>
  <c r="DQ53" i="3"/>
  <c r="DQ51" i="3"/>
  <c r="DQ25" i="3"/>
  <c r="DQ27" i="3" s="1"/>
  <c r="DQ16" i="3"/>
  <c r="DQ15" i="3"/>
  <c r="DQ57" i="3"/>
  <c r="DQ20" i="3"/>
  <c r="DQ39" i="3"/>
  <c r="DR7" i="3"/>
  <c r="DR194" i="3" l="1"/>
  <c r="DR225" i="3" s="1"/>
  <c r="DR193" i="3"/>
  <c r="DR159" i="3"/>
  <c r="DR162" i="3" s="1"/>
  <c r="DR269" i="3"/>
  <c r="DR270" i="3"/>
  <c r="DR111" i="3"/>
  <c r="DR112" i="3" s="1"/>
  <c r="DR148" i="3"/>
  <c r="DR149" i="3"/>
  <c r="DQ121" i="3"/>
  <c r="DQ118" i="3"/>
  <c r="DR9" i="3"/>
  <c r="DR96" i="3"/>
  <c r="DR145" i="3" s="1"/>
  <c r="DR266" i="3" s="1"/>
  <c r="DR100" i="3"/>
  <c r="DR99" i="3"/>
  <c r="DQ18" i="3"/>
  <c r="DQ21" i="3" s="1"/>
  <c r="DQ23" i="3" s="1"/>
  <c r="DP33" i="3"/>
  <c r="DP46" i="3" s="1"/>
  <c r="DP47" i="3" s="1"/>
  <c r="DP49" i="3" s="1"/>
  <c r="DQ29" i="3"/>
  <c r="DR10" i="3"/>
  <c r="DR63" i="3"/>
  <c r="DR64" i="3"/>
  <c r="DR8" i="3"/>
  <c r="DQ54" i="3"/>
  <c r="DQ59" i="3" s="1"/>
  <c r="DQ40" i="3"/>
  <c r="DR226" i="3" l="1"/>
  <c r="DR197" i="3"/>
  <c r="DR195" i="3"/>
  <c r="DR76" i="3"/>
  <c r="DR248" i="3"/>
  <c r="DR250" i="3" s="1"/>
  <c r="DR131" i="3"/>
  <c r="DR212" i="3"/>
  <c r="DR216" i="3" s="1"/>
  <c r="DR11" i="3"/>
  <c r="DQ30" i="3"/>
  <c r="DQ32" i="3" s="1"/>
  <c r="DQ41" i="3" s="1"/>
  <c r="DQ42" i="3" s="1"/>
  <c r="DR53" i="3"/>
  <c r="DR17" i="3"/>
  <c r="DR51" i="3"/>
  <c r="DR52" i="3"/>
  <c r="DR25" i="3"/>
  <c r="DR27" i="3" s="1"/>
  <c r="DR16" i="3"/>
  <c r="DR15" i="3"/>
  <c r="DR39" i="3"/>
  <c r="DR61" i="3"/>
  <c r="DR26" i="3"/>
  <c r="DS7" i="3"/>
  <c r="DR57" i="3"/>
  <c r="DR20" i="3"/>
  <c r="DS193" i="3" l="1"/>
  <c r="DS194" i="3"/>
  <c r="DS225" i="3" s="1"/>
  <c r="DS159" i="3"/>
  <c r="DS162" i="3" s="1"/>
  <c r="DS269" i="3"/>
  <c r="DS270" i="3"/>
  <c r="DS111" i="3"/>
  <c r="DS112" i="3" s="1"/>
  <c r="DS148" i="3"/>
  <c r="DS149" i="3"/>
  <c r="DS9" i="3"/>
  <c r="DS96" i="3"/>
  <c r="DS145" i="3" s="1"/>
  <c r="DS266" i="3" s="1"/>
  <c r="DS99" i="3"/>
  <c r="DS100" i="3"/>
  <c r="DQ33" i="3"/>
  <c r="DQ46" i="3" s="1"/>
  <c r="DQ47" i="3" s="1"/>
  <c r="DQ49" i="3" s="1"/>
  <c r="DR18" i="3"/>
  <c r="DR21" i="3" s="1"/>
  <c r="DR23" i="3" s="1"/>
  <c r="DR29" i="3"/>
  <c r="DR12" i="3"/>
  <c r="DR117" i="3" s="1"/>
  <c r="DR54" i="3"/>
  <c r="DR59" i="3" s="1"/>
  <c r="DS63" i="3"/>
  <c r="DS8" i="3"/>
  <c r="DS64" i="3"/>
  <c r="DS10" i="3"/>
  <c r="DR40" i="3"/>
  <c r="DS226" i="3" l="1"/>
  <c r="DS197" i="3"/>
  <c r="DS195" i="3"/>
  <c r="DS76" i="3"/>
  <c r="DS248" i="3"/>
  <c r="DS250" i="3" s="1"/>
  <c r="DS131" i="3"/>
  <c r="DS212" i="3"/>
  <c r="DS216" i="3" s="1"/>
  <c r="DR121" i="3"/>
  <c r="DR118" i="3"/>
  <c r="DS11" i="3"/>
  <c r="DS12" i="3" s="1"/>
  <c r="DS117" i="3" s="1"/>
  <c r="DR30" i="3"/>
  <c r="DR32" i="3" s="1"/>
  <c r="DR41" i="3" s="1"/>
  <c r="DR42" i="3" s="1"/>
  <c r="DS39" i="3"/>
  <c r="DS40" i="3" s="1"/>
  <c r="DS15" i="3"/>
  <c r="DS52" i="3"/>
  <c r="DS53" i="3"/>
  <c r="DS17" i="3"/>
  <c r="DS16" i="3"/>
  <c r="DS51" i="3"/>
  <c r="DS25" i="3"/>
  <c r="DS27" i="3" s="1"/>
  <c r="DS20" i="3"/>
  <c r="DS57" i="3"/>
  <c r="DT7" i="3"/>
  <c r="DS61" i="3"/>
  <c r="DS26" i="3"/>
  <c r="DT194" i="3" l="1"/>
  <c r="DT225" i="3" s="1"/>
  <c r="DT193" i="3"/>
  <c r="DT159" i="3"/>
  <c r="DT162" i="3" s="1"/>
  <c r="DT269" i="3"/>
  <c r="DT270" i="3"/>
  <c r="DT111" i="3"/>
  <c r="DT112" i="3" s="1"/>
  <c r="DT148" i="3"/>
  <c r="DT149" i="3"/>
  <c r="DS121" i="3"/>
  <c r="DS118" i="3"/>
  <c r="DT9" i="3"/>
  <c r="DT96" i="3"/>
  <c r="DT145" i="3" s="1"/>
  <c r="DT266" i="3" s="1"/>
  <c r="DT100" i="3"/>
  <c r="DT99" i="3"/>
  <c r="DS29" i="3"/>
  <c r="DS18" i="3"/>
  <c r="DS21" i="3" s="1"/>
  <c r="DS23" i="3" s="1"/>
  <c r="DR33" i="3"/>
  <c r="DR46" i="3" s="1"/>
  <c r="DR47" i="3" s="1"/>
  <c r="DR49" i="3" s="1"/>
  <c r="DS54" i="3"/>
  <c r="DS59" i="3" s="1"/>
  <c r="DT10" i="3"/>
  <c r="DT63" i="3"/>
  <c r="DT64" i="3"/>
  <c r="DT8" i="3"/>
  <c r="DT226" i="3" l="1"/>
  <c r="DT195" i="3"/>
  <c r="DT197" i="3"/>
  <c r="DT76" i="3"/>
  <c r="DT248" i="3"/>
  <c r="DT250" i="3" s="1"/>
  <c r="DT131" i="3"/>
  <c r="DT212" i="3"/>
  <c r="DT216" i="3" s="1"/>
  <c r="DT11" i="3"/>
  <c r="DS30" i="3"/>
  <c r="DS32" i="3" s="1"/>
  <c r="DS41" i="3" s="1"/>
  <c r="DS42" i="3" s="1"/>
  <c r="DT20" i="3"/>
  <c r="DT61" i="3"/>
  <c r="DT26" i="3"/>
  <c r="DU7" i="3"/>
  <c r="DT52" i="3"/>
  <c r="DT15" i="3"/>
  <c r="DT17" i="3"/>
  <c r="DT53" i="3"/>
  <c r="DT25" i="3"/>
  <c r="DT27" i="3" s="1"/>
  <c r="DT51" i="3"/>
  <c r="DT16" i="3"/>
  <c r="DT39" i="3"/>
  <c r="DT57" i="3"/>
  <c r="DU194" i="3" l="1"/>
  <c r="DU225" i="3" s="1"/>
  <c r="DU193" i="3"/>
  <c r="DU159" i="3"/>
  <c r="DU162" i="3" s="1"/>
  <c r="DU269" i="3"/>
  <c r="DU270" i="3"/>
  <c r="DU111" i="3"/>
  <c r="DU112" i="3" s="1"/>
  <c r="DU149" i="3"/>
  <c r="DU148" i="3"/>
  <c r="DU9" i="3"/>
  <c r="DU96" i="3"/>
  <c r="DU145" i="3" s="1"/>
  <c r="DU266" i="3" s="1"/>
  <c r="DU100" i="3"/>
  <c r="DU99" i="3"/>
  <c r="DT54" i="3"/>
  <c r="DT59" i="3" s="1"/>
  <c r="DT29" i="3"/>
  <c r="DS33" i="3"/>
  <c r="DS46" i="3" s="1"/>
  <c r="DS47" i="3" s="1"/>
  <c r="DS49" i="3" s="1"/>
  <c r="DU10" i="3"/>
  <c r="DU8" i="3"/>
  <c r="DU64" i="3"/>
  <c r="DU63" i="3"/>
  <c r="DT12" i="3"/>
  <c r="DT117" i="3" s="1"/>
  <c r="DT18" i="3"/>
  <c r="DT21" i="3" s="1"/>
  <c r="DT23" i="3" s="1"/>
  <c r="DT40" i="3"/>
  <c r="DU226" i="3" l="1"/>
  <c r="DU197" i="3"/>
  <c r="DU195" i="3"/>
  <c r="DU76" i="3"/>
  <c r="DU248" i="3"/>
  <c r="DU250" i="3" s="1"/>
  <c r="DU131" i="3"/>
  <c r="DU212" i="3"/>
  <c r="DU216" i="3" s="1"/>
  <c r="DT121" i="3"/>
  <c r="DT118" i="3"/>
  <c r="DU39" i="3"/>
  <c r="DU40" i="3" s="1"/>
  <c r="DU11" i="3"/>
  <c r="DT30" i="3"/>
  <c r="DT32" i="3" s="1"/>
  <c r="DT41" i="3" s="1"/>
  <c r="DT42" i="3" s="1"/>
  <c r="DU17" i="3"/>
  <c r="DU52" i="3"/>
  <c r="DU53" i="3"/>
  <c r="DU51" i="3"/>
  <c r="DU25" i="3"/>
  <c r="DU27" i="3" s="1"/>
  <c r="DU15" i="3"/>
  <c r="DU16" i="3"/>
  <c r="DU20" i="3"/>
  <c r="DV7" i="3"/>
  <c r="DU61" i="3"/>
  <c r="DU26" i="3"/>
  <c r="DU57" i="3"/>
  <c r="DV194" i="3" l="1"/>
  <c r="DV225" i="3" s="1"/>
  <c r="DV193" i="3"/>
  <c r="DV159" i="3"/>
  <c r="DV162" i="3" s="1"/>
  <c r="DV270" i="3"/>
  <c r="DV269" i="3"/>
  <c r="DV111" i="3"/>
  <c r="DV112" i="3" s="1"/>
  <c r="DV148" i="3"/>
  <c r="DV149" i="3"/>
  <c r="DV9" i="3"/>
  <c r="DV96" i="3"/>
  <c r="DV145" i="3" s="1"/>
  <c r="DV266" i="3" s="1"/>
  <c r="DV100" i="3"/>
  <c r="DV99" i="3"/>
  <c r="DU54" i="3"/>
  <c r="DU59" i="3" s="1"/>
  <c r="DU29" i="3"/>
  <c r="DT33" i="3"/>
  <c r="DT46" i="3" s="1"/>
  <c r="DT47" i="3" s="1"/>
  <c r="DT49" i="3" s="1"/>
  <c r="DV10" i="3"/>
  <c r="DV8" i="3"/>
  <c r="DV64" i="3"/>
  <c r="DV63" i="3"/>
  <c r="DU12" i="3"/>
  <c r="DU117" i="3" s="1"/>
  <c r="DU18" i="3"/>
  <c r="DU21" i="3" s="1"/>
  <c r="DU23" i="3" s="1"/>
  <c r="DV226" i="3" l="1"/>
  <c r="DV195" i="3"/>
  <c r="DV197" i="3"/>
  <c r="DV76" i="3"/>
  <c r="DV248" i="3"/>
  <c r="DV250" i="3" s="1"/>
  <c r="DV131" i="3"/>
  <c r="DV212" i="3"/>
  <c r="DV216" i="3" s="1"/>
  <c r="DU121" i="3"/>
  <c r="DU118" i="3"/>
  <c r="DV11" i="3"/>
  <c r="DV12" i="3" s="1"/>
  <c r="DV117" i="3" s="1"/>
  <c r="DU30" i="3"/>
  <c r="DU32" i="3" s="1"/>
  <c r="DU41" i="3" s="1"/>
  <c r="DU42" i="3" s="1"/>
  <c r="DV17" i="3"/>
  <c r="DV53" i="3"/>
  <c r="DV25" i="3"/>
  <c r="DV27" i="3" s="1"/>
  <c r="DV15" i="3"/>
  <c r="DV52" i="3"/>
  <c r="DV51" i="3"/>
  <c r="DV16" i="3"/>
  <c r="DV39" i="3"/>
  <c r="DW7" i="3"/>
  <c r="DV57" i="3"/>
  <c r="DV61" i="3"/>
  <c r="DV26" i="3"/>
  <c r="DV20" i="3"/>
  <c r="DW194" i="3" l="1"/>
  <c r="DW225" i="3" s="1"/>
  <c r="DW193" i="3"/>
  <c r="DW159" i="3"/>
  <c r="DW162" i="3" s="1"/>
  <c r="DW270" i="3"/>
  <c r="DW269" i="3"/>
  <c r="DW111" i="3"/>
  <c r="DW112" i="3" s="1"/>
  <c r="DW148" i="3"/>
  <c r="DW149" i="3"/>
  <c r="DV121" i="3"/>
  <c r="DV118" i="3"/>
  <c r="DW9" i="3"/>
  <c r="DW96" i="3"/>
  <c r="DW145" i="3" s="1"/>
  <c r="DW266" i="3" s="1"/>
  <c r="DW99" i="3"/>
  <c r="DW100" i="3"/>
  <c r="DV18" i="3"/>
  <c r="DV21" i="3" s="1"/>
  <c r="DV23" i="3" s="1"/>
  <c r="DU33" i="3"/>
  <c r="DU46" i="3" s="1"/>
  <c r="DU47" i="3" s="1"/>
  <c r="DU49" i="3" s="1"/>
  <c r="DV54" i="3"/>
  <c r="DV59" i="3" s="1"/>
  <c r="DV29" i="3"/>
  <c r="DW8" i="3"/>
  <c r="DW63" i="3"/>
  <c r="DW10" i="3"/>
  <c r="DW64" i="3"/>
  <c r="DV40" i="3"/>
  <c r="DW226" i="3" l="1"/>
  <c r="DW197" i="3"/>
  <c r="DW195" i="3"/>
  <c r="DW76" i="3"/>
  <c r="DW248" i="3"/>
  <c r="DW250" i="3" s="1"/>
  <c r="DW131" i="3"/>
  <c r="DW212" i="3"/>
  <c r="DW216" i="3" s="1"/>
  <c r="DW11" i="3"/>
  <c r="DV30" i="3"/>
  <c r="DV32" i="3" s="1"/>
  <c r="DV41" i="3" s="1"/>
  <c r="DV42" i="3" s="1"/>
  <c r="DW51" i="3"/>
  <c r="DW52" i="3"/>
  <c r="DW25" i="3"/>
  <c r="DW27" i="3" s="1"/>
  <c r="DW16" i="3"/>
  <c r="DW17" i="3"/>
  <c r="DW15" i="3"/>
  <c r="DW53" i="3"/>
  <c r="DW39" i="3"/>
  <c r="DW20" i="3"/>
  <c r="DX7" i="3"/>
  <c r="DW61" i="3"/>
  <c r="DW26" i="3"/>
  <c r="DW57" i="3"/>
  <c r="DX193" i="3" l="1"/>
  <c r="DX194" i="3"/>
  <c r="DX225" i="3" s="1"/>
  <c r="DX159" i="3"/>
  <c r="DX162" i="3" s="1"/>
  <c r="DX269" i="3"/>
  <c r="DX270" i="3"/>
  <c r="DX111" i="3"/>
  <c r="DX112" i="3" s="1"/>
  <c r="DX148" i="3"/>
  <c r="DX149" i="3"/>
  <c r="DX9" i="3"/>
  <c r="DX96" i="3"/>
  <c r="DX145" i="3" s="1"/>
  <c r="DX266" i="3" s="1"/>
  <c r="DX99" i="3"/>
  <c r="DX100" i="3"/>
  <c r="DV33" i="3"/>
  <c r="DV46" i="3" s="1"/>
  <c r="DV47" i="3" s="1"/>
  <c r="DV49" i="3" s="1"/>
  <c r="DW29" i="3"/>
  <c r="DX63" i="3"/>
  <c r="DX64" i="3"/>
  <c r="DX10" i="3"/>
  <c r="DX8" i="3"/>
  <c r="DW40" i="3"/>
  <c r="DW54" i="3"/>
  <c r="DW59" i="3" s="1"/>
  <c r="DW12" i="3"/>
  <c r="DW117" i="3" s="1"/>
  <c r="DW18" i="3"/>
  <c r="DW21" i="3" s="1"/>
  <c r="DW23" i="3" s="1"/>
  <c r="DX226" i="3" l="1"/>
  <c r="DX197" i="3"/>
  <c r="DX195" i="3"/>
  <c r="DX76" i="3"/>
  <c r="DX248" i="3"/>
  <c r="DX250" i="3" s="1"/>
  <c r="DX131" i="3"/>
  <c r="DX212" i="3"/>
  <c r="DX216" i="3" s="1"/>
  <c r="DW121" i="3"/>
  <c r="DW118" i="3"/>
  <c r="DX57" i="3"/>
  <c r="DW30" i="3"/>
  <c r="DW32" i="3" s="1"/>
  <c r="DW41" i="3" s="1"/>
  <c r="DW42" i="3" s="1"/>
  <c r="DX20" i="3"/>
  <c r="DX11" i="3"/>
  <c r="DY7" i="3"/>
  <c r="DX61" i="3"/>
  <c r="DX26" i="3"/>
  <c r="DX15" i="3"/>
  <c r="DX51" i="3"/>
  <c r="DX52" i="3"/>
  <c r="DX16" i="3"/>
  <c r="DX17" i="3"/>
  <c r="DX53" i="3"/>
  <c r="DX25" i="3"/>
  <c r="DX27" i="3" s="1"/>
  <c r="DX39" i="3"/>
  <c r="DY193" i="3" l="1"/>
  <c r="DY194" i="3"/>
  <c r="DY225" i="3" s="1"/>
  <c r="DY159" i="3"/>
  <c r="DY162" i="3" s="1"/>
  <c r="DY269" i="3"/>
  <c r="DY270" i="3"/>
  <c r="DY111" i="3"/>
  <c r="DY112" i="3" s="1"/>
  <c r="DY148" i="3"/>
  <c r="DY149" i="3"/>
  <c r="DY9" i="3"/>
  <c r="DY96" i="3"/>
  <c r="DY145" i="3" s="1"/>
  <c r="DY266" i="3" s="1"/>
  <c r="DY99" i="3"/>
  <c r="DY100" i="3"/>
  <c r="DX54" i="3"/>
  <c r="DX59" i="3" s="1"/>
  <c r="DX29" i="3"/>
  <c r="DX18" i="3"/>
  <c r="DX21" i="3" s="1"/>
  <c r="DX23" i="3" s="1"/>
  <c r="DW33" i="3"/>
  <c r="DW46" i="3" s="1"/>
  <c r="DW47" i="3" s="1"/>
  <c r="DW49" i="3" s="1"/>
  <c r="DX40" i="3"/>
  <c r="DY8" i="3"/>
  <c r="DY63" i="3"/>
  <c r="DY10" i="3"/>
  <c r="DY64" i="3"/>
  <c r="DX12" i="3"/>
  <c r="DX117" i="3" s="1"/>
  <c r="DY226" i="3" l="1"/>
  <c r="DY197" i="3"/>
  <c r="DY195" i="3"/>
  <c r="DY76" i="3"/>
  <c r="DY248" i="3"/>
  <c r="DY250" i="3" s="1"/>
  <c r="DY131" i="3"/>
  <c r="DY212" i="3"/>
  <c r="DY216" i="3" s="1"/>
  <c r="DX121" i="3"/>
  <c r="DX118" i="3"/>
  <c r="DY11" i="3"/>
  <c r="DY12" i="3" s="1"/>
  <c r="DY117" i="3" s="1"/>
  <c r="DX30" i="3"/>
  <c r="DX32" i="3" s="1"/>
  <c r="DX41" i="3" s="1"/>
  <c r="DX42" i="3" s="1"/>
  <c r="DZ7" i="3"/>
  <c r="DY52" i="3"/>
  <c r="DY53" i="3"/>
  <c r="DY15" i="3"/>
  <c r="DY17" i="3"/>
  <c r="DY25" i="3"/>
  <c r="DY27" i="3" s="1"/>
  <c r="DY16" i="3"/>
  <c r="DY51" i="3"/>
  <c r="DY20" i="3"/>
  <c r="DY57" i="3"/>
  <c r="DY39" i="3"/>
  <c r="DY61" i="3"/>
  <c r="DY26" i="3"/>
  <c r="DZ194" i="3" l="1"/>
  <c r="DZ225" i="3" s="1"/>
  <c r="DZ193" i="3"/>
  <c r="DZ159" i="3"/>
  <c r="DZ162" i="3" s="1"/>
  <c r="DZ269" i="3"/>
  <c r="DZ270" i="3"/>
  <c r="DZ111" i="3"/>
  <c r="DZ112" i="3" s="1"/>
  <c r="DZ148" i="3"/>
  <c r="DZ149" i="3"/>
  <c r="DY121" i="3"/>
  <c r="DY118" i="3"/>
  <c r="DZ9" i="3"/>
  <c r="DZ96" i="3"/>
  <c r="DZ145" i="3" s="1"/>
  <c r="DZ266" i="3" s="1"/>
  <c r="DZ100" i="3"/>
  <c r="DZ99" i="3"/>
  <c r="DY18" i="3"/>
  <c r="DY21" i="3" s="1"/>
  <c r="DY23" i="3" s="1"/>
  <c r="DY40" i="3"/>
  <c r="DY54" i="3"/>
  <c r="DY59" i="3" s="1"/>
  <c r="DX33" i="3"/>
  <c r="DX46" i="3" s="1"/>
  <c r="DX47" i="3" s="1"/>
  <c r="DX49" i="3" s="1"/>
  <c r="DY29" i="3"/>
  <c r="DZ10" i="3"/>
  <c r="DZ64" i="3"/>
  <c r="DZ63" i="3"/>
  <c r="DZ8" i="3"/>
  <c r="DZ226" i="3" l="1"/>
  <c r="DZ197" i="3"/>
  <c r="DZ195" i="3"/>
  <c r="DZ76" i="3"/>
  <c r="DZ248" i="3"/>
  <c r="DZ250" i="3" s="1"/>
  <c r="DZ131" i="3"/>
  <c r="DZ212" i="3"/>
  <c r="DZ216" i="3" s="1"/>
  <c r="DY30" i="3"/>
  <c r="DY32" i="3" s="1"/>
  <c r="DY41" i="3" s="1"/>
  <c r="DY42" i="3" s="1"/>
  <c r="DZ20" i="3"/>
  <c r="DZ11" i="3"/>
  <c r="DZ39" i="3"/>
  <c r="DZ40" i="3" s="1"/>
  <c r="DZ61" i="3"/>
  <c r="DZ26" i="3"/>
  <c r="DZ15" i="3"/>
  <c r="DZ17" i="3"/>
  <c r="DZ53" i="3"/>
  <c r="DZ51" i="3"/>
  <c r="DZ16" i="3"/>
  <c r="DZ52" i="3"/>
  <c r="DZ25" i="3"/>
  <c r="DZ27" i="3" s="1"/>
  <c r="DZ57" i="3"/>
  <c r="EA7" i="3"/>
  <c r="EA193" i="3" l="1"/>
  <c r="EA194" i="3"/>
  <c r="EA225" i="3" s="1"/>
  <c r="EA159" i="3"/>
  <c r="EA162" i="3" s="1"/>
  <c r="EA269" i="3"/>
  <c r="EA270" i="3"/>
  <c r="EA111" i="3"/>
  <c r="EA112" i="3" s="1"/>
  <c r="EA149" i="3"/>
  <c r="EA148" i="3"/>
  <c r="EA9" i="3"/>
  <c r="EA96" i="3"/>
  <c r="EA145" i="3" s="1"/>
  <c r="EA266" i="3" s="1"/>
  <c r="EA99" i="3"/>
  <c r="EA100" i="3"/>
  <c r="DY33" i="3"/>
  <c r="DY46" i="3" s="1"/>
  <c r="DY47" i="3" s="1"/>
  <c r="DY49" i="3" s="1"/>
  <c r="DZ29" i="3"/>
  <c r="DZ54" i="3"/>
  <c r="DZ59" i="3" s="1"/>
  <c r="EA8" i="3"/>
  <c r="EA10" i="3"/>
  <c r="EA64" i="3"/>
  <c r="EA63" i="3"/>
  <c r="DZ12" i="3"/>
  <c r="DZ117" i="3" s="1"/>
  <c r="DZ18" i="3"/>
  <c r="DZ21" i="3" s="1"/>
  <c r="DZ23" i="3" s="1"/>
  <c r="EA226" i="3" l="1"/>
  <c r="EA197" i="3"/>
  <c r="EA195" i="3"/>
  <c r="EA76" i="3"/>
  <c r="EA248" i="3"/>
  <c r="EA250" i="3" s="1"/>
  <c r="EA131" i="3"/>
  <c r="EA212" i="3"/>
  <c r="EA216" i="3" s="1"/>
  <c r="DZ121" i="3"/>
  <c r="DZ118" i="3"/>
  <c r="EA11" i="3"/>
  <c r="EA12" i="3" s="1"/>
  <c r="EA117" i="3" s="1"/>
  <c r="DZ30" i="3"/>
  <c r="DZ32" i="3" s="1"/>
  <c r="DZ41" i="3" s="1"/>
  <c r="DZ42" i="3" s="1"/>
  <c r="EA61" i="3"/>
  <c r="EA26" i="3"/>
  <c r="EA17" i="3"/>
  <c r="EA16" i="3"/>
  <c r="EA52" i="3"/>
  <c r="EA53" i="3"/>
  <c r="EA15" i="3"/>
  <c r="EA51" i="3"/>
  <c r="EA25" i="3"/>
  <c r="EA27" i="3" s="1"/>
  <c r="EA20" i="3"/>
  <c r="EA39" i="3"/>
  <c r="EB7" i="3"/>
  <c r="EA57" i="3"/>
  <c r="EB194" i="3" l="1"/>
  <c r="EB225" i="3" s="1"/>
  <c r="EB193" i="3"/>
  <c r="EB159" i="3"/>
  <c r="EB162" i="3" s="1"/>
  <c r="EB269" i="3"/>
  <c r="EB270" i="3"/>
  <c r="EB111" i="3"/>
  <c r="EB112" i="3" s="1"/>
  <c r="EB148" i="3"/>
  <c r="EB149" i="3"/>
  <c r="EA121" i="3"/>
  <c r="EA118" i="3"/>
  <c r="EB9" i="3"/>
  <c r="EB96" i="3"/>
  <c r="EB145" i="3" s="1"/>
  <c r="EB266" i="3" s="1"/>
  <c r="EB100" i="3"/>
  <c r="EB99" i="3"/>
  <c r="DZ33" i="3"/>
  <c r="DZ46" i="3" s="1"/>
  <c r="DZ47" i="3" s="1"/>
  <c r="DZ49" i="3" s="1"/>
  <c r="EA40" i="3"/>
  <c r="EA29" i="3"/>
  <c r="EA54" i="3"/>
  <c r="EA59" i="3" s="1"/>
  <c r="EA18" i="3"/>
  <c r="EA21" i="3" s="1"/>
  <c r="EA23" i="3" s="1"/>
  <c r="EB10" i="3"/>
  <c r="EB64" i="3"/>
  <c r="EB63" i="3"/>
  <c r="EB8" i="3"/>
  <c r="EB226" i="3" l="1"/>
  <c r="EB195" i="3"/>
  <c r="EB197" i="3"/>
  <c r="EB76" i="3"/>
  <c r="EB248" i="3"/>
  <c r="EB250" i="3" s="1"/>
  <c r="EB131" i="3"/>
  <c r="EB212" i="3"/>
  <c r="EB216" i="3" s="1"/>
  <c r="EB57" i="3"/>
  <c r="EB11" i="3"/>
  <c r="EB20" i="3"/>
  <c r="EA30" i="3"/>
  <c r="EA32" i="3" s="1"/>
  <c r="EA41" i="3" s="1"/>
  <c r="EA42" i="3" s="1"/>
  <c r="EC7" i="3"/>
  <c r="EB16" i="3"/>
  <c r="EB15" i="3"/>
  <c r="EB52" i="3"/>
  <c r="EB53" i="3"/>
  <c r="EB17" i="3"/>
  <c r="EB51" i="3"/>
  <c r="EB25" i="3"/>
  <c r="EB27" i="3" s="1"/>
  <c r="EB39" i="3"/>
  <c r="EB61" i="3"/>
  <c r="EB26" i="3"/>
  <c r="EC194" i="3" l="1"/>
  <c r="EC225" i="3" s="1"/>
  <c r="EC193" i="3"/>
  <c r="EC159" i="3"/>
  <c r="EC162" i="3" s="1"/>
  <c r="EC269" i="3"/>
  <c r="EC270" i="3"/>
  <c r="EC111" i="3"/>
  <c r="EC112" i="3" s="1"/>
  <c r="EC148" i="3"/>
  <c r="EC149" i="3"/>
  <c r="EC9" i="3"/>
  <c r="EC96" i="3"/>
  <c r="EC145" i="3" s="1"/>
  <c r="EC266" i="3" s="1"/>
  <c r="EC100" i="3"/>
  <c r="EC99" i="3"/>
  <c r="EA33" i="3"/>
  <c r="EA46" i="3" s="1"/>
  <c r="EA47" i="3" s="1"/>
  <c r="EA49" i="3" s="1"/>
  <c r="EB18" i="3"/>
  <c r="EB21" i="3" s="1"/>
  <c r="EB23" i="3" s="1"/>
  <c r="EB29" i="3"/>
  <c r="EB40" i="3"/>
  <c r="EB54" i="3"/>
  <c r="EB59" i="3" s="1"/>
  <c r="EC10" i="3"/>
  <c r="EC8" i="3"/>
  <c r="EC64" i="3"/>
  <c r="EC63" i="3"/>
  <c r="EB12" i="3"/>
  <c r="EB117" i="3" s="1"/>
  <c r="EC226" i="3" l="1"/>
  <c r="EC197" i="3"/>
  <c r="EC195" i="3"/>
  <c r="EC76" i="3"/>
  <c r="EC248" i="3"/>
  <c r="EC250" i="3" s="1"/>
  <c r="EC131" i="3"/>
  <c r="EC212" i="3"/>
  <c r="EC216" i="3" s="1"/>
  <c r="EB121" i="3"/>
  <c r="EB118" i="3"/>
  <c r="EC39" i="3"/>
  <c r="EC40" i="3" s="1"/>
  <c r="EC11" i="3"/>
  <c r="EB30" i="3"/>
  <c r="ED7" i="3"/>
  <c r="EC61" i="3"/>
  <c r="EC26" i="3"/>
  <c r="EC53" i="3"/>
  <c r="EC25" i="3"/>
  <c r="EC27" i="3" s="1"/>
  <c r="EC16" i="3"/>
  <c r="EC17" i="3"/>
  <c r="EC15" i="3"/>
  <c r="EC51" i="3"/>
  <c r="EC52" i="3"/>
  <c r="EC57" i="3"/>
  <c r="EC20" i="3"/>
  <c r="ED194" i="3" l="1"/>
  <c r="ED225" i="3" s="1"/>
  <c r="ED193" i="3"/>
  <c r="ED159" i="3"/>
  <c r="ED162" i="3" s="1"/>
  <c r="ED270" i="3"/>
  <c r="ED269" i="3"/>
  <c r="ED111" i="3"/>
  <c r="ED112" i="3" s="1"/>
  <c r="ED148" i="3"/>
  <c r="ED149" i="3"/>
  <c r="ED9" i="3"/>
  <c r="ED96" i="3"/>
  <c r="ED145" i="3" s="1"/>
  <c r="ED266" i="3" s="1"/>
  <c r="ED100" i="3"/>
  <c r="ED99" i="3"/>
  <c r="EB32" i="3"/>
  <c r="EB41" i="3" s="1"/>
  <c r="EB42" i="3" s="1"/>
  <c r="EC18" i="3"/>
  <c r="EC21" i="3" s="1"/>
  <c r="EC23" i="3" s="1"/>
  <c r="EC54" i="3"/>
  <c r="EC59" i="3" s="1"/>
  <c r="EC12" i="3"/>
  <c r="EC117" i="3" s="1"/>
  <c r="EC29" i="3"/>
  <c r="ED64" i="3"/>
  <c r="ED63" i="3"/>
  <c r="ED10" i="3"/>
  <c r="ED8" i="3"/>
  <c r="ED226" i="3" l="1"/>
  <c r="ED197" i="3"/>
  <c r="ED195" i="3"/>
  <c r="ED76" i="3"/>
  <c r="ED248" i="3"/>
  <c r="ED250" i="3" s="1"/>
  <c r="ED131" i="3"/>
  <c r="ED212" i="3"/>
  <c r="ED216" i="3" s="1"/>
  <c r="EC121" i="3"/>
  <c r="EC118" i="3"/>
  <c r="ED20" i="3"/>
  <c r="EB33" i="3"/>
  <c r="EB46" i="3" s="1"/>
  <c r="EB47" i="3" s="1"/>
  <c r="EB49" i="3" s="1"/>
  <c r="ED11" i="3"/>
  <c r="ED12" i="3" s="1"/>
  <c r="ED117" i="3" s="1"/>
  <c r="EC30" i="3"/>
  <c r="EC32" i="3" s="1"/>
  <c r="EC41" i="3" s="1"/>
  <c r="EC42" i="3" s="1"/>
  <c r="EE7" i="3"/>
  <c r="ED61" i="3"/>
  <c r="ED26" i="3"/>
  <c r="ED15" i="3"/>
  <c r="ED52" i="3"/>
  <c r="ED17" i="3"/>
  <c r="ED53" i="3"/>
  <c r="ED51" i="3"/>
  <c r="ED25" i="3"/>
  <c r="ED27" i="3" s="1"/>
  <c r="ED16" i="3"/>
  <c r="ED39" i="3"/>
  <c r="ED57" i="3"/>
  <c r="EE194" i="3" l="1"/>
  <c r="EE225" i="3" s="1"/>
  <c r="EE193" i="3"/>
  <c r="EE159" i="3"/>
  <c r="EE162" i="3" s="1"/>
  <c r="EE270" i="3"/>
  <c r="EE269" i="3"/>
  <c r="EE111" i="3"/>
  <c r="EE112" i="3" s="1"/>
  <c r="EE148" i="3"/>
  <c r="EE149" i="3"/>
  <c r="ED121" i="3"/>
  <c r="ED118" i="3"/>
  <c r="EE9" i="3"/>
  <c r="EE96" i="3"/>
  <c r="EE145" i="3" s="1"/>
  <c r="EE266" i="3" s="1"/>
  <c r="EE99" i="3"/>
  <c r="EE100" i="3"/>
  <c r="EC33" i="3"/>
  <c r="EC46" i="3" s="1"/>
  <c r="EC47" i="3" s="1"/>
  <c r="EC49" i="3" s="1"/>
  <c r="ED29" i="3"/>
  <c r="ED54" i="3"/>
  <c r="ED59" i="3" s="1"/>
  <c r="EE8" i="3"/>
  <c r="EE10" i="3"/>
  <c r="EE63" i="3"/>
  <c r="EE64" i="3"/>
  <c r="ED40" i="3"/>
  <c r="ED18" i="3"/>
  <c r="ED21" i="3" s="1"/>
  <c r="ED23" i="3" s="1"/>
  <c r="EE226" i="3" l="1"/>
  <c r="EE197" i="3"/>
  <c r="EE195" i="3"/>
  <c r="EE76" i="3"/>
  <c r="EE248" i="3"/>
  <c r="EE250" i="3" s="1"/>
  <c r="EE131" i="3"/>
  <c r="EE212" i="3"/>
  <c r="EE216" i="3" s="1"/>
  <c r="ED30" i="3"/>
  <c r="ED32" i="3" s="1"/>
  <c r="ED41" i="3" s="1"/>
  <c r="ED42" i="3" s="1"/>
  <c r="EE11" i="3"/>
  <c r="EE39" i="3"/>
  <c r="EE40" i="3" s="1"/>
  <c r="EE61" i="3"/>
  <c r="EE26" i="3"/>
  <c r="EF7" i="3"/>
  <c r="EE52" i="3"/>
  <c r="EE51" i="3"/>
  <c r="EE16" i="3"/>
  <c r="EE17" i="3"/>
  <c r="EE15" i="3"/>
  <c r="EE25" i="3"/>
  <c r="EE27" i="3" s="1"/>
  <c r="EE53" i="3"/>
  <c r="EE20" i="3"/>
  <c r="EE57" i="3"/>
  <c r="EF193" i="3" l="1"/>
  <c r="EF194" i="3"/>
  <c r="EF225" i="3" s="1"/>
  <c r="EF159" i="3"/>
  <c r="EF162" i="3" s="1"/>
  <c r="EF269" i="3"/>
  <c r="EF270" i="3"/>
  <c r="EF111" i="3"/>
  <c r="EF112" i="3" s="1"/>
  <c r="EF149" i="3"/>
  <c r="EF148" i="3"/>
  <c r="EF9" i="3"/>
  <c r="EF96" i="3"/>
  <c r="EF145" i="3" s="1"/>
  <c r="EF266" i="3" s="1"/>
  <c r="EF99" i="3"/>
  <c r="EF100" i="3"/>
  <c r="EE54" i="3"/>
  <c r="EE59" i="3" s="1"/>
  <c r="EE29" i="3"/>
  <c r="EE18" i="3"/>
  <c r="EE21" i="3" s="1"/>
  <c r="EE23" i="3" s="1"/>
  <c r="EF10" i="3"/>
  <c r="EF64" i="3"/>
  <c r="EF8" i="3"/>
  <c r="EF63" i="3"/>
  <c r="EE12" i="3"/>
  <c r="EE117" i="3" s="1"/>
  <c r="ED33" i="3"/>
  <c r="ED46" i="3" s="1"/>
  <c r="ED47" i="3" s="1"/>
  <c r="ED49" i="3" s="1"/>
  <c r="EF226" i="3" l="1"/>
  <c r="EF197" i="3"/>
  <c r="EF195" i="3"/>
  <c r="EF76" i="3"/>
  <c r="EF248" i="3"/>
  <c r="EF250" i="3" s="1"/>
  <c r="EF131" i="3"/>
  <c r="EF212" i="3"/>
  <c r="EF216" i="3" s="1"/>
  <c r="EE121" i="3"/>
  <c r="EE118" i="3"/>
  <c r="EF11" i="3"/>
  <c r="EE30" i="3"/>
  <c r="EE32" i="3" s="1"/>
  <c r="EF20" i="3"/>
  <c r="EF57" i="3"/>
  <c r="EG7" i="3"/>
  <c r="EF15" i="3"/>
  <c r="EF53" i="3"/>
  <c r="EF17" i="3"/>
  <c r="EF51" i="3"/>
  <c r="EF16" i="3"/>
  <c r="EF52" i="3"/>
  <c r="EF25" i="3"/>
  <c r="EF27" i="3" s="1"/>
  <c r="EF39" i="3"/>
  <c r="EF61" i="3"/>
  <c r="EF26" i="3"/>
  <c r="EG193" i="3" l="1"/>
  <c r="EG194" i="3"/>
  <c r="EG225" i="3" s="1"/>
  <c r="EG159" i="3"/>
  <c r="EG162" i="3" s="1"/>
  <c r="EG269" i="3"/>
  <c r="EG270" i="3"/>
  <c r="EG111" i="3"/>
  <c r="EG112" i="3" s="1"/>
  <c r="EG148" i="3"/>
  <c r="EG149" i="3"/>
  <c r="EG9" i="3"/>
  <c r="EG96" i="3"/>
  <c r="EG145" i="3" s="1"/>
  <c r="EG266" i="3" s="1"/>
  <c r="EG99" i="3"/>
  <c r="EG100" i="3"/>
  <c r="EF29" i="3"/>
  <c r="EE41" i="3"/>
  <c r="EE42" i="3" s="1"/>
  <c r="EE33" i="3"/>
  <c r="EE46" i="3" s="1"/>
  <c r="EE47" i="3" s="1"/>
  <c r="EF54" i="3"/>
  <c r="EF59" i="3" s="1"/>
  <c r="EF18" i="3"/>
  <c r="EF21" i="3" s="1"/>
  <c r="EF23" i="3" s="1"/>
  <c r="EF12" i="3"/>
  <c r="EF117" i="3" s="1"/>
  <c r="EG8" i="3"/>
  <c r="EG10" i="3"/>
  <c r="EG63" i="3"/>
  <c r="EG64" i="3"/>
  <c r="EF40" i="3"/>
  <c r="EG226" i="3" l="1"/>
  <c r="EG197" i="3"/>
  <c r="EG195" i="3"/>
  <c r="EG76" i="3"/>
  <c r="EG248" i="3"/>
  <c r="EG250" i="3" s="1"/>
  <c r="EG131" i="3"/>
  <c r="EG212" i="3"/>
  <c r="EG216" i="3" s="1"/>
  <c r="EF121" i="3"/>
  <c r="EF118" i="3"/>
  <c r="EF30" i="3"/>
  <c r="EF32" i="3" s="1"/>
  <c r="EF41" i="3" s="1"/>
  <c r="EF42" i="3" s="1"/>
  <c r="EE49" i="3"/>
  <c r="EG11" i="3"/>
  <c r="EG25" i="3"/>
  <c r="EG27" i="3" s="1"/>
  <c r="EG15" i="3"/>
  <c r="EG16" i="3"/>
  <c r="EG51" i="3"/>
  <c r="EG52" i="3"/>
  <c r="EG53" i="3"/>
  <c r="EG17" i="3"/>
  <c r="EG57" i="3"/>
  <c r="EG20" i="3"/>
  <c r="EH7" i="3"/>
  <c r="EG61" i="3"/>
  <c r="EG26" i="3"/>
  <c r="EG39" i="3"/>
  <c r="EH194" i="3" l="1"/>
  <c r="EH225" i="3" s="1"/>
  <c r="EH193" i="3"/>
  <c r="EH159" i="3"/>
  <c r="EH162" i="3" s="1"/>
  <c r="EH269" i="3"/>
  <c r="EH270" i="3"/>
  <c r="EH111" i="3"/>
  <c r="EH112" i="3" s="1"/>
  <c r="EH148" i="3"/>
  <c r="EH149" i="3"/>
  <c r="EH9" i="3"/>
  <c r="EH96" i="3"/>
  <c r="EH145" i="3" s="1"/>
  <c r="EH266" i="3" s="1"/>
  <c r="EH100" i="3"/>
  <c r="EH99" i="3"/>
  <c r="EF33" i="3"/>
  <c r="EF46" i="3" s="1"/>
  <c r="EF47" i="3" s="1"/>
  <c r="EF49" i="3" s="1"/>
  <c r="EG12" i="3"/>
  <c r="EG117" i="3" s="1"/>
  <c r="EG54" i="3"/>
  <c r="EG59" i="3" s="1"/>
  <c r="EG40" i="3"/>
  <c r="EH63" i="3"/>
  <c r="EH10" i="3"/>
  <c r="EH64" i="3"/>
  <c r="EH8" i="3"/>
  <c r="EG18" i="3"/>
  <c r="EG21" i="3" s="1"/>
  <c r="EG23" i="3" s="1"/>
  <c r="EG29" i="3"/>
  <c r="EH226" i="3" l="1"/>
  <c r="EH195" i="3"/>
  <c r="EH197" i="3"/>
  <c r="EH76" i="3"/>
  <c r="EH248" i="3"/>
  <c r="EH250" i="3" s="1"/>
  <c r="EH131" i="3"/>
  <c r="EH212" i="3"/>
  <c r="EH216" i="3" s="1"/>
  <c r="EG121" i="3"/>
  <c r="EG118" i="3"/>
  <c r="EH20" i="3"/>
  <c r="EH11" i="3"/>
  <c r="EG30" i="3"/>
  <c r="EH39" i="3"/>
  <c r="EH57" i="3"/>
  <c r="EH52" i="3"/>
  <c r="EH15" i="3"/>
  <c r="EH51" i="3"/>
  <c r="EH25" i="3"/>
  <c r="EH27" i="3" s="1"/>
  <c r="EH17" i="3"/>
  <c r="EH53" i="3"/>
  <c r="EH16" i="3"/>
  <c r="EI7" i="3"/>
  <c r="EH61" i="3"/>
  <c r="EH26" i="3"/>
  <c r="EI193" i="3" l="1"/>
  <c r="EI194" i="3"/>
  <c r="EI225" i="3" s="1"/>
  <c r="EI159" i="3"/>
  <c r="EI162" i="3" s="1"/>
  <c r="EI269" i="3"/>
  <c r="EI270" i="3"/>
  <c r="EI111" i="3"/>
  <c r="EI112" i="3" s="1"/>
  <c r="EI148" i="3"/>
  <c r="EI149" i="3"/>
  <c r="EI9" i="3"/>
  <c r="EI96" i="3"/>
  <c r="EI145" i="3" s="1"/>
  <c r="EI266" i="3" s="1"/>
  <c r="EI99" i="3"/>
  <c r="EI100" i="3"/>
  <c r="EH54" i="3"/>
  <c r="EH59" i="3" s="1"/>
  <c r="EH18" i="3"/>
  <c r="EH21" i="3" s="1"/>
  <c r="EH23" i="3" s="1"/>
  <c r="EH40" i="3"/>
  <c r="EI8" i="3"/>
  <c r="EI10" i="3"/>
  <c r="EI64" i="3"/>
  <c r="EI63" i="3"/>
  <c r="EG32" i="3"/>
  <c r="EG41" i="3" s="1"/>
  <c r="EG42" i="3" s="1"/>
  <c r="EH12" i="3"/>
  <c r="EH117" i="3" s="1"/>
  <c r="EH29" i="3"/>
  <c r="EI226" i="3" l="1"/>
  <c r="EI197" i="3"/>
  <c r="EI195" i="3"/>
  <c r="EI76" i="3"/>
  <c r="EI248" i="3"/>
  <c r="EI250" i="3" s="1"/>
  <c r="EI131" i="3"/>
  <c r="EI212" i="3"/>
  <c r="EI216" i="3" s="1"/>
  <c r="EH121" i="3"/>
  <c r="EH118" i="3"/>
  <c r="EH30" i="3"/>
  <c r="EH32" i="3" s="1"/>
  <c r="EH41" i="3" s="1"/>
  <c r="EH42" i="3" s="1"/>
  <c r="EI11" i="3"/>
  <c r="EG33" i="3"/>
  <c r="EG46" i="3" s="1"/>
  <c r="EG47" i="3" s="1"/>
  <c r="EG49" i="3" s="1"/>
  <c r="EI61" i="3"/>
  <c r="EI26" i="3"/>
  <c r="EJ7" i="3"/>
  <c r="EI17" i="3"/>
  <c r="EI51" i="3"/>
  <c r="EI52" i="3"/>
  <c r="EI25" i="3"/>
  <c r="EI27" i="3" s="1"/>
  <c r="EI53" i="3"/>
  <c r="EI16" i="3"/>
  <c r="EI15" i="3"/>
  <c r="EI20" i="3"/>
  <c r="EI39" i="3"/>
  <c r="EI57" i="3"/>
  <c r="EJ194" i="3" l="1"/>
  <c r="EJ225" i="3" s="1"/>
  <c r="EJ193" i="3"/>
  <c r="EJ159" i="3"/>
  <c r="EJ162" i="3" s="1"/>
  <c r="EJ269" i="3"/>
  <c r="EJ270" i="3"/>
  <c r="EJ111" i="3"/>
  <c r="EJ112" i="3" s="1"/>
  <c r="EJ148" i="3"/>
  <c r="EJ149" i="3"/>
  <c r="EJ9" i="3"/>
  <c r="EJ96" i="3"/>
  <c r="EJ145" i="3" s="1"/>
  <c r="EJ266" i="3" s="1"/>
  <c r="EJ100" i="3"/>
  <c r="EJ99" i="3"/>
  <c r="EI54" i="3"/>
  <c r="EI59" i="3" s="1"/>
  <c r="EH33" i="3"/>
  <c r="EH46" i="3" s="1"/>
  <c r="EH47" i="3" s="1"/>
  <c r="EH49" i="3" s="1"/>
  <c r="EJ10" i="3"/>
  <c r="EJ63" i="3"/>
  <c r="EJ64" i="3"/>
  <c r="EJ8" i="3"/>
  <c r="EI12" i="3"/>
  <c r="EI117" i="3" s="1"/>
  <c r="EI40" i="3"/>
  <c r="EI18" i="3"/>
  <c r="EI21" i="3" s="1"/>
  <c r="EI23" i="3" s="1"/>
  <c r="EI29" i="3"/>
  <c r="EJ226" i="3" l="1"/>
  <c r="EJ195" i="3"/>
  <c r="EJ197" i="3"/>
  <c r="EJ76" i="3"/>
  <c r="EJ248" i="3"/>
  <c r="EJ250" i="3" s="1"/>
  <c r="EJ131" i="3"/>
  <c r="EJ212" i="3"/>
  <c r="EJ216" i="3" s="1"/>
  <c r="EI121" i="3"/>
  <c r="EI118" i="3"/>
  <c r="EJ11" i="3"/>
  <c r="EJ12" i="3" s="1"/>
  <c r="EJ117" i="3" s="1"/>
  <c r="EJ20" i="3"/>
  <c r="EJ52" i="3"/>
  <c r="EJ17" i="3"/>
  <c r="EJ53" i="3"/>
  <c r="EJ51" i="3"/>
  <c r="EJ25" i="3"/>
  <c r="EJ27" i="3" s="1"/>
  <c r="EJ15" i="3"/>
  <c r="EJ16" i="3"/>
  <c r="EJ57" i="3"/>
  <c r="EI30" i="3"/>
  <c r="EK7" i="3"/>
  <c r="EJ39" i="3"/>
  <c r="EJ61" i="3"/>
  <c r="EJ26" i="3"/>
  <c r="EK194" i="3" l="1"/>
  <c r="EK225" i="3" s="1"/>
  <c r="EK193" i="3"/>
  <c r="EK159" i="3"/>
  <c r="EK162" i="3" s="1"/>
  <c r="EK269" i="3"/>
  <c r="EK270" i="3"/>
  <c r="EK111" i="3"/>
  <c r="EK112" i="3" s="1"/>
  <c r="EK148" i="3"/>
  <c r="EK149" i="3"/>
  <c r="EJ121" i="3"/>
  <c r="EJ118" i="3"/>
  <c r="EK9" i="3"/>
  <c r="EK96" i="3"/>
  <c r="EK145" i="3" s="1"/>
  <c r="EK266" i="3" s="1"/>
  <c r="EK100" i="3"/>
  <c r="EK99" i="3"/>
  <c r="EJ54" i="3"/>
  <c r="EJ59" i="3" s="1"/>
  <c r="EJ29" i="3"/>
  <c r="EJ40" i="3"/>
  <c r="EK10" i="3"/>
  <c r="EK8" i="3"/>
  <c r="EK63" i="3"/>
  <c r="EK64" i="3"/>
  <c r="EI32" i="3"/>
  <c r="EI41" i="3" s="1"/>
  <c r="EI42" i="3" s="1"/>
  <c r="EJ18" i="3"/>
  <c r="EJ21" i="3" s="1"/>
  <c r="EJ23" i="3" s="1"/>
  <c r="EK226" i="3" l="1"/>
  <c r="EK197" i="3"/>
  <c r="EK195" i="3"/>
  <c r="EK76" i="3"/>
  <c r="EK248" i="3"/>
  <c r="EK250" i="3" s="1"/>
  <c r="EK131" i="3"/>
  <c r="EK212" i="3"/>
  <c r="EK216" i="3" s="1"/>
  <c r="EK11" i="3"/>
  <c r="EJ30" i="3"/>
  <c r="EJ32" i="3" s="1"/>
  <c r="EJ41" i="3" s="1"/>
  <c r="EJ42" i="3" s="1"/>
  <c r="EI33" i="3"/>
  <c r="EI46" i="3" s="1"/>
  <c r="EI47" i="3" s="1"/>
  <c r="EI49" i="3" s="1"/>
  <c r="EK53" i="3"/>
  <c r="EK51" i="3"/>
  <c r="EK25" i="3"/>
  <c r="EK27" i="3" s="1"/>
  <c r="EK16" i="3"/>
  <c r="EK15" i="3"/>
  <c r="EK17" i="3"/>
  <c r="EK52" i="3"/>
  <c r="EK20" i="3"/>
  <c r="EK61" i="3"/>
  <c r="EK26" i="3"/>
  <c r="EL7" i="3"/>
  <c r="EK57" i="3"/>
  <c r="EK39" i="3"/>
  <c r="EL194" i="3" l="1"/>
  <c r="EL225" i="3" s="1"/>
  <c r="EL193" i="3"/>
  <c r="EL159" i="3"/>
  <c r="EL162" i="3" s="1"/>
  <c r="EL270" i="3"/>
  <c r="EL269" i="3"/>
  <c r="EL111" i="3"/>
  <c r="EL112" i="3" s="1"/>
  <c r="EL148" i="3"/>
  <c r="EL149" i="3"/>
  <c r="EL9" i="3"/>
  <c r="EL96" i="3"/>
  <c r="EL145" i="3" s="1"/>
  <c r="EL266" i="3" s="1"/>
  <c r="EL100" i="3"/>
  <c r="EL99" i="3"/>
  <c r="EJ33" i="3"/>
  <c r="EJ46" i="3" s="1"/>
  <c r="EJ47" i="3" s="1"/>
  <c r="EJ49" i="3" s="1"/>
  <c r="EK18" i="3"/>
  <c r="EK21" i="3" s="1"/>
  <c r="EK23" i="3" s="1"/>
  <c r="EK12" i="3"/>
  <c r="EK117" i="3" s="1"/>
  <c r="EK29" i="3"/>
  <c r="EL8" i="3"/>
  <c r="EL63" i="3"/>
  <c r="EL10" i="3"/>
  <c r="EL64" i="3"/>
  <c r="EK40" i="3"/>
  <c r="EK54" i="3"/>
  <c r="EK59" i="3" s="1"/>
  <c r="EL226" i="3" l="1"/>
  <c r="EL197" i="3"/>
  <c r="EL195" i="3"/>
  <c r="EL76" i="3"/>
  <c r="EL248" i="3"/>
  <c r="EL250" i="3" s="1"/>
  <c r="EL131" i="3"/>
  <c r="EL212" i="3"/>
  <c r="EL216" i="3" s="1"/>
  <c r="EK121" i="3"/>
  <c r="EK118" i="3"/>
  <c r="EL11" i="3"/>
  <c r="EL12" i="3" s="1"/>
  <c r="EL117" i="3" s="1"/>
  <c r="EL20" i="3"/>
  <c r="EM7" i="3"/>
  <c r="EL52" i="3"/>
  <c r="EL53" i="3"/>
  <c r="EL51" i="3"/>
  <c r="EL25" i="3"/>
  <c r="EL27" i="3" s="1"/>
  <c r="EL15" i="3"/>
  <c r="EL16" i="3"/>
  <c r="EL17" i="3"/>
  <c r="EL57" i="3"/>
  <c r="EL61" i="3"/>
  <c r="EL26" i="3"/>
  <c r="EK30" i="3"/>
  <c r="EL39" i="3"/>
  <c r="EM194" i="3" l="1"/>
  <c r="EM225" i="3" s="1"/>
  <c r="EM193" i="3"/>
  <c r="EM159" i="3"/>
  <c r="EM162" i="3" s="1"/>
  <c r="EM270" i="3"/>
  <c r="EM269" i="3"/>
  <c r="EM111" i="3"/>
  <c r="EM112" i="3" s="1"/>
  <c r="EM148" i="3"/>
  <c r="EM149" i="3"/>
  <c r="EL121" i="3"/>
  <c r="EL118" i="3"/>
  <c r="EM9" i="3"/>
  <c r="EM96" i="3"/>
  <c r="EM145" i="3" s="1"/>
  <c r="EM266" i="3" s="1"/>
  <c r="EM99" i="3"/>
  <c r="EM100" i="3"/>
  <c r="EL18" i="3"/>
  <c r="EL21" i="3" s="1"/>
  <c r="EL23" i="3" s="1"/>
  <c r="EL29" i="3"/>
  <c r="EL54" i="3"/>
  <c r="EL59" i="3" s="1"/>
  <c r="EK32" i="3"/>
  <c r="EK41" i="3" s="1"/>
  <c r="EK42" i="3" s="1"/>
  <c r="EL40" i="3"/>
  <c r="EM63" i="3"/>
  <c r="EM8" i="3"/>
  <c r="EM64" i="3"/>
  <c r="EM10" i="3"/>
  <c r="EM226" i="3" l="1"/>
  <c r="EM197" i="3"/>
  <c r="EM195" i="3"/>
  <c r="EM76" i="3"/>
  <c r="EM248" i="3"/>
  <c r="EM250" i="3" s="1"/>
  <c r="EM131" i="3"/>
  <c r="EM212" i="3"/>
  <c r="EM216" i="3" s="1"/>
  <c r="EM39" i="3"/>
  <c r="EM40" i="3" s="1"/>
  <c r="EM11" i="3"/>
  <c r="EL30" i="3"/>
  <c r="EL32" i="3" s="1"/>
  <c r="EL41" i="3" s="1"/>
  <c r="EL42" i="3" s="1"/>
  <c r="EM53" i="3"/>
  <c r="EM51" i="3"/>
  <c r="EM25" i="3"/>
  <c r="EM27" i="3" s="1"/>
  <c r="EM17" i="3"/>
  <c r="EM15" i="3"/>
  <c r="EM52" i="3"/>
  <c r="EM16" i="3"/>
  <c r="EM20" i="3"/>
  <c r="EK33" i="3"/>
  <c r="EK46" i="3" s="1"/>
  <c r="EK47" i="3" s="1"/>
  <c r="EK49" i="3" s="1"/>
  <c r="EM61" i="3"/>
  <c r="EM26" i="3"/>
  <c r="EM57" i="3"/>
  <c r="EN7" i="3"/>
  <c r="EN193" i="3" l="1"/>
  <c r="EN194" i="3"/>
  <c r="EN225" i="3" s="1"/>
  <c r="EN159" i="3"/>
  <c r="EN162" i="3" s="1"/>
  <c r="EN269" i="3"/>
  <c r="EN270" i="3"/>
  <c r="EN111" i="3"/>
  <c r="EN112" i="3" s="1"/>
  <c r="EN148" i="3"/>
  <c r="EN149" i="3"/>
  <c r="EN9" i="3"/>
  <c r="EN96" i="3"/>
  <c r="EN145" i="3" s="1"/>
  <c r="EN266" i="3" s="1"/>
  <c r="EN99" i="3"/>
  <c r="EN100" i="3"/>
  <c r="EL33" i="3"/>
  <c r="EL46" i="3" s="1"/>
  <c r="EL47" i="3" s="1"/>
  <c r="EL49" i="3" s="1"/>
  <c r="EM18" i="3"/>
  <c r="EM21" i="3" s="1"/>
  <c r="EM23" i="3" s="1"/>
  <c r="EM29" i="3"/>
  <c r="EM54" i="3"/>
  <c r="EM59" i="3" s="1"/>
  <c r="EM12" i="3"/>
  <c r="EM117" i="3" s="1"/>
  <c r="EN63" i="3"/>
  <c r="EN10" i="3"/>
  <c r="EN8" i="3"/>
  <c r="EN64" i="3"/>
  <c r="EN226" i="3" l="1"/>
  <c r="EN197" i="3"/>
  <c r="EN195" i="3"/>
  <c r="EN76" i="3"/>
  <c r="EN248" i="3"/>
  <c r="EN250" i="3" s="1"/>
  <c r="EN131" i="3"/>
  <c r="EN212" i="3"/>
  <c r="EN216" i="3" s="1"/>
  <c r="EM121" i="3"/>
  <c r="EM118" i="3"/>
  <c r="EN11" i="3"/>
  <c r="EN12" i="3" s="1"/>
  <c r="EN117" i="3" s="1"/>
  <c r="EN20" i="3"/>
  <c r="EM30" i="3"/>
  <c r="EM32" i="3" s="1"/>
  <c r="EM41" i="3" s="1"/>
  <c r="EM42" i="3" s="1"/>
  <c r="EN16" i="3"/>
  <c r="EN15" i="3"/>
  <c r="EN52" i="3"/>
  <c r="EN53" i="3"/>
  <c r="EN51" i="3"/>
  <c r="EN17" i="3"/>
  <c r="EN25" i="3"/>
  <c r="EN27" i="3" s="1"/>
  <c r="EN39" i="3"/>
  <c r="EO7" i="3"/>
  <c r="EN61" i="3"/>
  <c r="EN26" i="3"/>
  <c r="EN57" i="3"/>
  <c r="EO193" i="3" l="1"/>
  <c r="EO194" i="3"/>
  <c r="EO225" i="3" s="1"/>
  <c r="EO159" i="3"/>
  <c r="EO162" i="3" s="1"/>
  <c r="EO269" i="3"/>
  <c r="EO270" i="3"/>
  <c r="EO111" i="3"/>
  <c r="EO112" i="3" s="1"/>
  <c r="EO148" i="3"/>
  <c r="EO149" i="3"/>
  <c r="EN121" i="3"/>
  <c r="EN118" i="3"/>
  <c r="EO9" i="3"/>
  <c r="EO96" i="3"/>
  <c r="EO145" i="3" s="1"/>
  <c r="EO266" i="3" s="1"/>
  <c r="EO99" i="3"/>
  <c r="EO100" i="3"/>
  <c r="EN29" i="3"/>
  <c r="EN18" i="3"/>
  <c r="EN21" i="3" s="1"/>
  <c r="EN23" i="3" s="1"/>
  <c r="EM33" i="3"/>
  <c r="EM46" i="3" s="1"/>
  <c r="EM47" i="3" s="1"/>
  <c r="EM49" i="3" s="1"/>
  <c r="EN54" i="3"/>
  <c r="EN59" i="3" s="1"/>
  <c r="EO64" i="3"/>
  <c r="EO8" i="3"/>
  <c r="EO10" i="3"/>
  <c r="EO63" i="3"/>
  <c r="EN40" i="3"/>
  <c r="EO226" i="3" l="1"/>
  <c r="EO197" i="3"/>
  <c r="EO195" i="3"/>
  <c r="EO76" i="3"/>
  <c r="EO248" i="3"/>
  <c r="EO250" i="3" s="1"/>
  <c r="EO131" i="3"/>
  <c r="EO212" i="3"/>
  <c r="EO216" i="3" s="1"/>
  <c r="EN30" i="3"/>
  <c r="EN32" i="3" s="1"/>
  <c r="EN41" i="3" s="1"/>
  <c r="EN42" i="3" s="1"/>
  <c r="EO11" i="3"/>
  <c r="EO52" i="3"/>
  <c r="EO16" i="3"/>
  <c r="EO17" i="3"/>
  <c r="EO53" i="3"/>
  <c r="EO25" i="3"/>
  <c r="EO27" i="3" s="1"/>
  <c r="EO51" i="3"/>
  <c r="EO15" i="3"/>
  <c r="EO20" i="3"/>
  <c r="EP7" i="3"/>
  <c r="EO57" i="3"/>
  <c r="EO61" i="3"/>
  <c r="EO26" i="3"/>
  <c r="EO39" i="3"/>
  <c r="EP194" i="3" l="1"/>
  <c r="EP225" i="3" s="1"/>
  <c r="EP193" i="3"/>
  <c r="EP159" i="3"/>
  <c r="EP162" i="3" s="1"/>
  <c r="EP269" i="3"/>
  <c r="EP270" i="3"/>
  <c r="EP111" i="3"/>
  <c r="EP112" i="3" s="1"/>
  <c r="EP148" i="3"/>
  <c r="EP149" i="3"/>
  <c r="EP9" i="3"/>
  <c r="EP96" i="3"/>
  <c r="EP145" i="3" s="1"/>
  <c r="EP266" i="3" s="1"/>
  <c r="EN33" i="3"/>
  <c r="EN46" i="3" s="1"/>
  <c r="EN47" i="3" s="1"/>
  <c r="EN49" i="3" s="1"/>
  <c r="EP100" i="3"/>
  <c r="EP99" i="3"/>
  <c r="EO18" i="3"/>
  <c r="EO21" i="3" s="1"/>
  <c r="EO23" i="3" s="1"/>
  <c r="EO54" i="3"/>
  <c r="EO59" i="3" s="1"/>
  <c r="EO29" i="3"/>
  <c r="EO40" i="3"/>
  <c r="EO12" i="3"/>
  <c r="EO117" i="3" s="1"/>
  <c r="EP8" i="3"/>
  <c r="EP10" i="3"/>
  <c r="EP63" i="3"/>
  <c r="EP64" i="3"/>
  <c r="EP226" i="3" l="1"/>
  <c r="EP195" i="3"/>
  <c r="EP197" i="3"/>
  <c r="EP76" i="3"/>
  <c r="EP248" i="3"/>
  <c r="EP250" i="3" s="1"/>
  <c r="EP131" i="3"/>
  <c r="EP212" i="3"/>
  <c r="EP216" i="3" s="1"/>
  <c r="EO121" i="3"/>
  <c r="EO118" i="3"/>
  <c r="EP20" i="3"/>
  <c r="EP11" i="3"/>
  <c r="EP12" i="3" s="1"/>
  <c r="EP117" i="3" s="1"/>
  <c r="EO30" i="3"/>
  <c r="EO32" i="3" s="1"/>
  <c r="EO41" i="3" s="1"/>
  <c r="EO42" i="3" s="1"/>
  <c r="EP57" i="3"/>
  <c r="EP61" i="3"/>
  <c r="EP26" i="3"/>
  <c r="EQ7" i="3"/>
  <c r="EP53" i="3"/>
  <c r="EP52" i="3"/>
  <c r="EP25" i="3"/>
  <c r="EP27" i="3" s="1"/>
  <c r="EP17" i="3"/>
  <c r="EP16" i="3"/>
  <c r="EP15" i="3"/>
  <c r="EP51" i="3"/>
  <c r="EP39" i="3"/>
  <c r="EQ193" i="3" l="1"/>
  <c r="EQ194" i="3"/>
  <c r="EQ225" i="3" s="1"/>
  <c r="EQ159" i="3"/>
  <c r="EQ162" i="3" s="1"/>
  <c r="EQ269" i="3"/>
  <c r="EQ270" i="3"/>
  <c r="EQ111" i="3"/>
  <c r="EQ112" i="3" s="1"/>
  <c r="EQ148" i="3"/>
  <c r="EQ149" i="3"/>
  <c r="EP121" i="3"/>
  <c r="EP118" i="3"/>
  <c r="EQ9" i="3"/>
  <c r="EQ96" i="3"/>
  <c r="EQ145" i="3" s="1"/>
  <c r="EQ266" i="3" s="1"/>
  <c r="EQ99" i="3"/>
  <c r="EQ100" i="3"/>
  <c r="EP18" i="3"/>
  <c r="EP21" i="3" s="1"/>
  <c r="EP23" i="3" s="1"/>
  <c r="EO33" i="3"/>
  <c r="EO46" i="3" s="1"/>
  <c r="EO47" i="3" s="1"/>
  <c r="EO49" i="3" s="1"/>
  <c r="EP29" i="3"/>
  <c r="EP40" i="3"/>
  <c r="EP54" i="3"/>
  <c r="EP59" i="3" s="1"/>
  <c r="EQ8" i="3"/>
  <c r="EQ10" i="3"/>
  <c r="EQ63" i="3"/>
  <c r="EQ64" i="3"/>
  <c r="EQ226" i="3" l="1"/>
  <c r="EQ197" i="3"/>
  <c r="EQ195" i="3"/>
  <c r="EQ76" i="3"/>
  <c r="EQ248" i="3"/>
  <c r="EQ250" i="3" s="1"/>
  <c r="EQ131" i="3"/>
  <c r="EQ212" i="3"/>
  <c r="EQ216" i="3" s="1"/>
  <c r="EQ39" i="3"/>
  <c r="EQ40" i="3" s="1"/>
  <c r="EP30" i="3"/>
  <c r="EQ11" i="3"/>
  <c r="ER7" i="3"/>
  <c r="EQ51" i="3"/>
  <c r="EQ15" i="3"/>
  <c r="EQ16" i="3"/>
  <c r="EQ17" i="3"/>
  <c r="EQ25" i="3"/>
  <c r="EQ27" i="3" s="1"/>
  <c r="EQ53" i="3"/>
  <c r="EQ52" i="3"/>
  <c r="EQ20" i="3"/>
  <c r="EQ57" i="3"/>
  <c r="EQ61" i="3"/>
  <c r="EQ26" i="3"/>
  <c r="ER193" i="3" l="1"/>
  <c r="ER194" i="3"/>
  <c r="ER225" i="3" s="1"/>
  <c r="ER159" i="3"/>
  <c r="ER162" i="3" s="1"/>
  <c r="ER269" i="3"/>
  <c r="ER270" i="3"/>
  <c r="ER111" i="3"/>
  <c r="ER112" i="3" s="1"/>
  <c r="ER148" i="3"/>
  <c r="ER149" i="3"/>
  <c r="ER9" i="3"/>
  <c r="ER96" i="3"/>
  <c r="ER145" i="3" s="1"/>
  <c r="ER266" i="3" s="1"/>
  <c r="ER100" i="3"/>
  <c r="ER99" i="3"/>
  <c r="EQ18" i="3"/>
  <c r="EQ21" i="3" s="1"/>
  <c r="EQ23" i="3" s="1"/>
  <c r="EP32" i="3"/>
  <c r="EP41" i="3" s="1"/>
  <c r="EP42" i="3" s="1"/>
  <c r="EQ29" i="3"/>
  <c r="EQ54" i="3"/>
  <c r="EQ59" i="3" s="1"/>
  <c r="EQ12" i="3"/>
  <c r="EQ117" i="3" s="1"/>
  <c r="ER63" i="3"/>
  <c r="ER8" i="3"/>
  <c r="ER10" i="3"/>
  <c r="ER64" i="3"/>
  <c r="ER226" i="3" l="1"/>
  <c r="ER195" i="3"/>
  <c r="ER197" i="3"/>
  <c r="ER76" i="3"/>
  <c r="ER248" i="3"/>
  <c r="ER250" i="3" s="1"/>
  <c r="ER131" i="3"/>
  <c r="ER212" i="3"/>
  <c r="ER216" i="3" s="1"/>
  <c r="EQ121" i="3"/>
  <c r="EQ118" i="3"/>
  <c r="ER57" i="3"/>
  <c r="EP33" i="3"/>
  <c r="EP46" i="3" s="1"/>
  <c r="EP47" i="3" s="1"/>
  <c r="EP49" i="3" s="1"/>
  <c r="ER11" i="3"/>
  <c r="ER12" i="3" s="1"/>
  <c r="ER117" i="3" s="1"/>
  <c r="EQ30" i="3"/>
  <c r="EQ32" i="3" s="1"/>
  <c r="EQ41" i="3" s="1"/>
  <c r="EQ42" i="3" s="1"/>
  <c r="ES7" i="3"/>
  <c r="ER16" i="3"/>
  <c r="ER15" i="3"/>
  <c r="ER53" i="3"/>
  <c r="ER17" i="3"/>
  <c r="ER51" i="3"/>
  <c r="ER52" i="3"/>
  <c r="ER25" i="3"/>
  <c r="ER27" i="3" s="1"/>
  <c r="ER39" i="3"/>
  <c r="ER20" i="3"/>
  <c r="ER61" i="3"/>
  <c r="ER26" i="3"/>
  <c r="ES194" i="3" l="1"/>
  <c r="ES225" i="3" s="1"/>
  <c r="ES193" i="3"/>
  <c r="ES159" i="3"/>
  <c r="ES162" i="3" s="1"/>
  <c r="ES269" i="3"/>
  <c r="ES270" i="3"/>
  <c r="ES111" i="3"/>
  <c r="ES112" i="3" s="1"/>
  <c r="ES148" i="3"/>
  <c r="ES149" i="3"/>
  <c r="ER121" i="3"/>
  <c r="ER118" i="3"/>
  <c r="ES9" i="3"/>
  <c r="ES96" i="3"/>
  <c r="ES145" i="3" s="1"/>
  <c r="ES266" i="3" s="1"/>
  <c r="ES100" i="3"/>
  <c r="ES99" i="3"/>
  <c r="ER18" i="3"/>
  <c r="ER21" i="3" s="1"/>
  <c r="ER23" i="3" s="1"/>
  <c r="EQ33" i="3"/>
  <c r="EQ46" i="3" s="1"/>
  <c r="EQ47" i="3" s="1"/>
  <c r="EQ49" i="3" s="1"/>
  <c r="ER54" i="3"/>
  <c r="ER59" i="3" s="1"/>
  <c r="ES63" i="3"/>
  <c r="ES10" i="3"/>
  <c r="ES8" i="3"/>
  <c r="ES64" i="3"/>
  <c r="ER40" i="3"/>
  <c r="ER29" i="3"/>
  <c r="ES226" i="3" l="1"/>
  <c r="ES197" i="3"/>
  <c r="ES195" i="3"/>
  <c r="ES76" i="3"/>
  <c r="ES248" i="3"/>
  <c r="ES250" i="3" s="1"/>
  <c r="ES131" i="3"/>
  <c r="ES212" i="3"/>
  <c r="ES216" i="3" s="1"/>
  <c r="ES11" i="3"/>
  <c r="ES17" i="3"/>
  <c r="ES53" i="3"/>
  <c r="ES16" i="3"/>
  <c r="ES51" i="3"/>
  <c r="ES52" i="3"/>
  <c r="ES25" i="3"/>
  <c r="ES27" i="3" s="1"/>
  <c r="ES15" i="3"/>
  <c r="ES57" i="3"/>
  <c r="ET7" i="3"/>
  <c r="ES61" i="3"/>
  <c r="ES26" i="3"/>
  <c r="ES39" i="3"/>
  <c r="ES20" i="3"/>
  <c r="ER30" i="3"/>
  <c r="ET194" i="3" l="1"/>
  <c r="ET225" i="3" s="1"/>
  <c r="ET193" i="3"/>
  <c r="ET159" i="3"/>
  <c r="ET162" i="3" s="1"/>
  <c r="ET270" i="3"/>
  <c r="ET269" i="3"/>
  <c r="ET111" i="3"/>
  <c r="ET112" i="3" s="1"/>
  <c r="ET148" i="3"/>
  <c r="ET149" i="3"/>
  <c r="ET9" i="3"/>
  <c r="ET96" i="3"/>
  <c r="ET145" i="3" s="1"/>
  <c r="ET266" i="3" s="1"/>
  <c r="ET100" i="3"/>
  <c r="ET99" i="3"/>
  <c r="ES29" i="3"/>
  <c r="ES18" i="3"/>
  <c r="ES21" i="3" s="1"/>
  <c r="ES23" i="3" s="1"/>
  <c r="ES12" i="3"/>
  <c r="ES117" i="3" s="1"/>
  <c r="ES40" i="3"/>
  <c r="ET63" i="3"/>
  <c r="ET64" i="3"/>
  <c r="ET10" i="3"/>
  <c r="ET8" i="3"/>
  <c r="ES54" i="3"/>
  <c r="ES59" i="3" s="1"/>
  <c r="ER32" i="3"/>
  <c r="ER41" i="3" s="1"/>
  <c r="ER42" i="3" s="1"/>
  <c r="ET226" i="3" l="1"/>
  <c r="ET197" i="3"/>
  <c r="ET195" i="3"/>
  <c r="ET76" i="3"/>
  <c r="ET248" i="3"/>
  <c r="ET250" i="3" s="1"/>
  <c r="ET131" i="3"/>
  <c r="ET212" i="3"/>
  <c r="ET216" i="3" s="1"/>
  <c r="ES121" i="3"/>
  <c r="ES118" i="3"/>
  <c r="ES30" i="3"/>
  <c r="ES32" i="3" s="1"/>
  <c r="ES41" i="3" s="1"/>
  <c r="ES42" i="3" s="1"/>
  <c r="ET39" i="3"/>
  <c r="ET40" i="3" s="1"/>
  <c r="ET11" i="3"/>
  <c r="ER33" i="3"/>
  <c r="ER46" i="3" s="1"/>
  <c r="ER47" i="3" s="1"/>
  <c r="ER49" i="3" s="1"/>
  <c r="ET57" i="3"/>
  <c r="ET20" i="3"/>
  <c r="ET51" i="3"/>
  <c r="ET25" i="3"/>
  <c r="ET27" i="3" s="1"/>
  <c r="ET16" i="3"/>
  <c r="ET15" i="3"/>
  <c r="ET52" i="3"/>
  <c r="ET17" i="3"/>
  <c r="ET53" i="3"/>
  <c r="ET61" i="3"/>
  <c r="ET26" i="3"/>
  <c r="EU7" i="3"/>
  <c r="EU194" i="3" l="1"/>
  <c r="EU225" i="3" s="1"/>
  <c r="EU193" i="3"/>
  <c r="EU159" i="3"/>
  <c r="EU162" i="3" s="1"/>
  <c r="EU270" i="3"/>
  <c r="EU269" i="3"/>
  <c r="EU111" i="3"/>
  <c r="EU148" i="3"/>
  <c r="EU149" i="3"/>
  <c r="EU9" i="3"/>
  <c r="EU96" i="3"/>
  <c r="EU145" i="3" s="1"/>
  <c r="EU266" i="3" s="1"/>
  <c r="EU99" i="3"/>
  <c r="EU100" i="3"/>
  <c r="ET29" i="3"/>
  <c r="ET54" i="3"/>
  <c r="ET59" i="3" s="1"/>
  <c r="ES33" i="3"/>
  <c r="ES46" i="3" s="1"/>
  <c r="ES47" i="3" s="1"/>
  <c r="ES49" i="3" s="1"/>
  <c r="EU112" i="3"/>
  <c r="EU8" i="3"/>
  <c r="EU63" i="3"/>
  <c r="EU64" i="3"/>
  <c r="EU10" i="3"/>
  <c r="ET12" i="3"/>
  <c r="ET117" i="3" s="1"/>
  <c r="ET18" i="3"/>
  <c r="ET21" i="3" s="1"/>
  <c r="ET23" i="3" s="1"/>
  <c r="EU226" i="3" l="1"/>
  <c r="EU197" i="3"/>
  <c r="EU195" i="3"/>
  <c r="EU76" i="3"/>
  <c r="EU248" i="3"/>
  <c r="EU250" i="3" s="1"/>
  <c r="EU131" i="3"/>
  <c r="EU212" i="3"/>
  <c r="EU216" i="3" s="1"/>
  <c r="ET121" i="3"/>
  <c r="ET118" i="3"/>
  <c r="EU11" i="3"/>
  <c r="EU12" i="3" s="1"/>
  <c r="EU117" i="3" s="1"/>
  <c r="ET30" i="3"/>
  <c r="ET32" i="3" s="1"/>
  <c r="ET41" i="3" s="1"/>
  <c r="ET42" i="3" s="1"/>
  <c r="EU52" i="3"/>
  <c r="EU53" i="3"/>
  <c r="EU51" i="3"/>
  <c r="EU25" i="3"/>
  <c r="EU27" i="3" s="1"/>
  <c r="EU16" i="3"/>
  <c r="EU15" i="3"/>
  <c r="EU17" i="3"/>
  <c r="EU39" i="3"/>
  <c r="EU57" i="3"/>
  <c r="EV7" i="3"/>
  <c r="EU61" i="3"/>
  <c r="EU26" i="3"/>
  <c r="EU20" i="3"/>
  <c r="EV193" i="3" l="1"/>
  <c r="EV194" i="3"/>
  <c r="EV225" i="3" s="1"/>
  <c r="EV159" i="3"/>
  <c r="EV162" i="3" s="1"/>
  <c r="EV269" i="3"/>
  <c r="EV270" i="3"/>
  <c r="EV111" i="3"/>
  <c r="EV112" i="3" s="1"/>
  <c r="EV148" i="3"/>
  <c r="EV149" i="3"/>
  <c r="EU121" i="3"/>
  <c r="EU118" i="3"/>
  <c r="EV9" i="3"/>
  <c r="EV96" i="3"/>
  <c r="EV145" i="3" s="1"/>
  <c r="EV266" i="3" s="1"/>
  <c r="EU54" i="3"/>
  <c r="EU59" i="3" s="1"/>
  <c r="EV99" i="3"/>
  <c r="EV100" i="3"/>
  <c r="ET33" i="3"/>
  <c r="ET46" i="3" s="1"/>
  <c r="ET47" i="3" s="1"/>
  <c r="ET49" i="3" s="1"/>
  <c r="EV64" i="3"/>
  <c r="EV63" i="3"/>
  <c r="EV8" i="3"/>
  <c r="EV10" i="3"/>
  <c r="EU40" i="3"/>
  <c r="EU29" i="3"/>
  <c r="EU18" i="3"/>
  <c r="EU21" i="3" s="1"/>
  <c r="EU23" i="3" s="1"/>
  <c r="EV226" i="3" l="1"/>
  <c r="EV197" i="3"/>
  <c r="EV195" i="3"/>
  <c r="EV76" i="3"/>
  <c r="EV248" i="3"/>
  <c r="EV250" i="3" s="1"/>
  <c r="EV131" i="3"/>
  <c r="EV212" i="3"/>
  <c r="EV216" i="3" s="1"/>
  <c r="EV11" i="3"/>
  <c r="EV20" i="3"/>
  <c r="EV57" i="3"/>
  <c r="EU30" i="3"/>
  <c r="EU32" i="3" s="1"/>
  <c r="EU41" i="3" s="1"/>
  <c r="EU42" i="3" s="1"/>
  <c r="EW7" i="3"/>
  <c r="EV61" i="3"/>
  <c r="EV26" i="3"/>
  <c r="EV53" i="3"/>
  <c r="EV51" i="3"/>
  <c r="EV52" i="3"/>
  <c r="EV17" i="3"/>
  <c r="EV16" i="3"/>
  <c r="EV25" i="3"/>
  <c r="EV27" i="3" s="1"/>
  <c r="EV15" i="3"/>
  <c r="EV39" i="3"/>
  <c r="EW193" i="3" l="1"/>
  <c r="EW194" i="3"/>
  <c r="EW225" i="3" s="1"/>
  <c r="EW159" i="3"/>
  <c r="EW162" i="3" s="1"/>
  <c r="EW269" i="3"/>
  <c r="EW270" i="3"/>
  <c r="EW111" i="3"/>
  <c r="EW112" i="3" s="1"/>
  <c r="EW148" i="3"/>
  <c r="EW149" i="3"/>
  <c r="EW9" i="3"/>
  <c r="EW96" i="3"/>
  <c r="EW145" i="3" s="1"/>
  <c r="EW266" i="3" s="1"/>
  <c r="EW99" i="3"/>
  <c r="EW100" i="3"/>
  <c r="EV29" i="3"/>
  <c r="EV54" i="3"/>
  <c r="EV59" i="3" s="1"/>
  <c r="EU33" i="3"/>
  <c r="EU46" i="3" s="1"/>
  <c r="EU47" i="3" s="1"/>
  <c r="EU49" i="3" s="1"/>
  <c r="EV12" i="3"/>
  <c r="EV117" i="3" s="1"/>
  <c r="EV40" i="3"/>
  <c r="EV18" i="3"/>
  <c r="EV21" i="3" s="1"/>
  <c r="EV23" i="3" s="1"/>
  <c r="EW8" i="3"/>
  <c r="EW10" i="3"/>
  <c r="EW64" i="3"/>
  <c r="EW63" i="3"/>
  <c r="EW226" i="3" l="1"/>
  <c r="EW197" i="3"/>
  <c r="EW195" i="3"/>
  <c r="EW76" i="3"/>
  <c r="EW248" i="3"/>
  <c r="EW250" i="3" s="1"/>
  <c r="EW131" i="3"/>
  <c r="EW212" i="3"/>
  <c r="EW216" i="3" s="1"/>
  <c r="EV121" i="3"/>
  <c r="EV118" i="3"/>
  <c r="EV30" i="3"/>
  <c r="EV32" i="3" s="1"/>
  <c r="EV41" i="3" s="1"/>
  <c r="EV42" i="3" s="1"/>
  <c r="EW39" i="3"/>
  <c r="EW40" i="3" s="1"/>
  <c r="EW11" i="3"/>
  <c r="EW12" i="3" s="1"/>
  <c r="EW117" i="3" s="1"/>
  <c r="EX7" i="3"/>
  <c r="EW17" i="3"/>
  <c r="EW53" i="3"/>
  <c r="EW25" i="3"/>
  <c r="EW27" i="3" s="1"/>
  <c r="EW51" i="3"/>
  <c r="EW16" i="3"/>
  <c r="EW15" i="3"/>
  <c r="EW52" i="3"/>
  <c r="EW20" i="3"/>
  <c r="EW57" i="3"/>
  <c r="EW61" i="3"/>
  <c r="EW26" i="3"/>
  <c r="EX194" i="3" l="1"/>
  <c r="EX225" i="3" s="1"/>
  <c r="EX193" i="3"/>
  <c r="EX159" i="3"/>
  <c r="EX162" i="3" s="1"/>
  <c r="EX269" i="3"/>
  <c r="EX270" i="3"/>
  <c r="EX111" i="3"/>
  <c r="EX112" i="3" s="1"/>
  <c r="EX148" i="3"/>
  <c r="EX149" i="3"/>
  <c r="EW121" i="3"/>
  <c r="EW118" i="3"/>
  <c r="EX9" i="3"/>
  <c r="EX96" i="3"/>
  <c r="EX145" i="3" s="1"/>
  <c r="EX266" i="3" s="1"/>
  <c r="EX100" i="3"/>
  <c r="EX99" i="3"/>
  <c r="EV33" i="3"/>
  <c r="EV46" i="3" s="1"/>
  <c r="EV47" i="3" s="1"/>
  <c r="EV49" i="3" s="1"/>
  <c r="EW29" i="3"/>
  <c r="EW54" i="3"/>
  <c r="EW59" i="3" s="1"/>
  <c r="EW18" i="3"/>
  <c r="EW21" i="3" s="1"/>
  <c r="EW23" i="3" s="1"/>
  <c r="EX63" i="3"/>
  <c r="EX8" i="3"/>
  <c r="EX64" i="3"/>
  <c r="EX10" i="3"/>
  <c r="EX226" i="3" l="1"/>
  <c r="EX197" i="3"/>
  <c r="EX195" i="3"/>
  <c r="EX76" i="3"/>
  <c r="EX248" i="3"/>
  <c r="EX250" i="3" s="1"/>
  <c r="EX131" i="3"/>
  <c r="EX212" i="3"/>
  <c r="EX216" i="3" s="1"/>
  <c r="EX57" i="3"/>
  <c r="EW30" i="3"/>
  <c r="EW32" i="3" s="1"/>
  <c r="EW41" i="3" s="1"/>
  <c r="EW42" i="3" s="1"/>
  <c r="EX11" i="3"/>
  <c r="EX20" i="3"/>
  <c r="EY7" i="3"/>
  <c r="EX61" i="3"/>
  <c r="EX26" i="3"/>
  <c r="EX15" i="3"/>
  <c r="EX17" i="3"/>
  <c r="EX53" i="3"/>
  <c r="EX51" i="3"/>
  <c r="EX16" i="3"/>
  <c r="EX25" i="3"/>
  <c r="EX27" i="3" s="1"/>
  <c r="EX52" i="3"/>
  <c r="EX39" i="3"/>
  <c r="EY193" i="3" l="1"/>
  <c r="EY194" i="3"/>
  <c r="EY225" i="3" s="1"/>
  <c r="EY159" i="3"/>
  <c r="EY162" i="3" s="1"/>
  <c r="EY269" i="3"/>
  <c r="EY270" i="3"/>
  <c r="EY111" i="3"/>
  <c r="EY112" i="3" s="1"/>
  <c r="EY148" i="3"/>
  <c r="EY149" i="3"/>
  <c r="EY9" i="3"/>
  <c r="EY96" i="3"/>
  <c r="EY145" i="3" s="1"/>
  <c r="EY266" i="3" s="1"/>
  <c r="EY99" i="3"/>
  <c r="EY100" i="3"/>
  <c r="EX29" i="3"/>
  <c r="EX12" i="3"/>
  <c r="EX117" i="3" s="1"/>
  <c r="EX54" i="3"/>
  <c r="EX59" i="3" s="1"/>
  <c r="EW33" i="3"/>
  <c r="EW46" i="3" s="1"/>
  <c r="EW47" i="3" s="1"/>
  <c r="EW49" i="3" s="1"/>
  <c r="EX40" i="3"/>
  <c r="EX18" i="3"/>
  <c r="EX21" i="3" s="1"/>
  <c r="EX23" i="3" s="1"/>
  <c r="EY8" i="3"/>
  <c r="EY10" i="3"/>
  <c r="EY63" i="3"/>
  <c r="EY64" i="3"/>
  <c r="EY226" i="3" l="1"/>
  <c r="EY197" i="3"/>
  <c r="EY195" i="3"/>
  <c r="EY76" i="3"/>
  <c r="EY248" i="3"/>
  <c r="EY250" i="3" s="1"/>
  <c r="EY131" i="3"/>
  <c r="EY212" i="3"/>
  <c r="EY216" i="3" s="1"/>
  <c r="EX121" i="3"/>
  <c r="EX118" i="3"/>
  <c r="EX30" i="3"/>
  <c r="EX32" i="3" s="1"/>
  <c r="EX41" i="3" s="1"/>
  <c r="EX42" i="3" s="1"/>
  <c r="EY39" i="3"/>
  <c r="EY40" i="3" s="1"/>
  <c r="EY11" i="3"/>
  <c r="EZ7" i="3"/>
  <c r="EY61" i="3"/>
  <c r="EY26" i="3"/>
  <c r="EY52" i="3"/>
  <c r="EY53" i="3"/>
  <c r="EY17" i="3"/>
  <c r="EY51" i="3"/>
  <c r="EY25" i="3"/>
  <c r="EY27" i="3" s="1"/>
  <c r="EY16" i="3"/>
  <c r="EY15" i="3"/>
  <c r="EY57" i="3"/>
  <c r="EY20" i="3"/>
  <c r="EZ194" i="3" l="1"/>
  <c r="EZ225" i="3" s="1"/>
  <c r="EZ193" i="3"/>
  <c r="EZ159" i="3"/>
  <c r="EZ162" i="3" s="1"/>
  <c r="EZ269" i="3"/>
  <c r="EZ270" i="3"/>
  <c r="EZ111" i="3"/>
  <c r="EZ112" i="3" s="1"/>
  <c r="EZ148" i="3"/>
  <c r="EZ149" i="3"/>
  <c r="EZ9" i="3"/>
  <c r="EZ96" i="3"/>
  <c r="EZ145" i="3" s="1"/>
  <c r="EZ266" i="3" s="1"/>
  <c r="EZ100" i="3"/>
  <c r="EZ99" i="3"/>
  <c r="EY12" i="3"/>
  <c r="EY117" i="3" s="1"/>
  <c r="EY18" i="3"/>
  <c r="EY21" i="3" s="1"/>
  <c r="EY23" i="3" s="1"/>
  <c r="EX33" i="3"/>
  <c r="EX46" i="3" s="1"/>
  <c r="EX47" i="3" s="1"/>
  <c r="EX49" i="3" s="1"/>
  <c r="EY29" i="3"/>
  <c r="EY54" i="3"/>
  <c r="EY59" i="3" s="1"/>
  <c r="EZ10" i="3"/>
  <c r="EZ63" i="3"/>
  <c r="EZ64" i="3"/>
  <c r="EZ8" i="3"/>
  <c r="EZ226" i="3" l="1"/>
  <c r="EZ195" i="3"/>
  <c r="EZ197" i="3"/>
  <c r="EZ76" i="3"/>
  <c r="EZ248" i="3"/>
  <c r="EZ250" i="3" s="1"/>
  <c r="EZ131" i="3"/>
  <c r="EZ212" i="3"/>
  <c r="EZ216" i="3" s="1"/>
  <c r="EY121" i="3"/>
  <c r="EY118" i="3"/>
  <c r="EZ11" i="3"/>
  <c r="EZ20" i="3"/>
  <c r="EZ17" i="3"/>
  <c r="EZ53" i="3"/>
  <c r="EZ52" i="3"/>
  <c r="EZ25" i="3"/>
  <c r="EZ27" i="3" s="1"/>
  <c r="EZ16" i="3"/>
  <c r="EZ15" i="3"/>
  <c r="EZ51" i="3"/>
  <c r="EZ39" i="3"/>
  <c r="EY30" i="3"/>
  <c r="EZ57" i="3"/>
  <c r="FA7" i="3"/>
  <c r="EZ61" i="3"/>
  <c r="EZ26" i="3"/>
  <c r="FA194" i="3" l="1"/>
  <c r="FA225" i="3" s="1"/>
  <c r="FA193" i="3"/>
  <c r="FA159" i="3"/>
  <c r="FA162" i="3" s="1"/>
  <c r="FA269" i="3"/>
  <c r="FA270" i="3"/>
  <c r="FA111" i="3"/>
  <c r="FA112" i="3" s="1"/>
  <c r="FA148" i="3"/>
  <c r="FA149" i="3"/>
  <c r="FA9" i="3"/>
  <c r="FA96" i="3"/>
  <c r="FA145" i="3" s="1"/>
  <c r="FA266" i="3" s="1"/>
  <c r="FA100" i="3"/>
  <c r="FA99" i="3"/>
  <c r="EZ54" i="3"/>
  <c r="EZ59" i="3" s="1"/>
  <c r="EZ18" i="3"/>
  <c r="EZ21" i="3" s="1"/>
  <c r="EZ23" i="3" s="1"/>
  <c r="EZ12" i="3"/>
  <c r="EZ117" i="3" s="1"/>
  <c r="FA8" i="3"/>
  <c r="FA63" i="3"/>
  <c r="FA10" i="3"/>
  <c r="FA64" i="3"/>
  <c r="EZ29" i="3"/>
  <c r="EY32" i="3"/>
  <c r="EY41" i="3" s="1"/>
  <c r="EY42" i="3" s="1"/>
  <c r="EZ40" i="3"/>
  <c r="FA226" i="3" l="1"/>
  <c r="FA197" i="3"/>
  <c r="FA195" i="3"/>
  <c r="FA76" i="3"/>
  <c r="FA248" i="3"/>
  <c r="FA250" i="3" s="1"/>
  <c r="FA131" i="3"/>
  <c r="FA212" i="3"/>
  <c r="FA216" i="3" s="1"/>
  <c r="EZ121" i="3"/>
  <c r="EZ118" i="3"/>
  <c r="EZ30" i="3"/>
  <c r="EZ32" i="3" s="1"/>
  <c r="EZ41" i="3" s="1"/>
  <c r="EZ42" i="3" s="1"/>
  <c r="FA39" i="3"/>
  <c r="FA40" i="3" s="1"/>
  <c r="FA11" i="3"/>
  <c r="EY33" i="3"/>
  <c r="EY46" i="3" s="1"/>
  <c r="EY47" i="3" s="1"/>
  <c r="EY49" i="3" s="1"/>
  <c r="FB7" i="3"/>
  <c r="FA51" i="3"/>
  <c r="FA15" i="3"/>
  <c r="FA25" i="3"/>
  <c r="FA27" i="3" s="1"/>
  <c r="FA16" i="3"/>
  <c r="FA52" i="3"/>
  <c r="FA53" i="3"/>
  <c r="FA17" i="3"/>
  <c r="FA20" i="3"/>
  <c r="FA57" i="3"/>
  <c r="FA61" i="3"/>
  <c r="FA26" i="3"/>
  <c r="FB194" i="3" l="1"/>
  <c r="FB225" i="3" s="1"/>
  <c r="FB193" i="3"/>
  <c r="FB159" i="3"/>
  <c r="FB162" i="3" s="1"/>
  <c r="FB270" i="3"/>
  <c r="FB269" i="3"/>
  <c r="FB111" i="3"/>
  <c r="FB148" i="3"/>
  <c r="FB149" i="3"/>
  <c r="FB9" i="3"/>
  <c r="FB96" i="3"/>
  <c r="FB145" i="3" s="1"/>
  <c r="FB266" i="3" s="1"/>
  <c r="FB100" i="3"/>
  <c r="FB99" i="3"/>
  <c r="FA18" i="3"/>
  <c r="FA21" i="3" s="1"/>
  <c r="FA23" i="3" s="1"/>
  <c r="FA54" i="3"/>
  <c r="FA59" i="3" s="1"/>
  <c r="FB112" i="3"/>
  <c r="FB8" i="3"/>
  <c r="FB63" i="3"/>
  <c r="FB64" i="3"/>
  <c r="FB10" i="3"/>
  <c r="FA12" i="3"/>
  <c r="FA117" i="3" s="1"/>
  <c r="FA29" i="3"/>
  <c r="EZ33" i="3"/>
  <c r="EZ46" i="3" s="1"/>
  <c r="EZ47" i="3" s="1"/>
  <c r="EZ49" i="3" s="1"/>
  <c r="FB226" i="3" l="1"/>
  <c r="FB197" i="3"/>
  <c r="FB195" i="3"/>
  <c r="FB76" i="3"/>
  <c r="FB248" i="3"/>
  <c r="FB250" i="3" s="1"/>
  <c r="FB131" i="3"/>
  <c r="FB212" i="3"/>
  <c r="FB216" i="3" s="1"/>
  <c r="FA121" i="3"/>
  <c r="FA118" i="3"/>
  <c r="FA30" i="3"/>
  <c r="FA32" i="3" s="1"/>
  <c r="FA41" i="3" s="1"/>
  <c r="FA42" i="3" s="1"/>
  <c r="FB11" i="3"/>
  <c r="FB12" i="3" s="1"/>
  <c r="FB117" i="3" s="1"/>
  <c r="FC7" i="3"/>
  <c r="FB16" i="3"/>
  <c r="FB15" i="3"/>
  <c r="FB52" i="3"/>
  <c r="FB17" i="3"/>
  <c r="FB53" i="3"/>
  <c r="FB51" i="3"/>
  <c r="FB25" i="3"/>
  <c r="FB27" i="3" s="1"/>
  <c r="FB39" i="3"/>
  <c r="FB20" i="3"/>
  <c r="FB57" i="3"/>
  <c r="FB61" i="3"/>
  <c r="FB26" i="3"/>
  <c r="FC194" i="3" l="1"/>
  <c r="FC225" i="3" s="1"/>
  <c r="FC193" i="3"/>
  <c r="FC159" i="3"/>
  <c r="FC162" i="3" s="1"/>
  <c r="FC270" i="3"/>
  <c r="FC269" i="3"/>
  <c r="H269" i="3" s="1"/>
  <c r="H159" i="3"/>
  <c r="FC111" i="3"/>
  <c r="FC148" i="3"/>
  <c r="H148" i="3" s="1"/>
  <c r="FC149" i="3"/>
  <c r="FB121" i="3"/>
  <c r="FB118" i="3"/>
  <c r="FC9" i="3"/>
  <c r="FC96" i="3"/>
  <c r="FC145" i="3" s="1"/>
  <c r="FC266" i="3" s="1"/>
  <c r="FC99" i="3"/>
  <c r="H99" i="3" s="1"/>
  <c r="FC100" i="3"/>
  <c r="FA33" i="3"/>
  <c r="FA46" i="3" s="1"/>
  <c r="FA47" i="3" s="1"/>
  <c r="FA49" i="3" s="1"/>
  <c r="FB29" i="3"/>
  <c r="FB40" i="3"/>
  <c r="FC8" i="3"/>
  <c r="FC64" i="3"/>
  <c r="H64" i="3" s="1"/>
  <c r="F67" i="3" s="1"/>
  <c r="FC10" i="3"/>
  <c r="FC63" i="3"/>
  <c r="FB18" i="3"/>
  <c r="FB21" i="3" s="1"/>
  <c r="FB23" i="3" s="1"/>
  <c r="FB54" i="3"/>
  <c r="FB59" i="3" s="1"/>
  <c r="FC226" i="3" l="1"/>
  <c r="FC197" i="3"/>
  <c r="FC195" i="3"/>
  <c r="H194" i="3"/>
  <c r="H270" i="3"/>
  <c r="H9" i="3"/>
  <c r="FC248" i="3"/>
  <c r="FC250" i="3" s="1"/>
  <c r="H149" i="3"/>
  <c r="H111" i="3"/>
  <c r="FC112" i="3"/>
  <c r="FC212" i="3" s="1"/>
  <c r="FC216" i="3" s="1"/>
  <c r="H216" i="3" s="1"/>
  <c r="F166" i="3" s="1"/>
  <c r="F170" i="3" s="1"/>
  <c r="F171" i="3" s="1"/>
  <c r="H100" i="3"/>
  <c r="FC76" i="3"/>
  <c r="AL5" i="8" s="1"/>
  <c r="FB30" i="3"/>
  <c r="FB32" i="3" s="1"/>
  <c r="FB41" i="3" s="1"/>
  <c r="FB42" i="3" s="1"/>
  <c r="FC57" i="3"/>
  <c r="FC39" i="3"/>
  <c r="FC40" i="3" s="1"/>
  <c r="FC11" i="3"/>
  <c r="FC12" i="3" s="1"/>
  <c r="FC117" i="3" s="1"/>
  <c r="FC118" i="3" s="1"/>
  <c r="FC61" i="3"/>
  <c r="H61" i="3" s="1"/>
  <c r="FC26" i="3"/>
  <c r="H10" i="3"/>
  <c r="H63" i="3"/>
  <c r="BG67" i="3"/>
  <c r="BG66" i="3" s="1"/>
  <c r="BG71" i="3" s="1"/>
  <c r="DS67" i="3"/>
  <c r="DS66" i="3" s="1"/>
  <c r="DS71" i="3" s="1"/>
  <c r="EV67" i="3"/>
  <c r="EV66" i="3" s="1"/>
  <c r="EV71" i="3" s="1"/>
  <c r="AB67" i="3"/>
  <c r="AB66" i="3" s="1"/>
  <c r="AB71" i="3" s="1"/>
  <c r="CN67" i="3"/>
  <c r="CN66" i="3" s="1"/>
  <c r="CN71" i="3" s="1"/>
  <c r="EZ67" i="3"/>
  <c r="EZ66" i="3" s="1"/>
  <c r="EZ71" i="3" s="1"/>
  <c r="DQ67" i="3"/>
  <c r="DQ66" i="3" s="1"/>
  <c r="DQ71" i="3" s="1"/>
  <c r="BI67" i="3"/>
  <c r="BI66" i="3" s="1"/>
  <c r="BI71" i="3" s="1"/>
  <c r="DU67" i="3"/>
  <c r="DU66" i="3" s="1"/>
  <c r="DU71" i="3" s="1"/>
  <c r="BE67" i="3"/>
  <c r="BE66" i="3" s="1"/>
  <c r="BE71" i="3" s="1"/>
  <c r="BJ67" i="3"/>
  <c r="BJ66" i="3" s="1"/>
  <c r="BJ71" i="3" s="1"/>
  <c r="DV67" i="3"/>
  <c r="DV66" i="3" s="1"/>
  <c r="DV71" i="3" s="1"/>
  <c r="AG67" i="3"/>
  <c r="AG66" i="3" s="1"/>
  <c r="AG71" i="3" s="1"/>
  <c r="BK67" i="3"/>
  <c r="BK66" i="3" s="1"/>
  <c r="BK71" i="3" s="1"/>
  <c r="DW67" i="3"/>
  <c r="DW66" i="3" s="1"/>
  <c r="DW71" i="3" s="1"/>
  <c r="EG67" i="3"/>
  <c r="EG66" i="3" s="1"/>
  <c r="EG71" i="3" s="1"/>
  <c r="BV67" i="3"/>
  <c r="BV66" i="3" s="1"/>
  <c r="BV71" i="3" s="1"/>
  <c r="EH67" i="3"/>
  <c r="EH66" i="3" s="1"/>
  <c r="EH71" i="3" s="1"/>
  <c r="CL67" i="3"/>
  <c r="CL66" i="3" s="1"/>
  <c r="CL71" i="3" s="1"/>
  <c r="AN67" i="3"/>
  <c r="AN66" i="3" s="1"/>
  <c r="AN71" i="3" s="1"/>
  <c r="DX67" i="3"/>
  <c r="DX66" i="3" s="1"/>
  <c r="DX71" i="3" s="1"/>
  <c r="L67" i="3"/>
  <c r="L66" i="3" s="1"/>
  <c r="L71" i="3" s="1"/>
  <c r="CJ67" i="3"/>
  <c r="CJ66" i="3" s="1"/>
  <c r="CJ71" i="3" s="1"/>
  <c r="BO67" i="3"/>
  <c r="BO66" i="3" s="1"/>
  <c r="BO71" i="3" s="1"/>
  <c r="EA67" i="3"/>
  <c r="EA66" i="3" s="1"/>
  <c r="EA71" i="3" s="1"/>
  <c r="Q67" i="3"/>
  <c r="Q66" i="3" s="1"/>
  <c r="Q71" i="3" s="1"/>
  <c r="AJ67" i="3"/>
  <c r="AJ66" i="3" s="1"/>
  <c r="AJ71" i="3" s="1"/>
  <c r="CV67" i="3"/>
  <c r="CV66" i="3" s="1"/>
  <c r="CV71" i="3" s="1"/>
  <c r="AV67" i="3"/>
  <c r="AV66" i="3" s="1"/>
  <c r="AV71" i="3" s="1"/>
  <c r="EO67" i="3"/>
  <c r="EO66" i="3" s="1"/>
  <c r="EO71" i="3" s="1"/>
  <c r="BQ67" i="3"/>
  <c r="BQ66" i="3" s="1"/>
  <c r="BQ71" i="3" s="1"/>
  <c r="EC67" i="3"/>
  <c r="EC66" i="3" s="1"/>
  <c r="EC71" i="3" s="1"/>
  <c r="DI67" i="3"/>
  <c r="DI66" i="3" s="1"/>
  <c r="DI71" i="3" s="1"/>
  <c r="BR67" i="3"/>
  <c r="BR66" i="3" s="1"/>
  <c r="BR71" i="3" s="1"/>
  <c r="ED67" i="3"/>
  <c r="ED66" i="3" s="1"/>
  <c r="ED71" i="3" s="1"/>
  <c r="DA67" i="3"/>
  <c r="DA66" i="3" s="1"/>
  <c r="DA71" i="3" s="1"/>
  <c r="BS67" i="3"/>
  <c r="BS66" i="3" s="1"/>
  <c r="BS71" i="3" s="1"/>
  <c r="EE67" i="3"/>
  <c r="EE66" i="3" s="1"/>
  <c r="EE71" i="3" s="1"/>
  <c r="R67" i="3"/>
  <c r="R66" i="3" s="1"/>
  <c r="R71" i="3" s="1"/>
  <c r="CD67" i="3"/>
  <c r="CD66" i="3" s="1"/>
  <c r="CD71" i="3" s="1"/>
  <c r="EP67" i="3"/>
  <c r="EP66" i="3" s="1"/>
  <c r="EP71" i="3" s="1"/>
  <c r="EM67" i="3"/>
  <c r="EM66" i="3" s="1"/>
  <c r="EM71" i="3" s="1"/>
  <c r="AM67" i="3"/>
  <c r="AM66" i="3" s="1"/>
  <c r="AM71" i="3" s="1"/>
  <c r="EJ67" i="3"/>
  <c r="EJ66" i="3" s="1"/>
  <c r="EJ71" i="3" s="1"/>
  <c r="DG67" i="3"/>
  <c r="DG66" i="3" s="1"/>
  <c r="DG71" i="3" s="1"/>
  <c r="K67" i="3"/>
  <c r="K66" i="3" s="1"/>
  <c r="K71" i="3" s="1"/>
  <c r="BW67" i="3"/>
  <c r="BW66" i="3" s="1"/>
  <c r="BW71" i="3" s="1"/>
  <c r="EI67" i="3"/>
  <c r="EI66" i="3" s="1"/>
  <c r="EI71" i="3" s="1"/>
  <c r="BU67" i="3"/>
  <c r="BU66" i="3" s="1"/>
  <c r="BU71" i="3" s="1"/>
  <c r="AR67" i="3"/>
  <c r="AR66" i="3" s="1"/>
  <c r="AR71" i="3" s="1"/>
  <c r="DD67" i="3"/>
  <c r="DD66" i="3" s="1"/>
  <c r="DD71" i="3" s="1"/>
  <c r="BL67" i="3"/>
  <c r="BL66" i="3" s="1"/>
  <c r="BL71" i="3" s="1"/>
  <c r="M67" i="3"/>
  <c r="M66" i="3" s="1"/>
  <c r="M71" i="3" s="1"/>
  <c r="BY67" i="3"/>
  <c r="BY66" i="3" s="1"/>
  <c r="BY71" i="3" s="1"/>
  <c r="EK67" i="3"/>
  <c r="EK66" i="3" s="1"/>
  <c r="EK71" i="3" s="1"/>
  <c r="N67" i="3"/>
  <c r="N66" i="3" s="1"/>
  <c r="N71" i="3" s="1"/>
  <c r="BZ67" i="3"/>
  <c r="BZ66" i="3" s="1"/>
  <c r="BZ71" i="3" s="1"/>
  <c r="EL67" i="3"/>
  <c r="EL66" i="3" s="1"/>
  <c r="EL71" i="3" s="1"/>
  <c r="O67" i="3"/>
  <c r="O66" i="3" s="1"/>
  <c r="O71" i="3" s="1"/>
  <c r="CA67" i="3"/>
  <c r="CA66" i="3" s="1"/>
  <c r="CA71" i="3" s="1"/>
  <c r="Z67" i="3"/>
  <c r="Z66" i="3" s="1"/>
  <c r="Z71" i="3" s="1"/>
  <c r="EX67" i="3"/>
  <c r="EX66" i="3" s="1"/>
  <c r="EX71" i="3" s="1"/>
  <c r="DB67" i="3"/>
  <c r="DB66" i="3" s="1"/>
  <c r="DB71" i="3" s="1"/>
  <c r="CW67" i="3"/>
  <c r="CW66" i="3" s="1"/>
  <c r="CW71" i="3" s="1"/>
  <c r="DJ67" i="3"/>
  <c r="DJ66" i="3" s="1"/>
  <c r="DJ71" i="3" s="1"/>
  <c r="BT67" i="3"/>
  <c r="BT66" i="3" s="1"/>
  <c r="BT71" i="3" s="1"/>
  <c r="DE67" i="3"/>
  <c r="DE66" i="3" s="1"/>
  <c r="DE71" i="3" s="1"/>
  <c r="DR67" i="3"/>
  <c r="DR66" i="3" s="1"/>
  <c r="DR71" i="3" s="1"/>
  <c r="S67" i="3"/>
  <c r="S66" i="3" s="1"/>
  <c r="S71" i="3" s="1"/>
  <c r="CE67" i="3"/>
  <c r="CE66" i="3" s="1"/>
  <c r="CE71" i="3" s="1"/>
  <c r="EQ67" i="3"/>
  <c r="EQ66" i="3" s="1"/>
  <c r="EQ71" i="3" s="1"/>
  <c r="CK67" i="3"/>
  <c r="CK66" i="3" s="1"/>
  <c r="CK71" i="3" s="1"/>
  <c r="AZ67" i="3"/>
  <c r="AZ66" i="3" s="1"/>
  <c r="AZ71" i="3" s="1"/>
  <c r="DL67" i="3"/>
  <c r="DL66" i="3" s="1"/>
  <c r="DL71" i="3" s="1"/>
  <c r="CZ67" i="3"/>
  <c r="CZ66" i="3" s="1"/>
  <c r="CZ71" i="3" s="1"/>
  <c r="U67" i="3"/>
  <c r="U66" i="3" s="1"/>
  <c r="U71" i="3" s="1"/>
  <c r="CG67" i="3"/>
  <c r="CG66" i="3" s="1"/>
  <c r="CG71" i="3" s="1"/>
  <c r="ES67" i="3"/>
  <c r="ES66" i="3" s="1"/>
  <c r="ES71" i="3" s="1"/>
  <c r="V67" i="3"/>
  <c r="V66" i="3" s="1"/>
  <c r="V71" i="3" s="1"/>
  <c r="CH67" i="3"/>
  <c r="CH66" i="3" s="1"/>
  <c r="CH71" i="3" s="1"/>
  <c r="ET67" i="3"/>
  <c r="ET66" i="3" s="1"/>
  <c r="ET71" i="3" s="1"/>
  <c r="W67" i="3"/>
  <c r="W66" i="3" s="1"/>
  <c r="W71" i="3" s="1"/>
  <c r="CI67" i="3"/>
  <c r="CI66" i="3" s="1"/>
  <c r="CI71" i="3" s="1"/>
  <c r="EU67" i="3"/>
  <c r="EU66" i="3" s="1"/>
  <c r="EU71" i="3" s="1"/>
  <c r="AH67" i="3"/>
  <c r="AH66" i="3" s="1"/>
  <c r="AH71" i="3" s="1"/>
  <c r="CT67" i="3"/>
  <c r="CT66" i="3" s="1"/>
  <c r="CT71" i="3" s="1"/>
  <c r="P67" i="3"/>
  <c r="P66" i="3" s="1"/>
  <c r="P71" i="3" s="1"/>
  <c r="CB67" i="3"/>
  <c r="CB66" i="3" s="1"/>
  <c r="CB71" i="3" s="1"/>
  <c r="CX67" i="3"/>
  <c r="CX66" i="3" s="1"/>
  <c r="CX71" i="3" s="1"/>
  <c r="BD67" i="3"/>
  <c r="BD66" i="3" s="1"/>
  <c r="BD71" i="3" s="1"/>
  <c r="DC67" i="3"/>
  <c r="DC66" i="3" s="1"/>
  <c r="DC71" i="3" s="1"/>
  <c r="DF67" i="3"/>
  <c r="DF66" i="3" s="1"/>
  <c r="DF71" i="3" s="1"/>
  <c r="AA67" i="3"/>
  <c r="AA66" i="3" s="1"/>
  <c r="AA71" i="3" s="1"/>
  <c r="CM67" i="3"/>
  <c r="CM66" i="3" s="1"/>
  <c r="CM71" i="3" s="1"/>
  <c r="EY67" i="3"/>
  <c r="EY66" i="3" s="1"/>
  <c r="EY71" i="3" s="1"/>
  <c r="DY67" i="3"/>
  <c r="DY66" i="3" s="1"/>
  <c r="DY71" i="3" s="1"/>
  <c r="BH67" i="3"/>
  <c r="BH66" i="3" s="1"/>
  <c r="BH71" i="3" s="1"/>
  <c r="DT67" i="3"/>
  <c r="DT66" i="3" s="1"/>
  <c r="DT71" i="3" s="1"/>
  <c r="EN67" i="3"/>
  <c r="EN66" i="3" s="1"/>
  <c r="EN71" i="3" s="1"/>
  <c r="AC67" i="3"/>
  <c r="AC66" i="3" s="1"/>
  <c r="AC71" i="3" s="1"/>
  <c r="CO67" i="3"/>
  <c r="CO66" i="3" s="1"/>
  <c r="CO71" i="3" s="1"/>
  <c r="FA67" i="3"/>
  <c r="FA66" i="3" s="1"/>
  <c r="FA71" i="3" s="1"/>
  <c r="AD67" i="3"/>
  <c r="AD66" i="3" s="1"/>
  <c r="AD71" i="3" s="1"/>
  <c r="CP67" i="3"/>
  <c r="CP66" i="3" s="1"/>
  <c r="CP71" i="3" s="1"/>
  <c r="FB67" i="3"/>
  <c r="AE67" i="3"/>
  <c r="AE66" i="3" s="1"/>
  <c r="AE71" i="3" s="1"/>
  <c r="CQ67" i="3"/>
  <c r="CQ66" i="3" s="1"/>
  <c r="CQ71" i="3" s="1"/>
  <c r="FC67" i="3"/>
  <c r="AP67" i="3"/>
  <c r="AP66" i="3" s="1"/>
  <c r="AP71" i="3" s="1"/>
  <c r="AF67" i="3"/>
  <c r="AF66" i="3" s="1"/>
  <c r="AF71" i="3" s="1"/>
  <c r="AX67" i="3"/>
  <c r="AX66" i="3" s="1"/>
  <c r="AX71" i="3" s="1"/>
  <c r="BX67" i="3"/>
  <c r="BX66" i="3" s="1"/>
  <c r="BX71" i="3" s="1"/>
  <c r="AT67" i="3"/>
  <c r="AT66" i="3" s="1"/>
  <c r="AT71" i="3" s="1"/>
  <c r="BF67" i="3"/>
  <c r="BF66" i="3" s="1"/>
  <c r="BF71" i="3" s="1"/>
  <c r="AI67" i="3"/>
  <c r="AI66" i="3" s="1"/>
  <c r="AI71" i="3" s="1"/>
  <c r="CU67" i="3"/>
  <c r="CU66" i="3" s="1"/>
  <c r="CU71" i="3" s="1"/>
  <c r="X67" i="3"/>
  <c r="X66" i="3" s="1"/>
  <c r="X71" i="3" s="1"/>
  <c r="EW67" i="3"/>
  <c r="EW66" i="3" s="1"/>
  <c r="EW71" i="3" s="1"/>
  <c r="BP67" i="3"/>
  <c r="BP66" i="3" s="1"/>
  <c r="BP71" i="3" s="1"/>
  <c r="EB67" i="3"/>
  <c r="EB66" i="3" s="1"/>
  <c r="EB71" i="3" s="1"/>
  <c r="AO67" i="3"/>
  <c r="AO66" i="3" s="1"/>
  <c r="AO71" i="3" s="1"/>
  <c r="AK67" i="3"/>
  <c r="AK66" i="3" s="1"/>
  <c r="AK71" i="3" s="1"/>
  <c r="AL67" i="3"/>
  <c r="AL66" i="3" s="1"/>
  <c r="AL71" i="3" s="1"/>
  <c r="CY67" i="3"/>
  <c r="CY66" i="3" s="1"/>
  <c r="CY71" i="3" s="1"/>
  <c r="AS67" i="3"/>
  <c r="AS66" i="3" s="1"/>
  <c r="AS71" i="3" s="1"/>
  <c r="AU67" i="3"/>
  <c r="AU66" i="3" s="1"/>
  <c r="AU71" i="3" s="1"/>
  <c r="Y67" i="3"/>
  <c r="Y66" i="3" s="1"/>
  <c r="Y71" i="3" s="1"/>
  <c r="AQ67" i="3"/>
  <c r="AQ66" i="3" s="1"/>
  <c r="AQ71" i="3" s="1"/>
  <c r="BM67" i="3"/>
  <c r="BM66" i="3" s="1"/>
  <c r="BM71" i="3" s="1"/>
  <c r="CR67" i="3"/>
  <c r="CR66" i="3" s="1"/>
  <c r="CR71" i="3" s="1"/>
  <c r="J67" i="3"/>
  <c r="J66" i="3" s="1"/>
  <c r="J71" i="3" s="1"/>
  <c r="AY67" i="3"/>
  <c r="AY66" i="3" s="1"/>
  <c r="AY71" i="3" s="1"/>
  <c r="DK67" i="3"/>
  <c r="DK66" i="3" s="1"/>
  <c r="DK71" i="3" s="1"/>
  <c r="DH67" i="3"/>
  <c r="DH66" i="3" s="1"/>
  <c r="DH71" i="3" s="1"/>
  <c r="T67" i="3"/>
  <c r="T66" i="3" s="1"/>
  <c r="T71" i="3" s="1"/>
  <c r="CF67" i="3"/>
  <c r="CF66" i="3" s="1"/>
  <c r="CF71" i="3" s="1"/>
  <c r="ER67" i="3"/>
  <c r="ER66" i="3" s="1"/>
  <c r="ER71" i="3" s="1"/>
  <c r="CC67" i="3"/>
  <c r="CC66" i="3" s="1"/>
  <c r="CC71" i="3" s="1"/>
  <c r="BA67" i="3"/>
  <c r="BA66" i="3" s="1"/>
  <c r="BA71" i="3" s="1"/>
  <c r="DM67" i="3"/>
  <c r="DM66" i="3" s="1"/>
  <c r="DM71" i="3" s="1"/>
  <c r="EF67" i="3"/>
  <c r="EF66" i="3" s="1"/>
  <c r="EF71" i="3" s="1"/>
  <c r="BB67" i="3"/>
  <c r="BB66" i="3" s="1"/>
  <c r="BB71" i="3" s="1"/>
  <c r="DN67" i="3"/>
  <c r="DN66" i="3" s="1"/>
  <c r="DN71" i="3" s="1"/>
  <c r="DP67" i="3"/>
  <c r="DP66" i="3" s="1"/>
  <c r="DP71" i="3" s="1"/>
  <c r="BC67" i="3"/>
  <c r="BC66" i="3" s="1"/>
  <c r="BC71" i="3" s="1"/>
  <c r="DO67" i="3"/>
  <c r="DO66" i="3" s="1"/>
  <c r="DO71" i="3" s="1"/>
  <c r="AW67" i="3"/>
  <c r="AW66" i="3" s="1"/>
  <c r="AW71" i="3" s="1"/>
  <c r="BN67" i="3"/>
  <c r="BN66" i="3" s="1"/>
  <c r="BN71" i="3" s="1"/>
  <c r="DZ67" i="3"/>
  <c r="DZ66" i="3" s="1"/>
  <c r="DZ71" i="3" s="1"/>
  <c r="CS67" i="3"/>
  <c r="CS66" i="3" s="1"/>
  <c r="CS71" i="3" s="1"/>
  <c r="FC51" i="3"/>
  <c r="FC16" i="3"/>
  <c r="FC52" i="3"/>
  <c r="H52" i="3" s="1"/>
  <c r="FC25" i="3"/>
  <c r="FC27" i="3" s="1"/>
  <c r="FC15" i="3"/>
  <c r="FC17" i="3"/>
  <c r="FC53" i="3"/>
  <c r="H53" i="3" s="1"/>
  <c r="FC20" i="3"/>
  <c r="Y7" i="8" l="1"/>
  <c r="AG7" i="8"/>
  <c r="K7" i="8"/>
  <c r="M7" i="8"/>
  <c r="S5" i="8"/>
  <c r="L7" i="8"/>
  <c r="O7" i="8"/>
  <c r="X7" i="8"/>
  <c r="AB7" i="8"/>
  <c r="AH5" i="8"/>
  <c r="Z7" i="8"/>
  <c r="G7" i="8"/>
  <c r="AC5" i="8"/>
  <c r="AP7" i="8"/>
  <c r="H5" i="8"/>
  <c r="AS5" i="8"/>
  <c r="P7" i="8"/>
  <c r="U7" i="8"/>
  <c r="N7" i="8"/>
  <c r="AD7" i="8"/>
  <c r="AI7" i="8"/>
  <c r="AQ5" i="8"/>
  <c r="J5" i="8"/>
  <c r="AO7" i="8"/>
  <c r="P5" i="8"/>
  <c r="AG5" i="8"/>
  <c r="Q7" i="8"/>
  <c r="AJ7" i="8"/>
  <c r="AQ7" i="8"/>
  <c r="AE7" i="8"/>
  <c r="X5" i="8"/>
  <c r="AO5" i="8"/>
  <c r="H7" i="8"/>
  <c r="AN7" i="8"/>
  <c r="I7" i="8"/>
  <c r="AC7" i="8"/>
  <c r="AR5" i="8"/>
  <c r="AN5" i="8"/>
  <c r="AI5" i="8"/>
  <c r="AE5" i="8"/>
  <c r="AM5" i="8"/>
  <c r="T5" i="8"/>
  <c r="AK5" i="8"/>
  <c r="V7" i="8"/>
  <c r="AJ5" i="8"/>
  <c r="S7" i="8"/>
  <c r="AH7" i="8"/>
  <c r="AK7" i="8"/>
  <c r="M5" i="8"/>
  <c r="R5" i="8"/>
  <c r="V5" i="8"/>
  <c r="W7" i="8"/>
  <c r="L5" i="8"/>
  <c r="F7" i="8"/>
  <c r="AA7" i="8"/>
  <c r="AS7" i="8"/>
  <c r="AM7" i="8"/>
  <c r="G5" i="8"/>
  <c r="AR7" i="8"/>
  <c r="U5" i="8"/>
  <c r="AL7" i="8"/>
  <c r="T7" i="8"/>
  <c r="K5" i="8"/>
  <c r="W5" i="8"/>
  <c r="AP5" i="8"/>
  <c r="AD5" i="8"/>
  <c r="J7" i="8"/>
  <c r="AF7" i="8"/>
  <c r="Z5" i="8"/>
  <c r="I5" i="8"/>
  <c r="N5" i="8"/>
  <c r="AA5" i="8"/>
  <c r="Q5" i="8"/>
  <c r="O5" i="8"/>
  <c r="H112" i="3"/>
  <c r="G114" i="3" s="1"/>
  <c r="AI114" i="3" s="1"/>
  <c r="FC131" i="3"/>
  <c r="H131" i="3" s="1"/>
  <c r="AF5" i="8"/>
  <c r="AB5" i="8"/>
  <c r="Y5" i="8"/>
  <c r="R7" i="8"/>
  <c r="H118" i="3"/>
  <c r="FC121" i="3"/>
  <c r="H121" i="3" s="1"/>
  <c r="F122" i="3" s="1"/>
  <c r="FC70" i="3"/>
  <c r="FC66" i="3"/>
  <c r="FB70" i="3"/>
  <c r="FB66" i="3"/>
  <c r="FB71" i="3" s="1"/>
  <c r="FC29" i="3"/>
  <c r="H29" i="3" s="1"/>
  <c r="ER74" i="3"/>
  <c r="ER77" i="3" s="1"/>
  <c r="ER155" i="3" s="1"/>
  <c r="ER70" i="3"/>
  <c r="BM74" i="3"/>
  <c r="BM77" i="3" s="1"/>
  <c r="BM155" i="3" s="1"/>
  <c r="BM70" i="3"/>
  <c r="AO74" i="3"/>
  <c r="AO77" i="3" s="1"/>
  <c r="AO155" i="3" s="1"/>
  <c r="AO70" i="3"/>
  <c r="AT74" i="3"/>
  <c r="AT70" i="3"/>
  <c r="BH74" i="3"/>
  <c r="BH70" i="3"/>
  <c r="CX74" i="3"/>
  <c r="CX77" i="3" s="1"/>
  <c r="CX155" i="3" s="1"/>
  <c r="CX70" i="3"/>
  <c r="ET74" i="3"/>
  <c r="ET77" i="3" s="1"/>
  <c r="ET155" i="3" s="1"/>
  <c r="ET70" i="3"/>
  <c r="AZ74" i="3"/>
  <c r="AZ70" i="3"/>
  <c r="DJ74" i="3"/>
  <c r="DJ77" i="3" s="1"/>
  <c r="DJ155" i="3" s="1"/>
  <c r="DJ70" i="3"/>
  <c r="BZ74" i="3"/>
  <c r="BZ70" i="3"/>
  <c r="BU74" i="3"/>
  <c r="BU77" i="3" s="1"/>
  <c r="BU155" i="3" s="1"/>
  <c r="BU70" i="3"/>
  <c r="EP74" i="3"/>
  <c r="EP77" i="3" s="1"/>
  <c r="EP155" i="3" s="1"/>
  <c r="EP70" i="3"/>
  <c r="DI74" i="3"/>
  <c r="DI77" i="3" s="1"/>
  <c r="DI155" i="3" s="1"/>
  <c r="DI70" i="3"/>
  <c r="EA74" i="3"/>
  <c r="EA77" i="3" s="1"/>
  <c r="EA155" i="3" s="1"/>
  <c r="EA70" i="3"/>
  <c r="BV74" i="3"/>
  <c r="BV70" i="3"/>
  <c r="DU74" i="3"/>
  <c r="DU77" i="3" s="1"/>
  <c r="DU155" i="3" s="1"/>
  <c r="DU70" i="3"/>
  <c r="BG74" i="3"/>
  <c r="BG77" i="3" s="1"/>
  <c r="BG155" i="3" s="1"/>
  <c r="BG70" i="3"/>
  <c r="AW74" i="3"/>
  <c r="AW77" i="3" s="1"/>
  <c r="AW155" i="3" s="1"/>
  <c r="AW70" i="3"/>
  <c r="AI74" i="3"/>
  <c r="AI77" i="3" s="1"/>
  <c r="AI155" i="3" s="1"/>
  <c r="AI70" i="3"/>
  <c r="CZ74" i="3"/>
  <c r="CZ77" i="3" s="1"/>
  <c r="CZ155" i="3" s="1"/>
  <c r="CZ70" i="3"/>
  <c r="AM74" i="3"/>
  <c r="AM77" i="3" s="1"/>
  <c r="AM155" i="3" s="1"/>
  <c r="AM70" i="3"/>
  <c r="BJ74" i="3"/>
  <c r="BJ70" i="3"/>
  <c r="BC74" i="3"/>
  <c r="BC77" i="3" s="1"/>
  <c r="BC155" i="3" s="1"/>
  <c r="BC70" i="3"/>
  <c r="DP74" i="3"/>
  <c r="DP77" i="3" s="1"/>
  <c r="DP155" i="3" s="1"/>
  <c r="DP70" i="3"/>
  <c r="CF74" i="3"/>
  <c r="CF70" i="3"/>
  <c r="AQ74" i="3"/>
  <c r="AQ77" i="3" s="1"/>
  <c r="AQ155" i="3" s="1"/>
  <c r="AQ70" i="3"/>
  <c r="EB74" i="3"/>
  <c r="EB77" i="3" s="1"/>
  <c r="EB155" i="3" s="1"/>
  <c r="EB70" i="3"/>
  <c r="BX74" i="3"/>
  <c r="BX70" i="3"/>
  <c r="CP74" i="3"/>
  <c r="CP70" i="3"/>
  <c r="DY74" i="3"/>
  <c r="DY77" i="3" s="1"/>
  <c r="DY155" i="3" s="1"/>
  <c r="DY70" i="3"/>
  <c r="CB74" i="3"/>
  <c r="CB70" i="3"/>
  <c r="CH74" i="3"/>
  <c r="CH70" i="3"/>
  <c r="CK74" i="3"/>
  <c r="CK77" i="3" s="1"/>
  <c r="CK155" i="3" s="1"/>
  <c r="CK70" i="3"/>
  <c r="CW74" i="3"/>
  <c r="CW77" i="3" s="1"/>
  <c r="CW155" i="3" s="1"/>
  <c r="CW70" i="3"/>
  <c r="N74" i="3"/>
  <c r="N77" i="3" s="1"/>
  <c r="N155" i="3" s="1"/>
  <c r="N70" i="3"/>
  <c r="EI74" i="3"/>
  <c r="EI77" i="3" s="1"/>
  <c r="EI155" i="3" s="1"/>
  <c r="EI70" i="3"/>
  <c r="CD74" i="3"/>
  <c r="CD70" i="3"/>
  <c r="EC74" i="3"/>
  <c r="EC77" i="3" s="1"/>
  <c r="EC155" i="3" s="1"/>
  <c r="EC70" i="3"/>
  <c r="BO74" i="3"/>
  <c r="BO77" i="3" s="1"/>
  <c r="BO155" i="3" s="1"/>
  <c r="BO70" i="3"/>
  <c r="EG74" i="3"/>
  <c r="EG77" i="3" s="1"/>
  <c r="EG155" i="3" s="1"/>
  <c r="EG70" i="3"/>
  <c r="BI74" i="3"/>
  <c r="BI77" i="3" s="1"/>
  <c r="BI155" i="3" s="1"/>
  <c r="BI70" i="3"/>
  <c r="FB33" i="3"/>
  <c r="FB46" i="3" s="1"/>
  <c r="FB47" i="3" s="1"/>
  <c r="FB49" i="3" s="1"/>
  <c r="FB74" i="3"/>
  <c r="BA74" i="3"/>
  <c r="BA77" i="3" s="1"/>
  <c r="BA155" i="3" s="1"/>
  <c r="BA70" i="3"/>
  <c r="AL74" i="3"/>
  <c r="AL70" i="3"/>
  <c r="DC74" i="3"/>
  <c r="DC77" i="3" s="1"/>
  <c r="DC155" i="3" s="1"/>
  <c r="DC70" i="3"/>
  <c r="DE74" i="3"/>
  <c r="DE77" i="3" s="1"/>
  <c r="DE155" i="3" s="1"/>
  <c r="DE70" i="3"/>
  <c r="DD74" i="3"/>
  <c r="DD77" i="3" s="1"/>
  <c r="DD155" i="3" s="1"/>
  <c r="DD70" i="3"/>
  <c r="AJ74" i="3"/>
  <c r="AJ70" i="3"/>
  <c r="CL74" i="3"/>
  <c r="CL70" i="3"/>
  <c r="H51" i="3"/>
  <c r="FC54" i="3"/>
  <c r="DN74" i="3"/>
  <c r="DN77" i="3" s="1"/>
  <c r="DN155" i="3" s="1"/>
  <c r="DN70" i="3"/>
  <c r="T74" i="3"/>
  <c r="T77" i="3" s="1"/>
  <c r="T155" i="3" s="1"/>
  <c r="T70" i="3"/>
  <c r="Y74" i="3"/>
  <c r="Y77" i="3" s="1"/>
  <c r="Y155" i="3" s="1"/>
  <c r="Y70" i="3"/>
  <c r="BP74" i="3"/>
  <c r="BP70" i="3"/>
  <c r="AX74" i="3"/>
  <c r="AX70" i="3"/>
  <c r="AD74" i="3"/>
  <c r="AD70" i="3"/>
  <c r="EY74" i="3"/>
  <c r="EY77" i="3" s="1"/>
  <c r="EY155" i="3" s="1"/>
  <c r="EY70" i="3"/>
  <c r="P74" i="3"/>
  <c r="P77" i="3" s="1"/>
  <c r="P155" i="3" s="1"/>
  <c r="P70" i="3"/>
  <c r="V74" i="3"/>
  <c r="V70" i="3"/>
  <c r="EQ74" i="3"/>
  <c r="EQ77" i="3" s="1"/>
  <c r="EQ155" i="3" s="1"/>
  <c r="EQ70" i="3"/>
  <c r="DB74" i="3"/>
  <c r="DB77" i="3" s="1"/>
  <c r="DB155" i="3" s="1"/>
  <c r="DB70" i="3"/>
  <c r="EK74" i="3"/>
  <c r="EK77" i="3" s="1"/>
  <c r="EK155" i="3" s="1"/>
  <c r="EK70" i="3"/>
  <c r="BW74" i="3"/>
  <c r="BW77" i="3" s="1"/>
  <c r="BW155" i="3" s="1"/>
  <c r="BW70" i="3"/>
  <c r="R74" i="3"/>
  <c r="R77" i="3" s="1"/>
  <c r="R155" i="3" s="1"/>
  <c r="R70" i="3"/>
  <c r="BQ74" i="3"/>
  <c r="BQ77" i="3" s="1"/>
  <c r="BQ155" i="3" s="1"/>
  <c r="BQ70" i="3"/>
  <c r="CJ74" i="3"/>
  <c r="CJ70" i="3"/>
  <c r="DW74" i="3"/>
  <c r="DW77" i="3" s="1"/>
  <c r="DW155" i="3" s="1"/>
  <c r="DW70" i="3"/>
  <c r="DQ74" i="3"/>
  <c r="DQ77" i="3" s="1"/>
  <c r="DQ155" i="3" s="1"/>
  <c r="DQ70" i="3"/>
  <c r="BB74" i="3"/>
  <c r="BB70" i="3"/>
  <c r="EW74" i="3"/>
  <c r="EW77" i="3" s="1"/>
  <c r="EW155" i="3" s="1"/>
  <c r="EW70" i="3"/>
  <c r="AF74" i="3"/>
  <c r="AF70" i="3"/>
  <c r="CM74" i="3"/>
  <c r="CM77" i="3" s="1"/>
  <c r="CM155" i="3" s="1"/>
  <c r="CM70" i="3"/>
  <c r="ES74" i="3"/>
  <c r="ES77" i="3" s="1"/>
  <c r="ES155" i="3" s="1"/>
  <c r="ES70" i="3"/>
  <c r="CE74" i="3"/>
  <c r="CE77" i="3" s="1"/>
  <c r="CE155" i="3" s="1"/>
  <c r="CE70" i="3"/>
  <c r="EX74" i="3"/>
  <c r="EX77" i="3" s="1"/>
  <c r="EX155" i="3" s="1"/>
  <c r="EX70" i="3"/>
  <c r="BY74" i="3"/>
  <c r="BY77" i="3" s="1"/>
  <c r="BY155" i="3" s="1"/>
  <c r="BY70" i="3"/>
  <c r="K74" i="3"/>
  <c r="K77" i="3" s="1"/>
  <c r="K155" i="3" s="1"/>
  <c r="K70" i="3"/>
  <c r="EE74" i="3"/>
  <c r="EE77" i="3" s="1"/>
  <c r="EE155" i="3" s="1"/>
  <c r="EE70" i="3"/>
  <c r="EO74" i="3"/>
  <c r="EO77" i="3" s="1"/>
  <c r="EO155" i="3" s="1"/>
  <c r="EO70" i="3"/>
  <c r="L74" i="3"/>
  <c r="L77" i="3" s="1"/>
  <c r="L155" i="3" s="1"/>
  <c r="L70" i="3"/>
  <c r="BK74" i="3"/>
  <c r="BK77" i="3" s="1"/>
  <c r="BK155" i="3" s="1"/>
  <c r="BK70" i="3"/>
  <c r="EZ70" i="3"/>
  <c r="EZ74" i="3"/>
  <c r="EZ77" i="3" s="1"/>
  <c r="EZ155" i="3" s="1"/>
  <c r="FC71" i="3"/>
  <c r="EN74" i="3"/>
  <c r="EN77" i="3" s="1"/>
  <c r="EN155" i="3" s="1"/>
  <c r="EN70" i="3"/>
  <c r="DH74" i="3"/>
  <c r="DH77" i="3" s="1"/>
  <c r="DH155" i="3" s="1"/>
  <c r="DH70" i="3"/>
  <c r="FA70" i="3"/>
  <c r="FA74" i="3"/>
  <c r="FA77" i="3" s="1"/>
  <c r="FA155" i="3" s="1"/>
  <c r="EF74" i="3"/>
  <c r="EF77" i="3" s="1"/>
  <c r="EF155" i="3" s="1"/>
  <c r="EF70" i="3"/>
  <c r="DK74" i="3"/>
  <c r="DK77" i="3" s="1"/>
  <c r="DK155" i="3" s="1"/>
  <c r="DK70" i="3"/>
  <c r="X74" i="3"/>
  <c r="X70" i="3"/>
  <c r="AP74" i="3"/>
  <c r="AP70" i="3"/>
  <c r="CO74" i="3"/>
  <c r="CO77" i="3" s="1"/>
  <c r="CO155" i="3" s="1"/>
  <c r="CO70" i="3"/>
  <c r="AA74" i="3"/>
  <c r="AA77" i="3" s="1"/>
  <c r="AA155" i="3" s="1"/>
  <c r="AA70" i="3"/>
  <c r="AH74" i="3"/>
  <c r="AH70" i="3"/>
  <c r="CG74" i="3"/>
  <c r="CG77" i="3" s="1"/>
  <c r="CG155" i="3" s="1"/>
  <c r="CG70" i="3"/>
  <c r="S74" i="3"/>
  <c r="S77" i="3" s="1"/>
  <c r="S155" i="3" s="1"/>
  <c r="S70" i="3"/>
  <c r="Z74" i="3"/>
  <c r="Z70" i="3"/>
  <c r="M74" i="3"/>
  <c r="M77" i="3" s="1"/>
  <c r="M155" i="3" s="1"/>
  <c r="M70" i="3"/>
  <c r="DG74" i="3"/>
  <c r="DG77" i="3" s="1"/>
  <c r="DG155" i="3" s="1"/>
  <c r="DG70" i="3"/>
  <c r="BS74" i="3"/>
  <c r="BS77" i="3" s="1"/>
  <c r="BS155" i="3" s="1"/>
  <c r="BS70" i="3"/>
  <c r="AV74" i="3"/>
  <c r="AV70" i="3"/>
  <c r="DX74" i="3"/>
  <c r="DX77" i="3" s="1"/>
  <c r="DX155" i="3" s="1"/>
  <c r="DX70" i="3"/>
  <c r="AG74" i="3"/>
  <c r="AG77" i="3" s="1"/>
  <c r="AG155" i="3" s="1"/>
  <c r="AG70" i="3"/>
  <c r="CN74" i="3"/>
  <c r="CN70" i="3"/>
  <c r="CS74" i="3"/>
  <c r="CS77" i="3" s="1"/>
  <c r="CS155" i="3" s="1"/>
  <c r="CS70" i="3"/>
  <c r="AU74" i="3"/>
  <c r="AU77" i="3" s="1"/>
  <c r="AU155" i="3" s="1"/>
  <c r="AU70" i="3"/>
  <c r="CT74" i="3"/>
  <c r="CT70" i="3"/>
  <c r="DZ74" i="3"/>
  <c r="DZ77" i="3" s="1"/>
  <c r="DZ155" i="3" s="1"/>
  <c r="DZ70" i="3"/>
  <c r="AS74" i="3"/>
  <c r="AS77" i="3" s="1"/>
  <c r="AS155" i="3" s="1"/>
  <c r="AS70" i="3"/>
  <c r="FC18" i="3"/>
  <c r="FC21" i="3" s="1"/>
  <c r="FC23" i="3" s="1"/>
  <c r="BN74" i="3"/>
  <c r="BN70" i="3"/>
  <c r="DM74" i="3"/>
  <c r="DM77" i="3" s="1"/>
  <c r="DM155" i="3" s="1"/>
  <c r="DM70" i="3"/>
  <c r="AY74" i="3"/>
  <c r="AY77" i="3" s="1"/>
  <c r="AY155" i="3" s="1"/>
  <c r="AY70" i="3"/>
  <c r="CY74" i="3"/>
  <c r="CY77" i="3" s="1"/>
  <c r="CY155" i="3" s="1"/>
  <c r="CY70" i="3"/>
  <c r="CU74" i="3"/>
  <c r="CU77" i="3" s="1"/>
  <c r="CU155" i="3" s="1"/>
  <c r="CU70" i="3"/>
  <c r="AC74" i="3"/>
  <c r="AC77" i="3" s="1"/>
  <c r="AC155" i="3" s="1"/>
  <c r="AC70" i="3"/>
  <c r="DF74" i="3"/>
  <c r="DF77" i="3" s="1"/>
  <c r="DF155" i="3" s="1"/>
  <c r="DF70" i="3"/>
  <c r="EU74" i="3"/>
  <c r="EU77" i="3" s="1"/>
  <c r="EU155" i="3" s="1"/>
  <c r="EU70" i="3"/>
  <c r="U74" i="3"/>
  <c r="U77" i="3" s="1"/>
  <c r="U155" i="3" s="1"/>
  <c r="U70" i="3"/>
  <c r="DR74" i="3"/>
  <c r="DR77" i="3" s="1"/>
  <c r="DR155" i="3" s="1"/>
  <c r="DR70" i="3"/>
  <c r="CA74" i="3"/>
  <c r="CA77" i="3" s="1"/>
  <c r="CA155" i="3" s="1"/>
  <c r="CA70" i="3"/>
  <c r="BL74" i="3"/>
  <c r="BL70" i="3"/>
  <c r="EJ74" i="3"/>
  <c r="EJ77" i="3" s="1"/>
  <c r="EJ155" i="3" s="1"/>
  <c r="EJ70" i="3"/>
  <c r="DA74" i="3"/>
  <c r="DA77" i="3" s="1"/>
  <c r="DA155" i="3" s="1"/>
  <c r="DA70" i="3"/>
  <c r="CV74" i="3"/>
  <c r="CV77" i="3" s="1"/>
  <c r="CV155" i="3" s="1"/>
  <c r="CV70" i="3"/>
  <c r="AN74" i="3"/>
  <c r="AN70" i="3"/>
  <c r="DV74" i="3"/>
  <c r="DV77" i="3" s="1"/>
  <c r="DV155" i="3" s="1"/>
  <c r="DV70" i="3"/>
  <c r="AB74" i="3"/>
  <c r="AB70" i="3"/>
  <c r="J74" i="3"/>
  <c r="H67" i="3"/>
  <c r="J70" i="3"/>
  <c r="CQ74" i="3"/>
  <c r="CQ77" i="3" s="1"/>
  <c r="CQ155" i="3" s="1"/>
  <c r="CQ70" i="3"/>
  <c r="CI74" i="3"/>
  <c r="CI77" i="3" s="1"/>
  <c r="CI155" i="3" s="1"/>
  <c r="CI70" i="3"/>
  <c r="O74" i="3"/>
  <c r="O77" i="3" s="1"/>
  <c r="O155" i="3" s="1"/>
  <c r="O70" i="3"/>
  <c r="ED74" i="3"/>
  <c r="ED77" i="3" s="1"/>
  <c r="ED155" i="3" s="1"/>
  <c r="ED70" i="3"/>
  <c r="EV74" i="3"/>
  <c r="EV77" i="3" s="1"/>
  <c r="EV155" i="3" s="1"/>
  <c r="EV70" i="3"/>
  <c r="DO74" i="3"/>
  <c r="DO77" i="3" s="1"/>
  <c r="DO155" i="3" s="1"/>
  <c r="DO70" i="3"/>
  <c r="CC74" i="3"/>
  <c r="CC77" i="3" s="1"/>
  <c r="CC155" i="3" s="1"/>
  <c r="CC70" i="3"/>
  <c r="CR74" i="3"/>
  <c r="CR70" i="3"/>
  <c r="AK74" i="3"/>
  <c r="AK77" i="3" s="1"/>
  <c r="AK155" i="3" s="1"/>
  <c r="AK70" i="3"/>
  <c r="BF74" i="3"/>
  <c r="BF70" i="3"/>
  <c r="AE74" i="3"/>
  <c r="AE77" i="3" s="1"/>
  <c r="AE155" i="3" s="1"/>
  <c r="AE70" i="3"/>
  <c r="DT74" i="3"/>
  <c r="DT77" i="3" s="1"/>
  <c r="DT155" i="3" s="1"/>
  <c r="DT70" i="3"/>
  <c r="BD74" i="3"/>
  <c r="BD70" i="3"/>
  <c r="W74" i="3"/>
  <c r="W77" i="3" s="1"/>
  <c r="W155" i="3" s="1"/>
  <c r="W70" i="3"/>
  <c r="DL74" i="3"/>
  <c r="DL77" i="3" s="1"/>
  <c r="DL155" i="3" s="1"/>
  <c r="DL70" i="3"/>
  <c r="BT74" i="3"/>
  <c r="BT70" i="3"/>
  <c r="EL74" i="3"/>
  <c r="EL77" i="3" s="1"/>
  <c r="EL155" i="3" s="1"/>
  <c r="EL70" i="3"/>
  <c r="AR74" i="3"/>
  <c r="AR70" i="3"/>
  <c r="EM74" i="3"/>
  <c r="EM77" i="3" s="1"/>
  <c r="EM155" i="3" s="1"/>
  <c r="EM70" i="3"/>
  <c r="BR74" i="3"/>
  <c r="BR70" i="3"/>
  <c r="Q74" i="3"/>
  <c r="Q77" i="3" s="1"/>
  <c r="Q155" i="3" s="1"/>
  <c r="Q70" i="3"/>
  <c r="EH74" i="3"/>
  <c r="EH77" i="3" s="1"/>
  <c r="EH155" i="3" s="1"/>
  <c r="EH70" i="3"/>
  <c r="BE74" i="3"/>
  <c r="BE77" i="3" s="1"/>
  <c r="BE155" i="3" s="1"/>
  <c r="BE70" i="3"/>
  <c r="DS74" i="3"/>
  <c r="DS77" i="3" s="1"/>
  <c r="DS155" i="3" s="1"/>
  <c r="DS70" i="3"/>
  <c r="CU230" i="3" l="1"/>
  <c r="CU188" i="3"/>
  <c r="EY230" i="3"/>
  <c r="EY188" i="3"/>
  <c r="CK230" i="3"/>
  <c r="CK188" i="3"/>
  <c r="AM230" i="3"/>
  <c r="AM188" i="3"/>
  <c r="BQ230" i="3"/>
  <c r="BQ188" i="3"/>
  <c r="BI230" i="3"/>
  <c r="BI188" i="3"/>
  <c r="ER230" i="3"/>
  <c r="ER188" i="3"/>
  <c r="Q230" i="3"/>
  <c r="Q188" i="3"/>
  <c r="EL230" i="3"/>
  <c r="EL188" i="3"/>
  <c r="AK230" i="3"/>
  <c r="AK188" i="3"/>
  <c r="EV230" i="3"/>
  <c r="EV188" i="3"/>
  <c r="CQ230" i="3"/>
  <c r="CQ188" i="3"/>
  <c r="AU230" i="3"/>
  <c r="AU188" i="3"/>
  <c r="DX230" i="3"/>
  <c r="DX188" i="3"/>
  <c r="M230" i="3"/>
  <c r="M188" i="3"/>
  <c r="DH230" i="3"/>
  <c r="DH188" i="3"/>
  <c r="ES230" i="3"/>
  <c r="ES188" i="3"/>
  <c r="DC230" i="3"/>
  <c r="DC188" i="3"/>
  <c r="DI230" i="3"/>
  <c r="DI188" i="3"/>
  <c r="EU230" i="3"/>
  <c r="EU188" i="3"/>
  <c r="CY230" i="3"/>
  <c r="CY188" i="3"/>
  <c r="L230" i="3"/>
  <c r="L188" i="3"/>
  <c r="BY230" i="3"/>
  <c r="BY188" i="3"/>
  <c r="CM230" i="3"/>
  <c r="CM188" i="3"/>
  <c r="DQ230" i="3"/>
  <c r="DQ188" i="3"/>
  <c r="R230" i="3"/>
  <c r="R188" i="3"/>
  <c r="EQ230" i="3"/>
  <c r="EQ188" i="3"/>
  <c r="T230" i="3"/>
  <c r="T188" i="3"/>
  <c r="EG230" i="3"/>
  <c r="EG188" i="3"/>
  <c r="EI230" i="3"/>
  <c r="EI188" i="3"/>
  <c r="DP230" i="3"/>
  <c r="DP188" i="3"/>
  <c r="CZ230" i="3"/>
  <c r="CZ188" i="3"/>
  <c r="DU230" i="3"/>
  <c r="DU188" i="3"/>
  <c r="EP230" i="3"/>
  <c r="EP188" i="3"/>
  <c r="EJ230" i="3"/>
  <c r="EJ188" i="3"/>
  <c r="BK230" i="3"/>
  <c r="BK188" i="3"/>
  <c r="DJ230" i="3"/>
  <c r="DJ188" i="3"/>
  <c r="DS230" i="3"/>
  <c r="DS188" i="3"/>
  <c r="DT230" i="3"/>
  <c r="DT188" i="3"/>
  <c r="ED230" i="3"/>
  <c r="ED188" i="3"/>
  <c r="AS230" i="3"/>
  <c r="AS188" i="3"/>
  <c r="CS230" i="3"/>
  <c r="CS188" i="3"/>
  <c r="AA230" i="3"/>
  <c r="AA188" i="3"/>
  <c r="DK230" i="3"/>
  <c r="DK188" i="3"/>
  <c r="EN230" i="3"/>
  <c r="EN188" i="3"/>
  <c r="DV230" i="3"/>
  <c r="DV188" i="3"/>
  <c r="Y230" i="3"/>
  <c r="Y188" i="3"/>
  <c r="CV230" i="3"/>
  <c r="CV188" i="3"/>
  <c r="DF230" i="3"/>
  <c r="DF188" i="3"/>
  <c r="AY230" i="3"/>
  <c r="AY188" i="3"/>
  <c r="EO230" i="3"/>
  <c r="EO188" i="3"/>
  <c r="EX230" i="3"/>
  <c r="EX188" i="3"/>
  <c r="DW230" i="3"/>
  <c r="DW188" i="3"/>
  <c r="BW230" i="3"/>
  <c r="BW188" i="3"/>
  <c r="DN230" i="3"/>
  <c r="DN188" i="3"/>
  <c r="DD230" i="3"/>
  <c r="DD188" i="3"/>
  <c r="BA230" i="3"/>
  <c r="BA188" i="3"/>
  <c r="BO230" i="3"/>
  <c r="BO188" i="3"/>
  <c r="N230" i="3"/>
  <c r="N188" i="3"/>
  <c r="EB230" i="3"/>
  <c r="EB188" i="3"/>
  <c r="BC230" i="3"/>
  <c r="BC188" i="3"/>
  <c r="AI230" i="3"/>
  <c r="AI188" i="3"/>
  <c r="BU230" i="3"/>
  <c r="BU188" i="3"/>
  <c r="ET230" i="3"/>
  <c r="ET188" i="3"/>
  <c r="AO230" i="3"/>
  <c r="AO188" i="3"/>
  <c r="DB230" i="3"/>
  <c r="DB188" i="3"/>
  <c r="BG230" i="3"/>
  <c r="BG188" i="3"/>
  <c r="CA230" i="3"/>
  <c r="CA188" i="3"/>
  <c r="BE230" i="3"/>
  <c r="BE188" i="3"/>
  <c r="EM230" i="3"/>
  <c r="EM188" i="3"/>
  <c r="DL230" i="3"/>
  <c r="DL188" i="3"/>
  <c r="AE230" i="3"/>
  <c r="AE188" i="3"/>
  <c r="CC230" i="3"/>
  <c r="CC188" i="3"/>
  <c r="O230" i="3"/>
  <c r="O188" i="3"/>
  <c r="DZ230" i="3"/>
  <c r="DZ188" i="3"/>
  <c r="BS230" i="3"/>
  <c r="BS188" i="3"/>
  <c r="S230" i="3"/>
  <c r="S188" i="3"/>
  <c r="CO230" i="3"/>
  <c r="CO188" i="3"/>
  <c r="EF230" i="3"/>
  <c r="EF188" i="3"/>
  <c r="EZ230" i="3"/>
  <c r="EZ188" i="3"/>
  <c r="U230" i="3"/>
  <c r="U188" i="3"/>
  <c r="DR230" i="3"/>
  <c r="DR188" i="3"/>
  <c r="DM230" i="3"/>
  <c r="DM188" i="3"/>
  <c r="FA230" i="3"/>
  <c r="FA188" i="3"/>
  <c r="EE230" i="3"/>
  <c r="EE188" i="3"/>
  <c r="EW230" i="3"/>
  <c r="EW188" i="3"/>
  <c r="EK230" i="3"/>
  <c r="EK188" i="3"/>
  <c r="DE230" i="3"/>
  <c r="DE188" i="3"/>
  <c r="EC230" i="3"/>
  <c r="EC188" i="3"/>
  <c r="CW230" i="3"/>
  <c r="CW188" i="3"/>
  <c r="DY230" i="3"/>
  <c r="DY188" i="3"/>
  <c r="AQ230" i="3"/>
  <c r="AQ188" i="3"/>
  <c r="AW230" i="3"/>
  <c r="AW188" i="3"/>
  <c r="EA230" i="3"/>
  <c r="EA188" i="3"/>
  <c r="CX230" i="3"/>
  <c r="CX188" i="3"/>
  <c r="BM230" i="3"/>
  <c r="BM188" i="3"/>
  <c r="K230" i="3"/>
  <c r="K188" i="3"/>
  <c r="DA230" i="3"/>
  <c r="DA188" i="3"/>
  <c r="AC230" i="3"/>
  <c r="AC188" i="3"/>
  <c r="CE230" i="3"/>
  <c r="CE188" i="3"/>
  <c r="P230" i="3"/>
  <c r="P188" i="3"/>
  <c r="EH230" i="3"/>
  <c r="EH188" i="3"/>
  <c r="W230" i="3"/>
  <c r="W188" i="3"/>
  <c r="DO230" i="3"/>
  <c r="DO188" i="3"/>
  <c r="CI230" i="3"/>
  <c r="CI188" i="3"/>
  <c r="AG230" i="3"/>
  <c r="AG188" i="3"/>
  <c r="DG230" i="3"/>
  <c r="DG188" i="3"/>
  <c r="CG230" i="3"/>
  <c r="CG188" i="3"/>
  <c r="S114" i="3"/>
  <c r="CQ114" i="3"/>
  <c r="DE114" i="3"/>
  <c r="DX114" i="3"/>
  <c r="EX114" i="3"/>
  <c r="DO114" i="3"/>
  <c r="BL114" i="3"/>
  <c r="CE114" i="3"/>
  <c r="DF114" i="3"/>
  <c r="BB114" i="3"/>
  <c r="EN114" i="3"/>
  <c r="AT114" i="3"/>
  <c r="BH114" i="3"/>
  <c r="BF114" i="3"/>
  <c r="AM114" i="3"/>
  <c r="AK114" i="3"/>
  <c r="CK114" i="3"/>
  <c r="AE114" i="3"/>
  <c r="DT114" i="3"/>
  <c r="Y114" i="3"/>
  <c r="AH114" i="3"/>
  <c r="BP114" i="3"/>
  <c r="AG114" i="3"/>
  <c r="EE114" i="3"/>
  <c r="DN114" i="3"/>
  <c r="EB114" i="3"/>
  <c r="AA114" i="3"/>
  <c r="EY114" i="3"/>
  <c r="EW114" i="3"/>
  <c r="BD114" i="3"/>
  <c r="R114" i="3"/>
  <c r="CW114" i="3"/>
  <c r="EQ114" i="3"/>
  <c r="CS114" i="3"/>
  <c r="EC114" i="3"/>
  <c r="DG114" i="3"/>
  <c r="AS114" i="3"/>
  <c r="CM114" i="3"/>
  <c r="DR114" i="3"/>
  <c r="EG114" i="3"/>
  <c r="EK114" i="3"/>
  <c r="CZ114" i="3"/>
  <c r="AN114" i="3"/>
  <c r="DJ114" i="3"/>
  <c r="CI114" i="3"/>
  <c r="O114" i="3"/>
  <c r="EF114" i="3"/>
  <c r="FB114" i="3"/>
  <c r="CP114" i="3"/>
  <c r="AD114" i="3"/>
  <c r="CG114" i="3"/>
  <c r="U114" i="3"/>
  <c r="DD114" i="3"/>
  <c r="AR114" i="3"/>
  <c r="EA114" i="3"/>
  <c r="BO114" i="3"/>
  <c r="DM114" i="3"/>
  <c r="DQ114" i="3"/>
  <c r="BE114" i="3"/>
  <c r="CT114" i="3"/>
  <c r="CJ114" i="3"/>
  <c r="X114" i="3"/>
  <c r="BN114" i="3"/>
  <c r="BK114" i="3"/>
  <c r="DB114" i="3"/>
  <c r="FC114" i="3"/>
  <c r="EL114" i="3"/>
  <c r="BZ114" i="3"/>
  <c r="N114" i="3"/>
  <c r="BQ114" i="3"/>
  <c r="EZ114" i="3"/>
  <c r="CN114" i="3"/>
  <c r="AB114" i="3"/>
  <c r="DK114" i="3"/>
  <c r="AY114" i="3"/>
  <c r="EP114" i="3"/>
  <c r="AF114" i="3"/>
  <c r="CA114" i="3"/>
  <c r="DH114" i="3"/>
  <c r="CH114" i="3"/>
  <c r="BY114" i="3"/>
  <c r="CV114" i="3"/>
  <c r="AJ114" i="3"/>
  <c r="BG114" i="3"/>
  <c r="EH114" i="3"/>
  <c r="DI114" i="3"/>
  <c r="AW114" i="3"/>
  <c r="AX114" i="3"/>
  <c r="CB114" i="3"/>
  <c r="P114" i="3"/>
  <c r="Z114" i="3"/>
  <c r="BC114" i="3"/>
  <c r="BV114" i="3"/>
  <c r="EM114" i="3"/>
  <c r="ED114" i="3"/>
  <c r="BR114" i="3"/>
  <c r="ES114" i="3"/>
  <c r="BI114" i="3"/>
  <c r="ER114" i="3"/>
  <c r="CF114" i="3"/>
  <c r="T114" i="3"/>
  <c r="DC114" i="3"/>
  <c r="AQ114" i="3"/>
  <c r="EO114" i="3"/>
  <c r="CC114" i="3"/>
  <c r="Q114" i="3"/>
  <c r="DP114" i="3"/>
  <c r="AV114" i="3"/>
  <c r="CY114" i="3"/>
  <c r="W114" i="3"/>
  <c r="EV114" i="3"/>
  <c r="BS114" i="3"/>
  <c r="CX114" i="3"/>
  <c r="AL114" i="3"/>
  <c r="CO114" i="3"/>
  <c r="AC114" i="3"/>
  <c r="DL114" i="3"/>
  <c r="AZ114" i="3"/>
  <c r="EI114" i="3"/>
  <c r="BW114" i="3"/>
  <c r="K114" i="3"/>
  <c r="H71" i="3"/>
  <c r="BU114" i="3"/>
  <c r="DY114" i="3"/>
  <c r="BM114" i="3"/>
  <c r="CR114" i="3"/>
  <c r="CD114" i="3"/>
  <c r="DZ114" i="3"/>
  <c r="ET114" i="3"/>
  <c r="V114" i="3"/>
  <c r="M114" i="3"/>
  <c r="DS114" i="3"/>
  <c r="CL114" i="3"/>
  <c r="DA114" i="3"/>
  <c r="AO114" i="3"/>
  <c r="J114" i="3"/>
  <c r="J115" i="3" s="1"/>
  <c r="BT114" i="3"/>
  <c r="FA114" i="3"/>
  <c r="EU114" i="3"/>
  <c r="AU114" i="3"/>
  <c r="AP114" i="3"/>
  <c r="DW114" i="3"/>
  <c r="DV114" i="3"/>
  <c r="BJ114" i="3"/>
  <c r="DU114" i="3"/>
  <c r="BA114" i="3"/>
  <c r="EJ114" i="3"/>
  <c r="BX114" i="3"/>
  <c r="L114" i="3"/>
  <c r="CU114" i="3"/>
  <c r="K122" i="3"/>
  <c r="K123" i="3" s="1"/>
  <c r="S122" i="3"/>
  <c r="S123" i="3" s="1"/>
  <c r="AA122" i="3"/>
  <c r="AA123" i="3" s="1"/>
  <c r="AI122" i="3"/>
  <c r="AI123" i="3" s="1"/>
  <c r="AQ122" i="3"/>
  <c r="AQ123" i="3" s="1"/>
  <c r="AY122" i="3"/>
  <c r="AY123" i="3" s="1"/>
  <c r="BG122" i="3"/>
  <c r="BG123" i="3" s="1"/>
  <c r="BO122" i="3"/>
  <c r="BO123" i="3" s="1"/>
  <c r="BW122" i="3"/>
  <c r="BW123" i="3" s="1"/>
  <c r="CE122" i="3"/>
  <c r="CE123" i="3" s="1"/>
  <c r="CM122" i="3"/>
  <c r="CM123" i="3" s="1"/>
  <c r="CU122" i="3"/>
  <c r="CU123" i="3" s="1"/>
  <c r="DC122" i="3"/>
  <c r="DC123" i="3" s="1"/>
  <c r="DK122" i="3"/>
  <c r="DK123" i="3" s="1"/>
  <c r="DS122" i="3"/>
  <c r="DS123" i="3" s="1"/>
  <c r="EA122" i="3"/>
  <c r="EA123" i="3" s="1"/>
  <c r="EI122" i="3"/>
  <c r="EI123" i="3" s="1"/>
  <c r="EQ122" i="3"/>
  <c r="EQ123" i="3" s="1"/>
  <c r="EY122" i="3"/>
  <c r="EY123" i="3" s="1"/>
  <c r="W122" i="3"/>
  <c r="W123" i="3" s="1"/>
  <c r="AU122" i="3"/>
  <c r="AU123" i="3" s="1"/>
  <c r="CA122" i="3"/>
  <c r="CA123" i="3" s="1"/>
  <c r="CY122" i="3"/>
  <c r="CY123" i="3" s="1"/>
  <c r="EE122" i="3"/>
  <c r="EE123" i="3" s="1"/>
  <c r="FC122" i="3"/>
  <c r="FC123" i="3" s="1"/>
  <c r="L122" i="3"/>
  <c r="L123" i="3" s="1"/>
  <c r="T122" i="3"/>
  <c r="T123" i="3" s="1"/>
  <c r="AB122" i="3"/>
  <c r="AB123" i="3" s="1"/>
  <c r="AJ122" i="3"/>
  <c r="AJ123" i="3" s="1"/>
  <c r="AR122" i="3"/>
  <c r="AR123" i="3" s="1"/>
  <c r="AZ122" i="3"/>
  <c r="AZ123" i="3" s="1"/>
  <c r="BH122" i="3"/>
  <c r="BH123" i="3" s="1"/>
  <c r="BP122" i="3"/>
  <c r="BP123" i="3" s="1"/>
  <c r="BX122" i="3"/>
  <c r="BX123" i="3" s="1"/>
  <c r="CF122" i="3"/>
  <c r="CF123" i="3" s="1"/>
  <c r="CN122" i="3"/>
  <c r="CN123" i="3" s="1"/>
  <c r="CV122" i="3"/>
  <c r="CV123" i="3" s="1"/>
  <c r="DD122" i="3"/>
  <c r="DD123" i="3" s="1"/>
  <c r="DL122" i="3"/>
  <c r="DL123" i="3" s="1"/>
  <c r="DT122" i="3"/>
  <c r="DT123" i="3" s="1"/>
  <c r="EB122" i="3"/>
  <c r="EB123" i="3" s="1"/>
  <c r="EJ122" i="3"/>
  <c r="EJ123" i="3" s="1"/>
  <c r="ER122" i="3"/>
  <c r="ER123" i="3" s="1"/>
  <c r="EZ122" i="3"/>
  <c r="EZ123" i="3" s="1"/>
  <c r="DG122" i="3"/>
  <c r="DG123" i="3" s="1"/>
  <c r="M122" i="3"/>
  <c r="M123" i="3" s="1"/>
  <c r="U122" i="3"/>
  <c r="U123" i="3" s="1"/>
  <c r="AC122" i="3"/>
  <c r="AC123" i="3" s="1"/>
  <c r="AK122" i="3"/>
  <c r="AK123" i="3" s="1"/>
  <c r="AS122" i="3"/>
  <c r="AS123" i="3" s="1"/>
  <c r="BA122" i="3"/>
  <c r="BA123" i="3" s="1"/>
  <c r="BI122" i="3"/>
  <c r="BI123" i="3" s="1"/>
  <c r="BQ122" i="3"/>
  <c r="BQ123" i="3" s="1"/>
  <c r="BY122" i="3"/>
  <c r="BY123" i="3" s="1"/>
  <c r="CG122" i="3"/>
  <c r="CG123" i="3" s="1"/>
  <c r="CO122" i="3"/>
  <c r="CO123" i="3" s="1"/>
  <c r="CW122" i="3"/>
  <c r="CW123" i="3" s="1"/>
  <c r="DE122" i="3"/>
  <c r="DE123" i="3" s="1"/>
  <c r="DM122" i="3"/>
  <c r="DM123" i="3" s="1"/>
  <c r="DU122" i="3"/>
  <c r="DU123" i="3" s="1"/>
  <c r="EC122" i="3"/>
  <c r="EC123" i="3" s="1"/>
  <c r="EK122" i="3"/>
  <c r="EK123" i="3" s="1"/>
  <c r="ES122" i="3"/>
  <c r="ES123" i="3" s="1"/>
  <c r="FA122" i="3"/>
  <c r="FA123" i="3" s="1"/>
  <c r="AE122" i="3"/>
  <c r="AE123" i="3" s="1"/>
  <c r="BK122" i="3"/>
  <c r="BK123" i="3" s="1"/>
  <c r="CI122" i="3"/>
  <c r="CI123" i="3" s="1"/>
  <c r="DO122" i="3"/>
  <c r="DO123" i="3" s="1"/>
  <c r="EM122" i="3"/>
  <c r="EM123" i="3" s="1"/>
  <c r="N122" i="3"/>
  <c r="N123" i="3" s="1"/>
  <c r="V122" i="3"/>
  <c r="V123" i="3" s="1"/>
  <c r="AD122" i="3"/>
  <c r="AD123" i="3" s="1"/>
  <c r="AL122" i="3"/>
  <c r="AL123" i="3" s="1"/>
  <c r="AT122" i="3"/>
  <c r="AT123" i="3" s="1"/>
  <c r="BB122" i="3"/>
  <c r="BB123" i="3" s="1"/>
  <c r="BJ122" i="3"/>
  <c r="BJ123" i="3" s="1"/>
  <c r="BR122" i="3"/>
  <c r="BR123" i="3" s="1"/>
  <c r="BZ122" i="3"/>
  <c r="BZ123" i="3" s="1"/>
  <c r="CH122" i="3"/>
  <c r="CH123" i="3" s="1"/>
  <c r="CP122" i="3"/>
  <c r="CP123" i="3" s="1"/>
  <c r="CX122" i="3"/>
  <c r="CX123" i="3" s="1"/>
  <c r="DF122" i="3"/>
  <c r="DF123" i="3" s="1"/>
  <c r="DN122" i="3"/>
  <c r="DN123" i="3" s="1"/>
  <c r="DV122" i="3"/>
  <c r="DV123" i="3" s="1"/>
  <c r="ED122" i="3"/>
  <c r="ED123" i="3" s="1"/>
  <c r="EL122" i="3"/>
  <c r="EL123" i="3" s="1"/>
  <c r="ET122" i="3"/>
  <c r="ET123" i="3" s="1"/>
  <c r="FB122" i="3"/>
  <c r="FB123" i="3" s="1"/>
  <c r="O122" i="3"/>
  <c r="O123" i="3" s="1"/>
  <c r="AM122" i="3"/>
  <c r="AM123" i="3" s="1"/>
  <c r="BC122" i="3"/>
  <c r="BC123" i="3" s="1"/>
  <c r="BS122" i="3"/>
  <c r="BS123" i="3" s="1"/>
  <c r="CQ122" i="3"/>
  <c r="CQ123" i="3" s="1"/>
  <c r="DW122" i="3"/>
  <c r="DW123" i="3" s="1"/>
  <c r="EU122" i="3"/>
  <c r="EU123" i="3" s="1"/>
  <c r="P122" i="3"/>
  <c r="P123" i="3" s="1"/>
  <c r="X122" i="3"/>
  <c r="X123" i="3" s="1"/>
  <c r="AF122" i="3"/>
  <c r="AF123" i="3" s="1"/>
  <c r="AN122" i="3"/>
  <c r="AN123" i="3" s="1"/>
  <c r="AV122" i="3"/>
  <c r="AV123" i="3" s="1"/>
  <c r="BD122" i="3"/>
  <c r="BD123" i="3" s="1"/>
  <c r="BL122" i="3"/>
  <c r="BL123" i="3" s="1"/>
  <c r="BT122" i="3"/>
  <c r="BT123" i="3" s="1"/>
  <c r="CB122" i="3"/>
  <c r="CB123" i="3" s="1"/>
  <c r="CJ122" i="3"/>
  <c r="CJ123" i="3" s="1"/>
  <c r="CR122" i="3"/>
  <c r="CR123" i="3" s="1"/>
  <c r="CZ122" i="3"/>
  <c r="CZ123" i="3" s="1"/>
  <c r="DH122" i="3"/>
  <c r="DH123" i="3" s="1"/>
  <c r="DP122" i="3"/>
  <c r="DP123" i="3" s="1"/>
  <c r="DX122" i="3"/>
  <c r="DX123" i="3" s="1"/>
  <c r="EF122" i="3"/>
  <c r="EF123" i="3" s="1"/>
  <c r="EN122" i="3"/>
  <c r="EN123" i="3" s="1"/>
  <c r="EV122" i="3"/>
  <c r="EV123" i="3" s="1"/>
  <c r="J122" i="3"/>
  <c r="Q122" i="3"/>
  <c r="Q123" i="3" s="1"/>
  <c r="Y122" i="3"/>
  <c r="Y123" i="3" s="1"/>
  <c r="AG122" i="3"/>
  <c r="AG123" i="3" s="1"/>
  <c r="AO122" i="3"/>
  <c r="AO123" i="3" s="1"/>
  <c r="AW122" i="3"/>
  <c r="AW123" i="3" s="1"/>
  <c r="BE122" i="3"/>
  <c r="BE123" i="3" s="1"/>
  <c r="BM122" i="3"/>
  <c r="BM123" i="3" s="1"/>
  <c r="BU122" i="3"/>
  <c r="BU123" i="3" s="1"/>
  <c r="CC122" i="3"/>
  <c r="CC123" i="3" s="1"/>
  <c r="BF122" i="3"/>
  <c r="BF123" i="3" s="1"/>
  <c r="DA122" i="3"/>
  <c r="DA123" i="3" s="1"/>
  <c r="EG122" i="3"/>
  <c r="EG123" i="3" s="1"/>
  <c r="CD122" i="3"/>
  <c r="CD123" i="3" s="1"/>
  <c r="EP122" i="3"/>
  <c r="EP123" i="3" s="1"/>
  <c r="Z122" i="3"/>
  <c r="Z123" i="3" s="1"/>
  <c r="DQ122" i="3"/>
  <c r="DQ123" i="3" s="1"/>
  <c r="DZ122" i="3"/>
  <c r="DZ123" i="3" s="1"/>
  <c r="BN122" i="3"/>
  <c r="BN123" i="3" s="1"/>
  <c r="DB122" i="3"/>
  <c r="DB123" i="3" s="1"/>
  <c r="EH122" i="3"/>
  <c r="EH123" i="3" s="1"/>
  <c r="BV122" i="3"/>
  <c r="BV123" i="3" s="1"/>
  <c r="DI122" i="3"/>
  <c r="DI123" i="3" s="1"/>
  <c r="EO122" i="3"/>
  <c r="EO123" i="3" s="1"/>
  <c r="R122" i="3"/>
  <c r="R123" i="3" s="1"/>
  <c r="DJ122" i="3"/>
  <c r="DJ123" i="3" s="1"/>
  <c r="CK122" i="3"/>
  <c r="CK123" i="3" s="1"/>
  <c r="EW122" i="3"/>
  <c r="EW123" i="3" s="1"/>
  <c r="CT122" i="3"/>
  <c r="CT123" i="3" s="1"/>
  <c r="AH122" i="3"/>
  <c r="AH123" i="3" s="1"/>
  <c r="CL122" i="3"/>
  <c r="CL123" i="3" s="1"/>
  <c r="DR122" i="3"/>
  <c r="DR123" i="3" s="1"/>
  <c r="EX122" i="3"/>
  <c r="EX123" i="3" s="1"/>
  <c r="AP122" i="3"/>
  <c r="AP123" i="3" s="1"/>
  <c r="CS122" i="3"/>
  <c r="CS123" i="3" s="1"/>
  <c r="DY122" i="3"/>
  <c r="DY123" i="3" s="1"/>
  <c r="AX122" i="3"/>
  <c r="AX123" i="3" s="1"/>
  <c r="H66" i="3"/>
  <c r="FC30" i="3"/>
  <c r="FC32" i="3" s="1"/>
  <c r="FB77" i="3"/>
  <c r="FB155" i="3" s="1"/>
  <c r="DL83" i="3"/>
  <c r="DG83" i="3"/>
  <c r="BB77" i="3"/>
  <c r="BB155" i="3" s="1"/>
  <c r="W6" i="8"/>
  <c r="W9" i="8" s="1"/>
  <c r="BQ83" i="3"/>
  <c r="DB83" i="3"/>
  <c r="EY83" i="3"/>
  <c r="Y83" i="3"/>
  <c r="CL77" i="3"/>
  <c r="CL155" i="3" s="1"/>
  <c r="AO6" i="8"/>
  <c r="AO9" i="8" s="1"/>
  <c r="DC83" i="3"/>
  <c r="AP77" i="3"/>
  <c r="AP155" i="3" s="1"/>
  <c r="Q6" i="8"/>
  <c r="Q9" i="8" s="1"/>
  <c r="AB77" i="3"/>
  <c r="AB155" i="3" s="1"/>
  <c r="J6" i="8"/>
  <c r="J9" i="8" s="1"/>
  <c r="DA83" i="3"/>
  <c r="DR83" i="3"/>
  <c r="AC83" i="3"/>
  <c r="DM83" i="3"/>
  <c r="BO83" i="3"/>
  <c r="N83" i="3"/>
  <c r="CB77" i="3"/>
  <c r="CB155" i="3" s="1"/>
  <c r="AJ6" i="8"/>
  <c r="AJ9" i="8" s="1"/>
  <c r="EB83" i="3"/>
  <c r="BC83" i="3"/>
  <c r="AI83" i="3"/>
  <c r="DU83" i="3"/>
  <c r="EP83" i="3"/>
  <c r="AZ77" i="3"/>
  <c r="AZ155" i="3" s="1"/>
  <c r="V6" i="8"/>
  <c r="V9" i="8" s="1"/>
  <c r="AT77" i="3"/>
  <c r="AT155" i="3" s="1"/>
  <c r="S6" i="8"/>
  <c r="S9" i="8" s="1"/>
  <c r="AE83" i="3"/>
  <c r="AG83" i="3"/>
  <c r="BK83" i="3"/>
  <c r="EH83" i="3"/>
  <c r="W83" i="3"/>
  <c r="BF77" i="3"/>
  <c r="BF155" i="3" s="1"/>
  <c r="Y6" i="8"/>
  <c r="Y9" i="8" s="1"/>
  <c r="CI83" i="3"/>
  <c r="CT77" i="3"/>
  <c r="CT155" i="3" s="1"/>
  <c r="AS6" i="8"/>
  <c r="AS9" i="8" s="1"/>
  <c r="DX83" i="3"/>
  <c r="M83" i="3"/>
  <c r="AH77" i="3"/>
  <c r="AH155" i="3" s="1"/>
  <c r="M6" i="8"/>
  <c r="M9" i="8" s="1"/>
  <c r="X77" i="3"/>
  <c r="X155" i="3" s="1"/>
  <c r="H6" i="8"/>
  <c r="H9" i="8" s="1"/>
  <c r="DH83" i="3"/>
  <c r="L83" i="3"/>
  <c r="BY83" i="3"/>
  <c r="CM83" i="3"/>
  <c r="DQ83" i="3"/>
  <c r="R83" i="3"/>
  <c r="EQ83" i="3"/>
  <c r="AD77" i="3"/>
  <c r="AD155" i="3" s="1"/>
  <c r="K6" i="8"/>
  <c r="K9" i="8" s="1"/>
  <c r="T83" i="3"/>
  <c r="AJ77" i="3"/>
  <c r="AJ155" i="3" s="1"/>
  <c r="N6" i="8"/>
  <c r="N9" i="8" s="1"/>
  <c r="AL77" i="3"/>
  <c r="AL155" i="3" s="1"/>
  <c r="O6" i="8"/>
  <c r="O9" i="8" s="1"/>
  <c r="AR77" i="3"/>
  <c r="AR155" i="3" s="1"/>
  <c r="R6" i="8"/>
  <c r="R9" i="8" s="1"/>
  <c r="DO83" i="3"/>
  <c r="DV83" i="3"/>
  <c r="EJ83" i="3"/>
  <c r="U83" i="3"/>
  <c r="CU83" i="3"/>
  <c r="BN77" i="3"/>
  <c r="BN155" i="3" s="1"/>
  <c r="AC6" i="8"/>
  <c r="AC9" i="8" s="1"/>
  <c r="EC83" i="3"/>
  <c r="CW83" i="3"/>
  <c r="DY83" i="3"/>
  <c r="AQ83" i="3"/>
  <c r="BJ77" i="3"/>
  <c r="BJ155" i="3" s="1"/>
  <c r="AA6" i="8"/>
  <c r="AA9" i="8" s="1"/>
  <c r="AW83" i="3"/>
  <c r="BV77" i="3"/>
  <c r="BV155" i="3" s="1"/>
  <c r="AG6" i="8"/>
  <c r="AG9" i="8" s="1"/>
  <c r="BU83" i="3"/>
  <c r="ET83" i="3"/>
  <c r="AO83" i="3"/>
  <c r="CC83" i="3"/>
  <c r="EL83" i="3"/>
  <c r="BD77" i="3"/>
  <c r="BD155" i="3" s="1"/>
  <c r="X6" i="8"/>
  <c r="X9" i="8" s="1"/>
  <c r="CQ83" i="3"/>
  <c r="AU83" i="3"/>
  <c r="AV77" i="3"/>
  <c r="AV155" i="3" s="1"/>
  <c r="T6" i="8"/>
  <c r="T9" i="8" s="1"/>
  <c r="Z77" i="3"/>
  <c r="Z155" i="3" s="1"/>
  <c r="I6" i="8"/>
  <c r="I9" i="8" s="1"/>
  <c r="AA83" i="3"/>
  <c r="DK83" i="3"/>
  <c r="EN83" i="3"/>
  <c r="EO83" i="3"/>
  <c r="EX83" i="3"/>
  <c r="AF77" i="3"/>
  <c r="AF155" i="3" s="1"/>
  <c r="L6" i="8"/>
  <c r="L9" i="8" s="1"/>
  <c r="DW83" i="3"/>
  <c r="BW83" i="3"/>
  <c r="V77" i="3"/>
  <c r="V155" i="3" s="1"/>
  <c r="G6" i="8"/>
  <c r="G9" i="8" s="1"/>
  <c r="AX77" i="3"/>
  <c r="AX155" i="3" s="1"/>
  <c r="U6" i="8"/>
  <c r="U9" i="8" s="1"/>
  <c r="DN83" i="3"/>
  <c r="DD83" i="3"/>
  <c r="BA83" i="3"/>
  <c r="O83" i="3"/>
  <c r="DZ83" i="3"/>
  <c r="ES83" i="3"/>
  <c r="H70" i="3"/>
  <c r="J72" i="3"/>
  <c r="K69" i="3" s="1"/>
  <c r="K72" i="3" s="1"/>
  <c r="L69" i="3" s="1"/>
  <c r="L72" i="3" s="1"/>
  <c r="M69" i="3" s="1"/>
  <c r="M72" i="3" s="1"/>
  <c r="N69" i="3" s="1"/>
  <c r="N72" i="3" s="1"/>
  <c r="O69" i="3" s="1"/>
  <c r="O72" i="3" s="1"/>
  <c r="P69" i="3" s="1"/>
  <c r="P72" i="3" s="1"/>
  <c r="Q69" i="3" s="1"/>
  <c r="Q72" i="3" s="1"/>
  <c r="R69" i="3" s="1"/>
  <c r="R72" i="3" s="1"/>
  <c r="S69" i="3" s="1"/>
  <c r="S72" i="3" s="1"/>
  <c r="T69" i="3" s="1"/>
  <c r="T72" i="3" s="1"/>
  <c r="U69" i="3" s="1"/>
  <c r="U72" i="3" s="1"/>
  <c r="V69" i="3" s="1"/>
  <c r="V72" i="3" s="1"/>
  <c r="W69" i="3" s="1"/>
  <c r="W72" i="3" s="1"/>
  <c r="X69" i="3" s="1"/>
  <c r="X72" i="3" s="1"/>
  <c r="Y69" i="3" s="1"/>
  <c r="Y72" i="3" s="1"/>
  <c r="Z69" i="3" s="1"/>
  <c r="Z72" i="3" s="1"/>
  <c r="AA69" i="3" s="1"/>
  <c r="AA72" i="3" s="1"/>
  <c r="AB69" i="3" s="1"/>
  <c r="AB72" i="3" s="1"/>
  <c r="AC69" i="3" s="1"/>
  <c r="AC72" i="3" s="1"/>
  <c r="AD69" i="3" s="1"/>
  <c r="AD72" i="3" s="1"/>
  <c r="AE69" i="3" s="1"/>
  <c r="AE72" i="3" s="1"/>
  <c r="AF69" i="3" s="1"/>
  <c r="AF72" i="3" s="1"/>
  <c r="AG69" i="3" s="1"/>
  <c r="AG72" i="3" s="1"/>
  <c r="AH69" i="3" s="1"/>
  <c r="AH72" i="3" s="1"/>
  <c r="AI69" i="3" s="1"/>
  <c r="AI72" i="3" s="1"/>
  <c r="AJ69" i="3" s="1"/>
  <c r="AJ72" i="3" s="1"/>
  <c r="AK69" i="3" s="1"/>
  <c r="AK72" i="3" s="1"/>
  <c r="AL69" i="3" s="1"/>
  <c r="AL72" i="3" s="1"/>
  <c r="AM69" i="3" s="1"/>
  <c r="AM72" i="3" s="1"/>
  <c r="AN69" i="3" s="1"/>
  <c r="AN72" i="3" s="1"/>
  <c r="AO69" i="3" s="1"/>
  <c r="AO72" i="3" s="1"/>
  <c r="AP69" i="3" s="1"/>
  <c r="AP72" i="3" s="1"/>
  <c r="AQ69" i="3" s="1"/>
  <c r="AQ72" i="3" s="1"/>
  <c r="AR69" i="3" s="1"/>
  <c r="AR72" i="3" s="1"/>
  <c r="AS69" i="3" s="1"/>
  <c r="AS72" i="3" s="1"/>
  <c r="AT69" i="3" s="1"/>
  <c r="AT72" i="3" s="1"/>
  <c r="AU69" i="3" s="1"/>
  <c r="AU72" i="3" s="1"/>
  <c r="AV69" i="3" s="1"/>
  <c r="AV72" i="3" s="1"/>
  <c r="AW69" i="3" s="1"/>
  <c r="AW72" i="3" s="1"/>
  <c r="AX69" i="3" s="1"/>
  <c r="AX72" i="3" s="1"/>
  <c r="AY69" i="3" s="1"/>
  <c r="AY72" i="3" s="1"/>
  <c r="AZ69" i="3" s="1"/>
  <c r="AZ72" i="3" s="1"/>
  <c r="BA69" i="3" s="1"/>
  <c r="BA72" i="3" s="1"/>
  <c r="BB69" i="3" s="1"/>
  <c r="BB72" i="3" s="1"/>
  <c r="BC69" i="3" s="1"/>
  <c r="BC72" i="3" s="1"/>
  <c r="BD69" i="3" s="1"/>
  <c r="BD72" i="3" s="1"/>
  <c r="BE69" i="3" s="1"/>
  <c r="BE72" i="3" s="1"/>
  <c r="BF69" i="3" s="1"/>
  <c r="BF72" i="3" s="1"/>
  <c r="BG69" i="3" s="1"/>
  <c r="BG72" i="3" s="1"/>
  <c r="BH69" i="3" s="1"/>
  <c r="BH72" i="3" s="1"/>
  <c r="BI69" i="3" s="1"/>
  <c r="BI72" i="3" s="1"/>
  <c r="BJ69" i="3" s="1"/>
  <c r="BJ72" i="3" s="1"/>
  <c r="BK69" i="3" s="1"/>
  <c r="BK72" i="3" s="1"/>
  <c r="BL69" i="3" s="1"/>
  <c r="BL72" i="3" s="1"/>
  <c r="BM69" i="3" s="1"/>
  <c r="BM72" i="3" s="1"/>
  <c r="BN69" i="3" s="1"/>
  <c r="BN72" i="3" s="1"/>
  <c r="BO69" i="3" s="1"/>
  <c r="BO72" i="3" s="1"/>
  <c r="BP69" i="3" s="1"/>
  <c r="BP72" i="3" s="1"/>
  <c r="BQ69" i="3" s="1"/>
  <c r="BQ72" i="3" s="1"/>
  <c r="BR69" i="3" s="1"/>
  <c r="BR72" i="3" s="1"/>
  <c r="BS69" i="3" s="1"/>
  <c r="BS72" i="3" s="1"/>
  <c r="BT69" i="3" s="1"/>
  <c r="BT72" i="3" s="1"/>
  <c r="BU69" i="3" s="1"/>
  <c r="BU72" i="3" s="1"/>
  <c r="BV69" i="3" s="1"/>
  <c r="BV72" i="3" s="1"/>
  <c r="BW69" i="3" s="1"/>
  <c r="BW72" i="3" s="1"/>
  <c r="BX69" i="3" s="1"/>
  <c r="BX72" i="3" s="1"/>
  <c r="BY69" i="3" s="1"/>
  <c r="BY72" i="3" s="1"/>
  <c r="BZ69" i="3" s="1"/>
  <c r="BZ72" i="3" s="1"/>
  <c r="CA69" i="3" s="1"/>
  <c r="CA72" i="3" s="1"/>
  <c r="CB69" i="3" s="1"/>
  <c r="CB72" i="3" s="1"/>
  <c r="CC69" i="3" s="1"/>
  <c r="CC72" i="3" s="1"/>
  <c r="CD69" i="3" s="1"/>
  <c r="CD72" i="3" s="1"/>
  <c r="CE69" i="3" s="1"/>
  <c r="CE72" i="3" s="1"/>
  <c r="CF69" i="3" s="1"/>
  <c r="CF72" i="3" s="1"/>
  <c r="CG69" i="3" s="1"/>
  <c r="CG72" i="3" s="1"/>
  <c r="CH69" i="3" s="1"/>
  <c r="CH72" i="3" s="1"/>
  <c r="CI69" i="3" s="1"/>
  <c r="CI72" i="3" s="1"/>
  <c r="CJ69" i="3" s="1"/>
  <c r="CJ72" i="3" s="1"/>
  <c r="CK69" i="3" s="1"/>
  <c r="CK72" i="3" s="1"/>
  <c r="CL69" i="3" s="1"/>
  <c r="CL72" i="3" s="1"/>
  <c r="CM69" i="3" s="1"/>
  <c r="CM72" i="3" s="1"/>
  <c r="CN69" i="3" s="1"/>
  <c r="CN72" i="3" s="1"/>
  <c r="CO69" i="3" s="1"/>
  <c r="CO72" i="3" s="1"/>
  <c r="CP69" i="3" s="1"/>
  <c r="CP72" i="3" s="1"/>
  <c r="CQ69" i="3" s="1"/>
  <c r="CQ72" i="3" s="1"/>
  <c r="CR69" i="3" s="1"/>
  <c r="CR72" i="3" s="1"/>
  <c r="CS69" i="3" s="1"/>
  <c r="CS72" i="3" s="1"/>
  <c r="CT69" i="3" s="1"/>
  <c r="CT72" i="3" s="1"/>
  <c r="CU69" i="3" s="1"/>
  <c r="CU72" i="3" s="1"/>
  <c r="CV69" i="3" s="1"/>
  <c r="CV72" i="3" s="1"/>
  <c r="CW69" i="3" s="1"/>
  <c r="CW72" i="3" s="1"/>
  <c r="CX69" i="3" s="1"/>
  <c r="CX72" i="3" s="1"/>
  <c r="CY69" i="3" s="1"/>
  <c r="CY72" i="3" s="1"/>
  <c r="CZ69" i="3" s="1"/>
  <c r="CZ72" i="3" s="1"/>
  <c r="DA69" i="3" s="1"/>
  <c r="DA72" i="3" s="1"/>
  <c r="DB69" i="3" s="1"/>
  <c r="DB72" i="3" s="1"/>
  <c r="DC69" i="3" s="1"/>
  <c r="DC72" i="3" s="1"/>
  <c r="DD69" i="3" s="1"/>
  <c r="DD72" i="3" s="1"/>
  <c r="DE69" i="3" s="1"/>
  <c r="DE72" i="3" s="1"/>
  <c r="DF69" i="3" s="1"/>
  <c r="DF72" i="3" s="1"/>
  <c r="DG69" i="3" s="1"/>
  <c r="DG72" i="3" s="1"/>
  <c r="DH69" i="3" s="1"/>
  <c r="DH72" i="3" s="1"/>
  <c r="DI69" i="3" s="1"/>
  <c r="DI72" i="3" s="1"/>
  <c r="DJ69" i="3" s="1"/>
  <c r="DJ72" i="3" s="1"/>
  <c r="DK69" i="3" s="1"/>
  <c r="DK72" i="3" s="1"/>
  <c r="DL69" i="3" s="1"/>
  <c r="DL72" i="3" s="1"/>
  <c r="DM69" i="3" s="1"/>
  <c r="DM72" i="3" s="1"/>
  <c r="DN69" i="3" s="1"/>
  <c r="DN72" i="3" s="1"/>
  <c r="DO69" i="3" s="1"/>
  <c r="DO72" i="3" s="1"/>
  <c r="DP69" i="3" s="1"/>
  <c r="DP72" i="3" s="1"/>
  <c r="DQ69" i="3" s="1"/>
  <c r="DQ72" i="3" s="1"/>
  <c r="DR69" i="3" s="1"/>
  <c r="DR72" i="3" s="1"/>
  <c r="DS69" i="3" s="1"/>
  <c r="DS72" i="3" s="1"/>
  <c r="DT69" i="3" s="1"/>
  <c r="DT72" i="3" s="1"/>
  <c r="DU69" i="3" s="1"/>
  <c r="DU72" i="3" s="1"/>
  <c r="DV69" i="3" s="1"/>
  <c r="DV72" i="3" s="1"/>
  <c r="DW69" i="3" s="1"/>
  <c r="DW72" i="3" s="1"/>
  <c r="DX69" i="3" s="1"/>
  <c r="DX72" i="3" s="1"/>
  <c r="DY69" i="3" s="1"/>
  <c r="DY72" i="3" s="1"/>
  <c r="DZ69" i="3" s="1"/>
  <c r="DZ72" i="3" s="1"/>
  <c r="EA69" i="3" s="1"/>
  <c r="EA72" i="3" s="1"/>
  <c r="EB69" i="3" s="1"/>
  <c r="EB72" i="3" s="1"/>
  <c r="EC69" i="3" s="1"/>
  <c r="EC72" i="3" s="1"/>
  <c r="ED69" i="3" s="1"/>
  <c r="ED72" i="3" s="1"/>
  <c r="EE69" i="3" s="1"/>
  <c r="EE72" i="3" s="1"/>
  <c r="EF69" i="3" s="1"/>
  <c r="EF72" i="3" s="1"/>
  <c r="EG69" i="3" s="1"/>
  <c r="EG72" i="3" s="1"/>
  <c r="EH69" i="3" s="1"/>
  <c r="EH72" i="3" s="1"/>
  <c r="EI69" i="3" s="1"/>
  <c r="EI72" i="3" s="1"/>
  <c r="EJ69" i="3" s="1"/>
  <c r="EJ72" i="3" s="1"/>
  <c r="EK69" i="3" s="1"/>
  <c r="EK72" i="3" s="1"/>
  <c r="EL69" i="3" s="1"/>
  <c r="EL72" i="3" s="1"/>
  <c r="EM69" i="3" s="1"/>
  <c r="EM72" i="3" s="1"/>
  <c r="EN69" i="3" s="1"/>
  <c r="EN72" i="3" s="1"/>
  <c r="EO69" i="3" s="1"/>
  <c r="EO72" i="3" s="1"/>
  <c r="EP69" i="3" s="1"/>
  <c r="EP72" i="3" s="1"/>
  <c r="EQ69" i="3" s="1"/>
  <c r="EQ72" i="3" s="1"/>
  <c r="ER69" i="3" s="1"/>
  <c r="ER72" i="3" s="1"/>
  <c r="ES69" i="3" s="1"/>
  <c r="ES72" i="3" s="1"/>
  <c r="ET69" i="3" s="1"/>
  <c r="ET72" i="3" s="1"/>
  <c r="EU69" i="3" s="1"/>
  <c r="EU72" i="3" s="1"/>
  <c r="EV69" i="3" s="1"/>
  <c r="EV72" i="3" s="1"/>
  <c r="EW69" i="3" s="1"/>
  <c r="EW72" i="3" s="1"/>
  <c r="EX69" i="3" s="1"/>
  <c r="EX72" i="3" s="1"/>
  <c r="EY69" i="3" s="1"/>
  <c r="EY72" i="3" s="1"/>
  <c r="EZ69" i="3" s="1"/>
  <c r="EZ72" i="3" s="1"/>
  <c r="FA69" i="3" s="1"/>
  <c r="FA72" i="3" s="1"/>
  <c r="FB69" i="3" s="1"/>
  <c r="FB72" i="3" s="1"/>
  <c r="FC69" i="3" s="1"/>
  <c r="FC72" i="3" s="1"/>
  <c r="AN77" i="3"/>
  <c r="AN155" i="3" s="1"/>
  <c r="P6" i="8"/>
  <c r="P9" i="8" s="1"/>
  <c r="BL77" i="3"/>
  <c r="BL155" i="3" s="1"/>
  <c r="AB6" i="8"/>
  <c r="AB9" i="8" s="1"/>
  <c r="EU83" i="3"/>
  <c r="CY83" i="3"/>
  <c r="EZ83" i="3"/>
  <c r="H54" i="3"/>
  <c r="FC59" i="3"/>
  <c r="BI83" i="3"/>
  <c r="CD77" i="3"/>
  <c r="CD155" i="3" s="1"/>
  <c r="AK6" i="8"/>
  <c r="AK9" i="8" s="1"/>
  <c r="CK83" i="3"/>
  <c r="CP77" i="3"/>
  <c r="CP155" i="3" s="1"/>
  <c r="AQ6" i="8"/>
  <c r="AQ9" i="8" s="1"/>
  <c r="CF77" i="3"/>
  <c r="CF155" i="3" s="1"/>
  <c r="AL6" i="8"/>
  <c r="AL9" i="8" s="1"/>
  <c r="AM83" i="3"/>
  <c r="EA83" i="3"/>
  <c r="BZ77" i="3"/>
  <c r="BZ155" i="3" s="1"/>
  <c r="AI6" i="8"/>
  <c r="AI9" i="8" s="1"/>
  <c r="CX83" i="3"/>
  <c r="BM83" i="3"/>
  <c r="EM83" i="3"/>
  <c r="K83" i="3"/>
  <c r="Q83" i="3"/>
  <c r="AK83" i="3"/>
  <c r="DS83" i="3"/>
  <c r="BR77" i="3"/>
  <c r="BR155" i="3" s="1"/>
  <c r="AE6" i="8"/>
  <c r="AE9" i="8" s="1"/>
  <c r="BT77" i="3"/>
  <c r="BT155" i="3" s="1"/>
  <c r="AF6" i="8"/>
  <c r="AF9" i="8" s="1"/>
  <c r="DT83" i="3"/>
  <c r="CR77" i="3"/>
  <c r="CR155" i="3" s="1"/>
  <c r="AR6" i="8"/>
  <c r="AR9" i="8" s="1"/>
  <c r="ED83" i="3"/>
  <c r="AS83" i="3"/>
  <c r="CS83" i="3"/>
  <c r="CN77" i="3"/>
  <c r="CN155" i="3" s="1"/>
  <c r="AP6" i="8"/>
  <c r="AP9" i="8" s="1"/>
  <c r="BS83" i="3"/>
  <c r="S83" i="3"/>
  <c r="CO83" i="3"/>
  <c r="EF83" i="3"/>
  <c r="EE83" i="3"/>
  <c r="CE83" i="3"/>
  <c r="EW83" i="3"/>
  <c r="CJ77" i="3"/>
  <c r="CJ155" i="3" s="1"/>
  <c r="AN6" i="8"/>
  <c r="AN9" i="8" s="1"/>
  <c r="EK83" i="3"/>
  <c r="P83" i="3"/>
  <c r="BP77" i="3"/>
  <c r="BP155" i="3" s="1"/>
  <c r="AD6" i="8"/>
  <c r="AD9" i="8" s="1"/>
  <c r="DE83" i="3"/>
  <c r="BE83" i="3"/>
  <c r="CG83" i="3"/>
  <c r="EV83" i="3"/>
  <c r="F6" i="8"/>
  <c r="J77" i="3"/>
  <c r="J155" i="3" s="1"/>
  <c r="CV83" i="3"/>
  <c r="CA83" i="3"/>
  <c r="DF83" i="3"/>
  <c r="AY83" i="3"/>
  <c r="FA83" i="3"/>
  <c r="EG83" i="3"/>
  <c r="EI83" i="3"/>
  <c r="CH77" i="3"/>
  <c r="CH155" i="3" s="1"/>
  <c r="AM6" i="8"/>
  <c r="AM9" i="8" s="1"/>
  <c r="BX77" i="3"/>
  <c r="BX155" i="3" s="1"/>
  <c r="AH6" i="8"/>
  <c r="AH9" i="8" s="1"/>
  <c r="DP83" i="3"/>
  <c r="CZ83" i="3"/>
  <c r="BG83" i="3"/>
  <c r="DI83" i="3"/>
  <c r="DJ83" i="3"/>
  <c r="BH77" i="3"/>
  <c r="BH155" i="3" s="1"/>
  <c r="Z6" i="8"/>
  <c r="Z9" i="8" s="1"/>
  <c r="ER83" i="3"/>
  <c r="CJ230" i="3" l="1"/>
  <c r="CJ188" i="3"/>
  <c r="CF230" i="3"/>
  <c r="CF188" i="3"/>
  <c r="CN230" i="3"/>
  <c r="CN188" i="3"/>
  <c r="BT230" i="3"/>
  <c r="BT188" i="3"/>
  <c r="AX230" i="3"/>
  <c r="AX188" i="3"/>
  <c r="CT230" i="3"/>
  <c r="CT188" i="3"/>
  <c r="CL230" i="3"/>
  <c r="CL188" i="3"/>
  <c r="AD230" i="3"/>
  <c r="AD188" i="3"/>
  <c r="FB230" i="3"/>
  <c r="FB188" i="3"/>
  <c r="CP230" i="3"/>
  <c r="CP188" i="3"/>
  <c r="V230" i="3"/>
  <c r="V188" i="3"/>
  <c r="BV230" i="3"/>
  <c r="BV188" i="3"/>
  <c r="AR230" i="3"/>
  <c r="AR188" i="3"/>
  <c r="X230" i="3"/>
  <c r="X188" i="3"/>
  <c r="AT230" i="3"/>
  <c r="AT188" i="3"/>
  <c r="BD230" i="3"/>
  <c r="BD188" i="3"/>
  <c r="BN230" i="3"/>
  <c r="BN188" i="3"/>
  <c r="BF230" i="3"/>
  <c r="BF188" i="3"/>
  <c r="CB230" i="3"/>
  <c r="CB188" i="3"/>
  <c r="AB230" i="3"/>
  <c r="AB188" i="3"/>
  <c r="BR230" i="3"/>
  <c r="BR188" i="3"/>
  <c r="BP230" i="3"/>
  <c r="BP188" i="3"/>
  <c r="J230" i="3"/>
  <c r="J188" i="3"/>
  <c r="CD230" i="3"/>
  <c r="CD188" i="3"/>
  <c r="BL230" i="3"/>
  <c r="BL188" i="3"/>
  <c r="AL230" i="3"/>
  <c r="AL188" i="3"/>
  <c r="AH230" i="3"/>
  <c r="AH188" i="3"/>
  <c r="AZ230" i="3"/>
  <c r="AZ188" i="3"/>
  <c r="CH230" i="3"/>
  <c r="CH188" i="3"/>
  <c r="Z230" i="3"/>
  <c r="Z188" i="3"/>
  <c r="BJ230" i="3"/>
  <c r="BJ188" i="3"/>
  <c r="AP230" i="3"/>
  <c r="AP188" i="3"/>
  <c r="BX230" i="3"/>
  <c r="BX188" i="3"/>
  <c r="BH230" i="3"/>
  <c r="BH188" i="3"/>
  <c r="BZ230" i="3"/>
  <c r="BZ188" i="3"/>
  <c r="CR230" i="3"/>
  <c r="CR188" i="3"/>
  <c r="AN230" i="3"/>
  <c r="AN188" i="3"/>
  <c r="AF230" i="3"/>
  <c r="AF188" i="3"/>
  <c r="AJ230" i="3"/>
  <c r="AJ188" i="3"/>
  <c r="BB230" i="3"/>
  <c r="BB188" i="3"/>
  <c r="AV230" i="3"/>
  <c r="AV188" i="3"/>
  <c r="FA127" i="3"/>
  <c r="CG127" i="3"/>
  <c r="EM127" i="3"/>
  <c r="DP127" i="3"/>
  <c r="AY127" i="3"/>
  <c r="BE127" i="3"/>
  <c r="EW127" i="3"/>
  <c r="BM127" i="3"/>
  <c r="EZ127" i="3"/>
  <c r="EO127" i="3"/>
  <c r="AU127" i="3"/>
  <c r="BU127" i="3"/>
  <c r="CW127" i="3"/>
  <c r="DO127" i="3"/>
  <c r="DH127" i="3"/>
  <c r="AE127" i="3"/>
  <c r="BC127" i="3"/>
  <c r="DR127" i="3"/>
  <c r="DL127" i="3"/>
  <c r="CX127" i="3"/>
  <c r="CY127" i="3"/>
  <c r="ES127" i="3"/>
  <c r="EN127" i="3"/>
  <c r="CQ127" i="3"/>
  <c r="EC127" i="3"/>
  <c r="CI127" i="3"/>
  <c r="EB127" i="3"/>
  <c r="DA127" i="3"/>
  <c r="Y127" i="3"/>
  <c r="CK127" i="3"/>
  <c r="EU127" i="3"/>
  <c r="DZ127" i="3"/>
  <c r="DK127" i="3"/>
  <c r="EQ127" i="3"/>
  <c r="EY127" i="3"/>
  <c r="CA127" i="3"/>
  <c r="AS127" i="3"/>
  <c r="O127" i="3"/>
  <c r="BW127" i="3"/>
  <c r="AA127" i="3"/>
  <c r="AW127" i="3"/>
  <c r="R127" i="3"/>
  <c r="DB127" i="3"/>
  <c r="CZ127" i="3"/>
  <c r="ER127" i="3"/>
  <c r="DF127" i="3"/>
  <c r="DE127" i="3"/>
  <c r="CE127" i="3"/>
  <c r="CS127" i="3"/>
  <c r="EE127" i="3"/>
  <c r="DJ127" i="3"/>
  <c r="P127" i="3"/>
  <c r="CO127" i="3"/>
  <c r="AK127" i="3"/>
  <c r="EA127" i="3"/>
  <c r="BA127" i="3"/>
  <c r="DW127" i="3"/>
  <c r="EL127" i="3"/>
  <c r="CU127" i="3"/>
  <c r="DQ127" i="3"/>
  <c r="W127" i="3"/>
  <c r="N127" i="3"/>
  <c r="BQ127" i="3"/>
  <c r="CV127" i="3"/>
  <c r="ED127" i="3"/>
  <c r="DI127" i="3"/>
  <c r="EI127" i="3"/>
  <c r="EK127" i="3"/>
  <c r="S127" i="3"/>
  <c r="Q127" i="3"/>
  <c r="AM127" i="3"/>
  <c r="BI127" i="3"/>
  <c r="DD127" i="3"/>
  <c r="CC127" i="3"/>
  <c r="U127" i="3"/>
  <c r="CM127" i="3"/>
  <c r="M127" i="3"/>
  <c r="EH127" i="3"/>
  <c r="EP127" i="3"/>
  <c r="BO127" i="3"/>
  <c r="EF127" i="3"/>
  <c r="DS127" i="3"/>
  <c r="BG127" i="3"/>
  <c r="EG127" i="3"/>
  <c r="EV127" i="3"/>
  <c r="BS127" i="3"/>
  <c r="DT127" i="3"/>
  <c r="K127" i="3"/>
  <c r="DN127" i="3"/>
  <c r="AO127" i="3"/>
  <c r="AQ127" i="3"/>
  <c r="EJ127" i="3"/>
  <c r="BY127" i="3"/>
  <c r="DX127" i="3"/>
  <c r="BK127" i="3"/>
  <c r="DU127" i="3"/>
  <c r="DM127" i="3"/>
  <c r="DC127" i="3"/>
  <c r="EX127" i="3"/>
  <c r="ET127" i="3"/>
  <c r="DY127" i="3"/>
  <c r="DV127" i="3"/>
  <c r="T127" i="3"/>
  <c r="L127" i="3"/>
  <c r="AG127" i="3"/>
  <c r="AI127" i="3"/>
  <c r="AC127" i="3"/>
  <c r="DG127" i="3"/>
  <c r="K115" i="3"/>
  <c r="L115" i="3" s="1"/>
  <c r="J116" i="3"/>
  <c r="J119" i="3" s="1"/>
  <c r="J123" i="3"/>
  <c r="H122" i="3"/>
  <c r="FB83" i="3"/>
  <c r="H30" i="3"/>
  <c r="J83" i="3"/>
  <c r="CH83" i="3"/>
  <c r="CJ83" i="3"/>
  <c r="CN83" i="3"/>
  <c r="CR83" i="3"/>
  <c r="AN83" i="3"/>
  <c r="AX83" i="3"/>
  <c r="AF83" i="3"/>
  <c r="AL83" i="3"/>
  <c r="AH83" i="3"/>
  <c r="AZ83" i="3"/>
  <c r="CL83" i="3"/>
  <c r="BH83" i="3"/>
  <c r="BP83" i="3"/>
  <c r="CD83" i="3"/>
  <c r="V83" i="3"/>
  <c r="FC33" i="3"/>
  <c r="FC41" i="3"/>
  <c r="H32" i="3"/>
  <c r="BV83" i="3"/>
  <c r="BN83" i="3"/>
  <c r="AJ83" i="3"/>
  <c r="BF83" i="3"/>
  <c r="AB83" i="3"/>
  <c r="BB83" i="3"/>
  <c r="BT83" i="3"/>
  <c r="CF83" i="3"/>
  <c r="Z83" i="3"/>
  <c r="CB83" i="3"/>
  <c r="AP83" i="3"/>
  <c r="H59" i="3"/>
  <c r="FC74" i="3"/>
  <c r="H74" i="3" s="1"/>
  <c r="BX83" i="3"/>
  <c r="BR83" i="3"/>
  <c r="BZ83" i="3"/>
  <c r="CP83" i="3"/>
  <c r="BL83" i="3"/>
  <c r="AV83" i="3"/>
  <c r="BD83" i="3"/>
  <c r="BJ83" i="3"/>
  <c r="AR83" i="3"/>
  <c r="AD83" i="3"/>
  <c r="X83" i="3"/>
  <c r="CT83" i="3"/>
  <c r="AT83" i="3"/>
  <c r="AV127" i="3" l="1"/>
  <c r="AP127" i="3"/>
  <c r="AJ127" i="3"/>
  <c r="BP127" i="3"/>
  <c r="AN127" i="3"/>
  <c r="AD127" i="3"/>
  <c r="BR127" i="3"/>
  <c r="BT127" i="3"/>
  <c r="AH127" i="3"/>
  <c r="CH127" i="3"/>
  <c r="AR127" i="3"/>
  <c r="BX127" i="3"/>
  <c r="BB127" i="3"/>
  <c r="AL127" i="3"/>
  <c r="J127" i="3"/>
  <c r="BJ127" i="3"/>
  <c r="AB127" i="3"/>
  <c r="V127" i="3"/>
  <c r="AF127" i="3"/>
  <c r="BD127" i="3"/>
  <c r="BF127" i="3"/>
  <c r="CD127" i="3"/>
  <c r="AX127" i="3"/>
  <c r="FB127" i="3"/>
  <c r="AT127" i="3"/>
  <c r="BL127" i="3"/>
  <c r="CB127" i="3"/>
  <c r="BN127" i="3"/>
  <c r="BH127" i="3"/>
  <c r="CR127" i="3"/>
  <c r="CT127" i="3"/>
  <c r="CP127" i="3"/>
  <c r="Z127" i="3"/>
  <c r="BV127" i="3"/>
  <c r="CL127" i="3"/>
  <c r="CN127" i="3"/>
  <c r="X127" i="3"/>
  <c r="BZ127" i="3"/>
  <c r="CF127" i="3"/>
  <c r="AZ127" i="3"/>
  <c r="CJ127" i="3"/>
  <c r="K116" i="3"/>
  <c r="K119" i="3" s="1"/>
  <c r="K125" i="3" s="1"/>
  <c r="K129" i="3" s="1"/>
  <c r="K130" i="3" s="1"/>
  <c r="H123" i="3"/>
  <c r="J125" i="3"/>
  <c r="M115" i="3"/>
  <c r="L116" i="3"/>
  <c r="L119" i="3" s="1"/>
  <c r="FC42" i="3"/>
  <c r="H42" i="3" s="1"/>
  <c r="H41" i="3"/>
  <c r="FC46" i="3"/>
  <c r="FC47" i="3" s="1"/>
  <c r="H33" i="3"/>
  <c r="K133" i="3" l="1"/>
  <c r="K140" i="3" s="1"/>
  <c r="K156" i="3"/>
  <c r="K189" i="3" s="1"/>
  <c r="J129" i="3"/>
  <c r="J130" i="3" s="1"/>
  <c r="L125" i="3"/>
  <c r="L129" i="3" s="1"/>
  <c r="N115" i="3"/>
  <c r="M116" i="3"/>
  <c r="M119" i="3" s="1"/>
  <c r="M125" i="3" s="1"/>
  <c r="M129" i="3" s="1"/>
  <c r="FC49" i="3"/>
  <c r="FC77" i="3" s="1"/>
  <c r="FC155" i="3" s="1"/>
  <c r="F5" i="8"/>
  <c r="F9" i="8" s="1"/>
  <c r="F11" i="8" s="1"/>
  <c r="FC230" i="3" l="1"/>
  <c r="FC188" i="3"/>
  <c r="H230" i="3"/>
  <c r="K157" i="3"/>
  <c r="K231" i="3"/>
  <c r="K232" i="3" s="1"/>
  <c r="K249" i="3" s="1"/>
  <c r="J133" i="3"/>
  <c r="J156" i="3"/>
  <c r="H155" i="3"/>
  <c r="L130" i="3"/>
  <c r="L156" i="3" s="1"/>
  <c r="L189" i="3" s="1"/>
  <c r="M130" i="3"/>
  <c r="O115" i="3"/>
  <c r="N116" i="3"/>
  <c r="N119" i="3" s="1"/>
  <c r="H49" i="3"/>
  <c r="FC83" i="3"/>
  <c r="H77" i="3"/>
  <c r="J231" i="3" l="1"/>
  <c r="J189" i="3"/>
  <c r="K160" i="3"/>
  <c r="K190" i="3"/>
  <c r="L157" i="3"/>
  <c r="L231" i="3"/>
  <c r="L232" i="3" s="1"/>
  <c r="L249" i="3" s="1"/>
  <c r="J232" i="3"/>
  <c r="M133" i="3"/>
  <c r="M140" i="3" s="1"/>
  <c r="M156" i="3"/>
  <c r="M189" i="3" s="1"/>
  <c r="J157" i="3"/>
  <c r="J190" i="3" s="1"/>
  <c r="FC127" i="3"/>
  <c r="H127" i="3" s="1"/>
  <c r="L133" i="3"/>
  <c r="L140" i="3" s="1"/>
  <c r="N125" i="3"/>
  <c r="N129" i="3" s="1"/>
  <c r="P115" i="3"/>
  <c r="O116" i="3"/>
  <c r="O119" i="3" s="1"/>
  <c r="O125" i="3" s="1"/>
  <c r="O129" i="3" s="1"/>
  <c r="F88" i="3"/>
  <c r="F90" i="3" s="1"/>
  <c r="J97" i="3"/>
  <c r="F84" i="3"/>
  <c r="D6" i="14" s="1"/>
  <c r="FC97" i="3"/>
  <c r="CS97" i="3"/>
  <c r="DO97" i="3"/>
  <c r="DD97" i="3"/>
  <c r="DR97" i="3"/>
  <c r="DW97" i="3"/>
  <c r="ER97" i="3"/>
  <c r="EF97" i="3"/>
  <c r="DV97" i="3"/>
  <c r="DF97" i="3"/>
  <c r="DX97" i="3"/>
  <c r="EG97" i="3"/>
  <c r="CX97" i="3"/>
  <c r="FB97" i="3"/>
  <c r="ED97" i="3"/>
  <c r="EJ97" i="3"/>
  <c r="EL97" i="3"/>
  <c r="EY97" i="3"/>
  <c r="DT97" i="3"/>
  <c r="DG97" i="3"/>
  <c r="DC97" i="3"/>
  <c r="EK97" i="3"/>
  <c r="EN97" i="3"/>
  <c r="CI97" i="3"/>
  <c r="DS97" i="3"/>
  <c r="EZ97" i="3"/>
  <c r="EP97" i="3"/>
  <c r="EV97" i="3"/>
  <c r="CY97" i="3"/>
  <c r="EH97" i="3"/>
  <c r="DI97" i="3"/>
  <c r="EQ97" i="3"/>
  <c r="DA97" i="3"/>
  <c r="CZ97" i="3"/>
  <c r="DY97" i="3"/>
  <c r="EO97" i="3"/>
  <c r="DB97" i="3"/>
  <c r="ET97" i="3"/>
  <c r="EM97" i="3"/>
  <c r="EB97" i="3"/>
  <c r="EW97" i="3"/>
  <c r="DQ97" i="3"/>
  <c r="DJ97" i="3"/>
  <c r="EU97" i="3"/>
  <c r="CW97" i="3"/>
  <c r="FA97" i="3"/>
  <c r="EE97" i="3"/>
  <c r="DZ97" i="3"/>
  <c r="EI97" i="3"/>
  <c r="EX97" i="3"/>
  <c r="CU97" i="3"/>
  <c r="DP97" i="3"/>
  <c r="CV97" i="3"/>
  <c r="EC97" i="3"/>
  <c r="DE97" i="3"/>
  <c r="EA97" i="3"/>
  <c r="DK97" i="3"/>
  <c r="DM97" i="3"/>
  <c r="DH97" i="3"/>
  <c r="DU97" i="3"/>
  <c r="ES97" i="3"/>
  <c r="DL97" i="3"/>
  <c r="DN97" i="3"/>
  <c r="BE97" i="3"/>
  <c r="BW97" i="3"/>
  <c r="P97" i="3"/>
  <c r="AT97" i="3"/>
  <c r="AS97" i="3"/>
  <c r="BH97" i="3"/>
  <c r="AX97" i="3"/>
  <c r="BG97" i="3"/>
  <c r="BB97" i="3"/>
  <c r="BQ97" i="3"/>
  <c r="BK97" i="3"/>
  <c r="BJ97" i="3"/>
  <c r="AQ97" i="3"/>
  <c r="AY97" i="3"/>
  <c r="BM97" i="3"/>
  <c r="CJ97" i="3"/>
  <c r="AE97" i="3"/>
  <c r="AH97" i="3"/>
  <c r="CT97" i="3"/>
  <c r="BR97" i="3"/>
  <c r="AO97" i="3"/>
  <c r="BX97" i="3"/>
  <c r="CM97" i="3"/>
  <c r="AC97" i="3"/>
  <c r="CG97" i="3"/>
  <c r="BY97" i="3"/>
  <c r="CO97" i="3"/>
  <c r="CF97" i="3"/>
  <c r="BO97" i="3"/>
  <c r="CH97" i="3"/>
  <c r="AD97" i="3"/>
  <c r="CR97" i="3"/>
  <c r="AA97" i="3"/>
  <c r="CE97" i="3"/>
  <c r="AN97" i="3"/>
  <c r="CB97" i="3"/>
  <c r="Y97" i="3"/>
  <c r="BA97" i="3"/>
  <c r="BU97" i="3"/>
  <c r="N97" i="3"/>
  <c r="BD97" i="3"/>
  <c r="CP97" i="3"/>
  <c r="K97" i="3"/>
  <c r="BC97" i="3"/>
  <c r="BZ97" i="3"/>
  <c r="AZ97" i="3"/>
  <c r="AM97" i="3"/>
  <c r="CQ97" i="3"/>
  <c r="Q97" i="3"/>
  <c r="L97" i="3"/>
  <c r="BV97" i="3"/>
  <c r="BF97" i="3"/>
  <c r="AP97" i="3"/>
  <c r="S97" i="3"/>
  <c r="AR97" i="3"/>
  <c r="AW97" i="3"/>
  <c r="AU97" i="3"/>
  <c r="AG97" i="3"/>
  <c r="BP97" i="3"/>
  <c r="M97" i="3"/>
  <c r="CA97" i="3"/>
  <c r="BI97" i="3"/>
  <c r="BT97" i="3"/>
  <c r="AB97" i="3"/>
  <c r="CK97" i="3"/>
  <c r="AJ97" i="3"/>
  <c r="X97" i="3"/>
  <c r="AK97" i="3"/>
  <c r="BS97" i="3"/>
  <c r="V97" i="3"/>
  <c r="AF97" i="3"/>
  <c r="CD97" i="3"/>
  <c r="Z97" i="3"/>
  <c r="W97" i="3"/>
  <c r="AV97" i="3"/>
  <c r="T97" i="3"/>
  <c r="O97" i="3"/>
  <c r="U97" i="3"/>
  <c r="BL97" i="3"/>
  <c r="AI97" i="3"/>
  <c r="R97" i="3"/>
  <c r="CC97" i="3"/>
  <c r="CL97" i="3"/>
  <c r="AL97" i="3"/>
  <c r="BN97" i="3"/>
  <c r="CN97" i="3"/>
  <c r="H83" i="3"/>
  <c r="J249" i="3" l="1"/>
  <c r="L160" i="3"/>
  <c r="L190" i="3"/>
  <c r="M157" i="3"/>
  <c r="M231" i="3"/>
  <c r="J160" i="3"/>
  <c r="BO90" i="3"/>
  <c r="BO91" i="3" s="1"/>
  <c r="BO102" i="3" s="1"/>
  <c r="N130" i="3"/>
  <c r="N156" i="3" s="1"/>
  <c r="O130" i="3"/>
  <c r="Q115" i="3"/>
  <c r="P116" i="3"/>
  <c r="P119" i="3" s="1"/>
  <c r="BD90" i="3"/>
  <c r="BD91" i="3" s="1"/>
  <c r="BD102" i="3" s="1"/>
  <c r="AV90" i="3"/>
  <c r="AV91" i="3" s="1"/>
  <c r="AV102" i="3" s="1"/>
  <c r="ED90" i="3"/>
  <c r="ED91" i="3" s="1"/>
  <c r="ED102" i="3" s="1"/>
  <c r="DV90" i="3"/>
  <c r="DV91" i="3" s="1"/>
  <c r="DV102" i="3" s="1"/>
  <c r="CG90" i="3"/>
  <c r="CG91" i="3" s="1"/>
  <c r="CG102" i="3" s="1"/>
  <c r="BY90" i="3"/>
  <c r="BY91" i="3" s="1"/>
  <c r="BY102" i="3" s="1"/>
  <c r="AR90" i="3"/>
  <c r="AR91" i="3" s="1"/>
  <c r="AR102" i="3" s="1"/>
  <c r="AJ90" i="3"/>
  <c r="AJ91" i="3" s="1"/>
  <c r="AJ102" i="3" s="1"/>
  <c r="Z90" i="3"/>
  <c r="Z91" i="3" s="1"/>
  <c r="Z102" i="3" s="1"/>
  <c r="BR90" i="3"/>
  <c r="BR91" i="3" s="1"/>
  <c r="BR102" i="3" s="1"/>
  <c r="U90" i="3"/>
  <c r="U91" i="3" s="1"/>
  <c r="U102" i="3" s="1"/>
  <c r="EG90" i="3"/>
  <c r="EG91" i="3" s="1"/>
  <c r="EG102" i="3" s="1"/>
  <c r="EP90" i="3"/>
  <c r="EP91" i="3" s="1"/>
  <c r="EP102" i="3" s="1"/>
  <c r="DQ90" i="3"/>
  <c r="DQ91" i="3" s="1"/>
  <c r="DQ102" i="3" s="1"/>
  <c r="BJ90" i="3"/>
  <c r="BJ91" i="3" s="1"/>
  <c r="BJ102" i="3" s="1"/>
  <c r="M90" i="3"/>
  <c r="M91" i="3" s="1"/>
  <c r="M102" i="3" s="1"/>
  <c r="AG90" i="3"/>
  <c r="AG91" i="3" s="1"/>
  <c r="AG102" i="3" s="1"/>
  <c r="AO90" i="3"/>
  <c r="AO91" i="3" s="1"/>
  <c r="AO102" i="3" s="1"/>
  <c r="AU90" i="3"/>
  <c r="AU91" i="3" s="1"/>
  <c r="AU102" i="3" s="1"/>
  <c r="EX90" i="3"/>
  <c r="EX91" i="3" s="1"/>
  <c r="EX102" i="3" s="1"/>
  <c r="EE90" i="3"/>
  <c r="EE91" i="3" s="1"/>
  <c r="EE102" i="3" s="1"/>
  <c r="DS90" i="3"/>
  <c r="DS91" i="3" s="1"/>
  <c r="DS102" i="3" s="1"/>
  <c r="Y90" i="3"/>
  <c r="Y91" i="3" s="1"/>
  <c r="Y102" i="3" s="1"/>
  <c r="AM90" i="3"/>
  <c r="AM91" i="3" s="1"/>
  <c r="AM102" i="3" s="1"/>
  <c r="DB90" i="3"/>
  <c r="DB91" i="3" s="1"/>
  <c r="DB102" i="3" s="1"/>
  <c r="CQ90" i="3"/>
  <c r="CQ91" i="3" s="1"/>
  <c r="CQ102" i="3" s="1"/>
  <c r="DK90" i="3"/>
  <c r="DK91" i="3" s="1"/>
  <c r="DK102" i="3" s="1"/>
  <c r="DP90" i="3"/>
  <c r="DP91" i="3" s="1"/>
  <c r="DP102" i="3" s="1"/>
  <c r="CS90" i="3"/>
  <c r="CS91" i="3" s="1"/>
  <c r="CS102" i="3" s="1"/>
  <c r="ES90" i="3"/>
  <c r="ES91" i="3" s="1"/>
  <c r="ES102" i="3" s="1"/>
  <c r="DD90" i="3"/>
  <c r="DD91" i="3" s="1"/>
  <c r="DD102" i="3" s="1"/>
  <c r="BG90" i="3"/>
  <c r="BG91" i="3" s="1"/>
  <c r="BG102" i="3" s="1"/>
  <c r="DH90" i="3"/>
  <c r="DH91" i="3" s="1"/>
  <c r="DH102" i="3" s="1"/>
  <c r="AW90" i="3"/>
  <c r="AW91" i="3" s="1"/>
  <c r="AW102" i="3" s="1"/>
  <c r="EK90" i="3"/>
  <c r="EK91" i="3" s="1"/>
  <c r="EK102" i="3" s="1"/>
  <c r="CV90" i="3"/>
  <c r="CV91" i="3" s="1"/>
  <c r="CV102" i="3" s="1"/>
  <c r="AY90" i="3"/>
  <c r="AY91" i="3" s="1"/>
  <c r="AY102" i="3" s="1"/>
  <c r="DJ90" i="3"/>
  <c r="DJ91" i="3" s="1"/>
  <c r="DJ102" i="3" s="1"/>
  <c r="Q90" i="3"/>
  <c r="Q91" i="3" s="1"/>
  <c r="Q102" i="3" s="1"/>
  <c r="CZ90" i="3"/>
  <c r="CZ91" i="3" s="1"/>
  <c r="CZ102" i="3" s="1"/>
  <c r="AN90" i="3"/>
  <c r="AN91" i="3" s="1"/>
  <c r="AN102" i="3" s="1"/>
  <c r="BE90" i="3"/>
  <c r="BE91" i="3" s="1"/>
  <c r="BE102" i="3" s="1"/>
  <c r="AE90" i="3"/>
  <c r="AE91" i="3" s="1"/>
  <c r="AE102" i="3" s="1"/>
  <c r="FC90" i="3"/>
  <c r="FC91" i="3" s="1"/>
  <c r="FC102" i="3" s="1"/>
  <c r="DN90" i="3"/>
  <c r="DN91" i="3" s="1"/>
  <c r="DN102" i="3" s="1"/>
  <c r="BB90" i="3"/>
  <c r="BB91" i="3" s="1"/>
  <c r="BB102" i="3" s="1"/>
  <c r="BF90" i="3"/>
  <c r="BF91" i="3" s="1"/>
  <c r="BF102" i="3" s="1"/>
  <c r="EC90" i="3"/>
  <c r="EC91" i="3" s="1"/>
  <c r="EC102" i="3" s="1"/>
  <c r="BQ90" i="3"/>
  <c r="BQ91" i="3" s="1"/>
  <c r="BQ102" i="3" s="1"/>
  <c r="DZ90" i="3"/>
  <c r="DZ91" i="3" s="1"/>
  <c r="DZ102" i="3" s="1"/>
  <c r="EZ90" i="3"/>
  <c r="EZ91" i="3" s="1"/>
  <c r="EZ102" i="3" s="1"/>
  <c r="CN90" i="3"/>
  <c r="CN91" i="3" s="1"/>
  <c r="CN102" i="3" s="1"/>
  <c r="AB90" i="3"/>
  <c r="AB91" i="3" s="1"/>
  <c r="AB102" i="3" s="1"/>
  <c r="DW90" i="3"/>
  <c r="DW91" i="3" s="1"/>
  <c r="DW102" i="3" s="1"/>
  <c r="DC90" i="3"/>
  <c r="DC91" i="3" s="1"/>
  <c r="DC102" i="3" s="1"/>
  <c r="AQ90" i="3"/>
  <c r="AQ91" i="3" s="1"/>
  <c r="AQ102" i="3" s="1"/>
  <c r="BN90" i="3"/>
  <c r="BN91" i="3" s="1"/>
  <c r="BN102" i="3" s="1"/>
  <c r="J90" i="3"/>
  <c r="J91" i="3" s="1"/>
  <c r="J102" i="3" s="1"/>
  <c r="CR90" i="3"/>
  <c r="CR91" i="3" s="1"/>
  <c r="CR102" i="3" s="1"/>
  <c r="AF90" i="3"/>
  <c r="AF91" i="3" s="1"/>
  <c r="AF102" i="3" s="1"/>
  <c r="EU90" i="3"/>
  <c r="EU91" i="3" s="1"/>
  <c r="EU102" i="3" s="1"/>
  <c r="W90" i="3"/>
  <c r="W91" i="3" s="1"/>
  <c r="W102" i="3" s="1"/>
  <c r="DO90" i="3"/>
  <c r="DO91" i="3" s="1"/>
  <c r="DO102" i="3" s="1"/>
  <c r="DF90" i="3"/>
  <c r="DF91" i="3" s="1"/>
  <c r="DF102" i="3" s="1"/>
  <c r="AT90" i="3"/>
  <c r="AT91" i="3" s="1"/>
  <c r="AT102" i="3" s="1"/>
  <c r="DI90" i="3"/>
  <c r="DI91" i="3" s="1"/>
  <c r="DI102" i="3" s="1"/>
  <c r="DU90" i="3"/>
  <c r="DU91" i="3" s="1"/>
  <c r="DU102" i="3" s="1"/>
  <c r="BI90" i="3"/>
  <c r="BI91" i="3" s="1"/>
  <c r="BI102" i="3" s="1"/>
  <c r="CL90" i="3"/>
  <c r="CL91" i="3" s="1"/>
  <c r="CL102" i="3" s="1"/>
  <c r="ER90" i="3"/>
  <c r="ER91" i="3" s="1"/>
  <c r="ER102" i="3" s="1"/>
  <c r="CF90" i="3"/>
  <c r="CF91" i="3" s="1"/>
  <c r="CF102" i="3" s="1"/>
  <c r="T90" i="3"/>
  <c r="T91" i="3" s="1"/>
  <c r="T102" i="3" s="1"/>
  <c r="CY90" i="3"/>
  <c r="CY91" i="3" s="1"/>
  <c r="CY102" i="3" s="1"/>
  <c r="CU90" i="3"/>
  <c r="CU91" i="3" s="1"/>
  <c r="CU102" i="3" s="1"/>
  <c r="AI90" i="3"/>
  <c r="AI91" i="3" s="1"/>
  <c r="AI102" i="3" s="1"/>
  <c r="R90" i="3"/>
  <c r="R91" i="3" s="1"/>
  <c r="R102" i="3" s="1"/>
  <c r="EV90" i="3"/>
  <c r="EV91" i="3" s="1"/>
  <c r="EV102" i="3" s="1"/>
  <c r="CJ90" i="3"/>
  <c r="CJ91" i="3" s="1"/>
  <c r="CJ102" i="3" s="1"/>
  <c r="X90" i="3"/>
  <c r="X91" i="3" s="1"/>
  <c r="X102" i="3" s="1"/>
  <c r="DG90" i="3"/>
  <c r="DG91" i="3" s="1"/>
  <c r="DG102" i="3" s="1"/>
  <c r="O90" i="3"/>
  <c r="O91" i="3" s="1"/>
  <c r="O102" i="3" s="1"/>
  <c r="CI90" i="3"/>
  <c r="CI91" i="3" s="1"/>
  <c r="CI102" i="3" s="1"/>
  <c r="CX90" i="3"/>
  <c r="CX91" i="3" s="1"/>
  <c r="CX102" i="3" s="1"/>
  <c r="AL90" i="3"/>
  <c r="AL91" i="3" s="1"/>
  <c r="AL102" i="3" s="1"/>
  <c r="BM90" i="3"/>
  <c r="BM91" i="3" s="1"/>
  <c r="BM102" i="3" s="1"/>
  <c r="DM90" i="3"/>
  <c r="DM91" i="3" s="1"/>
  <c r="DM102" i="3" s="1"/>
  <c r="BA90" i="3"/>
  <c r="BA91" i="3" s="1"/>
  <c r="BA102" i="3" s="1"/>
  <c r="AH90" i="3"/>
  <c r="AH91" i="3" s="1"/>
  <c r="AH102" i="3" s="1"/>
  <c r="EJ90" i="3"/>
  <c r="EJ91" i="3" s="1"/>
  <c r="EJ102" i="3" s="1"/>
  <c r="BX90" i="3"/>
  <c r="BX91" i="3" s="1"/>
  <c r="BX102" i="3" s="1"/>
  <c r="L90" i="3"/>
  <c r="L91" i="3" s="1"/>
  <c r="L102" i="3" s="1"/>
  <c r="EY90" i="3"/>
  <c r="EY91" i="3" s="1"/>
  <c r="EY102" i="3" s="1"/>
  <c r="CM90" i="3"/>
  <c r="CM91" i="3" s="1"/>
  <c r="CM102" i="3" s="1"/>
  <c r="AA90" i="3"/>
  <c r="AA91" i="3" s="1"/>
  <c r="AA102" i="3" s="1"/>
  <c r="DY90" i="3"/>
  <c r="DY91" i="3" s="1"/>
  <c r="DY102" i="3" s="1"/>
  <c r="EN90" i="3"/>
  <c r="EN91" i="3" s="1"/>
  <c r="EN102" i="3" s="1"/>
  <c r="CB90" i="3"/>
  <c r="CB91" i="3" s="1"/>
  <c r="CB102" i="3" s="1"/>
  <c r="P90" i="3"/>
  <c r="P91" i="3" s="1"/>
  <c r="P102" i="3" s="1"/>
  <c r="BS90" i="3"/>
  <c r="BS91" i="3" s="1"/>
  <c r="BS102" i="3" s="1"/>
  <c r="CT90" i="3"/>
  <c r="CT91" i="3" s="1"/>
  <c r="CT102" i="3" s="1"/>
  <c r="FB90" i="3"/>
  <c r="FB91" i="3" s="1"/>
  <c r="FB102" i="3" s="1"/>
  <c r="CP90" i="3"/>
  <c r="CP91" i="3" s="1"/>
  <c r="CP102" i="3" s="1"/>
  <c r="AD90" i="3"/>
  <c r="AD91" i="3" s="1"/>
  <c r="AD102" i="3" s="1"/>
  <c r="EM90" i="3"/>
  <c r="EM91" i="3" s="1"/>
  <c r="EM102" i="3" s="1"/>
  <c r="DE90" i="3"/>
  <c r="DE91" i="3" s="1"/>
  <c r="DE102" i="3" s="1"/>
  <c r="AS90" i="3"/>
  <c r="AS91" i="3" s="1"/>
  <c r="AS102" i="3" s="1"/>
  <c r="EO90" i="3"/>
  <c r="EO91" i="3" s="1"/>
  <c r="EO102" i="3" s="1"/>
  <c r="EB90" i="3"/>
  <c r="EB91" i="3" s="1"/>
  <c r="EB102" i="3" s="1"/>
  <c r="BP90" i="3"/>
  <c r="BP91" i="3" s="1"/>
  <c r="BP102" i="3" s="1"/>
  <c r="DR90" i="3"/>
  <c r="DR91" i="3" s="1"/>
  <c r="DR102" i="3" s="1"/>
  <c r="EQ90" i="3"/>
  <c r="EQ91" i="3" s="1"/>
  <c r="EQ102" i="3" s="1"/>
  <c r="CE90" i="3"/>
  <c r="CE91" i="3" s="1"/>
  <c r="CE102" i="3" s="1"/>
  <c r="S90" i="3"/>
  <c r="S91" i="3" s="1"/>
  <c r="S102" i="3" s="1"/>
  <c r="CK90" i="3"/>
  <c r="CK91" i="3" s="1"/>
  <c r="CK102" i="3" s="1"/>
  <c r="EF90" i="3"/>
  <c r="EF91" i="3" s="1"/>
  <c r="EF102" i="3" s="1"/>
  <c r="BT90" i="3"/>
  <c r="BT91" i="3" s="1"/>
  <c r="BT102" i="3" s="1"/>
  <c r="EH90" i="3"/>
  <c r="EH91" i="3" s="1"/>
  <c r="EH102" i="3" s="1"/>
  <c r="BK90" i="3"/>
  <c r="BK91" i="3" s="1"/>
  <c r="BK102" i="3" s="1"/>
  <c r="AX90" i="3"/>
  <c r="AX91" i="3" s="1"/>
  <c r="AX102" i="3" s="1"/>
  <c r="ET90" i="3"/>
  <c r="ET91" i="3" s="1"/>
  <c r="ET102" i="3" s="1"/>
  <c r="CH90" i="3"/>
  <c r="CH91" i="3" s="1"/>
  <c r="CH102" i="3" s="1"/>
  <c r="V90" i="3"/>
  <c r="V91" i="3" s="1"/>
  <c r="V102" i="3" s="1"/>
  <c r="CA90" i="3"/>
  <c r="CA91" i="3" s="1"/>
  <c r="CA102" i="3" s="1"/>
  <c r="CW90" i="3"/>
  <c r="CW91" i="3" s="1"/>
  <c r="CW102" i="3" s="1"/>
  <c r="AK90" i="3"/>
  <c r="AK91" i="3" s="1"/>
  <c r="AK102" i="3" s="1"/>
  <c r="DA90" i="3"/>
  <c r="DA91" i="3" s="1"/>
  <c r="DA102" i="3" s="1"/>
  <c r="DT90" i="3"/>
  <c r="DT91" i="3" s="1"/>
  <c r="DT102" i="3" s="1"/>
  <c r="BH90" i="3"/>
  <c r="BH91" i="3" s="1"/>
  <c r="BH102" i="3" s="1"/>
  <c r="CD90" i="3"/>
  <c r="CD91" i="3" s="1"/>
  <c r="CD102" i="3" s="1"/>
  <c r="EI90" i="3"/>
  <c r="EI91" i="3" s="1"/>
  <c r="EI102" i="3" s="1"/>
  <c r="BW90" i="3"/>
  <c r="BW91" i="3" s="1"/>
  <c r="BW102" i="3" s="1"/>
  <c r="K90" i="3"/>
  <c r="K91" i="3" s="1"/>
  <c r="K102" i="3" s="1"/>
  <c r="BU90" i="3"/>
  <c r="BU91" i="3" s="1"/>
  <c r="BU102" i="3" s="1"/>
  <c r="DX90" i="3"/>
  <c r="DX91" i="3" s="1"/>
  <c r="DX102" i="3" s="1"/>
  <c r="BL90" i="3"/>
  <c r="BL91" i="3" s="1"/>
  <c r="BL102" i="3" s="1"/>
  <c r="BV90" i="3"/>
  <c r="BV91" i="3" s="1"/>
  <c r="BV102" i="3" s="1"/>
  <c r="BC90" i="3"/>
  <c r="BC91" i="3" s="1"/>
  <c r="BC102" i="3" s="1"/>
  <c r="EW90" i="3"/>
  <c r="EW91" i="3" s="1"/>
  <c r="EW102" i="3" s="1"/>
  <c r="EL90" i="3"/>
  <c r="EL91" i="3" s="1"/>
  <c r="EL102" i="3" s="1"/>
  <c r="BZ90" i="3"/>
  <c r="BZ91" i="3" s="1"/>
  <c r="BZ102" i="3" s="1"/>
  <c r="N90" i="3"/>
  <c r="N91" i="3" s="1"/>
  <c r="N102" i="3" s="1"/>
  <c r="FA90" i="3"/>
  <c r="FA91" i="3" s="1"/>
  <c r="FA102" i="3" s="1"/>
  <c r="CO90" i="3"/>
  <c r="CO91" i="3" s="1"/>
  <c r="CO102" i="3" s="1"/>
  <c r="AC90" i="3"/>
  <c r="AC91" i="3" s="1"/>
  <c r="AC102" i="3" s="1"/>
  <c r="CC90" i="3"/>
  <c r="CC91" i="3" s="1"/>
  <c r="CC102" i="3" s="1"/>
  <c r="DL90" i="3"/>
  <c r="DL91" i="3" s="1"/>
  <c r="DL102" i="3" s="1"/>
  <c r="AZ90" i="3"/>
  <c r="AZ91" i="3" s="1"/>
  <c r="AZ102" i="3" s="1"/>
  <c r="AP90" i="3"/>
  <c r="AP91" i="3" s="1"/>
  <c r="AP102" i="3" s="1"/>
  <c r="EA90" i="3"/>
  <c r="EA91" i="3" s="1"/>
  <c r="EA102" i="3" s="1"/>
  <c r="N231" i="3" l="1"/>
  <c r="N232" i="3" s="1"/>
  <c r="N249" i="3" s="1"/>
  <c r="N189" i="3"/>
  <c r="M160" i="3"/>
  <c r="M190" i="3"/>
  <c r="M232" i="3"/>
  <c r="M249" i="3" s="1"/>
  <c r="O133" i="3"/>
  <c r="O140" i="3" s="1"/>
  <c r="O156" i="3"/>
  <c r="O189" i="3" s="1"/>
  <c r="N157" i="3"/>
  <c r="N190" i="3" s="1"/>
  <c r="N133" i="3"/>
  <c r="P125" i="3"/>
  <c r="P129" i="3" s="1"/>
  <c r="P130" i="3" s="1"/>
  <c r="R115" i="3"/>
  <c r="Q116" i="3"/>
  <c r="Q119" i="3" s="1"/>
  <c r="F93" i="3"/>
  <c r="F102" i="3"/>
  <c r="O157" i="3" l="1"/>
  <c r="O231" i="3"/>
  <c r="P133" i="3"/>
  <c r="P140" i="3" s="1"/>
  <c r="P156" i="3"/>
  <c r="N160" i="3"/>
  <c r="Q125" i="3"/>
  <c r="Q129" i="3" s="1"/>
  <c r="Q130" i="3" s="1"/>
  <c r="Q156" i="3" s="1"/>
  <c r="Q189" i="3" s="1"/>
  <c r="S115" i="3"/>
  <c r="R116" i="3"/>
  <c r="R119" i="3" s="1"/>
  <c r="D7" i="14"/>
  <c r="F111" i="1"/>
  <c r="P231" i="3" l="1"/>
  <c r="P232" i="3" s="1"/>
  <c r="P249" i="3" s="1"/>
  <c r="P189" i="3"/>
  <c r="O160" i="3"/>
  <c r="O190" i="3"/>
  <c r="Q157" i="3"/>
  <c r="Q231" i="3"/>
  <c r="Q232" i="3" s="1"/>
  <c r="Q249" i="3" s="1"/>
  <c r="O232" i="3"/>
  <c r="O249" i="3" s="1"/>
  <c r="P157" i="3"/>
  <c r="P190" i="3" s="1"/>
  <c r="Q133" i="3"/>
  <c r="Q140" i="3" s="1"/>
  <c r="R125" i="3"/>
  <c r="R129" i="3" s="1"/>
  <c r="R130" i="3" s="1"/>
  <c r="T115" i="3"/>
  <c r="S116" i="3"/>
  <c r="S119" i="3" s="1"/>
  <c r="Q160" i="3" l="1"/>
  <c r="Q190" i="3"/>
  <c r="R133" i="3"/>
  <c r="R156" i="3"/>
  <c r="P160" i="3"/>
  <c r="S125" i="3"/>
  <c r="S129" i="3" s="1"/>
  <c r="S130" i="3" s="1"/>
  <c r="U115" i="3"/>
  <c r="T116" i="3"/>
  <c r="T119" i="3" s="1"/>
  <c r="R231" i="3" l="1"/>
  <c r="R232" i="3" s="1"/>
  <c r="R249" i="3" s="1"/>
  <c r="R189" i="3"/>
  <c r="S133" i="3"/>
  <c r="S140" i="3" s="1"/>
  <c r="S156" i="3"/>
  <c r="S189" i="3" s="1"/>
  <c r="R157" i="3"/>
  <c r="R190" i="3" s="1"/>
  <c r="T125" i="3"/>
  <c r="T129" i="3" s="1"/>
  <c r="T130" i="3" s="1"/>
  <c r="V115" i="3"/>
  <c r="U116" i="3"/>
  <c r="U119" i="3" s="1"/>
  <c r="S157" i="3" l="1"/>
  <c r="S231" i="3"/>
  <c r="T133" i="3"/>
  <c r="T140" i="3" s="1"/>
  <c r="T156" i="3"/>
  <c r="R160" i="3"/>
  <c r="U125" i="3"/>
  <c r="U129" i="3" s="1"/>
  <c r="U130" i="3" s="1"/>
  <c r="W115" i="3"/>
  <c r="V116" i="3"/>
  <c r="V119" i="3" s="1"/>
  <c r="T231" i="3" l="1"/>
  <c r="T232" i="3" s="1"/>
  <c r="T249" i="3" s="1"/>
  <c r="T189" i="3"/>
  <c r="S160" i="3"/>
  <c r="S190" i="3"/>
  <c r="S232" i="3"/>
  <c r="S249" i="3" s="1"/>
  <c r="U133" i="3"/>
  <c r="U140" i="3" s="1"/>
  <c r="U156" i="3"/>
  <c r="U189" i="3" s="1"/>
  <c r="T157" i="3"/>
  <c r="T190" i="3" s="1"/>
  <c r="V125" i="3"/>
  <c r="V129" i="3" s="1"/>
  <c r="V130" i="3" s="1"/>
  <c r="X115" i="3"/>
  <c r="W116" i="3"/>
  <c r="W119" i="3" s="1"/>
  <c r="U157" i="3" l="1"/>
  <c r="U231" i="3"/>
  <c r="U232" i="3" s="1"/>
  <c r="U249" i="3" s="1"/>
  <c r="V133" i="3"/>
  <c r="V156" i="3"/>
  <c r="V189" i="3" s="1"/>
  <c r="T160" i="3"/>
  <c r="W125" i="3"/>
  <c r="W129" i="3" s="1"/>
  <c r="W130" i="3" s="1"/>
  <c r="Y115" i="3"/>
  <c r="X116" i="3"/>
  <c r="X119" i="3" s="1"/>
  <c r="U160" i="3" l="1"/>
  <c r="U190" i="3"/>
  <c r="V157" i="3"/>
  <c r="V231" i="3"/>
  <c r="V232" i="3" s="1"/>
  <c r="V249" i="3" s="1"/>
  <c r="W133" i="3"/>
  <c r="W140" i="3" s="1"/>
  <c r="W156" i="3"/>
  <c r="W189" i="3" s="1"/>
  <c r="X125" i="3"/>
  <c r="X129" i="3" s="1"/>
  <c r="X130" i="3" s="1"/>
  <c r="Z115" i="3"/>
  <c r="Y116" i="3"/>
  <c r="Y119" i="3" s="1"/>
  <c r="V160" i="3" l="1"/>
  <c r="V162" i="3" s="1"/>
  <c r="V190" i="3"/>
  <c r="W157" i="3"/>
  <c r="W231" i="3"/>
  <c r="W232" i="3" s="1"/>
  <c r="W249" i="3" s="1"/>
  <c r="X133" i="3"/>
  <c r="X140" i="3" s="1"/>
  <c r="X156" i="3"/>
  <c r="X189" i="3" s="1"/>
  <c r="Y125" i="3"/>
  <c r="Y129" i="3" s="1"/>
  <c r="Y130" i="3" s="1"/>
  <c r="AA115" i="3"/>
  <c r="Z116" i="3"/>
  <c r="Z119" i="3" s="1"/>
  <c r="W160" i="3" l="1"/>
  <c r="W162" i="3" s="1"/>
  <c r="W190" i="3"/>
  <c r="X157" i="3"/>
  <c r="X231" i="3"/>
  <c r="X232" i="3" s="1"/>
  <c r="X249" i="3" s="1"/>
  <c r="Y133" i="3"/>
  <c r="Y140" i="3" s="1"/>
  <c r="Y156" i="3"/>
  <c r="Y189" i="3" s="1"/>
  <c r="Z125" i="3"/>
  <c r="Z129" i="3" s="1"/>
  <c r="Z130" i="3" s="1"/>
  <c r="AB115" i="3"/>
  <c r="AA116" i="3"/>
  <c r="AA119" i="3" s="1"/>
  <c r="X160" i="3" l="1"/>
  <c r="X162" i="3" s="1"/>
  <c r="X190" i="3"/>
  <c r="Y157" i="3"/>
  <c r="Y231" i="3"/>
  <c r="Y232" i="3" s="1"/>
  <c r="Y249" i="3" s="1"/>
  <c r="Z133" i="3"/>
  <c r="Z156" i="3"/>
  <c r="Z189" i="3" s="1"/>
  <c r="AA125" i="3"/>
  <c r="AA129" i="3" s="1"/>
  <c r="AA130" i="3" s="1"/>
  <c r="AC115" i="3"/>
  <c r="AB116" i="3"/>
  <c r="AB119" i="3" s="1"/>
  <c r="Y160" i="3" l="1"/>
  <c r="Y162" i="3" s="1"/>
  <c r="Y190" i="3"/>
  <c r="Z157" i="3"/>
  <c r="Z231" i="3"/>
  <c r="Z232" i="3" s="1"/>
  <c r="Z249" i="3" s="1"/>
  <c r="AA133" i="3"/>
  <c r="AA140" i="3" s="1"/>
  <c r="AA156" i="3"/>
  <c r="AA189" i="3" s="1"/>
  <c r="AB125" i="3"/>
  <c r="AB129" i="3" s="1"/>
  <c r="AB130" i="3" s="1"/>
  <c r="AD115" i="3"/>
  <c r="AC116" i="3"/>
  <c r="AC119" i="3" s="1"/>
  <c r="Z160" i="3" l="1"/>
  <c r="Z162" i="3" s="1"/>
  <c r="Z190" i="3"/>
  <c r="AA157" i="3"/>
  <c r="AA231" i="3"/>
  <c r="AA232" i="3" s="1"/>
  <c r="AA249" i="3" s="1"/>
  <c r="AB133" i="3"/>
  <c r="AB140" i="3" s="1"/>
  <c r="AB156" i="3"/>
  <c r="AB189" i="3" s="1"/>
  <c r="AC125" i="3"/>
  <c r="AC129" i="3" s="1"/>
  <c r="AC130" i="3" s="1"/>
  <c r="AE115" i="3"/>
  <c r="AD116" i="3"/>
  <c r="AD119" i="3" s="1"/>
  <c r="AA160" i="3" l="1"/>
  <c r="AA162" i="3" s="1"/>
  <c r="AA190" i="3"/>
  <c r="AA195" i="3" s="1"/>
  <c r="AA197" i="3" s="1"/>
  <c r="AB157" i="3"/>
  <c r="AB231" i="3"/>
  <c r="AB232" i="3" s="1"/>
  <c r="AB249" i="3" s="1"/>
  <c r="AC133" i="3"/>
  <c r="AC140" i="3" s="1"/>
  <c r="AC156" i="3"/>
  <c r="AC189" i="3" s="1"/>
  <c r="AD125" i="3"/>
  <c r="AD129" i="3" s="1"/>
  <c r="AD130" i="3" s="1"/>
  <c r="AF115" i="3"/>
  <c r="AE116" i="3"/>
  <c r="AE119" i="3" s="1"/>
  <c r="AB160" i="3" l="1"/>
  <c r="AB162" i="3" s="1"/>
  <c r="AB190" i="3"/>
  <c r="AB195" i="3" s="1"/>
  <c r="AB197" i="3" s="1"/>
  <c r="AC157" i="3"/>
  <c r="AC231" i="3"/>
  <c r="AC232" i="3" s="1"/>
  <c r="AC249" i="3" s="1"/>
  <c r="AD133" i="3"/>
  <c r="AD156" i="3"/>
  <c r="AD189" i="3" s="1"/>
  <c r="AE125" i="3"/>
  <c r="AE129" i="3" s="1"/>
  <c r="AE130" i="3" s="1"/>
  <c r="AG115" i="3"/>
  <c r="AF116" i="3"/>
  <c r="AF119" i="3" s="1"/>
  <c r="AC160" i="3" l="1"/>
  <c r="AC162" i="3" s="1"/>
  <c r="AC190" i="3"/>
  <c r="AC195" i="3" s="1"/>
  <c r="AC197" i="3" s="1"/>
  <c r="AD157" i="3"/>
  <c r="AD231" i="3"/>
  <c r="AD232" i="3" s="1"/>
  <c r="AD249" i="3" s="1"/>
  <c r="AE133" i="3"/>
  <c r="AE140" i="3" s="1"/>
  <c r="AE156" i="3"/>
  <c r="AE189" i="3" s="1"/>
  <c r="AF125" i="3"/>
  <c r="AF129" i="3" s="1"/>
  <c r="AF130" i="3" s="1"/>
  <c r="AH115" i="3"/>
  <c r="AG116" i="3"/>
  <c r="AG119" i="3" s="1"/>
  <c r="AD160" i="3" l="1"/>
  <c r="AD162" i="3" s="1"/>
  <c r="AD190" i="3"/>
  <c r="AD195" i="3" s="1"/>
  <c r="AD197" i="3" s="1"/>
  <c r="AE157" i="3"/>
  <c r="AE231" i="3"/>
  <c r="AE232" i="3" s="1"/>
  <c r="AE249" i="3" s="1"/>
  <c r="AF133" i="3"/>
  <c r="AF140" i="3" s="1"/>
  <c r="AF156" i="3"/>
  <c r="AF189" i="3" s="1"/>
  <c r="AG125" i="3"/>
  <c r="AG129" i="3" s="1"/>
  <c r="AG130" i="3" s="1"/>
  <c r="AI115" i="3"/>
  <c r="AH116" i="3"/>
  <c r="AH119" i="3" s="1"/>
  <c r="AE160" i="3" l="1"/>
  <c r="AE162" i="3" s="1"/>
  <c r="AE190" i="3"/>
  <c r="AE195" i="3" s="1"/>
  <c r="AE197" i="3" s="1"/>
  <c r="AF157" i="3"/>
  <c r="AF231" i="3"/>
  <c r="AF232" i="3" s="1"/>
  <c r="AF249" i="3" s="1"/>
  <c r="AG133" i="3"/>
  <c r="AG140" i="3" s="1"/>
  <c r="AG156" i="3"/>
  <c r="AG189" i="3" s="1"/>
  <c r="AH125" i="3"/>
  <c r="AH129" i="3" s="1"/>
  <c r="AH130" i="3" s="1"/>
  <c r="AJ115" i="3"/>
  <c r="AI116" i="3"/>
  <c r="AI119" i="3" s="1"/>
  <c r="AF160" i="3" l="1"/>
  <c r="AF162" i="3" s="1"/>
  <c r="AF190" i="3"/>
  <c r="AF195" i="3" s="1"/>
  <c r="AF197" i="3" s="1"/>
  <c r="AG157" i="3"/>
  <c r="AG231" i="3"/>
  <c r="AG232" i="3" s="1"/>
  <c r="AG249" i="3" s="1"/>
  <c r="AH133" i="3"/>
  <c r="AH156" i="3"/>
  <c r="AH189" i="3" s="1"/>
  <c r="AI125" i="3"/>
  <c r="AI129" i="3" s="1"/>
  <c r="AI130" i="3" s="1"/>
  <c r="AK115" i="3"/>
  <c r="AJ116" i="3"/>
  <c r="AJ119" i="3" s="1"/>
  <c r="AG160" i="3" l="1"/>
  <c r="AG162" i="3" s="1"/>
  <c r="AG190" i="3"/>
  <c r="AG195" i="3" s="1"/>
  <c r="AG197" i="3" s="1"/>
  <c r="AH157" i="3"/>
  <c r="AH231" i="3"/>
  <c r="AH232" i="3" s="1"/>
  <c r="AH249" i="3" s="1"/>
  <c r="AI133" i="3"/>
  <c r="AI140" i="3" s="1"/>
  <c r="AI156" i="3"/>
  <c r="AI189" i="3" s="1"/>
  <c r="AJ125" i="3"/>
  <c r="AJ129" i="3" s="1"/>
  <c r="AJ130" i="3" s="1"/>
  <c r="AL115" i="3"/>
  <c r="AK116" i="3"/>
  <c r="AK119" i="3" s="1"/>
  <c r="AH160" i="3" l="1"/>
  <c r="AH162" i="3" s="1"/>
  <c r="AH190" i="3"/>
  <c r="AH195" i="3" s="1"/>
  <c r="AH197" i="3" s="1"/>
  <c r="AI157" i="3"/>
  <c r="AI231" i="3"/>
  <c r="AI232" i="3" s="1"/>
  <c r="AI249" i="3" s="1"/>
  <c r="AJ133" i="3"/>
  <c r="AJ140" i="3" s="1"/>
  <c r="AJ156" i="3"/>
  <c r="AJ189" i="3" s="1"/>
  <c r="AK125" i="3"/>
  <c r="AK129" i="3" s="1"/>
  <c r="AK130" i="3" s="1"/>
  <c r="AM115" i="3"/>
  <c r="AL116" i="3"/>
  <c r="AL119" i="3" s="1"/>
  <c r="AI160" i="3" l="1"/>
  <c r="AI162" i="3" s="1"/>
  <c r="AI190" i="3"/>
  <c r="AI195" i="3" s="1"/>
  <c r="AI197" i="3" s="1"/>
  <c r="AJ157" i="3"/>
  <c r="AJ231" i="3"/>
  <c r="AJ232" i="3" s="1"/>
  <c r="AJ249" i="3" s="1"/>
  <c r="AK133" i="3"/>
  <c r="AK140" i="3" s="1"/>
  <c r="AK156" i="3"/>
  <c r="AK189" i="3" s="1"/>
  <c r="AL125" i="3"/>
  <c r="AL129" i="3" s="1"/>
  <c r="AL130" i="3" s="1"/>
  <c r="AN115" i="3"/>
  <c r="AM116" i="3"/>
  <c r="AM119" i="3" s="1"/>
  <c r="AJ160" i="3" l="1"/>
  <c r="AJ162" i="3" s="1"/>
  <c r="AJ190" i="3"/>
  <c r="AJ195" i="3" s="1"/>
  <c r="AJ197" i="3" s="1"/>
  <c r="AK157" i="3"/>
  <c r="AK231" i="3"/>
  <c r="AK232" i="3" s="1"/>
  <c r="AK249" i="3" s="1"/>
  <c r="AL133" i="3"/>
  <c r="AL156" i="3"/>
  <c r="AL189" i="3" s="1"/>
  <c r="AM125" i="3"/>
  <c r="AM129" i="3" s="1"/>
  <c r="AM130" i="3" s="1"/>
  <c r="AO115" i="3"/>
  <c r="AN116" i="3"/>
  <c r="AN119" i="3" s="1"/>
  <c r="AK160" i="3" l="1"/>
  <c r="AK162" i="3" s="1"/>
  <c r="AK190" i="3"/>
  <c r="AK195" i="3" s="1"/>
  <c r="AK197" i="3" s="1"/>
  <c r="AL157" i="3"/>
  <c r="AL231" i="3"/>
  <c r="AL232" i="3" s="1"/>
  <c r="AL249" i="3" s="1"/>
  <c r="AM133" i="3"/>
  <c r="AM140" i="3" s="1"/>
  <c r="AM156" i="3"/>
  <c r="AM189" i="3" s="1"/>
  <c r="AN125" i="3"/>
  <c r="AN129" i="3" s="1"/>
  <c r="AN130" i="3" s="1"/>
  <c r="AP115" i="3"/>
  <c r="AO116" i="3"/>
  <c r="AO119" i="3" s="1"/>
  <c r="AL160" i="3" l="1"/>
  <c r="AL162" i="3" s="1"/>
  <c r="AL190" i="3"/>
  <c r="AL195" i="3" s="1"/>
  <c r="AL197" i="3" s="1"/>
  <c r="AM157" i="3"/>
  <c r="AM231" i="3"/>
  <c r="AM232" i="3" s="1"/>
  <c r="AM249" i="3" s="1"/>
  <c r="AN133" i="3"/>
  <c r="AN140" i="3" s="1"/>
  <c r="AN156" i="3"/>
  <c r="AN189" i="3" s="1"/>
  <c r="AO125" i="3"/>
  <c r="AO129" i="3" s="1"/>
  <c r="AO130" i="3" s="1"/>
  <c r="AQ115" i="3"/>
  <c r="AP116" i="3"/>
  <c r="AP119" i="3" s="1"/>
  <c r="AM160" i="3" l="1"/>
  <c r="AM162" i="3" s="1"/>
  <c r="AM190" i="3"/>
  <c r="AM195" i="3" s="1"/>
  <c r="AM197" i="3" s="1"/>
  <c r="AN157" i="3"/>
  <c r="AN231" i="3"/>
  <c r="AN232" i="3" s="1"/>
  <c r="AN249" i="3" s="1"/>
  <c r="AO133" i="3"/>
  <c r="AO140" i="3" s="1"/>
  <c r="AO156" i="3"/>
  <c r="AO189" i="3" s="1"/>
  <c r="AP125" i="3"/>
  <c r="AP129" i="3" s="1"/>
  <c r="AP130" i="3" s="1"/>
  <c r="AR115" i="3"/>
  <c r="AQ116" i="3"/>
  <c r="AQ119" i="3" s="1"/>
  <c r="AN160" i="3" l="1"/>
  <c r="AN162" i="3" s="1"/>
  <c r="AN190" i="3"/>
  <c r="AN195" i="3" s="1"/>
  <c r="AN197" i="3" s="1"/>
  <c r="AO157" i="3"/>
  <c r="AO231" i="3"/>
  <c r="AO232" i="3" s="1"/>
  <c r="AO249" i="3" s="1"/>
  <c r="AP133" i="3"/>
  <c r="AP156" i="3"/>
  <c r="AP189" i="3" s="1"/>
  <c r="AQ125" i="3"/>
  <c r="AQ129" i="3" s="1"/>
  <c r="AQ130" i="3" s="1"/>
  <c r="AS115" i="3"/>
  <c r="AR116" i="3"/>
  <c r="AR119" i="3" s="1"/>
  <c r="AO160" i="3" l="1"/>
  <c r="AO162" i="3" s="1"/>
  <c r="AO190" i="3"/>
  <c r="AO195" i="3" s="1"/>
  <c r="AO197" i="3" s="1"/>
  <c r="AP157" i="3"/>
  <c r="AP231" i="3"/>
  <c r="AP232" i="3" s="1"/>
  <c r="AP249" i="3" s="1"/>
  <c r="AQ133" i="3"/>
  <c r="AQ140" i="3" s="1"/>
  <c r="AQ156" i="3"/>
  <c r="AQ189" i="3" s="1"/>
  <c r="AR125" i="3"/>
  <c r="AR129" i="3" s="1"/>
  <c r="AR130" i="3" s="1"/>
  <c r="AT115" i="3"/>
  <c r="AS116" i="3"/>
  <c r="AS119" i="3" s="1"/>
  <c r="AP160" i="3" l="1"/>
  <c r="AP162" i="3" s="1"/>
  <c r="AP190" i="3"/>
  <c r="AP195" i="3" s="1"/>
  <c r="AP197" i="3" s="1"/>
  <c r="AQ157" i="3"/>
  <c r="AQ231" i="3"/>
  <c r="AQ232" i="3" s="1"/>
  <c r="AQ249" i="3" s="1"/>
  <c r="AR133" i="3"/>
  <c r="AR140" i="3" s="1"/>
  <c r="AR156" i="3"/>
  <c r="AR189" i="3" s="1"/>
  <c r="AS125" i="3"/>
  <c r="AS129" i="3" s="1"/>
  <c r="AS130" i="3" s="1"/>
  <c r="AU115" i="3"/>
  <c r="AT116" i="3"/>
  <c r="AT119" i="3" s="1"/>
  <c r="AQ160" i="3" l="1"/>
  <c r="AQ162" i="3" s="1"/>
  <c r="AQ190" i="3"/>
  <c r="AQ195" i="3" s="1"/>
  <c r="AQ197" i="3" s="1"/>
  <c r="AR157" i="3"/>
  <c r="AR231" i="3"/>
  <c r="AR232" i="3" s="1"/>
  <c r="AR249" i="3" s="1"/>
  <c r="AS133" i="3"/>
  <c r="AS140" i="3" s="1"/>
  <c r="AS156" i="3"/>
  <c r="AS189" i="3" s="1"/>
  <c r="AT125" i="3"/>
  <c r="AT129" i="3" s="1"/>
  <c r="AT130" i="3" s="1"/>
  <c r="AV115" i="3"/>
  <c r="AU116" i="3"/>
  <c r="AU119" i="3" s="1"/>
  <c r="AR160" i="3" l="1"/>
  <c r="AR162" i="3" s="1"/>
  <c r="AR190" i="3"/>
  <c r="AR195" i="3" s="1"/>
  <c r="AR197" i="3" s="1"/>
  <c r="AS157" i="3"/>
  <c r="AS231" i="3"/>
  <c r="AS232" i="3" s="1"/>
  <c r="AS249" i="3" s="1"/>
  <c r="AT133" i="3"/>
  <c r="AT156" i="3"/>
  <c r="AT189" i="3" s="1"/>
  <c r="AU125" i="3"/>
  <c r="AU129" i="3" s="1"/>
  <c r="AU130" i="3" s="1"/>
  <c r="AW115" i="3"/>
  <c r="AV116" i="3"/>
  <c r="AV119" i="3" s="1"/>
  <c r="AS160" i="3" l="1"/>
  <c r="AS162" i="3" s="1"/>
  <c r="AS190" i="3"/>
  <c r="AS195" i="3" s="1"/>
  <c r="AS197" i="3" s="1"/>
  <c r="AT157" i="3"/>
  <c r="AT231" i="3"/>
  <c r="AT232" i="3" s="1"/>
  <c r="AT249" i="3" s="1"/>
  <c r="AU133" i="3"/>
  <c r="AU140" i="3" s="1"/>
  <c r="AU156" i="3"/>
  <c r="AU189" i="3" s="1"/>
  <c r="AV125" i="3"/>
  <c r="AV129" i="3" s="1"/>
  <c r="AV130" i="3" s="1"/>
  <c r="AX115" i="3"/>
  <c r="AW116" i="3"/>
  <c r="AW119" i="3" s="1"/>
  <c r="AT160" i="3" l="1"/>
  <c r="AT162" i="3" s="1"/>
  <c r="AT190" i="3"/>
  <c r="AT195" i="3" s="1"/>
  <c r="AT197" i="3" s="1"/>
  <c r="AU157" i="3"/>
  <c r="AU231" i="3"/>
  <c r="AU232" i="3" s="1"/>
  <c r="AU249" i="3" s="1"/>
  <c r="AV133" i="3"/>
  <c r="AV140" i="3" s="1"/>
  <c r="AV156" i="3"/>
  <c r="AV189" i="3" s="1"/>
  <c r="AW125" i="3"/>
  <c r="AW129" i="3" s="1"/>
  <c r="AW130" i="3" s="1"/>
  <c r="AY115" i="3"/>
  <c r="AX116" i="3"/>
  <c r="AX119" i="3" s="1"/>
  <c r="AU160" i="3" l="1"/>
  <c r="AU162" i="3" s="1"/>
  <c r="AU190" i="3"/>
  <c r="AU195" i="3" s="1"/>
  <c r="AU197" i="3" s="1"/>
  <c r="AV157" i="3"/>
  <c r="AV231" i="3"/>
  <c r="AV232" i="3" s="1"/>
  <c r="AV249" i="3" s="1"/>
  <c r="AW133" i="3"/>
  <c r="AW140" i="3" s="1"/>
  <c r="AW156" i="3"/>
  <c r="AW189" i="3" s="1"/>
  <c r="AX125" i="3"/>
  <c r="AX129" i="3" s="1"/>
  <c r="AX130" i="3" s="1"/>
  <c r="AZ115" i="3"/>
  <c r="AY116" i="3"/>
  <c r="AY119" i="3" s="1"/>
  <c r="AV160" i="3" l="1"/>
  <c r="AV162" i="3" s="1"/>
  <c r="AV190" i="3"/>
  <c r="AV195" i="3" s="1"/>
  <c r="AV197" i="3" s="1"/>
  <c r="AW157" i="3"/>
  <c r="AW231" i="3"/>
  <c r="AW232" i="3" s="1"/>
  <c r="AW249" i="3" s="1"/>
  <c r="AX133" i="3"/>
  <c r="AX156" i="3"/>
  <c r="AX189" i="3" s="1"/>
  <c r="AY125" i="3"/>
  <c r="AY129" i="3" s="1"/>
  <c r="AY130" i="3" s="1"/>
  <c r="BA115" i="3"/>
  <c r="AZ116" i="3"/>
  <c r="AZ119" i="3" s="1"/>
  <c r="AW160" i="3" l="1"/>
  <c r="AW162" i="3" s="1"/>
  <c r="AW190" i="3"/>
  <c r="AW195" i="3" s="1"/>
  <c r="AW197" i="3" s="1"/>
  <c r="AX157" i="3"/>
  <c r="AX231" i="3"/>
  <c r="AX232" i="3" s="1"/>
  <c r="AX249" i="3" s="1"/>
  <c r="AY133" i="3"/>
  <c r="AY140" i="3" s="1"/>
  <c r="AY156" i="3"/>
  <c r="AY189" i="3" s="1"/>
  <c r="AZ125" i="3"/>
  <c r="AZ129" i="3" s="1"/>
  <c r="AZ130" i="3" s="1"/>
  <c r="BB115" i="3"/>
  <c r="BA116" i="3"/>
  <c r="BA119" i="3" s="1"/>
  <c r="AX160" i="3" l="1"/>
  <c r="AX162" i="3" s="1"/>
  <c r="AX190" i="3"/>
  <c r="AX195" i="3" s="1"/>
  <c r="AX197" i="3" s="1"/>
  <c r="AY157" i="3"/>
  <c r="AY231" i="3"/>
  <c r="AY232" i="3" s="1"/>
  <c r="AY249" i="3" s="1"/>
  <c r="AZ133" i="3"/>
  <c r="AZ140" i="3" s="1"/>
  <c r="AZ156" i="3"/>
  <c r="AZ189" i="3" s="1"/>
  <c r="BA125" i="3"/>
  <c r="BA129" i="3" s="1"/>
  <c r="BA130" i="3" s="1"/>
  <c r="BC115" i="3"/>
  <c r="BB116" i="3"/>
  <c r="BB119" i="3" s="1"/>
  <c r="AY160" i="3" l="1"/>
  <c r="AY162" i="3" s="1"/>
  <c r="AY190" i="3"/>
  <c r="AY195" i="3" s="1"/>
  <c r="AY197" i="3" s="1"/>
  <c r="AZ157" i="3"/>
  <c r="AZ231" i="3"/>
  <c r="AZ232" i="3" s="1"/>
  <c r="AZ249" i="3" s="1"/>
  <c r="BA133" i="3"/>
  <c r="BA140" i="3" s="1"/>
  <c r="BA156" i="3"/>
  <c r="BA189" i="3" s="1"/>
  <c r="BB125" i="3"/>
  <c r="BB129" i="3" s="1"/>
  <c r="BB130" i="3" s="1"/>
  <c r="BD115" i="3"/>
  <c r="BC116" i="3"/>
  <c r="BC119" i="3" s="1"/>
  <c r="AZ160" i="3" l="1"/>
  <c r="AZ162" i="3" s="1"/>
  <c r="AZ190" i="3"/>
  <c r="AZ195" i="3" s="1"/>
  <c r="AZ197" i="3" s="1"/>
  <c r="BA157" i="3"/>
  <c r="BA231" i="3"/>
  <c r="BA232" i="3" s="1"/>
  <c r="BA249" i="3" s="1"/>
  <c r="BB133" i="3"/>
  <c r="BB156" i="3"/>
  <c r="BB189" i="3" s="1"/>
  <c r="BC125" i="3"/>
  <c r="BC129" i="3" s="1"/>
  <c r="BC130" i="3" s="1"/>
  <c r="BE115" i="3"/>
  <c r="BD116" i="3"/>
  <c r="BD119" i="3" s="1"/>
  <c r="BA160" i="3" l="1"/>
  <c r="BA162" i="3" s="1"/>
  <c r="BA190" i="3"/>
  <c r="BA195" i="3" s="1"/>
  <c r="BA197" i="3" s="1"/>
  <c r="BB157" i="3"/>
  <c r="BB231" i="3"/>
  <c r="BB232" i="3" s="1"/>
  <c r="BB249" i="3" s="1"/>
  <c r="BC133" i="3"/>
  <c r="BC140" i="3" s="1"/>
  <c r="BC156" i="3"/>
  <c r="BC189" i="3" s="1"/>
  <c r="BD125" i="3"/>
  <c r="BD129" i="3" s="1"/>
  <c r="BD130" i="3" s="1"/>
  <c r="BF115" i="3"/>
  <c r="BE116" i="3"/>
  <c r="BE119" i="3" s="1"/>
  <c r="BB160" i="3" l="1"/>
  <c r="BB162" i="3" s="1"/>
  <c r="BB190" i="3"/>
  <c r="BB195" i="3" s="1"/>
  <c r="BB197" i="3" s="1"/>
  <c r="BC157" i="3"/>
  <c r="BC231" i="3"/>
  <c r="BC232" i="3" s="1"/>
  <c r="BC249" i="3" s="1"/>
  <c r="BD133" i="3"/>
  <c r="BD140" i="3" s="1"/>
  <c r="BD156" i="3"/>
  <c r="BD189" i="3" s="1"/>
  <c r="BE125" i="3"/>
  <c r="BE129" i="3" s="1"/>
  <c r="BE130" i="3" s="1"/>
  <c r="BG115" i="3"/>
  <c r="BF116" i="3"/>
  <c r="BF119" i="3" s="1"/>
  <c r="BC160" i="3" l="1"/>
  <c r="BC162" i="3" s="1"/>
  <c r="BC190" i="3"/>
  <c r="BC195" i="3" s="1"/>
  <c r="BC197" i="3" s="1"/>
  <c r="BD157" i="3"/>
  <c r="BD231" i="3"/>
  <c r="BD232" i="3" s="1"/>
  <c r="BD249" i="3" s="1"/>
  <c r="BE133" i="3"/>
  <c r="BE140" i="3" s="1"/>
  <c r="BE156" i="3"/>
  <c r="BE189" i="3" s="1"/>
  <c r="BF125" i="3"/>
  <c r="BF129" i="3" s="1"/>
  <c r="BF130" i="3" s="1"/>
  <c r="BH115" i="3"/>
  <c r="BG116" i="3"/>
  <c r="BG119" i="3" s="1"/>
  <c r="BD160" i="3" l="1"/>
  <c r="BD162" i="3" s="1"/>
  <c r="BD190" i="3"/>
  <c r="BD195" i="3" s="1"/>
  <c r="BD197" i="3" s="1"/>
  <c r="BE157" i="3"/>
  <c r="BE231" i="3"/>
  <c r="BE232" i="3" s="1"/>
  <c r="BE249" i="3" s="1"/>
  <c r="BF133" i="3"/>
  <c r="BF156" i="3"/>
  <c r="BF189" i="3" s="1"/>
  <c r="BG125" i="3"/>
  <c r="BG129" i="3" s="1"/>
  <c r="BG130" i="3" s="1"/>
  <c r="BI115" i="3"/>
  <c r="BH116" i="3"/>
  <c r="BH119" i="3" s="1"/>
  <c r="BE160" i="3" l="1"/>
  <c r="BE162" i="3" s="1"/>
  <c r="BE190" i="3"/>
  <c r="BE195" i="3" s="1"/>
  <c r="BE197" i="3" s="1"/>
  <c r="BF157" i="3"/>
  <c r="BF231" i="3"/>
  <c r="BF232" i="3" s="1"/>
  <c r="BF249" i="3" s="1"/>
  <c r="BG133" i="3"/>
  <c r="BG140" i="3" s="1"/>
  <c r="BG156" i="3"/>
  <c r="BG189" i="3" s="1"/>
  <c r="BH125" i="3"/>
  <c r="BH129" i="3" s="1"/>
  <c r="BH130" i="3" s="1"/>
  <c r="BJ115" i="3"/>
  <c r="BI116" i="3"/>
  <c r="BI119" i="3" s="1"/>
  <c r="BF160" i="3" l="1"/>
  <c r="BF162" i="3" s="1"/>
  <c r="BF190" i="3"/>
  <c r="BF195" i="3" s="1"/>
  <c r="BF197" i="3" s="1"/>
  <c r="BG157" i="3"/>
  <c r="BG231" i="3"/>
  <c r="BG232" i="3" s="1"/>
  <c r="BG249" i="3" s="1"/>
  <c r="BH133" i="3"/>
  <c r="BH140" i="3" s="1"/>
  <c r="BH156" i="3"/>
  <c r="BH189" i="3" s="1"/>
  <c r="BI125" i="3"/>
  <c r="BI129" i="3" s="1"/>
  <c r="BI130" i="3" s="1"/>
  <c r="BK115" i="3"/>
  <c r="BJ116" i="3"/>
  <c r="BJ119" i="3" s="1"/>
  <c r="BG160" i="3" l="1"/>
  <c r="BG162" i="3" s="1"/>
  <c r="BG190" i="3"/>
  <c r="BG195" i="3" s="1"/>
  <c r="BG197" i="3" s="1"/>
  <c r="BH157" i="3"/>
  <c r="BH231" i="3"/>
  <c r="BH232" i="3" s="1"/>
  <c r="BH249" i="3" s="1"/>
  <c r="BI133" i="3"/>
  <c r="BI140" i="3" s="1"/>
  <c r="BI156" i="3"/>
  <c r="BI189" i="3" s="1"/>
  <c r="BJ125" i="3"/>
  <c r="BJ129" i="3" s="1"/>
  <c r="BJ130" i="3" s="1"/>
  <c r="BL115" i="3"/>
  <c r="BK116" i="3"/>
  <c r="BK119" i="3" s="1"/>
  <c r="BH160" i="3" l="1"/>
  <c r="BH162" i="3" s="1"/>
  <c r="BH190" i="3"/>
  <c r="BH195" i="3" s="1"/>
  <c r="BH197" i="3" s="1"/>
  <c r="BI157" i="3"/>
  <c r="BI231" i="3"/>
  <c r="BI232" i="3" s="1"/>
  <c r="BI249" i="3" s="1"/>
  <c r="BJ133" i="3"/>
  <c r="BJ156" i="3"/>
  <c r="BJ189" i="3" s="1"/>
  <c r="BK125" i="3"/>
  <c r="BK129" i="3" s="1"/>
  <c r="BK130" i="3" s="1"/>
  <c r="BM115" i="3"/>
  <c r="BL116" i="3"/>
  <c r="BL119" i="3" s="1"/>
  <c r="BI160" i="3" l="1"/>
  <c r="BI162" i="3" s="1"/>
  <c r="BI190" i="3"/>
  <c r="BI195" i="3" s="1"/>
  <c r="BI197" i="3" s="1"/>
  <c r="BJ157" i="3"/>
  <c r="BJ231" i="3"/>
  <c r="BJ232" i="3" s="1"/>
  <c r="BJ249" i="3" s="1"/>
  <c r="BK133" i="3"/>
  <c r="BK140" i="3" s="1"/>
  <c r="BK156" i="3"/>
  <c r="BK189" i="3" s="1"/>
  <c r="BL125" i="3"/>
  <c r="BL129" i="3" s="1"/>
  <c r="BL130" i="3" s="1"/>
  <c r="BN115" i="3"/>
  <c r="BM116" i="3"/>
  <c r="BM119" i="3" s="1"/>
  <c r="BJ160" i="3" l="1"/>
  <c r="BJ162" i="3" s="1"/>
  <c r="BJ190" i="3"/>
  <c r="BJ195" i="3" s="1"/>
  <c r="BJ197" i="3" s="1"/>
  <c r="BK157" i="3"/>
  <c r="BK231" i="3"/>
  <c r="BK232" i="3" s="1"/>
  <c r="BK249" i="3" s="1"/>
  <c r="BL133" i="3"/>
  <c r="BL140" i="3" s="1"/>
  <c r="BL156" i="3"/>
  <c r="BL189" i="3" s="1"/>
  <c r="BM125" i="3"/>
  <c r="BM129" i="3" s="1"/>
  <c r="BM130" i="3" s="1"/>
  <c r="BO115" i="3"/>
  <c r="BN116" i="3"/>
  <c r="BN119" i="3" s="1"/>
  <c r="BK160" i="3" l="1"/>
  <c r="BK162" i="3" s="1"/>
  <c r="BK190" i="3"/>
  <c r="BK195" i="3" s="1"/>
  <c r="BK197" i="3" s="1"/>
  <c r="BL157" i="3"/>
  <c r="BL231" i="3"/>
  <c r="BL232" i="3" s="1"/>
  <c r="BL249" i="3" s="1"/>
  <c r="BM133" i="3"/>
  <c r="BM140" i="3" s="1"/>
  <c r="BM156" i="3"/>
  <c r="BM189" i="3" s="1"/>
  <c r="BN125" i="3"/>
  <c r="BN129" i="3" s="1"/>
  <c r="BN130" i="3" s="1"/>
  <c r="BP115" i="3"/>
  <c r="BO116" i="3"/>
  <c r="BO119" i="3" s="1"/>
  <c r="BL160" i="3" l="1"/>
  <c r="BL162" i="3" s="1"/>
  <c r="BL190" i="3"/>
  <c r="BL195" i="3" s="1"/>
  <c r="BL197" i="3" s="1"/>
  <c r="BM157" i="3"/>
  <c r="BM231" i="3"/>
  <c r="BM232" i="3" s="1"/>
  <c r="BM249" i="3" s="1"/>
  <c r="BN133" i="3"/>
  <c r="BN156" i="3"/>
  <c r="BN189" i="3" s="1"/>
  <c r="BO125" i="3"/>
  <c r="BO129" i="3" s="1"/>
  <c r="BO130" i="3" s="1"/>
  <c r="BQ115" i="3"/>
  <c r="BP116" i="3"/>
  <c r="BP119" i="3" s="1"/>
  <c r="BM160" i="3" l="1"/>
  <c r="BM162" i="3" s="1"/>
  <c r="BM190" i="3"/>
  <c r="BM195" i="3" s="1"/>
  <c r="BM197" i="3" s="1"/>
  <c r="BN157" i="3"/>
  <c r="BN231" i="3"/>
  <c r="BN232" i="3" s="1"/>
  <c r="BN249" i="3" s="1"/>
  <c r="BO133" i="3"/>
  <c r="BO140" i="3" s="1"/>
  <c r="BO156" i="3"/>
  <c r="BO189" i="3" s="1"/>
  <c r="BP125" i="3"/>
  <c r="BP129" i="3" s="1"/>
  <c r="BP130" i="3" s="1"/>
  <c r="BR115" i="3"/>
  <c r="BQ116" i="3"/>
  <c r="BQ119" i="3" s="1"/>
  <c r="BN160" i="3" l="1"/>
  <c r="BN162" i="3" s="1"/>
  <c r="F164" i="3" s="1"/>
  <c r="F167" i="3" s="1"/>
  <c r="BN190" i="3"/>
  <c r="BN195" i="3" s="1"/>
  <c r="BN197" i="3" s="1"/>
  <c r="BO157" i="3"/>
  <c r="BO231" i="3"/>
  <c r="BO232" i="3" s="1"/>
  <c r="BO249" i="3" s="1"/>
  <c r="BP133" i="3"/>
  <c r="BP140" i="3" s="1"/>
  <c r="BP156" i="3"/>
  <c r="BP189" i="3" s="1"/>
  <c r="BQ125" i="3"/>
  <c r="BQ129" i="3" s="1"/>
  <c r="BQ130" i="3" s="1"/>
  <c r="BS115" i="3"/>
  <c r="BR116" i="3"/>
  <c r="BR119" i="3" s="1"/>
  <c r="F173" i="3" l="1"/>
  <c r="F175" i="3" s="1"/>
  <c r="F176" i="3" s="1"/>
  <c r="ED176" i="3" s="1"/>
  <c r="ED179" i="3" s="1"/>
  <c r="ED219" i="3" s="1"/>
  <c r="ED220" i="3" s="1"/>
  <c r="ED221" i="3" s="1"/>
  <c r="BO160" i="3"/>
  <c r="BO190" i="3"/>
  <c r="BO195" i="3" s="1"/>
  <c r="BO197" i="3" s="1"/>
  <c r="BP157" i="3"/>
  <c r="BP231" i="3"/>
  <c r="BP232" i="3" s="1"/>
  <c r="BP249" i="3" s="1"/>
  <c r="BV176" i="3"/>
  <c r="BV179" i="3" s="1"/>
  <c r="BV219" i="3" s="1"/>
  <c r="AV176" i="3"/>
  <c r="AV179" i="3" s="1"/>
  <c r="AV219" i="3" s="1"/>
  <c r="AV220" i="3" s="1"/>
  <c r="AV221" i="3" s="1"/>
  <c r="EK176" i="3"/>
  <c r="EK179" i="3" s="1"/>
  <c r="EK219" i="3" s="1"/>
  <c r="EK220" i="3" s="1"/>
  <c r="EK221" i="3" s="1"/>
  <c r="P176" i="3"/>
  <c r="P179" i="3" s="1"/>
  <c r="P219" i="3" s="1"/>
  <c r="P220" i="3" s="1"/>
  <c r="P221" i="3" s="1"/>
  <c r="BP176" i="3"/>
  <c r="BP179" i="3" s="1"/>
  <c r="BP219" i="3" s="1"/>
  <c r="BP220" i="3" s="1"/>
  <c r="BP221" i="3" s="1"/>
  <c r="CY176" i="3"/>
  <c r="CY179" i="3" s="1"/>
  <c r="CY219" i="3" s="1"/>
  <c r="CY220" i="3" s="1"/>
  <c r="CY221" i="3" s="1"/>
  <c r="S176" i="3"/>
  <c r="S179" i="3" s="1"/>
  <c r="S219" i="3" s="1"/>
  <c r="S220" i="3" s="1"/>
  <c r="S221" i="3" s="1"/>
  <c r="CG176" i="3"/>
  <c r="CG179" i="3" s="1"/>
  <c r="CG219" i="3" s="1"/>
  <c r="CG220" i="3" s="1"/>
  <c r="CG221" i="3" s="1"/>
  <c r="AJ176" i="3"/>
  <c r="AJ179" i="3" s="1"/>
  <c r="AJ219" i="3" s="1"/>
  <c r="AJ220" i="3" s="1"/>
  <c r="AJ221" i="3" s="1"/>
  <c r="BQ176" i="3"/>
  <c r="BQ179" i="3" s="1"/>
  <c r="BQ219" i="3" s="1"/>
  <c r="BQ220" i="3" s="1"/>
  <c r="BQ221" i="3" s="1"/>
  <c r="CE176" i="3"/>
  <c r="CE179" i="3" s="1"/>
  <c r="CE219" i="3" s="1"/>
  <c r="CE220" i="3" s="1"/>
  <c r="CE221" i="3" s="1"/>
  <c r="Y176" i="3"/>
  <c r="Y179" i="3" s="1"/>
  <c r="Y219" i="3" s="1"/>
  <c r="Y220" i="3" s="1"/>
  <c r="Y221" i="3" s="1"/>
  <c r="AZ176" i="3"/>
  <c r="AZ179" i="3" s="1"/>
  <c r="AZ219" i="3" s="1"/>
  <c r="T176" i="3"/>
  <c r="T179" i="3" s="1"/>
  <c r="T219" i="3" s="1"/>
  <c r="T220" i="3" s="1"/>
  <c r="T221" i="3" s="1"/>
  <c r="AY176" i="3"/>
  <c r="AY179" i="3" s="1"/>
  <c r="AY219" i="3" s="1"/>
  <c r="AY220" i="3" s="1"/>
  <c r="AY221" i="3" s="1"/>
  <c r="AC176" i="3"/>
  <c r="AC179" i="3" s="1"/>
  <c r="AC219" i="3" s="1"/>
  <c r="AC220" i="3" s="1"/>
  <c r="AC221" i="3" s="1"/>
  <c r="DY176" i="3"/>
  <c r="DY179" i="3" s="1"/>
  <c r="DY219" i="3" s="1"/>
  <c r="DY220" i="3" s="1"/>
  <c r="DY221" i="3" s="1"/>
  <c r="EX176" i="3"/>
  <c r="EX179" i="3" s="1"/>
  <c r="EX219" i="3" s="1"/>
  <c r="EX220" i="3" s="1"/>
  <c r="EX221" i="3" s="1"/>
  <c r="ES176" i="3"/>
  <c r="ES179" i="3" s="1"/>
  <c r="ES219" i="3" s="1"/>
  <c r="ES220" i="3" s="1"/>
  <c r="ES221" i="3" s="1"/>
  <c r="L176" i="3"/>
  <c r="L179" i="3" s="1"/>
  <c r="L219" i="3" s="1"/>
  <c r="L220" i="3" s="1"/>
  <c r="L221" i="3" s="1"/>
  <c r="DE176" i="3"/>
  <c r="DE179" i="3" s="1"/>
  <c r="DE219" i="3" s="1"/>
  <c r="DE220" i="3" s="1"/>
  <c r="DE221" i="3" s="1"/>
  <c r="EQ176" i="3"/>
  <c r="EQ179" i="3" s="1"/>
  <c r="EQ219" i="3" s="1"/>
  <c r="EQ220" i="3" s="1"/>
  <c r="EQ221" i="3" s="1"/>
  <c r="DX176" i="3"/>
  <c r="DX179" i="3" s="1"/>
  <c r="DX219" i="3" s="1"/>
  <c r="DX220" i="3" s="1"/>
  <c r="DX221" i="3" s="1"/>
  <c r="BN176" i="3"/>
  <c r="BN179" i="3" s="1"/>
  <c r="BN219" i="3" s="1"/>
  <c r="BN220" i="3" s="1"/>
  <c r="BN221" i="3" s="1"/>
  <c r="CB176" i="3"/>
  <c r="CB179" i="3" s="1"/>
  <c r="CB219" i="3" s="1"/>
  <c r="AN176" i="3"/>
  <c r="AN179" i="3" s="1"/>
  <c r="AN219" i="3" s="1"/>
  <c r="AN220" i="3" s="1"/>
  <c r="AN221" i="3" s="1"/>
  <c r="DP176" i="3"/>
  <c r="DP179" i="3" s="1"/>
  <c r="DP219" i="3" s="1"/>
  <c r="CH176" i="3"/>
  <c r="CH179" i="3" s="1"/>
  <c r="CH219" i="3" s="1"/>
  <c r="CH220" i="3" s="1"/>
  <c r="CH221" i="3" s="1"/>
  <c r="DB176" i="3"/>
  <c r="DB179" i="3" s="1"/>
  <c r="DB219" i="3" s="1"/>
  <c r="DB220" i="3" s="1"/>
  <c r="DB221" i="3" s="1"/>
  <c r="N176" i="3"/>
  <c r="N179" i="3" s="1"/>
  <c r="N219" i="3" s="1"/>
  <c r="N220" i="3" s="1"/>
  <c r="N221" i="3" s="1"/>
  <c r="AE176" i="3"/>
  <c r="AE179" i="3" s="1"/>
  <c r="AE219" i="3" s="1"/>
  <c r="CX176" i="3"/>
  <c r="CX179" i="3" s="1"/>
  <c r="CX219" i="3" s="1"/>
  <c r="CX220" i="3" s="1"/>
  <c r="CX221" i="3" s="1"/>
  <c r="Z176" i="3"/>
  <c r="Z179" i="3" s="1"/>
  <c r="Z219" i="3" s="1"/>
  <c r="Z220" i="3" s="1"/>
  <c r="Z221" i="3" s="1"/>
  <c r="BY176" i="3"/>
  <c r="BY179" i="3" s="1"/>
  <c r="BY219" i="3" s="1"/>
  <c r="BY220" i="3" s="1"/>
  <c r="BY221" i="3" s="1"/>
  <c r="BF176" i="3"/>
  <c r="BF179" i="3" s="1"/>
  <c r="BF219" i="3" s="1"/>
  <c r="BF220" i="3" s="1"/>
  <c r="BF221" i="3" s="1"/>
  <c r="DG176" i="3"/>
  <c r="DG179" i="3" s="1"/>
  <c r="DG219" i="3" s="1"/>
  <c r="DG220" i="3" s="1"/>
  <c r="DG221" i="3" s="1"/>
  <c r="EB176" i="3"/>
  <c r="EB179" i="3" s="1"/>
  <c r="EB219" i="3" s="1"/>
  <c r="EB220" i="3" s="1"/>
  <c r="EB221" i="3" s="1"/>
  <c r="K176" i="3"/>
  <c r="K179" i="3" s="1"/>
  <c r="K219" i="3" s="1"/>
  <c r="K220" i="3" s="1"/>
  <c r="K221" i="3" s="1"/>
  <c r="R176" i="3"/>
  <c r="R179" i="3" s="1"/>
  <c r="R219" i="3" s="1"/>
  <c r="R220" i="3" s="1"/>
  <c r="R221" i="3" s="1"/>
  <c r="BC176" i="3"/>
  <c r="BC179" i="3" s="1"/>
  <c r="BC219" i="3" s="1"/>
  <c r="DU176" i="3"/>
  <c r="DU179" i="3" s="1"/>
  <c r="DU219" i="3" s="1"/>
  <c r="DU220" i="3" s="1"/>
  <c r="DU221" i="3" s="1"/>
  <c r="EV176" i="3"/>
  <c r="EV179" i="3" s="1"/>
  <c r="EV219" i="3" s="1"/>
  <c r="EV220" i="3" s="1"/>
  <c r="EV221" i="3" s="1"/>
  <c r="DT176" i="3"/>
  <c r="DT179" i="3" s="1"/>
  <c r="DT219" i="3" s="1"/>
  <c r="DT220" i="3" s="1"/>
  <c r="DT221" i="3" s="1"/>
  <c r="J176" i="3"/>
  <c r="J179" i="3" s="1"/>
  <c r="DW176" i="3"/>
  <c r="DW179" i="3" s="1"/>
  <c r="DW219" i="3" s="1"/>
  <c r="DW220" i="3" s="1"/>
  <c r="DW221" i="3" s="1"/>
  <c r="EM176" i="3"/>
  <c r="EM179" i="3" s="1"/>
  <c r="EM219" i="3" s="1"/>
  <c r="EM220" i="3" s="1"/>
  <c r="EM221" i="3" s="1"/>
  <c r="CW176" i="3"/>
  <c r="CW179" i="3" s="1"/>
  <c r="CW219" i="3" s="1"/>
  <c r="CW220" i="3" s="1"/>
  <c r="CW221" i="3" s="1"/>
  <c r="CQ176" i="3"/>
  <c r="CQ179" i="3" s="1"/>
  <c r="CQ219" i="3" s="1"/>
  <c r="CQ220" i="3" s="1"/>
  <c r="CQ221" i="3" s="1"/>
  <c r="ER176" i="3"/>
  <c r="ER179" i="3" s="1"/>
  <c r="ER219" i="3" s="1"/>
  <c r="ER220" i="3" s="1"/>
  <c r="ER221" i="3" s="1"/>
  <c r="DF176" i="3"/>
  <c r="DF179" i="3" s="1"/>
  <c r="DF219" i="3" s="1"/>
  <c r="DF220" i="3" s="1"/>
  <c r="DF221" i="3" s="1"/>
  <c r="BX176" i="3"/>
  <c r="BX179" i="3" s="1"/>
  <c r="BX219" i="3" s="1"/>
  <c r="BX220" i="3" s="1"/>
  <c r="BX221" i="3" s="1"/>
  <c r="AG176" i="3"/>
  <c r="AG179" i="3" s="1"/>
  <c r="AG219" i="3" s="1"/>
  <c r="DS176" i="3"/>
  <c r="DS179" i="3" s="1"/>
  <c r="DS219" i="3" s="1"/>
  <c r="DS220" i="3" s="1"/>
  <c r="DS221" i="3" s="1"/>
  <c r="AQ176" i="3"/>
  <c r="AQ179" i="3" s="1"/>
  <c r="AQ219" i="3" s="1"/>
  <c r="AT176" i="3"/>
  <c r="AT179" i="3" s="1"/>
  <c r="AT219" i="3" s="1"/>
  <c r="EI176" i="3"/>
  <c r="EI179" i="3" s="1"/>
  <c r="EI219" i="3" s="1"/>
  <c r="EU176" i="3"/>
  <c r="EU179" i="3" s="1"/>
  <c r="EU219" i="3" s="1"/>
  <c r="EU220" i="3" s="1"/>
  <c r="EU221" i="3" s="1"/>
  <c r="BD176" i="3"/>
  <c r="BD179" i="3" s="1"/>
  <c r="BD219" i="3" s="1"/>
  <c r="BD220" i="3" s="1"/>
  <c r="BD221" i="3" s="1"/>
  <c r="BK176" i="3"/>
  <c r="BK179" i="3" s="1"/>
  <c r="BK219" i="3" s="1"/>
  <c r="BK220" i="3" s="1"/>
  <c r="BK221" i="3" s="1"/>
  <c r="CP176" i="3"/>
  <c r="CP179" i="3" s="1"/>
  <c r="CP219" i="3" s="1"/>
  <c r="CP220" i="3" s="1"/>
  <c r="CP221" i="3" s="1"/>
  <c r="BH176" i="3"/>
  <c r="BH179" i="3" s="1"/>
  <c r="BH219" i="3" s="1"/>
  <c r="X176" i="3"/>
  <c r="X179" i="3" s="1"/>
  <c r="X219" i="3" s="1"/>
  <c r="X220" i="3" s="1"/>
  <c r="X221" i="3" s="1"/>
  <c r="AF176" i="3"/>
  <c r="AF179" i="3" s="1"/>
  <c r="AF219" i="3" s="1"/>
  <c r="AF220" i="3" s="1"/>
  <c r="AF221" i="3" s="1"/>
  <c r="EE176" i="3"/>
  <c r="EE179" i="3" s="1"/>
  <c r="EE219" i="3" s="1"/>
  <c r="EE220" i="3" s="1"/>
  <c r="EE221" i="3" s="1"/>
  <c r="EF176" i="3"/>
  <c r="EF179" i="3" s="1"/>
  <c r="EF219" i="3" s="1"/>
  <c r="EF220" i="3" s="1"/>
  <c r="EF221" i="3" s="1"/>
  <c r="EG176" i="3"/>
  <c r="EG179" i="3" s="1"/>
  <c r="EG219" i="3" s="1"/>
  <c r="EG220" i="3" s="1"/>
  <c r="EG221" i="3" s="1"/>
  <c r="AI176" i="3"/>
  <c r="AI179" i="3" s="1"/>
  <c r="AI219" i="3" s="1"/>
  <c r="AI220" i="3" s="1"/>
  <c r="AI221" i="3" s="1"/>
  <c r="AS176" i="3"/>
  <c r="AS179" i="3" s="1"/>
  <c r="AS219" i="3" s="1"/>
  <c r="AS220" i="3" s="1"/>
  <c r="AS221" i="3" s="1"/>
  <c r="BQ133" i="3"/>
  <c r="BQ140" i="3" s="1"/>
  <c r="BQ156" i="3"/>
  <c r="BQ189" i="3" s="1"/>
  <c r="BR125" i="3"/>
  <c r="BR129" i="3" s="1"/>
  <c r="BR130" i="3" s="1"/>
  <c r="BT115" i="3"/>
  <c r="BS116" i="3"/>
  <c r="BS119" i="3" s="1"/>
  <c r="CJ176" i="3" l="1"/>
  <c r="CJ179" i="3" s="1"/>
  <c r="CJ219" i="3" s="1"/>
  <c r="CJ220" i="3" s="1"/>
  <c r="CJ221" i="3" s="1"/>
  <c r="EP176" i="3"/>
  <c r="EP179" i="3" s="1"/>
  <c r="EP219" i="3" s="1"/>
  <c r="EP220" i="3" s="1"/>
  <c r="EP221" i="3" s="1"/>
  <c r="O176" i="3"/>
  <c r="O179" i="3" s="1"/>
  <c r="O219" i="3" s="1"/>
  <c r="O220" i="3" s="1"/>
  <c r="O221" i="3" s="1"/>
  <c r="AL176" i="3"/>
  <c r="AL179" i="3" s="1"/>
  <c r="AL219" i="3" s="1"/>
  <c r="AA176" i="3"/>
  <c r="AA179" i="3" s="1"/>
  <c r="AA219" i="3" s="1"/>
  <c r="AA220" i="3" s="1"/>
  <c r="AA221" i="3" s="1"/>
  <c r="CO176" i="3"/>
  <c r="CO179" i="3" s="1"/>
  <c r="CO219" i="3" s="1"/>
  <c r="ET176" i="3"/>
  <c r="ET179" i="3" s="1"/>
  <c r="ET219" i="3" s="1"/>
  <c r="ET220" i="3" s="1"/>
  <c r="ET221" i="3" s="1"/>
  <c r="BO176" i="3"/>
  <c r="BO179" i="3" s="1"/>
  <c r="BO219" i="3" s="1"/>
  <c r="BO220" i="3" s="1"/>
  <c r="BO221" i="3" s="1"/>
  <c r="DV176" i="3"/>
  <c r="DV179" i="3" s="1"/>
  <c r="DV219" i="3" s="1"/>
  <c r="DV220" i="3" s="1"/>
  <c r="DV221" i="3" s="1"/>
  <c r="DZ176" i="3"/>
  <c r="DZ179" i="3" s="1"/>
  <c r="DZ219" i="3" s="1"/>
  <c r="DZ220" i="3" s="1"/>
  <c r="DZ221" i="3" s="1"/>
  <c r="FA176" i="3"/>
  <c r="FA179" i="3" s="1"/>
  <c r="FA219" i="3" s="1"/>
  <c r="FA220" i="3" s="1"/>
  <c r="FA221" i="3" s="1"/>
  <c r="M176" i="3"/>
  <c r="M179" i="3" s="1"/>
  <c r="M219" i="3" s="1"/>
  <c r="CT176" i="3"/>
  <c r="CT179" i="3" s="1"/>
  <c r="CT219" i="3" s="1"/>
  <c r="CT220" i="3" s="1"/>
  <c r="CT221" i="3" s="1"/>
  <c r="U176" i="3"/>
  <c r="U179" i="3" s="1"/>
  <c r="U219" i="3" s="1"/>
  <c r="U220" i="3" s="1"/>
  <c r="U221" i="3" s="1"/>
  <c r="BA176" i="3"/>
  <c r="BA179" i="3" s="1"/>
  <c r="BA219" i="3" s="1"/>
  <c r="BA220" i="3" s="1"/>
  <c r="BA221" i="3" s="1"/>
  <c r="EL176" i="3"/>
  <c r="EL179" i="3" s="1"/>
  <c r="EL219" i="3" s="1"/>
  <c r="EL220" i="3" s="1"/>
  <c r="EL221" i="3" s="1"/>
  <c r="EJ176" i="3"/>
  <c r="EJ179" i="3" s="1"/>
  <c r="EJ219" i="3" s="1"/>
  <c r="EJ220" i="3" s="1"/>
  <c r="EJ221" i="3" s="1"/>
  <c r="BM176" i="3"/>
  <c r="BM179" i="3" s="1"/>
  <c r="BM219" i="3" s="1"/>
  <c r="BM220" i="3" s="1"/>
  <c r="BM221" i="3" s="1"/>
  <c r="DM176" i="3"/>
  <c r="DM179" i="3" s="1"/>
  <c r="DM219" i="3" s="1"/>
  <c r="DM220" i="3" s="1"/>
  <c r="DM221" i="3" s="1"/>
  <c r="DI176" i="3"/>
  <c r="DI179" i="3" s="1"/>
  <c r="DI219" i="3" s="1"/>
  <c r="CN176" i="3"/>
  <c r="CN179" i="3" s="1"/>
  <c r="CN219" i="3" s="1"/>
  <c r="CN220" i="3" s="1"/>
  <c r="CN221" i="3" s="1"/>
  <c r="CD176" i="3"/>
  <c r="CD179" i="3" s="1"/>
  <c r="CD219" i="3" s="1"/>
  <c r="CD220" i="3" s="1"/>
  <c r="CD221" i="3" s="1"/>
  <c r="CR176" i="3"/>
  <c r="CR179" i="3" s="1"/>
  <c r="CR219" i="3" s="1"/>
  <c r="CR220" i="3" s="1"/>
  <c r="CR221" i="3" s="1"/>
  <c r="DA176" i="3"/>
  <c r="DA179" i="3" s="1"/>
  <c r="DA219" i="3" s="1"/>
  <c r="DA220" i="3" s="1"/>
  <c r="DA221" i="3" s="1"/>
  <c r="AO176" i="3"/>
  <c r="AO179" i="3" s="1"/>
  <c r="AO219" i="3" s="1"/>
  <c r="AO220" i="3" s="1"/>
  <c r="AO221" i="3" s="1"/>
  <c r="BT176" i="3"/>
  <c r="BT179" i="3" s="1"/>
  <c r="BT219" i="3" s="1"/>
  <c r="BT220" i="3" s="1"/>
  <c r="BT221" i="3" s="1"/>
  <c r="Q176" i="3"/>
  <c r="Q179" i="3" s="1"/>
  <c r="Q219" i="3" s="1"/>
  <c r="Q220" i="3" s="1"/>
  <c r="Q221" i="3" s="1"/>
  <c r="CL176" i="3"/>
  <c r="CL179" i="3" s="1"/>
  <c r="CL219" i="3" s="1"/>
  <c r="CL220" i="3" s="1"/>
  <c r="CL221" i="3" s="1"/>
  <c r="BW176" i="3"/>
  <c r="BW179" i="3" s="1"/>
  <c r="BW219" i="3" s="1"/>
  <c r="BW220" i="3" s="1"/>
  <c r="BW221" i="3" s="1"/>
  <c r="EA176" i="3"/>
  <c r="EA179" i="3" s="1"/>
  <c r="EA219" i="3" s="1"/>
  <c r="EA220" i="3" s="1"/>
  <c r="EA221" i="3" s="1"/>
  <c r="CV176" i="3"/>
  <c r="CV179" i="3" s="1"/>
  <c r="CV219" i="3" s="1"/>
  <c r="CV220" i="3" s="1"/>
  <c r="CV221" i="3" s="1"/>
  <c r="AW176" i="3"/>
  <c r="AW179" i="3" s="1"/>
  <c r="AW219" i="3" s="1"/>
  <c r="AW220" i="3" s="1"/>
  <c r="AW221" i="3" s="1"/>
  <c r="AD176" i="3"/>
  <c r="AD179" i="3" s="1"/>
  <c r="AD219" i="3" s="1"/>
  <c r="AD220" i="3" s="1"/>
  <c r="AD221" i="3" s="1"/>
  <c r="AX176" i="3"/>
  <c r="AX179" i="3" s="1"/>
  <c r="AX219" i="3" s="1"/>
  <c r="AX220" i="3" s="1"/>
  <c r="AX221" i="3" s="1"/>
  <c r="AP176" i="3"/>
  <c r="AP179" i="3" s="1"/>
  <c r="AP219" i="3" s="1"/>
  <c r="AP220" i="3" s="1"/>
  <c r="AP221" i="3" s="1"/>
  <c r="CZ176" i="3"/>
  <c r="CZ179" i="3" s="1"/>
  <c r="CZ219" i="3" s="1"/>
  <c r="CZ220" i="3" s="1"/>
  <c r="CZ221" i="3" s="1"/>
  <c r="CA176" i="3"/>
  <c r="CA179" i="3" s="1"/>
  <c r="CA219" i="3" s="1"/>
  <c r="CA220" i="3" s="1"/>
  <c r="CA221" i="3" s="1"/>
  <c r="EZ176" i="3"/>
  <c r="EZ179" i="3" s="1"/>
  <c r="EZ219" i="3" s="1"/>
  <c r="EZ220" i="3" s="1"/>
  <c r="EZ221" i="3" s="1"/>
  <c r="CI176" i="3"/>
  <c r="CI179" i="3" s="1"/>
  <c r="CI219" i="3" s="1"/>
  <c r="CI220" i="3" s="1"/>
  <c r="CI221" i="3" s="1"/>
  <c r="CF176" i="3"/>
  <c r="CF179" i="3" s="1"/>
  <c r="CF219" i="3" s="1"/>
  <c r="CF220" i="3" s="1"/>
  <c r="CF221" i="3" s="1"/>
  <c r="DN176" i="3"/>
  <c r="DN179" i="3" s="1"/>
  <c r="DN219" i="3" s="1"/>
  <c r="DN220" i="3" s="1"/>
  <c r="DN221" i="3" s="1"/>
  <c r="BG176" i="3"/>
  <c r="BG179" i="3" s="1"/>
  <c r="BG219" i="3" s="1"/>
  <c r="BG220" i="3" s="1"/>
  <c r="BG221" i="3" s="1"/>
  <c r="DK176" i="3"/>
  <c r="DK179" i="3" s="1"/>
  <c r="DK219" i="3" s="1"/>
  <c r="DK220" i="3" s="1"/>
  <c r="DK221" i="3" s="1"/>
  <c r="CK176" i="3"/>
  <c r="CK179" i="3" s="1"/>
  <c r="CK219" i="3" s="1"/>
  <c r="CK220" i="3" s="1"/>
  <c r="CK221" i="3" s="1"/>
  <c r="V176" i="3"/>
  <c r="V179" i="3" s="1"/>
  <c r="V219" i="3" s="1"/>
  <c r="V220" i="3" s="1"/>
  <c r="V221" i="3" s="1"/>
  <c r="EW176" i="3"/>
  <c r="EW179" i="3" s="1"/>
  <c r="EW219" i="3" s="1"/>
  <c r="EW220" i="3" s="1"/>
  <c r="EW221" i="3" s="1"/>
  <c r="CC176" i="3"/>
  <c r="CC179" i="3" s="1"/>
  <c r="CC219" i="3" s="1"/>
  <c r="CC220" i="3" s="1"/>
  <c r="CC221" i="3" s="1"/>
  <c r="FB176" i="3"/>
  <c r="FB179" i="3" s="1"/>
  <c r="FB219" i="3" s="1"/>
  <c r="FB220" i="3" s="1"/>
  <c r="FB221" i="3" s="1"/>
  <c r="FC176" i="3"/>
  <c r="FC179" i="3" s="1"/>
  <c r="FC219" i="3" s="1"/>
  <c r="FC220" i="3" s="1"/>
  <c r="FC221" i="3" s="1"/>
  <c r="CU176" i="3"/>
  <c r="CU179" i="3" s="1"/>
  <c r="CU219" i="3" s="1"/>
  <c r="CU220" i="3" s="1"/>
  <c r="CU221" i="3" s="1"/>
  <c r="AR176" i="3"/>
  <c r="AR179" i="3" s="1"/>
  <c r="AR219" i="3" s="1"/>
  <c r="AR220" i="3" s="1"/>
  <c r="AR221" i="3" s="1"/>
  <c r="AM176" i="3"/>
  <c r="AM179" i="3" s="1"/>
  <c r="AM219" i="3" s="1"/>
  <c r="DQ176" i="3"/>
  <c r="DQ179" i="3" s="1"/>
  <c r="DQ219" i="3" s="1"/>
  <c r="DQ220" i="3" s="1"/>
  <c r="DQ221" i="3" s="1"/>
  <c r="W176" i="3"/>
  <c r="W179" i="3" s="1"/>
  <c r="W219" i="3" s="1"/>
  <c r="W220" i="3" s="1"/>
  <c r="W221" i="3" s="1"/>
  <c r="EY176" i="3"/>
  <c r="EY179" i="3" s="1"/>
  <c r="EY219" i="3" s="1"/>
  <c r="EY220" i="3" s="1"/>
  <c r="EY221" i="3" s="1"/>
  <c r="AB176" i="3"/>
  <c r="AB179" i="3" s="1"/>
  <c r="AB219" i="3" s="1"/>
  <c r="AB220" i="3" s="1"/>
  <c r="AB221" i="3" s="1"/>
  <c r="DD176" i="3"/>
  <c r="DD179" i="3" s="1"/>
  <c r="DD219" i="3" s="1"/>
  <c r="DD220" i="3" s="1"/>
  <c r="DD221" i="3" s="1"/>
  <c r="EC176" i="3"/>
  <c r="EC179" i="3" s="1"/>
  <c r="EC219" i="3" s="1"/>
  <c r="EC220" i="3" s="1"/>
  <c r="EC221" i="3" s="1"/>
  <c r="BJ176" i="3"/>
  <c r="BJ179" i="3" s="1"/>
  <c r="BJ219" i="3" s="1"/>
  <c r="BJ220" i="3" s="1"/>
  <c r="BJ221" i="3" s="1"/>
  <c r="DO176" i="3"/>
  <c r="DO179" i="3" s="1"/>
  <c r="DO219" i="3" s="1"/>
  <c r="DO220" i="3" s="1"/>
  <c r="DO221" i="3" s="1"/>
  <c r="BB176" i="3"/>
  <c r="BB179" i="3" s="1"/>
  <c r="BB219" i="3" s="1"/>
  <c r="BB220" i="3" s="1"/>
  <c r="BB221" i="3" s="1"/>
  <c r="EO176" i="3"/>
  <c r="EO179" i="3" s="1"/>
  <c r="EO219" i="3" s="1"/>
  <c r="EO220" i="3" s="1"/>
  <c r="EO221" i="3" s="1"/>
  <c r="DC176" i="3"/>
  <c r="DC179" i="3" s="1"/>
  <c r="DC219" i="3" s="1"/>
  <c r="DC220" i="3" s="1"/>
  <c r="DC221" i="3" s="1"/>
  <c r="DR176" i="3"/>
  <c r="DR179" i="3" s="1"/>
  <c r="DR219" i="3" s="1"/>
  <c r="DR220" i="3" s="1"/>
  <c r="DR221" i="3" s="1"/>
  <c r="BE176" i="3"/>
  <c r="BE179" i="3" s="1"/>
  <c r="BE219" i="3" s="1"/>
  <c r="BE220" i="3" s="1"/>
  <c r="BE221" i="3" s="1"/>
  <c r="DL176" i="3"/>
  <c r="DL179" i="3" s="1"/>
  <c r="DL219" i="3" s="1"/>
  <c r="DL220" i="3" s="1"/>
  <c r="DL221" i="3" s="1"/>
  <c r="AU176" i="3"/>
  <c r="AU179" i="3" s="1"/>
  <c r="AU219" i="3" s="1"/>
  <c r="AU220" i="3" s="1"/>
  <c r="AU221" i="3" s="1"/>
  <c r="CS176" i="3"/>
  <c r="CS179" i="3" s="1"/>
  <c r="CS219" i="3" s="1"/>
  <c r="CS220" i="3" s="1"/>
  <c r="CS221" i="3" s="1"/>
  <c r="BR176" i="3"/>
  <c r="BR179" i="3" s="1"/>
  <c r="BR219" i="3" s="1"/>
  <c r="BR220" i="3" s="1"/>
  <c r="BR221" i="3" s="1"/>
  <c r="BI176" i="3"/>
  <c r="BI179" i="3" s="1"/>
  <c r="BI219" i="3" s="1"/>
  <c r="BI220" i="3" s="1"/>
  <c r="BI221" i="3" s="1"/>
  <c r="EH176" i="3"/>
  <c r="EH179" i="3" s="1"/>
  <c r="EH219" i="3" s="1"/>
  <c r="EH220" i="3" s="1"/>
  <c r="EH221" i="3" s="1"/>
  <c r="BZ176" i="3"/>
  <c r="BZ179" i="3" s="1"/>
  <c r="BZ219" i="3" s="1"/>
  <c r="BZ220" i="3" s="1"/>
  <c r="BZ221" i="3" s="1"/>
  <c r="BS176" i="3"/>
  <c r="BS179" i="3" s="1"/>
  <c r="BS219" i="3" s="1"/>
  <c r="BS220" i="3" s="1"/>
  <c r="BS221" i="3" s="1"/>
  <c r="AK176" i="3"/>
  <c r="AK179" i="3" s="1"/>
  <c r="AK219" i="3" s="1"/>
  <c r="AK220" i="3" s="1"/>
  <c r="AK221" i="3" s="1"/>
  <c r="AH176" i="3"/>
  <c r="AH179" i="3" s="1"/>
  <c r="AH219" i="3" s="1"/>
  <c r="AH220" i="3" s="1"/>
  <c r="AH221" i="3" s="1"/>
  <c r="BU176" i="3"/>
  <c r="BU179" i="3" s="1"/>
  <c r="BU219" i="3" s="1"/>
  <c r="BU220" i="3" s="1"/>
  <c r="BU221" i="3" s="1"/>
  <c r="EN176" i="3"/>
  <c r="EN179" i="3" s="1"/>
  <c r="EN219" i="3" s="1"/>
  <c r="EN220" i="3" s="1"/>
  <c r="EN221" i="3" s="1"/>
  <c r="DJ176" i="3"/>
  <c r="DJ179" i="3" s="1"/>
  <c r="DJ219" i="3" s="1"/>
  <c r="DJ220" i="3" s="1"/>
  <c r="DJ221" i="3" s="1"/>
  <c r="CM176" i="3"/>
  <c r="CM179" i="3" s="1"/>
  <c r="CM219" i="3" s="1"/>
  <c r="CM220" i="3" s="1"/>
  <c r="CM221" i="3" s="1"/>
  <c r="BL176" i="3"/>
  <c r="BL179" i="3" s="1"/>
  <c r="BL219" i="3" s="1"/>
  <c r="BL220" i="3" s="1"/>
  <c r="BL221" i="3" s="1"/>
  <c r="DH176" i="3"/>
  <c r="DH179" i="3" s="1"/>
  <c r="DH219" i="3" s="1"/>
  <c r="DH220" i="3" s="1"/>
  <c r="DH221" i="3" s="1"/>
  <c r="BP160" i="3"/>
  <c r="BP190" i="3"/>
  <c r="BP195" i="3" s="1"/>
  <c r="BP197" i="3" s="1"/>
  <c r="AZ220" i="3"/>
  <c r="AZ221" i="3" s="1"/>
  <c r="AT220" i="3"/>
  <c r="AT221" i="3" s="1"/>
  <c r="DP220" i="3"/>
  <c r="DP221" i="3" s="1"/>
  <c r="CO220" i="3"/>
  <c r="CO221" i="3" s="1"/>
  <c r="CB220" i="3"/>
  <c r="CB221" i="3" s="1"/>
  <c r="AL220" i="3"/>
  <c r="AL221" i="3" s="1"/>
  <c r="AM220" i="3"/>
  <c r="AM221" i="3" s="1"/>
  <c r="BV220" i="3"/>
  <c r="BV221" i="3" s="1"/>
  <c r="EI220" i="3"/>
  <c r="EI221" i="3" s="1"/>
  <c r="AQ220" i="3"/>
  <c r="AQ221" i="3" s="1"/>
  <c r="BH220" i="3"/>
  <c r="BH221" i="3" s="1"/>
  <c r="AE220" i="3"/>
  <c r="AE221" i="3" s="1"/>
  <c r="DI220" i="3"/>
  <c r="DI221" i="3" s="1"/>
  <c r="BC220" i="3"/>
  <c r="BC221" i="3" s="1"/>
  <c r="BQ157" i="3"/>
  <c r="BQ231" i="3"/>
  <c r="BQ232" i="3" s="1"/>
  <c r="BQ249" i="3" s="1"/>
  <c r="AG220" i="3"/>
  <c r="AG221" i="3" s="1"/>
  <c r="J219" i="3"/>
  <c r="J181" i="3"/>
  <c r="M220" i="3"/>
  <c r="M221" i="3" s="1"/>
  <c r="BR133" i="3"/>
  <c r="BR156" i="3"/>
  <c r="BR189" i="3" s="1"/>
  <c r="BS125" i="3"/>
  <c r="BS129" i="3" s="1"/>
  <c r="BS130" i="3" s="1"/>
  <c r="BU115" i="3"/>
  <c r="BT116" i="3"/>
  <c r="BT119" i="3" s="1"/>
  <c r="K178" i="3" l="1"/>
  <c r="K183" i="3" s="1"/>
  <c r="K233" i="3" s="1"/>
  <c r="J228" i="3"/>
  <c r="J238" i="3" s="1"/>
  <c r="BQ160" i="3"/>
  <c r="BQ190" i="3"/>
  <c r="BQ195" i="3" s="1"/>
  <c r="BQ197" i="3" s="1"/>
  <c r="K180" i="3"/>
  <c r="K234" i="3" s="1"/>
  <c r="J220" i="3"/>
  <c r="J221" i="3" s="1"/>
  <c r="H221" i="3" s="1"/>
  <c r="H219" i="3"/>
  <c r="BR157" i="3"/>
  <c r="BR231" i="3"/>
  <c r="BR232" i="3" s="1"/>
  <c r="BR249" i="3" s="1"/>
  <c r="BS133" i="3"/>
  <c r="BS140" i="3" s="1"/>
  <c r="BS156" i="3"/>
  <c r="BS189" i="3" s="1"/>
  <c r="BT125" i="3"/>
  <c r="BT129" i="3" s="1"/>
  <c r="BT130" i="3" s="1"/>
  <c r="BV115" i="3"/>
  <c r="BU116" i="3"/>
  <c r="BU119" i="3" s="1"/>
  <c r="K251" i="3" l="1"/>
  <c r="BR160" i="3"/>
  <c r="BR190" i="3"/>
  <c r="BR195" i="3" s="1"/>
  <c r="BR197" i="3" s="1"/>
  <c r="K181" i="3"/>
  <c r="H220" i="3"/>
  <c r="BS157" i="3"/>
  <c r="BS231" i="3"/>
  <c r="BS232" i="3" s="1"/>
  <c r="BS249" i="3" s="1"/>
  <c r="BT133" i="3"/>
  <c r="BT140" i="3" s="1"/>
  <c r="BT156" i="3"/>
  <c r="BT189" i="3" s="1"/>
  <c r="BU125" i="3"/>
  <c r="BU129" i="3" s="1"/>
  <c r="BU130" i="3" s="1"/>
  <c r="BW115" i="3"/>
  <c r="BV116" i="3"/>
  <c r="BV119" i="3" s="1"/>
  <c r="L178" i="3" l="1"/>
  <c r="L183" i="3" s="1"/>
  <c r="L233" i="3" s="1"/>
  <c r="K228" i="3"/>
  <c r="K238" i="3" s="1"/>
  <c r="BS160" i="3"/>
  <c r="BS190" i="3"/>
  <c r="BS195" i="3" s="1"/>
  <c r="BS197" i="3" s="1"/>
  <c r="K254" i="3"/>
  <c r="BT157" i="3"/>
  <c r="BT231" i="3"/>
  <c r="BT232" i="3" s="1"/>
  <c r="BT249" i="3" s="1"/>
  <c r="BU133" i="3"/>
  <c r="BU140" i="3" s="1"/>
  <c r="BU156" i="3"/>
  <c r="BU189" i="3" s="1"/>
  <c r="BV125" i="3"/>
  <c r="BV129" i="3" s="1"/>
  <c r="BV130" i="3" s="1"/>
  <c r="BX115" i="3"/>
  <c r="BW116" i="3"/>
  <c r="BW119" i="3" s="1"/>
  <c r="L180" i="3" l="1"/>
  <c r="L234" i="3" s="1"/>
  <c r="L251" i="3" s="1"/>
  <c r="BT160" i="3"/>
  <c r="BT190" i="3"/>
  <c r="BT195" i="3" s="1"/>
  <c r="BT197" i="3" s="1"/>
  <c r="L181" i="3"/>
  <c r="BU157" i="3"/>
  <c r="BU231" i="3"/>
  <c r="BU232" i="3" s="1"/>
  <c r="BU249" i="3" s="1"/>
  <c r="BV133" i="3"/>
  <c r="BV156" i="3"/>
  <c r="BV189" i="3" s="1"/>
  <c r="BW125" i="3"/>
  <c r="BW129" i="3" s="1"/>
  <c r="BW130" i="3" s="1"/>
  <c r="BY115" i="3"/>
  <c r="BX116" i="3"/>
  <c r="BX119" i="3" s="1"/>
  <c r="M178" i="3" l="1"/>
  <c r="M183" i="3" s="1"/>
  <c r="M233" i="3" s="1"/>
  <c r="L228" i="3"/>
  <c r="L238" i="3" s="1"/>
  <c r="BU160" i="3"/>
  <c r="BU190" i="3"/>
  <c r="BU195" i="3" s="1"/>
  <c r="BU197" i="3" s="1"/>
  <c r="L254" i="3"/>
  <c r="BV157" i="3"/>
  <c r="BV231" i="3"/>
  <c r="BV232" i="3" s="1"/>
  <c r="BV249" i="3" s="1"/>
  <c r="BW133" i="3"/>
  <c r="BW140" i="3" s="1"/>
  <c r="BW156" i="3"/>
  <c r="BW189" i="3" s="1"/>
  <c r="BX125" i="3"/>
  <c r="BX129" i="3" s="1"/>
  <c r="BX130" i="3" s="1"/>
  <c r="BZ115" i="3"/>
  <c r="BY116" i="3"/>
  <c r="BY119" i="3" s="1"/>
  <c r="M180" i="3" l="1"/>
  <c r="M234" i="3" s="1"/>
  <c r="M251" i="3" s="1"/>
  <c r="BV160" i="3"/>
  <c r="BV190" i="3"/>
  <c r="BV195" i="3" s="1"/>
  <c r="BV197" i="3" s="1"/>
  <c r="M181" i="3"/>
  <c r="BW157" i="3"/>
  <c r="BW231" i="3"/>
  <c r="BW232" i="3" s="1"/>
  <c r="BW249" i="3" s="1"/>
  <c r="BX133" i="3"/>
  <c r="BX140" i="3" s="1"/>
  <c r="BX156" i="3"/>
  <c r="BX189" i="3" s="1"/>
  <c r="BY125" i="3"/>
  <c r="BY129" i="3" s="1"/>
  <c r="BY130" i="3" s="1"/>
  <c r="CA115" i="3"/>
  <c r="BZ116" i="3"/>
  <c r="BZ119" i="3" s="1"/>
  <c r="N178" i="3" l="1"/>
  <c r="N183" i="3" s="1"/>
  <c r="N233" i="3" s="1"/>
  <c r="M228" i="3"/>
  <c r="M238" i="3" s="1"/>
  <c r="BW160" i="3"/>
  <c r="BW190" i="3"/>
  <c r="BW195" i="3" s="1"/>
  <c r="BW197" i="3" s="1"/>
  <c r="BX157" i="3"/>
  <c r="BX231" i="3"/>
  <c r="BX232" i="3" s="1"/>
  <c r="BX249" i="3" s="1"/>
  <c r="BY133" i="3"/>
  <c r="BY140" i="3" s="1"/>
  <c r="BY156" i="3"/>
  <c r="BY189" i="3" s="1"/>
  <c r="BZ125" i="3"/>
  <c r="BZ129" i="3" s="1"/>
  <c r="BZ130" i="3" s="1"/>
  <c r="CB115" i="3"/>
  <c r="CA116" i="3"/>
  <c r="CA119" i="3" s="1"/>
  <c r="N180" i="3" l="1"/>
  <c r="N234" i="3" s="1"/>
  <c r="N251" i="3" s="1"/>
  <c r="BX160" i="3"/>
  <c r="BX190" i="3"/>
  <c r="BX195" i="3" s="1"/>
  <c r="BX197" i="3" s="1"/>
  <c r="M254" i="3"/>
  <c r="BY157" i="3"/>
  <c r="BY231" i="3"/>
  <c r="BY232" i="3" s="1"/>
  <c r="BY249" i="3" s="1"/>
  <c r="BZ133" i="3"/>
  <c r="BZ156" i="3"/>
  <c r="BZ189" i="3" s="1"/>
  <c r="CA125" i="3"/>
  <c r="CA129" i="3" s="1"/>
  <c r="CA130" i="3" s="1"/>
  <c r="CC115" i="3"/>
  <c r="CB116" i="3"/>
  <c r="CB119" i="3" s="1"/>
  <c r="N181" i="3" l="1"/>
  <c r="O178" i="3"/>
  <c r="O183" i="3" s="1"/>
  <c r="O233" i="3" s="1"/>
  <c r="N228" i="3"/>
  <c r="N238" i="3" s="1"/>
  <c r="BY160" i="3"/>
  <c r="BY190" i="3"/>
  <c r="BY195" i="3" s="1"/>
  <c r="BY197" i="3" s="1"/>
  <c r="BZ157" i="3"/>
  <c r="BZ231" i="3"/>
  <c r="BZ232" i="3" s="1"/>
  <c r="BZ249" i="3" s="1"/>
  <c r="O180" i="3"/>
  <c r="O234" i="3" s="1"/>
  <c r="CA133" i="3"/>
  <c r="CA140" i="3" s="1"/>
  <c r="CA156" i="3"/>
  <c r="CA189" i="3" s="1"/>
  <c r="CB125" i="3"/>
  <c r="CB129" i="3" s="1"/>
  <c r="CB130" i="3" s="1"/>
  <c r="CD115" i="3"/>
  <c r="CC116" i="3"/>
  <c r="CC119" i="3" s="1"/>
  <c r="O251" i="3" l="1"/>
  <c r="BZ160" i="3"/>
  <c r="BZ190" i="3"/>
  <c r="BZ195" i="3" s="1"/>
  <c r="BZ197" i="3" s="1"/>
  <c r="N254" i="3"/>
  <c r="O181" i="3"/>
  <c r="CA157" i="3"/>
  <c r="CA231" i="3"/>
  <c r="CA232" i="3" s="1"/>
  <c r="CA249" i="3" s="1"/>
  <c r="CB133" i="3"/>
  <c r="CB140" i="3" s="1"/>
  <c r="CB156" i="3"/>
  <c r="CB189" i="3" s="1"/>
  <c r="CC125" i="3"/>
  <c r="CC129" i="3" s="1"/>
  <c r="CC130" i="3" s="1"/>
  <c r="CE115" i="3"/>
  <c r="CD116" i="3"/>
  <c r="CD119" i="3" s="1"/>
  <c r="P178" i="3" l="1"/>
  <c r="P183" i="3" s="1"/>
  <c r="P233" i="3" s="1"/>
  <c r="O228" i="3"/>
  <c r="O238" i="3" s="1"/>
  <c r="CA160" i="3"/>
  <c r="CA190" i="3"/>
  <c r="CA195" i="3" s="1"/>
  <c r="CA197" i="3" s="1"/>
  <c r="CB157" i="3"/>
  <c r="CB231" i="3"/>
  <c r="CB232" i="3" s="1"/>
  <c r="CB249" i="3" s="1"/>
  <c r="CC133" i="3"/>
  <c r="CC140" i="3" s="1"/>
  <c r="CC156" i="3"/>
  <c r="CC189" i="3" s="1"/>
  <c r="CD125" i="3"/>
  <c r="CD129" i="3" s="1"/>
  <c r="CD130" i="3" s="1"/>
  <c r="CF115" i="3"/>
  <c r="CE116" i="3"/>
  <c r="CE119" i="3" s="1"/>
  <c r="P180" i="3" l="1"/>
  <c r="P234" i="3" s="1"/>
  <c r="P251" i="3" s="1"/>
  <c r="CB160" i="3"/>
  <c r="CB190" i="3"/>
  <c r="CB195" i="3" s="1"/>
  <c r="CB197" i="3" s="1"/>
  <c r="O254" i="3"/>
  <c r="CC157" i="3"/>
  <c r="CC231" i="3"/>
  <c r="CC232" i="3" s="1"/>
  <c r="CC249" i="3" s="1"/>
  <c r="CD133" i="3"/>
  <c r="CD156" i="3"/>
  <c r="CD189" i="3" s="1"/>
  <c r="CE125" i="3"/>
  <c r="CE129" i="3" s="1"/>
  <c r="CE130" i="3" s="1"/>
  <c r="CG115" i="3"/>
  <c r="CF116" i="3"/>
  <c r="CF119" i="3" s="1"/>
  <c r="P181" i="3" l="1"/>
  <c r="Q178" i="3" s="1"/>
  <c r="Q183" i="3" s="1"/>
  <c r="Q233" i="3" s="1"/>
  <c r="CC160" i="3"/>
  <c r="CC190" i="3"/>
  <c r="CC195" i="3" s="1"/>
  <c r="CC197" i="3" s="1"/>
  <c r="CD157" i="3"/>
  <c r="CD231" i="3"/>
  <c r="CD232" i="3" s="1"/>
  <c r="CD249" i="3" s="1"/>
  <c r="CE133" i="3"/>
  <c r="CE140" i="3" s="1"/>
  <c r="CE156" i="3"/>
  <c r="CE189" i="3" s="1"/>
  <c r="CF125" i="3"/>
  <c r="CF129" i="3" s="1"/>
  <c r="CF130" i="3" s="1"/>
  <c r="CH115" i="3"/>
  <c r="CG116" i="3"/>
  <c r="CG119" i="3" s="1"/>
  <c r="Q180" i="3" l="1"/>
  <c r="Q234" i="3" s="1"/>
  <c r="Q251" i="3" s="1"/>
  <c r="P228" i="3"/>
  <c r="P238" i="3" s="1"/>
  <c r="CD160" i="3"/>
  <c r="CD190" i="3"/>
  <c r="CD195" i="3" s="1"/>
  <c r="CD197" i="3" s="1"/>
  <c r="P254" i="3"/>
  <c r="CE157" i="3"/>
  <c r="CE231" i="3"/>
  <c r="CE232" i="3" s="1"/>
  <c r="CE249" i="3" s="1"/>
  <c r="CF133" i="3"/>
  <c r="CF140" i="3" s="1"/>
  <c r="CF156" i="3"/>
  <c r="CF189" i="3" s="1"/>
  <c r="CG125" i="3"/>
  <c r="CG129" i="3" s="1"/>
  <c r="CG130" i="3" s="1"/>
  <c r="CI115" i="3"/>
  <c r="CH116" i="3"/>
  <c r="CH119" i="3" s="1"/>
  <c r="Q181" i="3" l="1"/>
  <c r="R178" i="3" s="1"/>
  <c r="R183" i="3" s="1"/>
  <c r="CE160" i="3"/>
  <c r="CE190" i="3"/>
  <c r="CE195" i="3" s="1"/>
  <c r="CE197" i="3" s="1"/>
  <c r="CF157" i="3"/>
  <c r="CF231" i="3"/>
  <c r="CF232" i="3" s="1"/>
  <c r="CF249" i="3" s="1"/>
  <c r="CG133" i="3"/>
  <c r="CG140" i="3" s="1"/>
  <c r="CG156" i="3"/>
  <c r="CG189" i="3" s="1"/>
  <c r="CH125" i="3"/>
  <c r="CH129" i="3" s="1"/>
  <c r="CH130" i="3" s="1"/>
  <c r="CJ115" i="3"/>
  <c r="CI116" i="3"/>
  <c r="CI119" i="3" s="1"/>
  <c r="Q228" i="3" l="1"/>
  <c r="Q238" i="3" s="1"/>
  <c r="R233" i="3"/>
  <c r="R180" i="3"/>
  <c r="R234" i="3" s="1"/>
  <c r="CF160" i="3"/>
  <c r="CF190" i="3"/>
  <c r="CF195" i="3" s="1"/>
  <c r="CF197" i="3" s="1"/>
  <c r="Q254" i="3"/>
  <c r="CG157" i="3"/>
  <c r="CG231" i="3"/>
  <c r="CG232" i="3" s="1"/>
  <c r="CG249" i="3" s="1"/>
  <c r="CH133" i="3"/>
  <c r="CH156" i="3"/>
  <c r="CH189" i="3" s="1"/>
  <c r="CI125" i="3"/>
  <c r="CI129" i="3" s="1"/>
  <c r="CI130" i="3" s="1"/>
  <c r="CK115" i="3"/>
  <c r="CJ116" i="3"/>
  <c r="CJ119" i="3" s="1"/>
  <c r="R181" i="3" l="1"/>
  <c r="S178" i="3" s="1"/>
  <c r="S183" i="3" s="1"/>
  <c r="S233" i="3" s="1"/>
  <c r="R251" i="3"/>
  <c r="CG160" i="3"/>
  <c r="CG190" i="3"/>
  <c r="CG195" i="3" s="1"/>
  <c r="CG197" i="3" s="1"/>
  <c r="CH157" i="3"/>
  <c r="CH231" i="3"/>
  <c r="CH232" i="3" s="1"/>
  <c r="CH249" i="3" s="1"/>
  <c r="CI133" i="3"/>
  <c r="CI140" i="3" s="1"/>
  <c r="CI156" i="3"/>
  <c r="CI189" i="3" s="1"/>
  <c r="CJ125" i="3"/>
  <c r="CJ129" i="3" s="1"/>
  <c r="CJ130" i="3" s="1"/>
  <c r="CL115" i="3"/>
  <c r="CK116" i="3"/>
  <c r="CK119" i="3" s="1"/>
  <c r="R228" i="3" l="1"/>
  <c r="R238" i="3" s="1"/>
  <c r="S180" i="3"/>
  <c r="S234" i="3" s="1"/>
  <c r="S251" i="3" s="1"/>
  <c r="CH160" i="3"/>
  <c r="CH190" i="3"/>
  <c r="CH195" i="3" s="1"/>
  <c r="CH197" i="3" s="1"/>
  <c r="R254" i="3"/>
  <c r="CI157" i="3"/>
  <c r="CI231" i="3"/>
  <c r="CI232" i="3" s="1"/>
  <c r="CI249" i="3" s="1"/>
  <c r="CJ133" i="3"/>
  <c r="CJ140" i="3" s="1"/>
  <c r="CJ156" i="3"/>
  <c r="CJ189" i="3" s="1"/>
  <c r="CK125" i="3"/>
  <c r="CK129" i="3" s="1"/>
  <c r="CK130" i="3" s="1"/>
  <c r="CM115" i="3"/>
  <c r="CL116" i="3"/>
  <c r="CL119" i="3" s="1"/>
  <c r="S181" i="3" l="1"/>
  <c r="S228" i="3" s="1"/>
  <c r="S238" i="3" s="1"/>
  <c r="T178" i="3"/>
  <c r="T183" i="3" s="1"/>
  <c r="T233" i="3" s="1"/>
  <c r="CI160" i="3"/>
  <c r="CI190" i="3"/>
  <c r="CI195" i="3" s="1"/>
  <c r="CI197" i="3" s="1"/>
  <c r="CJ157" i="3"/>
  <c r="CJ231" i="3"/>
  <c r="CJ232" i="3" s="1"/>
  <c r="CJ249" i="3" s="1"/>
  <c r="CK133" i="3"/>
  <c r="CK140" i="3" s="1"/>
  <c r="CK156" i="3"/>
  <c r="CK189" i="3" s="1"/>
  <c r="CL125" i="3"/>
  <c r="CL129" i="3" s="1"/>
  <c r="CL130" i="3" s="1"/>
  <c r="CN115" i="3"/>
  <c r="CM116" i="3"/>
  <c r="CM119" i="3" s="1"/>
  <c r="T180" i="3" l="1"/>
  <c r="T234" i="3" s="1"/>
  <c r="T251" i="3" s="1"/>
  <c r="CJ160" i="3"/>
  <c r="CJ190" i="3"/>
  <c r="CJ195" i="3" s="1"/>
  <c r="CJ197" i="3" s="1"/>
  <c r="S254" i="3"/>
  <c r="CK157" i="3"/>
  <c r="CK231" i="3"/>
  <c r="CK232" i="3" s="1"/>
  <c r="CK249" i="3" s="1"/>
  <c r="CL133" i="3"/>
  <c r="CL156" i="3"/>
  <c r="CL189" i="3" s="1"/>
  <c r="CM125" i="3"/>
  <c r="CM129" i="3" s="1"/>
  <c r="CM130" i="3" s="1"/>
  <c r="CO115" i="3"/>
  <c r="CN116" i="3"/>
  <c r="CN119" i="3" s="1"/>
  <c r="T181" i="3" l="1"/>
  <c r="U178" i="3"/>
  <c r="U183" i="3" s="1"/>
  <c r="U233" i="3" s="1"/>
  <c r="T228" i="3"/>
  <c r="T238" i="3" s="1"/>
  <c r="CK160" i="3"/>
  <c r="CK190" i="3"/>
  <c r="CK195" i="3" s="1"/>
  <c r="CK197" i="3" s="1"/>
  <c r="CL157" i="3"/>
  <c r="CL231" i="3"/>
  <c r="CL232" i="3" s="1"/>
  <c r="CL249" i="3" s="1"/>
  <c r="CM133" i="3"/>
  <c r="CM140" i="3" s="1"/>
  <c r="CM156" i="3"/>
  <c r="CM189" i="3" s="1"/>
  <c r="CN125" i="3"/>
  <c r="CN129" i="3" s="1"/>
  <c r="CN130" i="3" s="1"/>
  <c r="CP115" i="3"/>
  <c r="CO116" i="3"/>
  <c r="CO119" i="3" s="1"/>
  <c r="U180" i="3" l="1"/>
  <c r="U234" i="3" s="1"/>
  <c r="U251" i="3" s="1"/>
  <c r="CL160" i="3"/>
  <c r="CL190" i="3"/>
  <c r="CL195" i="3" s="1"/>
  <c r="CL197" i="3" s="1"/>
  <c r="T254" i="3"/>
  <c r="CM157" i="3"/>
  <c r="CM231" i="3"/>
  <c r="CM232" i="3" s="1"/>
  <c r="CM249" i="3" s="1"/>
  <c r="CN133" i="3"/>
  <c r="CN140" i="3" s="1"/>
  <c r="CN156" i="3"/>
  <c r="CN189" i="3" s="1"/>
  <c r="CO125" i="3"/>
  <c r="CO129" i="3" s="1"/>
  <c r="CO130" i="3" s="1"/>
  <c r="CQ115" i="3"/>
  <c r="CP116" i="3"/>
  <c r="CP119" i="3" s="1"/>
  <c r="U181" i="3" l="1"/>
  <c r="V178" i="3"/>
  <c r="V183" i="3" s="1"/>
  <c r="V233" i="3" s="1"/>
  <c r="U228" i="3"/>
  <c r="U238" i="3" s="1"/>
  <c r="CM160" i="3"/>
  <c r="CM190" i="3"/>
  <c r="CM195" i="3" s="1"/>
  <c r="CM197" i="3" s="1"/>
  <c r="CN157" i="3"/>
  <c r="CN231" i="3"/>
  <c r="CN232" i="3" s="1"/>
  <c r="CN249" i="3" s="1"/>
  <c r="CO133" i="3"/>
  <c r="CO140" i="3" s="1"/>
  <c r="CO156" i="3"/>
  <c r="CO189" i="3" s="1"/>
  <c r="CP125" i="3"/>
  <c r="CP129" i="3" s="1"/>
  <c r="CP130" i="3" s="1"/>
  <c r="CR115" i="3"/>
  <c r="CQ116" i="3"/>
  <c r="CQ119" i="3" s="1"/>
  <c r="V180" i="3" l="1"/>
  <c r="V234" i="3" s="1"/>
  <c r="V251" i="3" s="1"/>
  <c r="CN160" i="3"/>
  <c r="CN190" i="3"/>
  <c r="CN195" i="3" s="1"/>
  <c r="CN197" i="3" s="1"/>
  <c r="F199" i="3" s="1"/>
  <c r="F202" i="3" s="1"/>
  <c r="U254" i="3"/>
  <c r="CO157" i="3"/>
  <c r="CO231" i="3"/>
  <c r="CO232" i="3" s="1"/>
  <c r="CO249" i="3" s="1"/>
  <c r="CP133" i="3"/>
  <c r="CP156" i="3"/>
  <c r="CP189" i="3" s="1"/>
  <c r="CQ125" i="3"/>
  <c r="CQ129" i="3" s="1"/>
  <c r="CQ130" i="3" s="1"/>
  <c r="CS115" i="3"/>
  <c r="CR116" i="3"/>
  <c r="CR119" i="3" s="1"/>
  <c r="AE202" i="3" l="1"/>
  <c r="AE239" i="3" s="1"/>
  <c r="AX202" i="3"/>
  <c r="AX239" i="3" s="1"/>
  <c r="AW202" i="3"/>
  <c r="AW239" i="3" s="1"/>
  <c r="BA202" i="3"/>
  <c r="BA239" i="3" s="1"/>
  <c r="CK202" i="3"/>
  <c r="CK239" i="3" s="1"/>
  <c r="DG202" i="3"/>
  <c r="DG239" i="3" s="1"/>
  <c r="CU202" i="3"/>
  <c r="CU239" i="3" s="1"/>
  <c r="Y202" i="3"/>
  <c r="Y239" i="3" s="1"/>
  <c r="EE202" i="3"/>
  <c r="EE239" i="3" s="1"/>
  <c r="EC202" i="3"/>
  <c r="EC239" i="3" s="1"/>
  <c r="DD202" i="3"/>
  <c r="DD239" i="3" s="1"/>
  <c r="P202" i="3"/>
  <c r="P239" i="3" s="1"/>
  <c r="EK202" i="3"/>
  <c r="EK239" i="3" s="1"/>
  <c r="EI202" i="3"/>
  <c r="EI239" i="3" s="1"/>
  <c r="EG202" i="3"/>
  <c r="EG239" i="3" s="1"/>
  <c r="AC202" i="3"/>
  <c r="AC239" i="3" s="1"/>
  <c r="BO202" i="3"/>
  <c r="BO239" i="3" s="1"/>
  <c r="CI202" i="3"/>
  <c r="CI239" i="3" s="1"/>
  <c r="V202" i="3"/>
  <c r="V239" i="3" s="1"/>
  <c r="EQ202" i="3"/>
  <c r="EQ239" i="3" s="1"/>
  <c r="EF202" i="3"/>
  <c r="EF239" i="3" s="1"/>
  <c r="CA202" i="3"/>
  <c r="CA239" i="3" s="1"/>
  <c r="CM202" i="3"/>
  <c r="CM239" i="3" s="1"/>
  <c r="AB202" i="3"/>
  <c r="AB239" i="3" s="1"/>
  <c r="BK202" i="3"/>
  <c r="BK239" i="3" s="1"/>
  <c r="EL202" i="3"/>
  <c r="EL239" i="3" s="1"/>
  <c r="ET202" i="3"/>
  <c r="ET239" i="3" s="1"/>
  <c r="S202" i="3"/>
  <c r="S239" i="3" s="1"/>
  <c r="BY202" i="3"/>
  <c r="BY239" i="3" s="1"/>
  <c r="W202" i="3"/>
  <c r="W239" i="3" s="1"/>
  <c r="BW202" i="3"/>
  <c r="BW239" i="3" s="1"/>
  <c r="CQ202" i="3"/>
  <c r="CQ239" i="3" s="1"/>
  <c r="DJ202" i="3"/>
  <c r="DJ239" i="3" s="1"/>
  <c r="Z202" i="3"/>
  <c r="Z239" i="3" s="1"/>
  <c r="DM202" i="3"/>
  <c r="DM239" i="3" s="1"/>
  <c r="AR202" i="3"/>
  <c r="AR239" i="3" s="1"/>
  <c r="DP202" i="3"/>
  <c r="DP239" i="3" s="1"/>
  <c r="DT202" i="3"/>
  <c r="DT239" i="3" s="1"/>
  <c r="CS202" i="3"/>
  <c r="CS239" i="3" s="1"/>
  <c r="EX202" i="3"/>
  <c r="EX239" i="3" s="1"/>
  <c r="AT202" i="3"/>
  <c r="AT239" i="3" s="1"/>
  <c r="BL202" i="3"/>
  <c r="BL239" i="3" s="1"/>
  <c r="CV202" i="3"/>
  <c r="CV239" i="3" s="1"/>
  <c r="BB202" i="3"/>
  <c r="BB239" i="3" s="1"/>
  <c r="U202" i="3"/>
  <c r="U239" i="3" s="1"/>
  <c r="EN202" i="3"/>
  <c r="EN239" i="3" s="1"/>
  <c r="CO202" i="3"/>
  <c r="CO239" i="3" s="1"/>
  <c r="L202" i="3"/>
  <c r="L239" i="3" s="1"/>
  <c r="EU202" i="3"/>
  <c r="EU239" i="3" s="1"/>
  <c r="AK202" i="3"/>
  <c r="AK239" i="3" s="1"/>
  <c r="AN202" i="3"/>
  <c r="AN239" i="3" s="1"/>
  <c r="CB202" i="3"/>
  <c r="CB239" i="3" s="1"/>
  <c r="DO202" i="3"/>
  <c r="DO239" i="3" s="1"/>
  <c r="DB202" i="3"/>
  <c r="DB239" i="3" s="1"/>
  <c r="CY202" i="3"/>
  <c r="CY239" i="3" s="1"/>
  <c r="CJ202" i="3"/>
  <c r="CJ239" i="3" s="1"/>
  <c r="CD202" i="3"/>
  <c r="CD239" i="3" s="1"/>
  <c r="AU202" i="3"/>
  <c r="AU239" i="3" s="1"/>
  <c r="AZ202" i="3"/>
  <c r="AZ239" i="3" s="1"/>
  <c r="EJ202" i="3"/>
  <c r="EJ239" i="3" s="1"/>
  <c r="BH202" i="3"/>
  <c r="BH239" i="3" s="1"/>
  <c r="FC202" i="3"/>
  <c r="FC239" i="3" s="1"/>
  <c r="DC202" i="3"/>
  <c r="DC239" i="3" s="1"/>
  <c r="EM202" i="3"/>
  <c r="EM239" i="3" s="1"/>
  <c r="AD202" i="3"/>
  <c r="AD239" i="3" s="1"/>
  <c r="AV202" i="3"/>
  <c r="AV239" i="3" s="1"/>
  <c r="BN202" i="3"/>
  <c r="BN239" i="3" s="1"/>
  <c r="BI202" i="3"/>
  <c r="BI239" i="3" s="1"/>
  <c r="BX202" i="3"/>
  <c r="BX239" i="3" s="1"/>
  <c r="EO202" i="3"/>
  <c r="EO239" i="3" s="1"/>
  <c r="DF202" i="3"/>
  <c r="DF239" i="3" s="1"/>
  <c r="DX202" i="3"/>
  <c r="DX239" i="3" s="1"/>
  <c r="X202" i="3"/>
  <c r="X239" i="3" s="1"/>
  <c r="DL202" i="3"/>
  <c r="DL239" i="3" s="1"/>
  <c r="CG202" i="3"/>
  <c r="CG239" i="3" s="1"/>
  <c r="CL202" i="3"/>
  <c r="CL239" i="3" s="1"/>
  <c r="FA202" i="3"/>
  <c r="FA239" i="3" s="1"/>
  <c r="BU202" i="3"/>
  <c r="BU239" i="3" s="1"/>
  <c r="CH202" i="3"/>
  <c r="CH239" i="3" s="1"/>
  <c r="O202" i="3"/>
  <c r="O239" i="3" s="1"/>
  <c r="CF202" i="3"/>
  <c r="CF239" i="3" s="1"/>
  <c r="AQ202" i="3"/>
  <c r="AQ239" i="3" s="1"/>
  <c r="AS202" i="3"/>
  <c r="AS239" i="3" s="1"/>
  <c r="CC202" i="3"/>
  <c r="CC239" i="3" s="1"/>
  <c r="DZ202" i="3"/>
  <c r="DZ239" i="3" s="1"/>
  <c r="AH202" i="3"/>
  <c r="AH239" i="3" s="1"/>
  <c r="CP202" i="3"/>
  <c r="CP239" i="3" s="1"/>
  <c r="DH202" i="3"/>
  <c r="DH239" i="3" s="1"/>
  <c r="AO202" i="3"/>
  <c r="AO239" i="3" s="1"/>
  <c r="DU202" i="3"/>
  <c r="DU239" i="3" s="1"/>
  <c r="BD202" i="3"/>
  <c r="BD239" i="3" s="1"/>
  <c r="AY202" i="3"/>
  <c r="AY239" i="3" s="1"/>
  <c r="BP202" i="3"/>
  <c r="BP239" i="3" s="1"/>
  <c r="CN202" i="3"/>
  <c r="CN239" i="3" s="1"/>
  <c r="CT202" i="3"/>
  <c r="CT239" i="3" s="1"/>
  <c r="DW202" i="3"/>
  <c r="DW239" i="3" s="1"/>
  <c r="ES202" i="3"/>
  <c r="ES239" i="3" s="1"/>
  <c r="BM202" i="3"/>
  <c r="BM239" i="3" s="1"/>
  <c r="BR202" i="3"/>
  <c r="BR239" i="3" s="1"/>
  <c r="CW202" i="3"/>
  <c r="CW239" i="3" s="1"/>
  <c r="EW202" i="3"/>
  <c r="EW239" i="3" s="1"/>
  <c r="K202" i="3"/>
  <c r="K239" i="3" s="1"/>
  <c r="AM202" i="3"/>
  <c r="AM239" i="3" s="1"/>
  <c r="CX202" i="3"/>
  <c r="CX239" i="3" s="1"/>
  <c r="J202" i="3"/>
  <c r="BZ202" i="3"/>
  <c r="BZ239" i="3" s="1"/>
  <c r="BT202" i="3"/>
  <c r="BT239" i="3" s="1"/>
  <c r="DR202" i="3"/>
  <c r="DR239" i="3" s="1"/>
  <c r="DQ202" i="3"/>
  <c r="DQ239" i="3" s="1"/>
  <c r="AG202" i="3"/>
  <c r="AG239" i="3" s="1"/>
  <c r="EB202" i="3"/>
  <c r="EB239" i="3" s="1"/>
  <c r="AP202" i="3"/>
  <c r="AP239" i="3" s="1"/>
  <c r="DA202" i="3"/>
  <c r="DA239" i="3" s="1"/>
  <c r="EA202" i="3"/>
  <c r="EA239" i="3" s="1"/>
  <c r="R202" i="3"/>
  <c r="R239" i="3" s="1"/>
  <c r="DI202" i="3"/>
  <c r="DI239" i="3" s="1"/>
  <c r="EY202" i="3"/>
  <c r="EY239" i="3" s="1"/>
  <c r="DE202" i="3"/>
  <c r="DE239" i="3" s="1"/>
  <c r="T202" i="3"/>
  <c r="T239" i="3" s="1"/>
  <c r="EH202" i="3"/>
  <c r="EH239" i="3" s="1"/>
  <c r="CE202" i="3"/>
  <c r="CE239" i="3" s="1"/>
  <c r="FB202" i="3"/>
  <c r="FB239" i="3" s="1"/>
  <c r="DY202" i="3"/>
  <c r="DY239" i="3" s="1"/>
  <c r="EP202" i="3"/>
  <c r="EP239" i="3" s="1"/>
  <c r="AL202" i="3"/>
  <c r="AL239" i="3" s="1"/>
  <c r="AJ202" i="3"/>
  <c r="AJ239" i="3" s="1"/>
  <c r="AA202" i="3"/>
  <c r="AA239" i="3" s="1"/>
  <c r="BC202" i="3"/>
  <c r="BC239" i="3" s="1"/>
  <c r="BV202" i="3"/>
  <c r="BV239" i="3" s="1"/>
  <c r="AI202" i="3"/>
  <c r="AI239" i="3" s="1"/>
  <c r="ER202" i="3"/>
  <c r="ER239" i="3" s="1"/>
  <c r="BJ202" i="3"/>
  <c r="BJ239" i="3" s="1"/>
  <c r="EV202" i="3"/>
  <c r="EV239" i="3" s="1"/>
  <c r="ED202" i="3"/>
  <c r="ED239" i="3" s="1"/>
  <c r="N202" i="3"/>
  <c r="N239" i="3" s="1"/>
  <c r="AF202" i="3"/>
  <c r="AF239" i="3" s="1"/>
  <c r="DN202" i="3"/>
  <c r="DN239" i="3" s="1"/>
  <c r="BF202" i="3"/>
  <c r="BF239" i="3" s="1"/>
  <c r="DK202" i="3"/>
  <c r="DK239" i="3" s="1"/>
  <c r="DS202" i="3"/>
  <c r="DS239" i="3" s="1"/>
  <c r="DV202" i="3"/>
  <c r="DV239" i="3" s="1"/>
  <c r="CR202" i="3"/>
  <c r="CR239" i="3" s="1"/>
  <c r="CZ202" i="3"/>
  <c r="CZ239" i="3" s="1"/>
  <c r="BE202" i="3"/>
  <c r="BE239" i="3" s="1"/>
  <c r="EZ202" i="3"/>
  <c r="EZ239" i="3" s="1"/>
  <c r="M202" i="3"/>
  <c r="M239" i="3" s="1"/>
  <c r="BG202" i="3"/>
  <c r="BG239" i="3" s="1"/>
  <c r="Q202" i="3"/>
  <c r="Q239" i="3" s="1"/>
  <c r="BQ202" i="3"/>
  <c r="BQ239" i="3" s="1"/>
  <c r="BS202" i="3"/>
  <c r="BS239" i="3" s="1"/>
  <c r="V181" i="3"/>
  <c r="V228" i="3" s="1"/>
  <c r="V238" i="3" s="1"/>
  <c r="W178" i="3"/>
  <c r="W183" i="3" s="1"/>
  <c r="W233" i="3" s="1"/>
  <c r="CO160" i="3"/>
  <c r="CO190" i="3"/>
  <c r="CP157" i="3"/>
  <c r="CP231" i="3"/>
  <c r="CP232" i="3" s="1"/>
  <c r="CP249" i="3" s="1"/>
  <c r="CQ133" i="3"/>
  <c r="CQ140" i="3" s="1"/>
  <c r="CQ156" i="3"/>
  <c r="CQ189" i="3" s="1"/>
  <c r="CR125" i="3"/>
  <c r="CR129" i="3" s="1"/>
  <c r="CR130" i="3" s="1"/>
  <c r="CT115" i="3"/>
  <c r="CS116" i="3"/>
  <c r="CS119" i="3" s="1"/>
  <c r="J204" i="3" l="1"/>
  <c r="K201" i="3" s="1"/>
  <c r="J239" i="3"/>
  <c r="CP160" i="3"/>
  <c r="CP190" i="3"/>
  <c r="V254" i="3"/>
  <c r="W180" i="3"/>
  <c r="W234" i="3" s="1"/>
  <c r="W251" i="3" s="1"/>
  <c r="CQ157" i="3"/>
  <c r="CQ231" i="3"/>
  <c r="CQ232" i="3" s="1"/>
  <c r="CQ249" i="3" s="1"/>
  <c r="CR133" i="3"/>
  <c r="CR140" i="3" s="1"/>
  <c r="CR156" i="3"/>
  <c r="CR189" i="3" s="1"/>
  <c r="CS125" i="3"/>
  <c r="CS129" i="3" s="1"/>
  <c r="CS130" i="3" s="1"/>
  <c r="CU115" i="3"/>
  <c r="CT116" i="3"/>
  <c r="CT119" i="3" s="1"/>
  <c r="H239" i="3" l="1"/>
  <c r="J241" i="3"/>
  <c r="K206" i="3"/>
  <c r="CQ160" i="3"/>
  <c r="CQ190" i="3"/>
  <c r="CR157" i="3"/>
  <c r="CR231" i="3"/>
  <c r="CR232" i="3" s="1"/>
  <c r="CR249" i="3" s="1"/>
  <c r="W181" i="3"/>
  <c r="CS133" i="3"/>
  <c r="CS140" i="3" s="1"/>
  <c r="CS156" i="3"/>
  <c r="CS189" i="3" s="1"/>
  <c r="CT125" i="3"/>
  <c r="CT129" i="3" s="1"/>
  <c r="CT130" i="3" s="1"/>
  <c r="CV115" i="3"/>
  <c r="CU116" i="3"/>
  <c r="CU119" i="3" s="1"/>
  <c r="K203" i="3" l="1"/>
  <c r="K236" i="3"/>
  <c r="J253" i="3"/>
  <c r="J245" i="3"/>
  <c r="X178" i="3"/>
  <c r="X183" i="3" s="1"/>
  <c r="X233" i="3" s="1"/>
  <c r="W228" i="3"/>
  <c r="W238" i="3" s="1"/>
  <c r="CR160" i="3"/>
  <c r="CR190" i="3"/>
  <c r="CS157" i="3"/>
  <c r="CS231" i="3"/>
  <c r="CS232" i="3" s="1"/>
  <c r="CS249" i="3" s="1"/>
  <c r="CT133" i="3"/>
  <c r="CT156" i="3"/>
  <c r="CT189" i="3" s="1"/>
  <c r="CU125" i="3"/>
  <c r="CU129" i="3" s="1"/>
  <c r="CU130" i="3" s="1"/>
  <c r="CW115" i="3"/>
  <c r="CV116" i="3"/>
  <c r="CV119" i="3" s="1"/>
  <c r="K235" i="3" l="1"/>
  <c r="K204" i="3"/>
  <c r="L201" i="3" s="1"/>
  <c r="X180" i="3"/>
  <c r="X234" i="3" s="1"/>
  <c r="X251" i="3" s="1"/>
  <c r="CS160" i="3"/>
  <c r="CS190" i="3"/>
  <c r="W254" i="3"/>
  <c r="CT157" i="3"/>
  <c r="CT231" i="3"/>
  <c r="CT232" i="3" s="1"/>
  <c r="CT249" i="3" s="1"/>
  <c r="CU133" i="3"/>
  <c r="CU140" i="3" s="1"/>
  <c r="CU156" i="3"/>
  <c r="CU189" i="3" s="1"/>
  <c r="CV125" i="3"/>
  <c r="CV129" i="3" s="1"/>
  <c r="CV130" i="3" s="1"/>
  <c r="CX115" i="3"/>
  <c r="CW116" i="3"/>
  <c r="CW119" i="3" s="1"/>
  <c r="L206" i="3" l="1"/>
  <c r="K252" i="3"/>
  <c r="K241" i="3"/>
  <c r="X181" i="3"/>
  <c r="X228" i="3" s="1"/>
  <c r="X238" i="3" s="1"/>
  <c r="Y178" i="3"/>
  <c r="Y183" i="3" s="1"/>
  <c r="Y233" i="3" s="1"/>
  <c r="CT160" i="3"/>
  <c r="CT190" i="3"/>
  <c r="CU157" i="3"/>
  <c r="CU231" i="3"/>
  <c r="CU232" i="3" s="1"/>
  <c r="CU249" i="3" s="1"/>
  <c r="CV133" i="3"/>
  <c r="CV140" i="3" s="1"/>
  <c r="CV156" i="3"/>
  <c r="CV189" i="3" s="1"/>
  <c r="CW125" i="3"/>
  <c r="CW129" i="3" s="1"/>
  <c r="CW130" i="3" s="1"/>
  <c r="CY115" i="3"/>
  <c r="CX116" i="3"/>
  <c r="CX119" i="3" s="1"/>
  <c r="K253" i="3" l="1"/>
  <c r="K245" i="3"/>
  <c r="L203" i="3"/>
  <c r="L236" i="3"/>
  <c r="Y180" i="3"/>
  <c r="Y234" i="3" s="1"/>
  <c r="Y251" i="3" s="1"/>
  <c r="CU160" i="3"/>
  <c r="CU190" i="3"/>
  <c r="X254" i="3"/>
  <c r="CV157" i="3"/>
  <c r="CV231" i="3"/>
  <c r="CV232" i="3" s="1"/>
  <c r="CV249" i="3" s="1"/>
  <c r="CW133" i="3"/>
  <c r="CW140" i="3" s="1"/>
  <c r="CW156" i="3"/>
  <c r="CW189" i="3" s="1"/>
  <c r="CX125" i="3"/>
  <c r="CX129" i="3" s="1"/>
  <c r="CX130" i="3" s="1"/>
  <c r="CZ115" i="3"/>
  <c r="CY116" i="3"/>
  <c r="CY119" i="3" s="1"/>
  <c r="L235" i="3" l="1"/>
  <c r="L204" i="3"/>
  <c r="M201" i="3" s="1"/>
  <c r="Y181" i="3"/>
  <c r="Z178" i="3" s="1"/>
  <c r="Z183" i="3" s="1"/>
  <c r="Z233" i="3" s="1"/>
  <c r="CV160" i="3"/>
  <c r="CV190" i="3"/>
  <c r="CW157" i="3"/>
  <c r="CW231" i="3"/>
  <c r="CW232" i="3" s="1"/>
  <c r="CW249" i="3" s="1"/>
  <c r="CX133" i="3"/>
  <c r="CX156" i="3"/>
  <c r="CX189" i="3" s="1"/>
  <c r="CY125" i="3"/>
  <c r="CY129" i="3" s="1"/>
  <c r="CY130" i="3" s="1"/>
  <c r="DA115" i="3"/>
  <c r="CZ116" i="3"/>
  <c r="CZ119" i="3" s="1"/>
  <c r="M206" i="3" l="1"/>
  <c r="L252" i="3"/>
  <c r="L241" i="3"/>
  <c r="Y228" i="3"/>
  <c r="Y238" i="3" s="1"/>
  <c r="Z180" i="3"/>
  <c r="Z234" i="3" s="1"/>
  <c r="Z251" i="3" s="1"/>
  <c r="CW160" i="3"/>
  <c r="CW190" i="3"/>
  <c r="Y254" i="3"/>
  <c r="CX157" i="3"/>
  <c r="CX231" i="3"/>
  <c r="CX232" i="3" s="1"/>
  <c r="CX249" i="3" s="1"/>
  <c r="CY133" i="3"/>
  <c r="CY140" i="3" s="1"/>
  <c r="CY156" i="3"/>
  <c r="CY189" i="3" s="1"/>
  <c r="CZ125" i="3"/>
  <c r="CZ129" i="3" s="1"/>
  <c r="CZ130" i="3" s="1"/>
  <c r="DB115" i="3"/>
  <c r="DA116" i="3"/>
  <c r="DA119" i="3" s="1"/>
  <c r="L253" i="3" l="1"/>
  <c r="L245" i="3"/>
  <c r="M236" i="3"/>
  <c r="M203" i="3"/>
  <c r="Z181" i="3"/>
  <c r="Z228" i="3" s="1"/>
  <c r="Z238" i="3" s="1"/>
  <c r="CX160" i="3"/>
  <c r="CX190" i="3"/>
  <c r="CY157" i="3"/>
  <c r="CY231" i="3"/>
  <c r="CY232" i="3" s="1"/>
  <c r="CY249" i="3" s="1"/>
  <c r="CZ133" i="3"/>
  <c r="CZ140" i="3" s="1"/>
  <c r="CZ156" i="3"/>
  <c r="CZ189" i="3" s="1"/>
  <c r="DA125" i="3"/>
  <c r="DA129" i="3" s="1"/>
  <c r="DA130" i="3" s="1"/>
  <c r="DC115" i="3"/>
  <c r="DB116" i="3"/>
  <c r="DB119" i="3" s="1"/>
  <c r="M235" i="3" l="1"/>
  <c r="M204" i="3"/>
  <c r="N201" i="3" s="1"/>
  <c r="AA178" i="3"/>
  <c r="AA183" i="3" s="1"/>
  <c r="AA233" i="3" s="1"/>
  <c r="AA180" i="3"/>
  <c r="AA234" i="3" s="1"/>
  <c r="AA251" i="3" s="1"/>
  <c r="CY160" i="3"/>
  <c r="CY190" i="3"/>
  <c r="Z254" i="3"/>
  <c r="CZ157" i="3"/>
  <c r="CZ231" i="3"/>
  <c r="CZ232" i="3" s="1"/>
  <c r="CZ249" i="3" s="1"/>
  <c r="DA133" i="3"/>
  <c r="DA140" i="3" s="1"/>
  <c r="DA156" i="3"/>
  <c r="DA189" i="3" s="1"/>
  <c r="DB125" i="3"/>
  <c r="DB129" i="3" s="1"/>
  <c r="DB130" i="3" s="1"/>
  <c r="DD115" i="3"/>
  <c r="DC116" i="3"/>
  <c r="DC119" i="3" s="1"/>
  <c r="N206" i="3" l="1"/>
  <c r="M241" i="3"/>
  <c r="M252" i="3"/>
  <c r="AA181" i="3"/>
  <c r="AA228" i="3" s="1"/>
  <c r="AA238" i="3" s="1"/>
  <c r="CZ160" i="3"/>
  <c r="CZ190" i="3"/>
  <c r="DA157" i="3"/>
  <c r="DA231" i="3"/>
  <c r="DA232" i="3" s="1"/>
  <c r="DA249" i="3" s="1"/>
  <c r="DB133" i="3"/>
  <c r="DB156" i="3"/>
  <c r="DB189" i="3" s="1"/>
  <c r="DC125" i="3"/>
  <c r="DC129" i="3" s="1"/>
  <c r="DC130" i="3" s="1"/>
  <c r="DE115" i="3"/>
  <c r="DD116" i="3"/>
  <c r="DD119" i="3" s="1"/>
  <c r="AB178" i="3" l="1"/>
  <c r="AB183" i="3" s="1"/>
  <c r="AB233" i="3" s="1"/>
  <c r="M245" i="3"/>
  <c r="M253" i="3"/>
  <c r="N236" i="3"/>
  <c r="N203" i="3"/>
  <c r="AB180" i="3"/>
  <c r="AB234" i="3" s="1"/>
  <c r="AB251" i="3" s="1"/>
  <c r="DA160" i="3"/>
  <c r="DA190" i="3"/>
  <c r="AA254" i="3"/>
  <c r="DB157" i="3"/>
  <c r="DB231" i="3"/>
  <c r="DB232" i="3" s="1"/>
  <c r="DB249" i="3" s="1"/>
  <c r="DC133" i="3"/>
  <c r="DC140" i="3" s="1"/>
  <c r="DC156" i="3"/>
  <c r="DC189" i="3" s="1"/>
  <c r="DD125" i="3"/>
  <c r="DD129" i="3" s="1"/>
  <c r="DD130" i="3" s="1"/>
  <c r="DF115" i="3"/>
  <c r="DE116" i="3"/>
  <c r="DE119" i="3" s="1"/>
  <c r="N235" i="3" l="1"/>
  <c r="N204" i="3"/>
  <c r="O201" i="3" s="1"/>
  <c r="AB181" i="3"/>
  <c r="AB228" i="3" s="1"/>
  <c r="AB238" i="3" s="1"/>
  <c r="AC178" i="3"/>
  <c r="AC183" i="3" s="1"/>
  <c r="AC233" i="3" s="1"/>
  <c r="DB160" i="3"/>
  <c r="DB190" i="3"/>
  <c r="DC157" i="3"/>
  <c r="DC231" i="3"/>
  <c r="DC232" i="3" s="1"/>
  <c r="DC249" i="3" s="1"/>
  <c r="DD133" i="3"/>
  <c r="DD140" i="3" s="1"/>
  <c r="DD156" i="3"/>
  <c r="DD189" i="3" s="1"/>
  <c r="DE125" i="3"/>
  <c r="DE129" i="3" s="1"/>
  <c r="DE130" i="3" s="1"/>
  <c r="DG115" i="3"/>
  <c r="DF116" i="3"/>
  <c r="DF119" i="3" s="1"/>
  <c r="O206" i="3" l="1"/>
  <c r="N241" i="3"/>
  <c r="N252" i="3"/>
  <c r="AC180" i="3"/>
  <c r="AC234" i="3" s="1"/>
  <c r="AC251" i="3" s="1"/>
  <c r="DC160" i="3"/>
  <c r="DC190" i="3"/>
  <c r="AB254" i="3"/>
  <c r="DD157" i="3"/>
  <c r="DD231" i="3"/>
  <c r="DD232" i="3" s="1"/>
  <c r="DD249" i="3" s="1"/>
  <c r="DE133" i="3"/>
  <c r="DE140" i="3" s="1"/>
  <c r="DE156" i="3"/>
  <c r="DE189" i="3" s="1"/>
  <c r="DF125" i="3"/>
  <c r="DF129" i="3" s="1"/>
  <c r="DF130" i="3" s="1"/>
  <c r="DH115" i="3"/>
  <c r="DG116" i="3"/>
  <c r="DG119" i="3" s="1"/>
  <c r="N245" i="3" l="1"/>
  <c r="N253" i="3"/>
  <c r="O236" i="3"/>
  <c r="O203" i="3"/>
  <c r="AC181" i="3"/>
  <c r="AD178" i="3" s="1"/>
  <c r="AD183" i="3" s="1"/>
  <c r="AD233" i="3" s="1"/>
  <c r="DD160" i="3"/>
  <c r="DD190" i="3"/>
  <c r="DE157" i="3"/>
  <c r="DE231" i="3"/>
  <c r="DE232" i="3" s="1"/>
  <c r="DE249" i="3" s="1"/>
  <c r="DF133" i="3"/>
  <c r="DF156" i="3"/>
  <c r="DF189" i="3" s="1"/>
  <c r="DG125" i="3"/>
  <c r="DG129" i="3" s="1"/>
  <c r="DG130" i="3" s="1"/>
  <c r="DI115" i="3"/>
  <c r="DH116" i="3"/>
  <c r="DH119" i="3" s="1"/>
  <c r="O235" i="3" l="1"/>
  <c r="O204" i="3"/>
  <c r="P201" i="3" s="1"/>
  <c r="AC228" i="3"/>
  <c r="AC238" i="3" s="1"/>
  <c r="AD180" i="3"/>
  <c r="AD234" i="3" s="1"/>
  <c r="AD251" i="3" s="1"/>
  <c r="DE160" i="3"/>
  <c r="DE190" i="3"/>
  <c r="AC254" i="3"/>
  <c r="DF157" i="3"/>
  <c r="DF231" i="3"/>
  <c r="DF232" i="3" s="1"/>
  <c r="DF249" i="3" s="1"/>
  <c r="DG133" i="3"/>
  <c r="DG140" i="3" s="1"/>
  <c r="DG156" i="3"/>
  <c r="DG189" i="3" s="1"/>
  <c r="DH125" i="3"/>
  <c r="DH129" i="3" s="1"/>
  <c r="DH130" i="3" s="1"/>
  <c r="DJ115" i="3"/>
  <c r="DI116" i="3"/>
  <c r="DI119" i="3" s="1"/>
  <c r="P206" i="3" l="1"/>
  <c r="O241" i="3"/>
  <c r="O252" i="3"/>
  <c r="AD181" i="3"/>
  <c r="AD228" i="3" s="1"/>
  <c r="AD238" i="3" s="1"/>
  <c r="AE178" i="3"/>
  <c r="AE183" i="3" s="1"/>
  <c r="AE233" i="3" s="1"/>
  <c r="DF160" i="3"/>
  <c r="DF190" i="3"/>
  <c r="DG157" i="3"/>
  <c r="DG231" i="3"/>
  <c r="DG232" i="3" s="1"/>
  <c r="DG249" i="3" s="1"/>
  <c r="DH133" i="3"/>
  <c r="DH140" i="3" s="1"/>
  <c r="DH156" i="3"/>
  <c r="DH189" i="3" s="1"/>
  <c r="DI125" i="3"/>
  <c r="DI129" i="3" s="1"/>
  <c r="DI130" i="3" s="1"/>
  <c r="DK115" i="3"/>
  <c r="DJ116" i="3"/>
  <c r="DJ119" i="3" s="1"/>
  <c r="O253" i="3" l="1"/>
  <c r="O245" i="3"/>
  <c r="P236" i="3"/>
  <c r="P203" i="3"/>
  <c r="AE180" i="3"/>
  <c r="AE234" i="3" s="1"/>
  <c r="AE251" i="3" s="1"/>
  <c r="DG160" i="3"/>
  <c r="DG190" i="3"/>
  <c r="AD254" i="3"/>
  <c r="DH157" i="3"/>
  <c r="DH231" i="3"/>
  <c r="DH232" i="3" s="1"/>
  <c r="DH249" i="3" s="1"/>
  <c r="DI133" i="3"/>
  <c r="DI140" i="3" s="1"/>
  <c r="DI156" i="3"/>
  <c r="DI189" i="3" s="1"/>
  <c r="DJ125" i="3"/>
  <c r="DJ129" i="3" s="1"/>
  <c r="DJ130" i="3" s="1"/>
  <c r="DL115" i="3"/>
  <c r="DK116" i="3"/>
  <c r="DK119" i="3" s="1"/>
  <c r="P235" i="3" l="1"/>
  <c r="P204" i="3"/>
  <c r="Q201" i="3" s="1"/>
  <c r="AE181" i="3"/>
  <c r="AE228" i="3" s="1"/>
  <c r="AE238" i="3" s="1"/>
  <c r="AF178" i="3"/>
  <c r="AF183" i="3" s="1"/>
  <c r="AF233" i="3" s="1"/>
  <c r="DH160" i="3"/>
  <c r="DH190" i="3"/>
  <c r="DI157" i="3"/>
  <c r="DI231" i="3"/>
  <c r="DI232" i="3" s="1"/>
  <c r="DI249" i="3" s="1"/>
  <c r="DJ133" i="3"/>
  <c r="DJ156" i="3"/>
  <c r="DJ189" i="3" s="1"/>
  <c r="DK125" i="3"/>
  <c r="DK129" i="3" s="1"/>
  <c r="DK130" i="3" s="1"/>
  <c r="DM115" i="3"/>
  <c r="DL116" i="3"/>
  <c r="DL119" i="3" s="1"/>
  <c r="Q206" i="3" l="1"/>
  <c r="P241" i="3"/>
  <c r="P252" i="3"/>
  <c r="AF180" i="3"/>
  <c r="AF234" i="3" s="1"/>
  <c r="AF251" i="3" s="1"/>
  <c r="DI160" i="3"/>
  <c r="DI190" i="3"/>
  <c r="AE254" i="3"/>
  <c r="DJ157" i="3"/>
  <c r="DJ231" i="3"/>
  <c r="DJ232" i="3" s="1"/>
  <c r="DJ249" i="3" s="1"/>
  <c r="DK133" i="3"/>
  <c r="DK140" i="3" s="1"/>
  <c r="DK156" i="3"/>
  <c r="DK189" i="3" s="1"/>
  <c r="DL125" i="3"/>
  <c r="DL129" i="3" s="1"/>
  <c r="DL130" i="3" s="1"/>
  <c r="DN115" i="3"/>
  <c r="DM116" i="3"/>
  <c r="DM119" i="3" s="1"/>
  <c r="P245" i="3" l="1"/>
  <c r="P253" i="3"/>
  <c r="Q203" i="3"/>
  <c r="Q236" i="3"/>
  <c r="AF181" i="3"/>
  <c r="AG178" i="3" s="1"/>
  <c r="AG183" i="3" s="1"/>
  <c r="AG233" i="3" s="1"/>
  <c r="DJ160" i="3"/>
  <c r="DJ190" i="3"/>
  <c r="DK157" i="3"/>
  <c r="DK231" i="3"/>
  <c r="DK232" i="3" s="1"/>
  <c r="DK249" i="3" s="1"/>
  <c r="DL133" i="3"/>
  <c r="DL140" i="3" s="1"/>
  <c r="DL156" i="3"/>
  <c r="DL189" i="3" s="1"/>
  <c r="DM125" i="3"/>
  <c r="DM129" i="3" s="1"/>
  <c r="DM130" i="3" s="1"/>
  <c r="DO115" i="3"/>
  <c r="DN116" i="3"/>
  <c r="DN119" i="3" s="1"/>
  <c r="Q235" i="3" l="1"/>
  <c r="Q204" i="3"/>
  <c r="R201" i="3" s="1"/>
  <c r="AF228" i="3"/>
  <c r="AF238" i="3" s="1"/>
  <c r="AG180" i="3"/>
  <c r="AG234" i="3" s="1"/>
  <c r="AG251" i="3" s="1"/>
  <c r="DK160" i="3"/>
  <c r="DK190" i="3"/>
  <c r="AF254" i="3"/>
  <c r="DL157" i="3"/>
  <c r="DL231" i="3"/>
  <c r="DL232" i="3" s="1"/>
  <c r="DL249" i="3" s="1"/>
  <c r="DM133" i="3"/>
  <c r="DM140" i="3" s="1"/>
  <c r="DM156" i="3"/>
  <c r="DM189" i="3" s="1"/>
  <c r="DN125" i="3"/>
  <c r="DN129" i="3" s="1"/>
  <c r="DN130" i="3" s="1"/>
  <c r="DP115" i="3"/>
  <c r="DO116" i="3"/>
  <c r="DO119" i="3" s="1"/>
  <c r="R206" i="3" l="1"/>
  <c r="Q252" i="3"/>
  <c r="Q241" i="3"/>
  <c r="AG181" i="3"/>
  <c r="AG228" i="3" s="1"/>
  <c r="AG238" i="3" s="1"/>
  <c r="DL160" i="3"/>
  <c r="DL190" i="3"/>
  <c r="DM157" i="3"/>
  <c r="DM231" i="3"/>
  <c r="DM232" i="3" s="1"/>
  <c r="DM249" i="3" s="1"/>
  <c r="DN133" i="3"/>
  <c r="DN156" i="3"/>
  <c r="DN189" i="3" s="1"/>
  <c r="DO125" i="3"/>
  <c r="DO129" i="3" s="1"/>
  <c r="DO130" i="3" s="1"/>
  <c r="DQ115" i="3"/>
  <c r="DP116" i="3"/>
  <c r="DP119" i="3" s="1"/>
  <c r="AH178" i="3" l="1"/>
  <c r="AH183" i="3" s="1"/>
  <c r="AH233" i="3" s="1"/>
  <c r="Q245" i="3"/>
  <c r="Q253" i="3"/>
  <c r="R236" i="3"/>
  <c r="R203" i="3"/>
  <c r="AH180" i="3"/>
  <c r="AH234" i="3" s="1"/>
  <c r="AH251" i="3" s="1"/>
  <c r="DM160" i="3"/>
  <c r="DM190" i="3"/>
  <c r="AG254" i="3"/>
  <c r="DN157" i="3"/>
  <c r="DN231" i="3"/>
  <c r="DN232" i="3" s="1"/>
  <c r="DN249" i="3" s="1"/>
  <c r="DO133" i="3"/>
  <c r="DO140" i="3" s="1"/>
  <c r="DO156" i="3"/>
  <c r="DO189" i="3" s="1"/>
  <c r="DP125" i="3"/>
  <c r="DP129" i="3" s="1"/>
  <c r="DP130" i="3" s="1"/>
  <c r="DR115" i="3"/>
  <c r="DQ116" i="3"/>
  <c r="DQ119" i="3" s="1"/>
  <c r="R235" i="3" l="1"/>
  <c r="R204" i="3"/>
  <c r="S201" i="3" s="1"/>
  <c r="AH181" i="3"/>
  <c r="AH228" i="3" s="1"/>
  <c r="AH238" i="3" s="1"/>
  <c r="DN160" i="3"/>
  <c r="DN190" i="3"/>
  <c r="DO157" i="3"/>
  <c r="DO231" i="3"/>
  <c r="DO232" i="3" s="1"/>
  <c r="DO249" i="3" s="1"/>
  <c r="DP133" i="3"/>
  <c r="DP140" i="3" s="1"/>
  <c r="DP156" i="3"/>
  <c r="DP189" i="3" s="1"/>
  <c r="DQ125" i="3"/>
  <c r="DQ129" i="3" s="1"/>
  <c r="DQ130" i="3" s="1"/>
  <c r="DS115" i="3"/>
  <c r="DR116" i="3"/>
  <c r="DR119" i="3" s="1"/>
  <c r="AI178" i="3" l="1"/>
  <c r="AI183" i="3" s="1"/>
  <c r="AI233" i="3" s="1"/>
  <c r="S206" i="3"/>
  <c r="R252" i="3"/>
  <c r="R241" i="3"/>
  <c r="AI180" i="3"/>
  <c r="AI234" i="3" s="1"/>
  <c r="AI251" i="3" s="1"/>
  <c r="DO160" i="3"/>
  <c r="DO190" i="3"/>
  <c r="AH254" i="3"/>
  <c r="DP157" i="3"/>
  <c r="DP231" i="3"/>
  <c r="DP232" i="3" s="1"/>
  <c r="DP249" i="3" s="1"/>
  <c r="DQ133" i="3"/>
  <c r="DQ140" i="3" s="1"/>
  <c r="DQ156" i="3"/>
  <c r="DQ189" i="3" s="1"/>
  <c r="DR125" i="3"/>
  <c r="DR129" i="3" s="1"/>
  <c r="DR130" i="3" s="1"/>
  <c r="DT115" i="3"/>
  <c r="DS116" i="3"/>
  <c r="DS119" i="3" s="1"/>
  <c r="R253" i="3" l="1"/>
  <c r="R245" i="3"/>
  <c r="S203" i="3"/>
  <c r="S236" i="3"/>
  <c r="AI181" i="3"/>
  <c r="AJ178" i="3" s="1"/>
  <c r="AJ183" i="3" s="1"/>
  <c r="AJ233" i="3" s="1"/>
  <c r="DP160" i="3"/>
  <c r="DP190" i="3"/>
  <c r="DQ157" i="3"/>
  <c r="DQ231" i="3"/>
  <c r="DQ232" i="3" s="1"/>
  <c r="DQ249" i="3" s="1"/>
  <c r="DR133" i="3"/>
  <c r="DR156" i="3"/>
  <c r="DR189" i="3" s="1"/>
  <c r="DS125" i="3"/>
  <c r="DS129" i="3" s="1"/>
  <c r="DS130" i="3" s="1"/>
  <c r="DU115" i="3"/>
  <c r="DT116" i="3"/>
  <c r="DT119" i="3" s="1"/>
  <c r="S235" i="3" l="1"/>
  <c r="S204" i="3"/>
  <c r="T201" i="3" s="1"/>
  <c r="AI228" i="3"/>
  <c r="AI238" i="3" s="1"/>
  <c r="AJ180" i="3"/>
  <c r="AJ234" i="3" s="1"/>
  <c r="AJ251" i="3" s="1"/>
  <c r="DQ160" i="3"/>
  <c r="DQ190" i="3"/>
  <c r="AI254" i="3"/>
  <c r="DR157" i="3"/>
  <c r="DR231" i="3"/>
  <c r="DR232" i="3" s="1"/>
  <c r="DR249" i="3" s="1"/>
  <c r="DS133" i="3"/>
  <c r="DS140" i="3" s="1"/>
  <c r="DS156" i="3"/>
  <c r="DS189" i="3" s="1"/>
  <c r="DT125" i="3"/>
  <c r="DT129" i="3" s="1"/>
  <c r="DT130" i="3" s="1"/>
  <c r="DV115" i="3"/>
  <c r="DU116" i="3"/>
  <c r="DU119" i="3" s="1"/>
  <c r="T206" i="3" l="1"/>
  <c r="S241" i="3"/>
  <c r="S252" i="3"/>
  <c r="AJ181" i="3"/>
  <c r="AJ228" i="3" s="1"/>
  <c r="AJ238" i="3" s="1"/>
  <c r="AK178" i="3"/>
  <c r="AK183" i="3" s="1"/>
  <c r="AK233" i="3" s="1"/>
  <c r="DR160" i="3"/>
  <c r="DR190" i="3"/>
  <c r="DS157" i="3"/>
  <c r="DS231" i="3"/>
  <c r="DS232" i="3" s="1"/>
  <c r="DS249" i="3" s="1"/>
  <c r="DT133" i="3"/>
  <c r="DT140" i="3" s="1"/>
  <c r="DT156" i="3"/>
  <c r="DT189" i="3" s="1"/>
  <c r="DU125" i="3"/>
  <c r="DU129" i="3" s="1"/>
  <c r="DU130" i="3" s="1"/>
  <c r="DW115" i="3"/>
  <c r="DV116" i="3"/>
  <c r="DV119" i="3" s="1"/>
  <c r="S245" i="3" l="1"/>
  <c r="S253" i="3"/>
  <c r="T203" i="3"/>
  <c r="T236" i="3"/>
  <c r="AK180" i="3"/>
  <c r="AK234" i="3" s="1"/>
  <c r="AK251" i="3" s="1"/>
  <c r="DS160" i="3"/>
  <c r="DS190" i="3"/>
  <c r="AJ254" i="3"/>
  <c r="DT157" i="3"/>
  <c r="DT231" i="3"/>
  <c r="DT232" i="3" s="1"/>
  <c r="DT249" i="3" s="1"/>
  <c r="DU133" i="3"/>
  <c r="DU140" i="3" s="1"/>
  <c r="DU156" i="3"/>
  <c r="DU189" i="3" s="1"/>
  <c r="DV125" i="3"/>
  <c r="DV129" i="3" s="1"/>
  <c r="DV130" i="3" s="1"/>
  <c r="DX115" i="3"/>
  <c r="DW116" i="3"/>
  <c r="DW119" i="3" s="1"/>
  <c r="T235" i="3" l="1"/>
  <c r="T204" i="3"/>
  <c r="U201" i="3" s="1"/>
  <c r="AK181" i="3"/>
  <c r="AK228" i="3" s="1"/>
  <c r="AK238" i="3" s="1"/>
  <c r="AL178" i="3"/>
  <c r="AL183" i="3" s="1"/>
  <c r="AL233" i="3" s="1"/>
  <c r="DT160" i="3"/>
  <c r="DT190" i="3"/>
  <c r="DU157" i="3"/>
  <c r="DU231" i="3"/>
  <c r="DU232" i="3" s="1"/>
  <c r="DU249" i="3" s="1"/>
  <c r="DV133" i="3"/>
  <c r="DV156" i="3"/>
  <c r="DV189" i="3" s="1"/>
  <c r="DW125" i="3"/>
  <c r="DW129" i="3" s="1"/>
  <c r="DW130" i="3" s="1"/>
  <c r="DY115" i="3"/>
  <c r="DX116" i="3"/>
  <c r="DX119" i="3" s="1"/>
  <c r="U206" i="3" l="1"/>
  <c r="T252" i="3"/>
  <c r="T241" i="3"/>
  <c r="AL180" i="3"/>
  <c r="AL234" i="3" s="1"/>
  <c r="AL251" i="3" s="1"/>
  <c r="DU160" i="3"/>
  <c r="DU190" i="3"/>
  <c r="AK254" i="3"/>
  <c r="DV157" i="3"/>
  <c r="DV231" i="3"/>
  <c r="DV232" i="3" s="1"/>
  <c r="DV249" i="3" s="1"/>
  <c r="DW133" i="3"/>
  <c r="DW140" i="3" s="1"/>
  <c r="DW156" i="3"/>
  <c r="DW189" i="3" s="1"/>
  <c r="DX125" i="3"/>
  <c r="DX129" i="3" s="1"/>
  <c r="DX130" i="3" s="1"/>
  <c r="DZ115" i="3"/>
  <c r="DY116" i="3"/>
  <c r="DY119" i="3" s="1"/>
  <c r="T253" i="3" l="1"/>
  <c r="T245" i="3"/>
  <c r="U236" i="3"/>
  <c r="U203" i="3"/>
  <c r="AL181" i="3"/>
  <c r="AM178" i="3" s="1"/>
  <c r="AM183" i="3" s="1"/>
  <c r="AM233" i="3" s="1"/>
  <c r="DV160" i="3"/>
  <c r="DV190" i="3"/>
  <c r="AL254" i="3"/>
  <c r="DW157" i="3"/>
  <c r="DW231" i="3"/>
  <c r="DW232" i="3" s="1"/>
  <c r="DW249" i="3" s="1"/>
  <c r="DX133" i="3"/>
  <c r="DX140" i="3" s="1"/>
  <c r="DX156" i="3"/>
  <c r="DX189" i="3" s="1"/>
  <c r="DY125" i="3"/>
  <c r="DY129" i="3" s="1"/>
  <c r="DY130" i="3" s="1"/>
  <c r="EA115" i="3"/>
  <c r="DZ116" i="3"/>
  <c r="DZ119" i="3" s="1"/>
  <c r="U235" i="3" l="1"/>
  <c r="U204" i="3"/>
  <c r="V201" i="3" s="1"/>
  <c r="AL228" i="3"/>
  <c r="AL238" i="3" s="1"/>
  <c r="AM180" i="3"/>
  <c r="AM234" i="3" s="1"/>
  <c r="AM251" i="3" s="1"/>
  <c r="DW160" i="3"/>
  <c r="DW190" i="3"/>
  <c r="DX157" i="3"/>
  <c r="DX231" i="3"/>
  <c r="DX232" i="3" s="1"/>
  <c r="DX249" i="3" s="1"/>
  <c r="DY133" i="3"/>
  <c r="DY140" i="3" s="1"/>
  <c r="DY156" i="3"/>
  <c r="DY189" i="3" s="1"/>
  <c r="DZ125" i="3"/>
  <c r="DZ129" i="3" s="1"/>
  <c r="DZ130" i="3" s="1"/>
  <c r="EB115" i="3"/>
  <c r="EA116" i="3"/>
  <c r="EA119" i="3" s="1"/>
  <c r="V206" i="3" l="1"/>
  <c r="U252" i="3"/>
  <c r="U241" i="3"/>
  <c r="AM181" i="3"/>
  <c r="AM228" i="3" s="1"/>
  <c r="AM238" i="3" s="1"/>
  <c r="DX160" i="3"/>
  <c r="DX190" i="3"/>
  <c r="DY157" i="3"/>
  <c r="DY231" i="3"/>
  <c r="DY232" i="3" s="1"/>
  <c r="DY249" i="3" s="1"/>
  <c r="DZ133" i="3"/>
  <c r="DZ156" i="3"/>
  <c r="DZ189" i="3" s="1"/>
  <c r="EA125" i="3"/>
  <c r="EA129" i="3" s="1"/>
  <c r="EA130" i="3" s="1"/>
  <c r="EC115" i="3"/>
  <c r="EB116" i="3"/>
  <c r="EB119" i="3" s="1"/>
  <c r="AN178" i="3" l="1"/>
  <c r="AN183" i="3" s="1"/>
  <c r="AN233" i="3" s="1"/>
  <c r="U245" i="3"/>
  <c r="U253" i="3"/>
  <c r="V236" i="3"/>
  <c r="V203" i="3"/>
  <c r="AN180" i="3"/>
  <c r="AN234" i="3" s="1"/>
  <c r="AN251" i="3" s="1"/>
  <c r="DY160" i="3"/>
  <c r="DY190" i="3"/>
  <c r="AM254" i="3"/>
  <c r="DZ157" i="3"/>
  <c r="DZ231" i="3"/>
  <c r="DZ232" i="3" s="1"/>
  <c r="DZ249" i="3" s="1"/>
  <c r="EA133" i="3"/>
  <c r="EA140" i="3" s="1"/>
  <c r="EA156" i="3"/>
  <c r="EA189" i="3" s="1"/>
  <c r="EB125" i="3"/>
  <c r="EB129" i="3" s="1"/>
  <c r="EB130" i="3" s="1"/>
  <c r="ED115" i="3"/>
  <c r="EC116" i="3"/>
  <c r="EC119" i="3" s="1"/>
  <c r="AN181" i="3" l="1"/>
  <c r="V235" i="3"/>
  <c r="V204" i="3"/>
  <c r="W201" i="3" s="1"/>
  <c r="AO178" i="3"/>
  <c r="AO183" i="3" s="1"/>
  <c r="AO233" i="3" s="1"/>
  <c r="AN228" i="3"/>
  <c r="AN238" i="3" s="1"/>
  <c r="DZ160" i="3"/>
  <c r="DZ190" i="3"/>
  <c r="EA157" i="3"/>
  <c r="EA231" i="3"/>
  <c r="EA232" i="3" s="1"/>
  <c r="EA249" i="3" s="1"/>
  <c r="EB133" i="3"/>
  <c r="EB140" i="3" s="1"/>
  <c r="EB156" i="3"/>
  <c r="EB189" i="3" s="1"/>
  <c r="EC125" i="3"/>
  <c r="EC129" i="3" s="1"/>
  <c r="EC130" i="3" s="1"/>
  <c r="EE115" i="3"/>
  <c r="ED116" i="3"/>
  <c r="ED119" i="3" s="1"/>
  <c r="V241" i="3" l="1"/>
  <c r="V252" i="3"/>
  <c r="W206" i="3"/>
  <c r="AO180" i="3"/>
  <c r="AO234" i="3" s="1"/>
  <c r="AO251" i="3" s="1"/>
  <c r="EA160" i="3"/>
  <c r="EA190" i="3"/>
  <c r="AN254" i="3"/>
  <c r="EB157" i="3"/>
  <c r="EB231" i="3"/>
  <c r="EB232" i="3" s="1"/>
  <c r="EB249" i="3" s="1"/>
  <c r="EC133" i="3"/>
  <c r="EC140" i="3" s="1"/>
  <c r="EC156" i="3"/>
  <c r="EC189" i="3" s="1"/>
  <c r="ED125" i="3"/>
  <c r="ED129" i="3" s="1"/>
  <c r="ED130" i="3" s="1"/>
  <c r="EF115" i="3"/>
  <c r="EE116" i="3"/>
  <c r="EE119" i="3" s="1"/>
  <c r="W203" i="3" l="1"/>
  <c r="W236" i="3"/>
  <c r="V245" i="3"/>
  <c r="V253" i="3"/>
  <c r="AO181" i="3"/>
  <c r="AP178" i="3" s="1"/>
  <c r="AP183" i="3" s="1"/>
  <c r="AP233" i="3" s="1"/>
  <c r="EB160" i="3"/>
  <c r="EB190" i="3"/>
  <c r="EC157" i="3"/>
  <c r="EC231" i="3"/>
  <c r="EC232" i="3" s="1"/>
  <c r="EC249" i="3" s="1"/>
  <c r="ED133" i="3"/>
  <c r="ED156" i="3"/>
  <c r="ED189" i="3" s="1"/>
  <c r="EE125" i="3"/>
  <c r="EE129" i="3" s="1"/>
  <c r="EE130" i="3" s="1"/>
  <c r="EG115" i="3"/>
  <c r="EF116" i="3"/>
  <c r="EF119" i="3" s="1"/>
  <c r="AO228" i="3" l="1"/>
  <c r="AO238" i="3" s="1"/>
  <c r="W235" i="3"/>
  <c r="W204" i="3"/>
  <c r="X201" i="3" s="1"/>
  <c r="AP180" i="3"/>
  <c r="AP234" i="3" s="1"/>
  <c r="AP251" i="3" s="1"/>
  <c r="EC160" i="3"/>
  <c r="EC190" i="3"/>
  <c r="AO254" i="3"/>
  <c r="ED157" i="3"/>
  <c r="ED231" i="3"/>
  <c r="ED232" i="3" s="1"/>
  <c r="ED249" i="3" s="1"/>
  <c r="EE133" i="3"/>
  <c r="EE140" i="3" s="1"/>
  <c r="EE156" i="3"/>
  <c r="EE189" i="3" s="1"/>
  <c r="EF125" i="3"/>
  <c r="EF129" i="3" s="1"/>
  <c r="EF130" i="3" s="1"/>
  <c r="EH115" i="3"/>
  <c r="EG116" i="3"/>
  <c r="EG119" i="3" s="1"/>
  <c r="W241" i="3" l="1"/>
  <c r="W252" i="3"/>
  <c r="X206" i="3"/>
  <c r="AP181" i="3"/>
  <c r="AP228" i="3" s="1"/>
  <c r="AP238" i="3" s="1"/>
  <c r="ED160" i="3"/>
  <c r="ED190" i="3"/>
  <c r="EE157" i="3"/>
  <c r="EE231" i="3"/>
  <c r="EE232" i="3" s="1"/>
  <c r="EE249" i="3" s="1"/>
  <c r="EF133" i="3"/>
  <c r="EF140" i="3" s="1"/>
  <c r="EF156" i="3"/>
  <c r="EF189" i="3" s="1"/>
  <c r="EG125" i="3"/>
  <c r="EG129" i="3" s="1"/>
  <c r="EG130" i="3" s="1"/>
  <c r="EI115" i="3"/>
  <c r="EH116" i="3"/>
  <c r="EH119" i="3" s="1"/>
  <c r="X236" i="3" l="1"/>
  <c r="X203" i="3"/>
  <c r="W253" i="3"/>
  <c r="W245" i="3"/>
  <c r="AQ178" i="3"/>
  <c r="AQ183" i="3" s="1"/>
  <c r="AQ233" i="3" s="1"/>
  <c r="EE160" i="3"/>
  <c r="EE190" i="3"/>
  <c r="AP254" i="3"/>
  <c r="EF157" i="3"/>
  <c r="EF231" i="3"/>
  <c r="EF232" i="3" s="1"/>
  <c r="EF249" i="3" s="1"/>
  <c r="EG133" i="3"/>
  <c r="EG140" i="3" s="1"/>
  <c r="EG156" i="3"/>
  <c r="EG189" i="3" s="1"/>
  <c r="EH125" i="3"/>
  <c r="EH129" i="3" s="1"/>
  <c r="EH130" i="3" s="1"/>
  <c r="EJ115" i="3"/>
  <c r="EI116" i="3"/>
  <c r="EI119" i="3" s="1"/>
  <c r="X235" i="3" l="1"/>
  <c r="X204" i="3"/>
  <c r="Y201" i="3" s="1"/>
  <c r="AQ180" i="3"/>
  <c r="AQ234" i="3" s="1"/>
  <c r="AQ251" i="3" s="1"/>
  <c r="EF160" i="3"/>
  <c r="EF190" i="3"/>
  <c r="EG157" i="3"/>
  <c r="EG231" i="3"/>
  <c r="EG232" i="3" s="1"/>
  <c r="EG249" i="3" s="1"/>
  <c r="EH133" i="3"/>
  <c r="EH156" i="3"/>
  <c r="EH189" i="3" s="1"/>
  <c r="EI125" i="3"/>
  <c r="EI129" i="3" s="1"/>
  <c r="EI130" i="3" s="1"/>
  <c r="EK115" i="3"/>
  <c r="EJ116" i="3"/>
  <c r="EJ119" i="3" s="1"/>
  <c r="AQ181" i="3" l="1"/>
  <c r="AR178" i="3" s="1"/>
  <c r="AR183" i="3" s="1"/>
  <c r="AR233" i="3" s="1"/>
  <c r="Y206" i="3"/>
  <c r="X252" i="3"/>
  <c r="X241" i="3"/>
  <c r="AQ228" i="3"/>
  <c r="AQ238" i="3" s="1"/>
  <c r="AR180" i="3"/>
  <c r="AR234" i="3" s="1"/>
  <c r="AR251" i="3" s="1"/>
  <c r="EG160" i="3"/>
  <c r="EG190" i="3"/>
  <c r="AQ254" i="3"/>
  <c r="EH157" i="3"/>
  <c r="EH231" i="3"/>
  <c r="EH232" i="3" s="1"/>
  <c r="EH249" i="3" s="1"/>
  <c r="EI133" i="3"/>
  <c r="EI140" i="3" s="1"/>
  <c r="EI156" i="3"/>
  <c r="EI189" i="3" s="1"/>
  <c r="EJ125" i="3"/>
  <c r="EJ129" i="3" s="1"/>
  <c r="EJ130" i="3" s="1"/>
  <c r="EL115" i="3"/>
  <c r="EK116" i="3"/>
  <c r="EK119" i="3" s="1"/>
  <c r="X253" i="3" l="1"/>
  <c r="X245" i="3"/>
  <c r="Y236" i="3"/>
  <c r="Y203" i="3"/>
  <c r="AR181" i="3"/>
  <c r="AR228" i="3" s="1"/>
  <c r="AR238" i="3" s="1"/>
  <c r="EH160" i="3"/>
  <c r="EH190" i="3"/>
  <c r="EI157" i="3"/>
  <c r="EI231" i="3"/>
  <c r="EI232" i="3" s="1"/>
  <c r="EI249" i="3" s="1"/>
  <c r="EJ133" i="3"/>
  <c r="EJ140" i="3" s="1"/>
  <c r="EJ156" i="3"/>
  <c r="EJ189" i="3" s="1"/>
  <c r="EK125" i="3"/>
  <c r="EK129" i="3" s="1"/>
  <c r="EK130" i="3" s="1"/>
  <c r="EM115" i="3"/>
  <c r="EL116" i="3"/>
  <c r="EL119" i="3" s="1"/>
  <c r="Y235" i="3" l="1"/>
  <c r="Y204" i="3"/>
  <c r="Z201" i="3" s="1"/>
  <c r="AS178" i="3"/>
  <c r="AS183" i="3" s="1"/>
  <c r="EI160" i="3"/>
  <c r="EI190" i="3"/>
  <c r="AR254" i="3"/>
  <c r="EJ157" i="3"/>
  <c r="EJ231" i="3"/>
  <c r="EJ232" i="3" s="1"/>
  <c r="EJ249" i="3" s="1"/>
  <c r="EK133" i="3"/>
  <c r="EK140" i="3" s="1"/>
  <c r="EK156" i="3"/>
  <c r="EK189" i="3" s="1"/>
  <c r="EL125" i="3"/>
  <c r="EL129" i="3" s="1"/>
  <c r="EL130" i="3" s="1"/>
  <c r="EN115" i="3"/>
  <c r="EM116" i="3"/>
  <c r="EM119" i="3" s="1"/>
  <c r="Z206" i="3" l="1"/>
  <c r="Y241" i="3"/>
  <c r="Y252" i="3"/>
  <c r="AS233" i="3"/>
  <c r="AS180" i="3"/>
  <c r="EJ160" i="3"/>
  <c r="EJ190" i="3"/>
  <c r="EK157" i="3"/>
  <c r="EK231" i="3"/>
  <c r="EK232" i="3" s="1"/>
  <c r="EK249" i="3" s="1"/>
  <c r="EL133" i="3"/>
  <c r="EL156" i="3"/>
  <c r="EL189" i="3" s="1"/>
  <c r="EM125" i="3"/>
  <c r="EM129" i="3" s="1"/>
  <c r="EM130" i="3" s="1"/>
  <c r="EO115" i="3"/>
  <c r="EN116" i="3"/>
  <c r="EN119" i="3" s="1"/>
  <c r="Y245" i="3" l="1"/>
  <c r="Y253" i="3"/>
  <c r="Z236" i="3"/>
  <c r="Z203" i="3"/>
  <c r="AS234" i="3"/>
  <c r="AS181" i="3"/>
  <c r="AS251" i="3"/>
  <c r="AS254" i="3" s="1"/>
  <c r="EK160" i="3"/>
  <c r="EK190" i="3"/>
  <c r="EL157" i="3"/>
  <c r="EL231" i="3"/>
  <c r="EL232" i="3" s="1"/>
  <c r="EL249" i="3" s="1"/>
  <c r="EM133" i="3"/>
  <c r="EM140" i="3" s="1"/>
  <c r="EM156" i="3"/>
  <c r="EM189" i="3" s="1"/>
  <c r="EN125" i="3"/>
  <c r="EN129" i="3" s="1"/>
  <c r="EN130" i="3" s="1"/>
  <c r="EP115" i="3"/>
  <c r="EO116" i="3"/>
  <c r="EO119" i="3" s="1"/>
  <c r="Z235" i="3" l="1"/>
  <c r="Z204" i="3"/>
  <c r="AA201" i="3" s="1"/>
  <c r="AS228" i="3"/>
  <c r="AS238" i="3" s="1"/>
  <c r="AT178" i="3"/>
  <c r="AT183" i="3" s="1"/>
  <c r="EL160" i="3"/>
  <c r="EL190" i="3"/>
  <c r="EM157" i="3"/>
  <c r="EM231" i="3"/>
  <c r="EM232" i="3" s="1"/>
  <c r="EM249" i="3" s="1"/>
  <c r="EN133" i="3"/>
  <c r="EN140" i="3" s="1"/>
  <c r="EN156" i="3"/>
  <c r="EN189" i="3" s="1"/>
  <c r="EO125" i="3"/>
  <c r="EO129" i="3" s="1"/>
  <c r="EO130" i="3" s="1"/>
  <c r="EQ115" i="3"/>
  <c r="EP116" i="3"/>
  <c r="EP119" i="3" s="1"/>
  <c r="AA206" i="3" l="1"/>
  <c r="Z252" i="3"/>
  <c r="Z241" i="3"/>
  <c r="AT233" i="3"/>
  <c r="AT180" i="3"/>
  <c r="EM160" i="3"/>
  <c r="EM190" i="3"/>
  <c r="EN157" i="3"/>
  <c r="EN231" i="3"/>
  <c r="EN232" i="3" s="1"/>
  <c r="EN249" i="3" s="1"/>
  <c r="EO133" i="3"/>
  <c r="EO140" i="3" s="1"/>
  <c r="EO156" i="3"/>
  <c r="EO189" i="3" s="1"/>
  <c r="EP125" i="3"/>
  <c r="EP129" i="3" s="1"/>
  <c r="EP130" i="3" s="1"/>
  <c r="ER115" i="3"/>
  <c r="EQ116" i="3"/>
  <c r="EQ119" i="3" s="1"/>
  <c r="Z253" i="3" l="1"/>
  <c r="Z245" i="3"/>
  <c r="AA203" i="3"/>
  <c r="AA236" i="3"/>
  <c r="AT234" i="3"/>
  <c r="AT251" i="3" s="1"/>
  <c r="AT254" i="3" s="1"/>
  <c r="AT181" i="3"/>
  <c r="EN160" i="3"/>
  <c r="EN190" i="3"/>
  <c r="EO157" i="3"/>
  <c r="EO231" i="3"/>
  <c r="EO232" i="3" s="1"/>
  <c r="EO249" i="3" s="1"/>
  <c r="EP133" i="3"/>
  <c r="EP156" i="3"/>
  <c r="EP189" i="3" s="1"/>
  <c r="EQ125" i="3"/>
  <c r="EQ129" i="3" s="1"/>
  <c r="EQ130" i="3" s="1"/>
  <c r="ES115" i="3"/>
  <c r="ER116" i="3"/>
  <c r="ER119" i="3" s="1"/>
  <c r="AA235" i="3" l="1"/>
  <c r="AA204" i="3"/>
  <c r="AB201" i="3" s="1"/>
  <c r="AU178" i="3"/>
  <c r="AT228" i="3"/>
  <c r="AT238" i="3" s="1"/>
  <c r="EO160" i="3"/>
  <c r="EO190" i="3"/>
  <c r="EP157" i="3"/>
  <c r="EP231" i="3"/>
  <c r="EP232" i="3" s="1"/>
  <c r="EP249" i="3" s="1"/>
  <c r="EQ133" i="3"/>
  <c r="EQ140" i="3" s="1"/>
  <c r="EQ156" i="3"/>
  <c r="EQ189" i="3" s="1"/>
  <c r="ER125" i="3"/>
  <c r="ER129" i="3" s="1"/>
  <c r="ER130" i="3" s="1"/>
  <c r="ET115" i="3"/>
  <c r="ES116" i="3"/>
  <c r="ES119" i="3" s="1"/>
  <c r="AB206" i="3" l="1"/>
  <c r="AA252" i="3"/>
  <c r="AA241" i="3"/>
  <c r="AU183" i="3"/>
  <c r="EP160" i="3"/>
  <c r="EP190" i="3"/>
  <c r="EQ157" i="3"/>
  <c r="EQ231" i="3"/>
  <c r="EQ232" i="3" s="1"/>
  <c r="EQ249" i="3" s="1"/>
  <c r="ER133" i="3"/>
  <c r="ER140" i="3" s="1"/>
  <c r="ER156" i="3"/>
  <c r="ER189" i="3" s="1"/>
  <c r="ES125" i="3"/>
  <c r="ES129" i="3" s="1"/>
  <c r="ES130" i="3" s="1"/>
  <c r="EU115" i="3"/>
  <c r="ET116" i="3"/>
  <c r="ET119" i="3" s="1"/>
  <c r="AA253" i="3" l="1"/>
  <c r="AA245" i="3"/>
  <c r="AB236" i="3"/>
  <c r="AB203" i="3"/>
  <c r="AU233" i="3"/>
  <c r="AU180" i="3"/>
  <c r="EQ160" i="3"/>
  <c r="EQ190" i="3"/>
  <c r="ER157" i="3"/>
  <c r="ER231" i="3"/>
  <c r="ER232" i="3" s="1"/>
  <c r="ER249" i="3" s="1"/>
  <c r="ES133" i="3"/>
  <c r="ES140" i="3" s="1"/>
  <c r="ES156" i="3"/>
  <c r="ES189" i="3" s="1"/>
  <c r="ET125" i="3"/>
  <c r="ET129" i="3" s="1"/>
  <c r="ET130" i="3" s="1"/>
  <c r="EV115" i="3"/>
  <c r="EU116" i="3"/>
  <c r="EU119" i="3" s="1"/>
  <c r="AB235" i="3" l="1"/>
  <c r="AB204" i="3"/>
  <c r="AC201" i="3" s="1"/>
  <c r="AU234" i="3"/>
  <c r="AU251" i="3" s="1"/>
  <c r="AU254" i="3" s="1"/>
  <c r="AU181" i="3"/>
  <c r="ER160" i="3"/>
  <c r="ER190" i="3"/>
  <c r="ES157" i="3"/>
  <c r="ES231" i="3"/>
  <c r="ES232" i="3" s="1"/>
  <c r="ES249" i="3" s="1"/>
  <c r="ET133" i="3"/>
  <c r="ET156" i="3"/>
  <c r="ET189" i="3" s="1"/>
  <c r="EU125" i="3"/>
  <c r="EU129" i="3" s="1"/>
  <c r="EU130" i="3" s="1"/>
  <c r="EW115" i="3"/>
  <c r="EV116" i="3"/>
  <c r="EV119" i="3" s="1"/>
  <c r="AC206" i="3" l="1"/>
  <c r="AB241" i="3"/>
  <c r="AB252" i="3"/>
  <c r="AV178" i="3"/>
  <c r="AU228" i="3"/>
  <c r="AU238" i="3" s="1"/>
  <c r="ES160" i="3"/>
  <c r="ES190" i="3"/>
  <c r="ET157" i="3"/>
  <c r="ET231" i="3"/>
  <c r="ET232" i="3" s="1"/>
  <c r="ET249" i="3" s="1"/>
  <c r="EU133" i="3"/>
  <c r="EU140" i="3" s="1"/>
  <c r="EU156" i="3"/>
  <c r="EU189" i="3" s="1"/>
  <c r="EV125" i="3"/>
  <c r="EV129" i="3" s="1"/>
  <c r="EV130" i="3" s="1"/>
  <c r="EX115" i="3"/>
  <c r="EW116" i="3"/>
  <c r="EW119" i="3" s="1"/>
  <c r="AB253" i="3" l="1"/>
  <c r="AB245" i="3"/>
  <c r="AC203" i="3"/>
  <c r="AC236" i="3"/>
  <c r="AV183" i="3"/>
  <c r="ET160" i="3"/>
  <c r="ET190" i="3"/>
  <c r="EU157" i="3"/>
  <c r="EU231" i="3"/>
  <c r="EU232" i="3" s="1"/>
  <c r="EU249" i="3" s="1"/>
  <c r="EV133" i="3"/>
  <c r="EV140" i="3" s="1"/>
  <c r="EV156" i="3"/>
  <c r="EV189" i="3" s="1"/>
  <c r="EW125" i="3"/>
  <c r="EW129" i="3" s="1"/>
  <c r="EW130" i="3" s="1"/>
  <c r="EY115" i="3"/>
  <c r="EX116" i="3"/>
  <c r="EX119" i="3" s="1"/>
  <c r="AC235" i="3" l="1"/>
  <c r="AC204" i="3"/>
  <c r="AD201" i="3" s="1"/>
  <c r="AV233" i="3"/>
  <c r="AV180" i="3"/>
  <c r="EU160" i="3"/>
  <c r="EU190" i="3"/>
  <c r="EV157" i="3"/>
  <c r="EV231" i="3"/>
  <c r="EV232" i="3" s="1"/>
  <c r="EV249" i="3" s="1"/>
  <c r="EW133" i="3"/>
  <c r="EW140" i="3" s="1"/>
  <c r="EW156" i="3"/>
  <c r="EW189" i="3" s="1"/>
  <c r="EX125" i="3"/>
  <c r="EX129" i="3" s="1"/>
  <c r="EX130" i="3" s="1"/>
  <c r="EZ115" i="3"/>
  <c r="EY116" i="3"/>
  <c r="EY119" i="3" s="1"/>
  <c r="AD206" i="3" l="1"/>
  <c r="AC252" i="3"/>
  <c r="AC241" i="3"/>
  <c r="AV234" i="3"/>
  <c r="AV251" i="3" s="1"/>
  <c r="AV254" i="3" s="1"/>
  <c r="AV181" i="3"/>
  <c r="EV160" i="3"/>
  <c r="EV190" i="3"/>
  <c r="EW157" i="3"/>
  <c r="EW231" i="3"/>
  <c r="EW232" i="3" s="1"/>
  <c r="EW249" i="3" s="1"/>
  <c r="EX133" i="3"/>
  <c r="EX156" i="3"/>
  <c r="EX189" i="3" s="1"/>
  <c r="EY125" i="3"/>
  <c r="EY129" i="3" s="1"/>
  <c r="EY130" i="3" s="1"/>
  <c r="FA115" i="3"/>
  <c r="EZ116" i="3"/>
  <c r="EZ119" i="3" s="1"/>
  <c r="AC253" i="3" l="1"/>
  <c r="AC245" i="3"/>
  <c r="AD203" i="3"/>
  <c r="AD236" i="3"/>
  <c r="AW178" i="3"/>
  <c r="AV228" i="3"/>
  <c r="AV238" i="3" s="1"/>
  <c r="EW160" i="3"/>
  <c r="EW190" i="3"/>
  <c r="EX157" i="3"/>
  <c r="EX231" i="3"/>
  <c r="EX232" i="3" s="1"/>
  <c r="EX249" i="3" s="1"/>
  <c r="EY133" i="3"/>
  <c r="EY140" i="3" s="1"/>
  <c r="EY156" i="3"/>
  <c r="EY189" i="3" s="1"/>
  <c r="EZ125" i="3"/>
  <c r="EZ129" i="3" s="1"/>
  <c r="EZ130" i="3" s="1"/>
  <c r="FB115" i="3"/>
  <c r="FA116" i="3"/>
  <c r="FA119" i="3" s="1"/>
  <c r="AD235" i="3" l="1"/>
  <c r="AD204" i="3"/>
  <c r="AE201" i="3" s="1"/>
  <c r="AW183" i="3"/>
  <c r="EX160" i="3"/>
  <c r="EX190" i="3"/>
  <c r="EY157" i="3"/>
  <c r="EY231" i="3"/>
  <c r="EY232" i="3" s="1"/>
  <c r="EY249" i="3" s="1"/>
  <c r="EZ133" i="3"/>
  <c r="EZ140" i="3" s="1"/>
  <c r="EZ156" i="3"/>
  <c r="EZ189" i="3" s="1"/>
  <c r="FA125" i="3"/>
  <c r="FA129" i="3" s="1"/>
  <c r="FA130" i="3" s="1"/>
  <c r="FC115" i="3"/>
  <c r="FC116" i="3" s="1"/>
  <c r="FC119" i="3" s="1"/>
  <c r="FC125" i="3" s="1"/>
  <c r="FC129" i="3" s="1"/>
  <c r="FB116" i="3"/>
  <c r="FB119" i="3" s="1"/>
  <c r="AE206" i="3" l="1"/>
  <c r="AD241" i="3"/>
  <c r="AD252" i="3"/>
  <c r="AW233" i="3"/>
  <c r="AW180" i="3"/>
  <c r="EY160" i="3"/>
  <c r="EY190" i="3"/>
  <c r="EZ157" i="3"/>
  <c r="EZ231" i="3"/>
  <c r="EZ232" i="3" s="1"/>
  <c r="EZ249" i="3" s="1"/>
  <c r="FA133" i="3"/>
  <c r="FA140" i="3" s="1"/>
  <c r="FA156" i="3"/>
  <c r="FA189" i="3" s="1"/>
  <c r="FB125" i="3"/>
  <c r="FC130" i="3"/>
  <c r="FC156" i="3" s="1"/>
  <c r="H119" i="3"/>
  <c r="AD253" i="3" l="1"/>
  <c r="AD245" i="3"/>
  <c r="AE236" i="3"/>
  <c r="AE203" i="3"/>
  <c r="AW234" i="3"/>
  <c r="AW251" i="3" s="1"/>
  <c r="AW254" i="3" s="1"/>
  <c r="AW181" i="3"/>
  <c r="FC231" i="3"/>
  <c r="FC232" i="3" s="1"/>
  <c r="FC249" i="3" s="1"/>
  <c r="FC189" i="3"/>
  <c r="EZ160" i="3"/>
  <c r="EZ190" i="3"/>
  <c r="FA157" i="3"/>
  <c r="FA231" i="3"/>
  <c r="FA232" i="3" s="1"/>
  <c r="FA249" i="3" s="1"/>
  <c r="FC157" i="3"/>
  <c r="FC190" i="3" s="1"/>
  <c r="FC133" i="3"/>
  <c r="FC140" i="3" s="1"/>
  <c r="H125" i="3"/>
  <c r="FB129" i="3"/>
  <c r="AE235" i="3" l="1"/>
  <c r="AE204" i="3"/>
  <c r="AF201" i="3" s="1"/>
  <c r="AX178" i="3"/>
  <c r="AW228" i="3"/>
  <c r="AW238" i="3" s="1"/>
  <c r="FA160" i="3"/>
  <c r="FA190" i="3"/>
  <c r="FC160" i="3"/>
  <c r="FC146" i="3"/>
  <c r="FC151" i="3" s="1"/>
  <c r="H129" i="3"/>
  <c r="FB130" i="3"/>
  <c r="FB156" i="3" s="1"/>
  <c r="AF206" i="3" l="1"/>
  <c r="AE241" i="3"/>
  <c r="AE252" i="3"/>
  <c r="AX183" i="3"/>
  <c r="FB231" i="3"/>
  <c r="FB232" i="3" s="1"/>
  <c r="H232" i="3" s="1"/>
  <c r="FB189" i="3"/>
  <c r="FB157" i="3"/>
  <c r="FB190" i="3" s="1"/>
  <c r="H156" i="3"/>
  <c r="FB133" i="3"/>
  <c r="H130" i="3"/>
  <c r="AE245" i="3" l="1"/>
  <c r="AE253" i="3"/>
  <c r="H231" i="3"/>
  <c r="AF236" i="3"/>
  <c r="AF203" i="3"/>
  <c r="AX233" i="3"/>
  <c r="AX180" i="3"/>
  <c r="FB249" i="3"/>
  <c r="FB160" i="3"/>
  <c r="H157" i="3"/>
  <c r="F137" i="3"/>
  <c r="F139" i="3" s="1"/>
  <c r="J139" i="3" s="1"/>
  <c r="F134" i="3"/>
  <c r="D8" i="14" s="1"/>
  <c r="H133" i="3"/>
  <c r="AF235" i="3" l="1"/>
  <c r="AF204" i="3"/>
  <c r="AG201" i="3" s="1"/>
  <c r="AX234" i="3"/>
  <c r="AX251" i="3" s="1"/>
  <c r="AX254" i="3" s="1"/>
  <c r="AX181" i="3"/>
  <c r="N139" i="3"/>
  <c r="J140" i="3"/>
  <c r="AG206" i="3" l="1"/>
  <c r="AF252" i="3"/>
  <c r="AF241" i="3"/>
  <c r="AY178" i="3"/>
  <c r="AX228" i="3"/>
  <c r="AX238" i="3" s="1"/>
  <c r="R139" i="3"/>
  <c r="N140" i="3"/>
  <c r="AF253" i="3" l="1"/>
  <c r="AF245" i="3"/>
  <c r="AG236" i="3"/>
  <c r="AG203" i="3"/>
  <c r="AY183" i="3"/>
  <c r="V139" i="3"/>
  <c r="R140" i="3"/>
  <c r="AG235" i="3" l="1"/>
  <c r="AG204" i="3"/>
  <c r="AH201" i="3" s="1"/>
  <c r="AY233" i="3"/>
  <c r="AY180" i="3"/>
  <c r="Z139" i="3"/>
  <c r="V140" i="3"/>
  <c r="AH206" i="3" l="1"/>
  <c r="AG241" i="3"/>
  <c r="AG252" i="3"/>
  <c r="AY234" i="3"/>
  <c r="AY251" i="3" s="1"/>
  <c r="AY254" i="3" s="1"/>
  <c r="AY181" i="3"/>
  <c r="AD139" i="3"/>
  <c r="Z140" i="3"/>
  <c r="AG253" i="3" l="1"/>
  <c r="AG245" i="3"/>
  <c r="AH236" i="3"/>
  <c r="AH203" i="3"/>
  <c r="AY228" i="3"/>
  <c r="AY238" i="3" s="1"/>
  <c r="AZ178" i="3"/>
  <c r="AH139" i="3"/>
  <c r="AD140" i="3"/>
  <c r="AH235" i="3" l="1"/>
  <c r="AH204" i="3"/>
  <c r="AI201" i="3" s="1"/>
  <c r="AZ183" i="3"/>
  <c r="AL139" i="3"/>
  <c r="AH140" i="3"/>
  <c r="AI206" i="3" l="1"/>
  <c r="AH241" i="3"/>
  <c r="AH252" i="3"/>
  <c r="AZ233" i="3"/>
  <c r="AZ180" i="3"/>
  <c r="AP139" i="3"/>
  <c r="AL140" i="3"/>
  <c r="AH245" i="3" l="1"/>
  <c r="AH253" i="3"/>
  <c r="AI236" i="3"/>
  <c r="AI203" i="3"/>
  <c r="AZ234" i="3"/>
  <c r="AZ251" i="3" s="1"/>
  <c r="AZ254" i="3" s="1"/>
  <c r="AZ181" i="3"/>
  <c r="AT139" i="3"/>
  <c r="AP140" i="3"/>
  <c r="AI235" i="3" l="1"/>
  <c r="AI204" i="3"/>
  <c r="AJ201" i="3" s="1"/>
  <c r="BA178" i="3"/>
  <c r="AZ228" i="3"/>
  <c r="AZ238" i="3" s="1"/>
  <c r="AX139" i="3"/>
  <c r="AT140" i="3"/>
  <c r="AJ206" i="3" l="1"/>
  <c r="AI252" i="3"/>
  <c r="AI241" i="3"/>
  <c r="BA183" i="3"/>
  <c r="BB139" i="3"/>
  <c r="AX140" i="3"/>
  <c r="AI253" i="3" l="1"/>
  <c r="AI245" i="3"/>
  <c r="AJ236" i="3"/>
  <c r="AJ203" i="3"/>
  <c r="BA233" i="3"/>
  <c r="BA180" i="3"/>
  <c r="BF139" i="3"/>
  <c r="BB140" i="3"/>
  <c r="AJ235" i="3" l="1"/>
  <c r="AJ204" i="3"/>
  <c r="AK201" i="3" s="1"/>
  <c r="BA234" i="3"/>
  <c r="BA251" i="3" s="1"/>
  <c r="BA254" i="3" s="1"/>
  <c r="BA181" i="3"/>
  <c r="BJ139" i="3"/>
  <c r="BF140" i="3"/>
  <c r="AK206" i="3" l="1"/>
  <c r="AJ241" i="3"/>
  <c r="AJ252" i="3"/>
  <c r="BA228" i="3"/>
  <c r="BA238" i="3" s="1"/>
  <c r="BB178" i="3"/>
  <c r="BN139" i="3"/>
  <c r="BJ140" i="3"/>
  <c r="AJ253" i="3" l="1"/>
  <c r="AJ245" i="3"/>
  <c r="AK236" i="3"/>
  <c r="AK203" i="3"/>
  <c r="BB183" i="3"/>
  <c r="BR139" i="3"/>
  <c r="BN140" i="3"/>
  <c r="AK235" i="3" l="1"/>
  <c r="AK204" i="3"/>
  <c r="AL201" i="3" s="1"/>
  <c r="BB233" i="3"/>
  <c r="BB180" i="3"/>
  <c r="BV139" i="3"/>
  <c r="BR140" i="3"/>
  <c r="AL206" i="3" l="1"/>
  <c r="AK241" i="3"/>
  <c r="AK252" i="3"/>
  <c r="BB234" i="3"/>
  <c r="BB251" i="3" s="1"/>
  <c r="BB254" i="3" s="1"/>
  <c r="BB181" i="3"/>
  <c r="BZ139" i="3"/>
  <c r="BV140" i="3"/>
  <c r="AK253" i="3" l="1"/>
  <c r="AK245" i="3"/>
  <c r="AL236" i="3"/>
  <c r="AL203" i="3"/>
  <c r="BB228" i="3"/>
  <c r="BB238" i="3" s="1"/>
  <c r="BC178" i="3"/>
  <c r="CD139" i="3"/>
  <c r="BZ140" i="3"/>
  <c r="AL235" i="3" l="1"/>
  <c r="AL204" i="3"/>
  <c r="AM201" i="3" s="1"/>
  <c r="BC183" i="3"/>
  <c r="CH139" i="3"/>
  <c r="CD140" i="3"/>
  <c r="AM206" i="3" l="1"/>
  <c r="AL241" i="3"/>
  <c r="AL252" i="3"/>
  <c r="BC233" i="3"/>
  <c r="BC180" i="3"/>
  <c r="CL139" i="3"/>
  <c r="CH140" i="3"/>
  <c r="AL245" i="3" l="1"/>
  <c r="AL253" i="3"/>
  <c r="AM236" i="3"/>
  <c r="AM203" i="3"/>
  <c r="BC234" i="3"/>
  <c r="BC251" i="3" s="1"/>
  <c r="BC254" i="3" s="1"/>
  <c r="BC181" i="3"/>
  <c r="CP139" i="3"/>
  <c r="CL140" i="3"/>
  <c r="AM235" i="3" l="1"/>
  <c r="AM204" i="3"/>
  <c r="AN201" i="3" s="1"/>
  <c r="BC228" i="3"/>
  <c r="BC238" i="3" s="1"/>
  <c r="BD178" i="3"/>
  <c r="CT139" i="3"/>
  <c r="CP140" i="3"/>
  <c r="AN206" i="3" l="1"/>
  <c r="AM252" i="3"/>
  <c r="AM241" i="3"/>
  <c r="BD183" i="3"/>
  <c r="CX139" i="3"/>
  <c r="CT140" i="3"/>
  <c r="AM245" i="3" l="1"/>
  <c r="AM253" i="3"/>
  <c r="AN203" i="3"/>
  <c r="AN236" i="3"/>
  <c r="BD233" i="3"/>
  <c r="BD180" i="3"/>
  <c r="DB139" i="3"/>
  <c r="CX140" i="3"/>
  <c r="AN235" i="3" l="1"/>
  <c r="AN204" i="3"/>
  <c r="AO201" i="3" s="1"/>
  <c r="BD234" i="3"/>
  <c r="BD251" i="3" s="1"/>
  <c r="BD254" i="3" s="1"/>
  <c r="BD181" i="3"/>
  <c r="DF139" i="3"/>
  <c r="DB140" i="3"/>
  <c r="AO206" i="3" l="1"/>
  <c r="AN241" i="3"/>
  <c r="AN252" i="3"/>
  <c r="BE178" i="3"/>
  <c r="BD228" i="3"/>
  <c r="BD238" i="3" s="1"/>
  <c r="DJ139" i="3"/>
  <c r="DF140" i="3"/>
  <c r="AN253" i="3" l="1"/>
  <c r="AN245" i="3"/>
  <c r="AO203" i="3"/>
  <c r="AO236" i="3"/>
  <c r="BE183" i="3"/>
  <c r="DN139" i="3"/>
  <c r="DJ140" i="3"/>
  <c r="AO235" i="3" l="1"/>
  <c r="AO204" i="3"/>
  <c r="AP201" i="3" s="1"/>
  <c r="BE233" i="3"/>
  <c r="BE180" i="3"/>
  <c r="DR139" i="3"/>
  <c r="DN140" i="3"/>
  <c r="AP206" i="3" l="1"/>
  <c r="AO241" i="3"/>
  <c r="AO252" i="3"/>
  <c r="BE234" i="3"/>
  <c r="BE251" i="3" s="1"/>
  <c r="BE254" i="3" s="1"/>
  <c r="BE181" i="3"/>
  <c r="DV139" i="3"/>
  <c r="DR140" i="3"/>
  <c r="AO245" i="3" l="1"/>
  <c r="AO253" i="3"/>
  <c r="AP236" i="3"/>
  <c r="AP203" i="3"/>
  <c r="BF178" i="3"/>
  <c r="BE228" i="3"/>
  <c r="BE238" i="3" s="1"/>
  <c r="DZ139" i="3"/>
  <c r="DV140" i="3"/>
  <c r="AP235" i="3" l="1"/>
  <c r="AP204" i="3"/>
  <c r="AQ201" i="3" s="1"/>
  <c r="BF183" i="3"/>
  <c r="ED139" i="3"/>
  <c r="DZ140" i="3"/>
  <c r="AQ206" i="3" l="1"/>
  <c r="AP241" i="3"/>
  <c r="AP252" i="3"/>
  <c r="BF233" i="3"/>
  <c r="BF180" i="3"/>
  <c r="EH139" i="3"/>
  <c r="ED140" i="3"/>
  <c r="AP253" i="3" l="1"/>
  <c r="AP245" i="3"/>
  <c r="AQ203" i="3"/>
  <c r="AQ236" i="3"/>
  <c r="BF234" i="3"/>
  <c r="BF251" i="3" s="1"/>
  <c r="BF254" i="3" s="1"/>
  <c r="BF181" i="3"/>
  <c r="EL139" i="3"/>
  <c r="EH140" i="3"/>
  <c r="AQ235" i="3" l="1"/>
  <c r="AQ204" i="3"/>
  <c r="AR201" i="3" s="1"/>
  <c r="BG178" i="3"/>
  <c r="BF228" i="3"/>
  <c r="BF238" i="3" s="1"/>
  <c r="EP139" i="3"/>
  <c r="EL140" i="3"/>
  <c r="AR206" i="3" l="1"/>
  <c r="AQ252" i="3"/>
  <c r="AQ241" i="3"/>
  <c r="BG183" i="3"/>
  <c r="ET139" i="3"/>
  <c r="EP140" i="3"/>
  <c r="AQ253" i="3" l="1"/>
  <c r="AQ245" i="3"/>
  <c r="AR203" i="3"/>
  <c r="AR236" i="3"/>
  <c r="BG180" i="3"/>
  <c r="BG233" i="3"/>
  <c r="EX139" i="3"/>
  <c r="ET140" i="3"/>
  <c r="AR235" i="3" l="1"/>
  <c r="AR204" i="3"/>
  <c r="AS201" i="3" s="1"/>
  <c r="BG234" i="3"/>
  <c r="BG251" i="3" s="1"/>
  <c r="BG254" i="3" s="1"/>
  <c r="BG181" i="3"/>
  <c r="FB139" i="3"/>
  <c r="FB140" i="3" s="1"/>
  <c r="EX140" i="3"/>
  <c r="AS206" i="3" l="1"/>
  <c r="AR252" i="3"/>
  <c r="AR241" i="3"/>
  <c r="BG228" i="3"/>
  <c r="BG238" i="3" s="1"/>
  <c r="BH178" i="3"/>
  <c r="EI146" i="3"/>
  <c r="EI151" i="3" s="1"/>
  <c r="EL146" i="3"/>
  <c r="EL151" i="3" s="1"/>
  <c r="EA146" i="3"/>
  <c r="EA151" i="3" s="1"/>
  <c r="EQ146" i="3"/>
  <c r="EQ151" i="3" s="1"/>
  <c r="ER146" i="3"/>
  <c r="ER151" i="3" s="1"/>
  <c r="ES146" i="3"/>
  <c r="ES151" i="3" s="1"/>
  <c r="DS146" i="3"/>
  <c r="DS151" i="3" s="1"/>
  <c r="EK146" i="3"/>
  <c r="EK151" i="3" s="1"/>
  <c r="ET146" i="3"/>
  <c r="ET151" i="3" s="1"/>
  <c r="EX146" i="3"/>
  <c r="EX151" i="3" s="1"/>
  <c r="EV146" i="3"/>
  <c r="EV151" i="3" s="1"/>
  <c r="EW146" i="3"/>
  <c r="EW151" i="3" s="1"/>
  <c r="EU146" i="3"/>
  <c r="EU151" i="3" s="1"/>
  <c r="EM146" i="3"/>
  <c r="EM151" i="3" s="1"/>
  <c r="EO146" i="3"/>
  <c r="EO151" i="3" s="1"/>
  <c r="DW146" i="3"/>
  <c r="DW151" i="3" s="1"/>
  <c r="FB146" i="3"/>
  <c r="FB151" i="3" s="1"/>
  <c r="FA146" i="3"/>
  <c r="FA151" i="3" s="1"/>
  <c r="EZ146" i="3"/>
  <c r="EZ151" i="3" s="1"/>
  <c r="EY146" i="3"/>
  <c r="EY151" i="3" s="1"/>
  <c r="K146" i="3"/>
  <c r="K151" i="3" s="1"/>
  <c r="M146" i="3"/>
  <c r="M151" i="3" s="1"/>
  <c r="P146" i="3"/>
  <c r="P151" i="3" s="1"/>
  <c r="L146" i="3"/>
  <c r="L151" i="3" s="1"/>
  <c r="Q146" i="3"/>
  <c r="Q151" i="3" s="1"/>
  <c r="T146" i="3"/>
  <c r="T151" i="3" s="1"/>
  <c r="J146" i="3"/>
  <c r="J151" i="3" s="1"/>
  <c r="N146" i="3"/>
  <c r="N151" i="3" s="1"/>
  <c r="X146" i="3"/>
  <c r="X151" i="3" s="1"/>
  <c r="R146" i="3"/>
  <c r="R151" i="3" s="1"/>
  <c r="U146" i="3"/>
  <c r="U151" i="3" s="1"/>
  <c r="Y146" i="3"/>
  <c r="Y151" i="3" s="1"/>
  <c r="AB146" i="3"/>
  <c r="AB151" i="3" s="1"/>
  <c r="F142" i="3"/>
  <c r="AC146" i="3"/>
  <c r="AC151" i="3" s="1"/>
  <c r="O146" i="3"/>
  <c r="O151" i="3" s="1"/>
  <c r="V146" i="3"/>
  <c r="V151" i="3" s="1"/>
  <c r="AE146" i="3"/>
  <c r="AE151" i="3" s="1"/>
  <c r="AF146" i="3"/>
  <c r="AF151" i="3" s="1"/>
  <c r="S146" i="3"/>
  <c r="S151" i="3" s="1"/>
  <c r="Z146" i="3"/>
  <c r="Z151" i="3" s="1"/>
  <c r="AA146" i="3"/>
  <c r="AA151" i="3" s="1"/>
  <c r="AJ146" i="3"/>
  <c r="AJ151" i="3" s="1"/>
  <c r="AK146" i="3"/>
  <c r="AK151" i="3" s="1"/>
  <c r="AH146" i="3"/>
  <c r="AH151" i="3" s="1"/>
  <c r="AN146" i="3"/>
  <c r="AN151" i="3" s="1"/>
  <c r="AG146" i="3"/>
  <c r="AG151" i="3" s="1"/>
  <c r="AD146" i="3"/>
  <c r="AD151" i="3" s="1"/>
  <c r="AR146" i="3"/>
  <c r="AR151" i="3" s="1"/>
  <c r="W146" i="3"/>
  <c r="W151" i="3" s="1"/>
  <c r="AP146" i="3"/>
  <c r="AP151" i="3" s="1"/>
  <c r="AS146" i="3"/>
  <c r="AS151" i="3" s="1"/>
  <c r="AL146" i="3"/>
  <c r="AL151" i="3" s="1"/>
  <c r="AO146" i="3"/>
  <c r="AO151" i="3" s="1"/>
  <c r="AV146" i="3"/>
  <c r="AV151" i="3" s="1"/>
  <c r="AY146" i="3"/>
  <c r="AY151" i="3" s="1"/>
  <c r="AW146" i="3"/>
  <c r="AW151" i="3" s="1"/>
  <c r="AT146" i="3"/>
  <c r="AT151" i="3" s="1"/>
  <c r="BD146" i="3"/>
  <c r="BD151" i="3" s="1"/>
  <c r="BA146" i="3"/>
  <c r="BA151" i="3" s="1"/>
  <c r="AM146" i="3"/>
  <c r="AM151" i="3" s="1"/>
  <c r="AZ146" i="3"/>
  <c r="AZ151" i="3" s="1"/>
  <c r="BH146" i="3"/>
  <c r="BH151" i="3" s="1"/>
  <c r="AI146" i="3"/>
  <c r="AI151" i="3" s="1"/>
  <c r="BB146" i="3"/>
  <c r="BB151" i="3" s="1"/>
  <c r="BI146" i="3"/>
  <c r="BI151" i="3" s="1"/>
  <c r="BL146" i="3"/>
  <c r="BL151" i="3" s="1"/>
  <c r="BE146" i="3"/>
  <c r="BE151" i="3" s="1"/>
  <c r="AX146" i="3"/>
  <c r="AX151" i="3" s="1"/>
  <c r="AQ146" i="3"/>
  <c r="AQ151" i="3" s="1"/>
  <c r="AU146" i="3"/>
  <c r="AU151" i="3" s="1"/>
  <c r="BM146" i="3"/>
  <c r="BM151" i="3" s="1"/>
  <c r="BP146" i="3"/>
  <c r="BP151" i="3" s="1"/>
  <c r="BF146" i="3"/>
  <c r="BF151" i="3" s="1"/>
  <c r="BK146" i="3"/>
  <c r="BK151" i="3" s="1"/>
  <c r="BS146" i="3"/>
  <c r="BS151" i="3" s="1"/>
  <c r="BT146" i="3"/>
  <c r="BT151" i="3" s="1"/>
  <c r="BJ146" i="3"/>
  <c r="BJ151" i="3" s="1"/>
  <c r="BU146" i="3"/>
  <c r="BU151" i="3" s="1"/>
  <c r="BN146" i="3"/>
  <c r="BN151" i="3" s="1"/>
  <c r="BR146" i="3"/>
  <c r="BR151" i="3" s="1"/>
  <c r="BQ146" i="3"/>
  <c r="BQ151" i="3" s="1"/>
  <c r="BC146" i="3"/>
  <c r="BC151" i="3" s="1"/>
  <c r="BX146" i="3"/>
  <c r="BX151" i="3" s="1"/>
  <c r="CB146" i="3"/>
  <c r="CB151" i="3" s="1"/>
  <c r="CC146" i="3"/>
  <c r="CC151" i="3" s="1"/>
  <c r="BY146" i="3"/>
  <c r="BY151" i="3" s="1"/>
  <c r="BG146" i="3"/>
  <c r="BG151" i="3" s="1"/>
  <c r="CF146" i="3"/>
  <c r="CF151" i="3" s="1"/>
  <c r="BV146" i="3"/>
  <c r="BV151" i="3" s="1"/>
  <c r="CG146" i="3"/>
  <c r="CG151" i="3" s="1"/>
  <c r="BO146" i="3"/>
  <c r="BO151" i="3" s="1"/>
  <c r="BZ146" i="3"/>
  <c r="BZ151" i="3" s="1"/>
  <c r="CJ146" i="3"/>
  <c r="CJ151" i="3" s="1"/>
  <c r="CD146" i="3"/>
  <c r="CD151" i="3" s="1"/>
  <c r="BW146" i="3"/>
  <c r="BW151" i="3" s="1"/>
  <c r="CN146" i="3"/>
  <c r="CN151" i="3" s="1"/>
  <c r="CK146" i="3"/>
  <c r="CK151" i="3" s="1"/>
  <c r="CH146" i="3"/>
  <c r="CH151" i="3" s="1"/>
  <c r="CA146" i="3"/>
  <c r="CA151" i="3" s="1"/>
  <c r="CR146" i="3"/>
  <c r="CR151" i="3" s="1"/>
  <c r="CO146" i="3"/>
  <c r="CO151" i="3" s="1"/>
  <c r="CI146" i="3"/>
  <c r="CI151" i="3" s="1"/>
  <c r="CP146" i="3"/>
  <c r="CP151" i="3" s="1"/>
  <c r="CV146" i="3"/>
  <c r="CV151" i="3" s="1"/>
  <c r="CL146" i="3"/>
  <c r="CL151" i="3" s="1"/>
  <c r="CW146" i="3"/>
  <c r="CW151" i="3" s="1"/>
  <c r="CM146" i="3"/>
  <c r="CM151" i="3" s="1"/>
  <c r="CZ146" i="3"/>
  <c r="CZ151" i="3" s="1"/>
  <c r="CS146" i="3"/>
  <c r="CS151" i="3" s="1"/>
  <c r="CE146" i="3"/>
  <c r="CE151" i="3" s="1"/>
  <c r="DA146" i="3"/>
  <c r="DA151" i="3" s="1"/>
  <c r="CT146" i="3"/>
  <c r="CT151" i="3" s="1"/>
  <c r="DD146" i="3"/>
  <c r="DD151" i="3" s="1"/>
  <c r="DF146" i="3"/>
  <c r="DF151" i="3" s="1"/>
  <c r="CX146" i="3"/>
  <c r="CX151" i="3" s="1"/>
  <c r="CY146" i="3"/>
  <c r="CY151" i="3" s="1"/>
  <c r="DH146" i="3"/>
  <c r="DH151" i="3" s="1"/>
  <c r="DJ146" i="3"/>
  <c r="DJ151" i="3" s="1"/>
  <c r="CU146" i="3"/>
  <c r="CU151" i="3" s="1"/>
  <c r="DL146" i="3"/>
  <c r="DL151" i="3" s="1"/>
  <c r="DB146" i="3"/>
  <c r="DB151" i="3" s="1"/>
  <c r="DE146" i="3"/>
  <c r="DE151" i="3" s="1"/>
  <c r="DP146" i="3"/>
  <c r="DP151" i="3" s="1"/>
  <c r="DI146" i="3"/>
  <c r="DI151" i="3" s="1"/>
  <c r="CQ146" i="3"/>
  <c r="CQ151" i="3" s="1"/>
  <c r="DM146" i="3"/>
  <c r="DM151" i="3" s="1"/>
  <c r="DT146" i="3"/>
  <c r="DT151" i="3" s="1"/>
  <c r="DQ146" i="3"/>
  <c r="DQ151" i="3" s="1"/>
  <c r="DX146" i="3"/>
  <c r="DX151" i="3" s="1"/>
  <c r="DN146" i="3"/>
  <c r="DN151" i="3" s="1"/>
  <c r="DY146" i="3"/>
  <c r="DY151" i="3" s="1"/>
  <c r="DU146" i="3"/>
  <c r="DU151" i="3" s="1"/>
  <c r="DC146" i="3"/>
  <c r="DC151" i="3" s="1"/>
  <c r="EB146" i="3"/>
  <c r="EB151" i="3" s="1"/>
  <c r="DR146" i="3"/>
  <c r="DR151" i="3" s="1"/>
  <c r="EC146" i="3"/>
  <c r="EC151" i="3" s="1"/>
  <c r="DV146" i="3"/>
  <c r="DV151" i="3" s="1"/>
  <c r="EF146" i="3"/>
  <c r="EF151" i="3" s="1"/>
  <c r="EE146" i="3"/>
  <c r="EE151" i="3" s="1"/>
  <c r="DK146" i="3"/>
  <c r="DK151" i="3" s="1"/>
  <c r="DG146" i="3"/>
  <c r="DG151" i="3" s="1"/>
  <c r="EJ146" i="3"/>
  <c r="EJ151" i="3" s="1"/>
  <c r="DZ146" i="3"/>
  <c r="DZ151" i="3" s="1"/>
  <c r="DO146" i="3"/>
  <c r="DO151" i="3" s="1"/>
  <c r="ED146" i="3"/>
  <c r="ED151" i="3" s="1"/>
  <c r="EG146" i="3"/>
  <c r="EG151" i="3" s="1"/>
  <c r="EN146" i="3"/>
  <c r="EN151" i="3" s="1"/>
  <c r="EH146" i="3"/>
  <c r="EH151" i="3" s="1"/>
  <c r="EP146" i="3"/>
  <c r="EP151" i="3" s="1"/>
  <c r="AR253" i="3" l="1"/>
  <c r="AR245" i="3"/>
  <c r="AS236" i="3"/>
  <c r="AS203" i="3"/>
  <c r="BH183" i="3"/>
  <c r="F151" i="3"/>
  <c r="AS235" i="3" l="1"/>
  <c r="AS204" i="3"/>
  <c r="AT201" i="3" s="1"/>
  <c r="BH233" i="3"/>
  <c r="BH180" i="3"/>
  <c r="AT206" i="3" l="1"/>
  <c r="AS241" i="3"/>
  <c r="AS252" i="3"/>
  <c r="BH234" i="3"/>
  <c r="BH251" i="3" s="1"/>
  <c r="BH254" i="3" s="1"/>
  <c r="BH181" i="3"/>
  <c r="AS253" i="3" l="1"/>
  <c r="AS245" i="3"/>
  <c r="AT203" i="3"/>
  <c r="AT236" i="3"/>
  <c r="BH228" i="3"/>
  <c r="BH238" i="3" s="1"/>
  <c r="BI178" i="3"/>
  <c r="AT235" i="3" l="1"/>
  <c r="AT204" i="3"/>
  <c r="AU201" i="3" s="1"/>
  <c r="BI183" i="3"/>
  <c r="AU206" i="3" l="1"/>
  <c r="AT241" i="3"/>
  <c r="AT252" i="3"/>
  <c r="BI233" i="3"/>
  <c r="BI180" i="3"/>
  <c r="AT245" i="3" l="1"/>
  <c r="AT253" i="3"/>
  <c r="AU236" i="3"/>
  <c r="AU203" i="3"/>
  <c r="BI234" i="3"/>
  <c r="BI181" i="3"/>
  <c r="BI251" i="3"/>
  <c r="BI254" i="3" s="1"/>
  <c r="AU235" i="3" l="1"/>
  <c r="AU204" i="3"/>
  <c r="AV201" i="3" s="1"/>
  <c r="BI228" i="3"/>
  <c r="BI238" i="3" s="1"/>
  <c r="BJ178" i="3"/>
  <c r="AV206" i="3" l="1"/>
  <c r="AU241" i="3"/>
  <c r="AU252" i="3"/>
  <c r="BJ183" i="3"/>
  <c r="AU253" i="3" l="1"/>
  <c r="AU245" i="3"/>
  <c r="AV203" i="3"/>
  <c r="AV236" i="3"/>
  <c r="BJ233" i="3"/>
  <c r="BJ180" i="3"/>
  <c r="AV235" i="3" l="1"/>
  <c r="AV204" i="3"/>
  <c r="AW201" i="3" s="1"/>
  <c r="BJ234" i="3"/>
  <c r="BJ251" i="3" s="1"/>
  <c r="BJ254" i="3" s="1"/>
  <c r="BJ181" i="3"/>
  <c r="AW206" i="3" l="1"/>
  <c r="AV252" i="3"/>
  <c r="AV241" i="3"/>
  <c r="BK178" i="3"/>
  <c r="BJ228" i="3"/>
  <c r="BJ238" i="3" s="1"/>
  <c r="AV253" i="3" l="1"/>
  <c r="AV245" i="3"/>
  <c r="AW236" i="3"/>
  <c r="AW203" i="3"/>
  <c r="BK183" i="3"/>
  <c r="AW235" i="3" l="1"/>
  <c r="AW204" i="3"/>
  <c r="AX201" i="3" s="1"/>
  <c r="BK233" i="3"/>
  <c r="BK180" i="3"/>
  <c r="AX206" i="3" l="1"/>
  <c r="AW241" i="3"/>
  <c r="AW252" i="3"/>
  <c r="BK234" i="3"/>
  <c r="BK251" i="3" s="1"/>
  <c r="BK254" i="3" s="1"/>
  <c r="BK181" i="3"/>
  <c r="AW253" i="3" l="1"/>
  <c r="AW245" i="3"/>
  <c r="AX203" i="3"/>
  <c r="AX236" i="3"/>
  <c r="BL178" i="3"/>
  <c r="BK228" i="3"/>
  <c r="BK238" i="3" s="1"/>
  <c r="AX235" i="3" l="1"/>
  <c r="AX204" i="3"/>
  <c r="AY201" i="3" s="1"/>
  <c r="BL183" i="3"/>
  <c r="AY206" i="3" l="1"/>
  <c r="AX252" i="3"/>
  <c r="AX241" i="3"/>
  <c r="BL233" i="3"/>
  <c r="BL180" i="3"/>
  <c r="AX253" i="3" l="1"/>
  <c r="AX245" i="3"/>
  <c r="AY236" i="3"/>
  <c r="AY203" i="3"/>
  <c r="BL234" i="3"/>
  <c r="BL251" i="3" s="1"/>
  <c r="BL254" i="3" s="1"/>
  <c r="BL181" i="3"/>
  <c r="AY235" i="3" l="1"/>
  <c r="AY204" i="3"/>
  <c r="AZ201" i="3" s="1"/>
  <c r="BM178" i="3"/>
  <c r="BL228" i="3"/>
  <c r="BL238" i="3" s="1"/>
  <c r="AZ206" i="3" l="1"/>
  <c r="AY252" i="3"/>
  <c r="AY241" i="3"/>
  <c r="BM183" i="3"/>
  <c r="AY245" i="3" l="1"/>
  <c r="AY253" i="3"/>
  <c r="AZ203" i="3"/>
  <c r="AZ236" i="3"/>
  <c r="BM233" i="3"/>
  <c r="BM180" i="3"/>
  <c r="AZ235" i="3" l="1"/>
  <c r="AZ204" i="3"/>
  <c r="BA201" i="3" s="1"/>
  <c r="BM234" i="3"/>
  <c r="BM251" i="3" s="1"/>
  <c r="BM254" i="3" s="1"/>
  <c r="BM181" i="3"/>
  <c r="BA206" i="3" l="1"/>
  <c r="AZ252" i="3"/>
  <c r="AZ241" i="3"/>
  <c r="BN178" i="3"/>
  <c r="BM228" i="3"/>
  <c r="BM238" i="3" s="1"/>
  <c r="AZ253" i="3" l="1"/>
  <c r="AZ245" i="3"/>
  <c r="BA236" i="3"/>
  <c r="BA203" i="3"/>
  <c r="BN183" i="3"/>
  <c r="BA235" i="3" l="1"/>
  <c r="BA204" i="3"/>
  <c r="BB201" i="3" s="1"/>
  <c r="BN233" i="3"/>
  <c r="BN180" i="3"/>
  <c r="BB206" i="3" l="1"/>
  <c r="BA241" i="3"/>
  <c r="BA252" i="3"/>
  <c r="BN234" i="3"/>
  <c r="BN251" i="3" s="1"/>
  <c r="BN254" i="3" s="1"/>
  <c r="BN181" i="3"/>
  <c r="BA253" i="3" l="1"/>
  <c r="BA245" i="3"/>
  <c r="BB236" i="3"/>
  <c r="BB203" i="3"/>
  <c r="BO178" i="3"/>
  <c r="G185" i="3" s="1"/>
  <c r="BN228" i="3"/>
  <c r="BN238" i="3" s="1"/>
  <c r="BB235" i="3" l="1"/>
  <c r="BB204" i="3"/>
  <c r="BC201" i="3" s="1"/>
  <c r="BO183" i="3"/>
  <c r="BC206" i="3" l="1"/>
  <c r="BB241" i="3"/>
  <c r="BB252" i="3"/>
  <c r="BO233" i="3"/>
  <c r="BO180" i="3"/>
  <c r="BB253" i="3" l="1"/>
  <c r="BB245" i="3"/>
  <c r="BC203" i="3"/>
  <c r="BC236" i="3"/>
  <c r="BO234" i="3"/>
  <c r="BO251" i="3" s="1"/>
  <c r="BO254" i="3" s="1"/>
  <c r="BO181" i="3"/>
  <c r="BC235" i="3" l="1"/>
  <c r="BC204" i="3"/>
  <c r="BD201" i="3" s="1"/>
  <c r="BP178" i="3"/>
  <c r="BO228" i="3"/>
  <c r="BO238" i="3" s="1"/>
  <c r="BD206" i="3" l="1"/>
  <c r="BC252" i="3"/>
  <c r="BC241" i="3"/>
  <c r="BP183" i="3"/>
  <c r="BC245" i="3" l="1"/>
  <c r="BC253" i="3"/>
  <c r="BD236" i="3"/>
  <c r="BD203" i="3"/>
  <c r="BP233" i="3"/>
  <c r="BP180" i="3"/>
  <c r="BD235" i="3" l="1"/>
  <c r="BD204" i="3"/>
  <c r="BE201" i="3" s="1"/>
  <c r="BP234" i="3"/>
  <c r="BP251" i="3" s="1"/>
  <c r="BP254" i="3" s="1"/>
  <c r="BP181" i="3"/>
  <c r="BE206" i="3" l="1"/>
  <c r="BD241" i="3"/>
  <c r="BD252" i="3"/>
  <c r="BQ178" i="3"/>
  <c r="BP228" i="3"/>
  <c r="BP238" i="3" s="1"/>
  <c r="BD253" i="3" l="1"/>
  <c r="BD245" i="3"/>
  <c r="BE203" i="3"/>
  <c r="BE236" i="3"/>
  <c r="BQ183" i="3"/>
  <c r="BE235" i="3" l="1"/>
  <c r="BE204" i="3"/>
  <c r="BF201" i="3" s="1"/>
  <c r="BQ233" i="3"/>
  <c r="BQ180" i="3"/>
  <c r="BE241" i="3" l="1"/>
  <c r="BE252" i="3"/>
  <c r="BF206" i="3"/>
  <c r="BQ234" i="3"/>
  <c r="BQ251" i="3" s="1"/>
  <c r="BQ254" i="3" s="1"/>
  <c r="BQ181" i="3"/>
  <c r="BF236" i="3" l="1"/>
  <c r="BF203" i="3"/>
  <c r="BE253" i="3"/>
  <c r="BE245" i="3"/>
  <c r="BR178" i="3"/>
  <c r="BQ228" i="3"/>
  <c r="BQ238" i="3" s="1"/>
  <c r="BF235" i="3" l="1"/>
  <c r="BF204" i="3"/>
  <c r="BG201" i="3" s="1"/>
  <c r="BR183" i="3"/>
  <c r="BG206" i="3" l="1"/>
  <c r="BF241" i="3"/>
  <c r="BF252" i="3"/>
  <c r="BR233" i="3"/>
  <c r="BR180" i="3"/>
  <c r="BF253" i="3" l="1"/>
  <c r="BF245" i="3"/>
  <c r="BG236" i="3"/>
  <c r="BG203" i="3"/>
  <c r="BR234" i="3"/>
  <c r="BR251" i="3" s="1"/>
  <c r="BR254" i="3" s="1"/>
  <c r="BR181" i="3"/>
  <c r="BG235" i="3" l="1"/>
  <c r="BG204" i="3"/>
  <c r="BH201" i="3" s="1"/>
  <c r="BR228" i="3"/>
  <c r="BR238" i="3" s="1"/>
  <c r="BS178" i="3"/>
  <c r="BH206" i="3" l="1"/>
  <c r="BG252" i="3"/>
  <c r="BG241" i="3"/>
  <c r="BS183" i="3"/>
  <c r="BG253" i="3" l="1"/>
  <c r="BG245" i="3"/>
  <c r="BH203" i="3"/>
  <c r="BH236" i="3"/>
  <c r="BS233" i="3"/>
  <c r="BS180" i="3"/>
  <c r="BH235" i="3" l="1"/>
  <c r="BH204" i="3"/>
  <c r="BI201" i="3" s="1"/>
  <c r="BS234" i="3"/>
  <c r="BS251" i="3" s="1"/>
  <c r="BS254" i="3" s="1"/>
  <c r="BS181" i="3"/>
  <c r="BI206" i="3" l="1"/>
  <c r="BH252" i="3"/>
  <c r="BH241" i="3"/>
  <c r="BT178" i="3"/>
  <c r="BS228" i="3"/>
  <c r="BS238" i="3" s="1"/>
  <c r="BH253" i="3" l="1"/>
  <c r="BH245" i="3"/>
  <c r="BI203" i="3"/>
  <c r="BI236" i="3"/>
  <c r="BT183" i="3"/>
  <c r="BI235" i="3" l="1"/>
  <c r="BI204" i="3"/>
  <c r="BJ201" i="3" s="1"/>
  <c r="BT233" i="3"/>
  <c r="BT180" i="3"/>
  <c r="BJ206" i="3" l="1"/>
  <c r="BI241" i="3"/>
  <c r="BI252" i="3"/>
  <c r="BT234" i="3"/>
  <c r="BT251" i="3" s="1"/>
  <c r="BT254" i="3" s="1"/>
  <c r="BT181" i="3"/>
  <c r="BI253" i="3" l="1"/>
  <c r="BI245" i="3"/>
  <c r="BJ203" i="3"/>
  <c r="BJ236" i="3"/>
  <c r="BT228" i="3"/>
  <c r="BT238" i="3" s="1"/>
  <c r="BU178" i="3"/>
  <c r="BJ235" i="3" l="1"/>
  <c r="BJ204" i="3"/>
  <c r="BK201" i="3" s="1"/>
  <c r="BU183" i="3"/>
  <c r="BK206" i="3" l="1"/>
  <c r="BJ241" i="3"/>
  <c r="BJ252" i="3"/>
  <c r="BU233" i="3"/>
  <c r="BU180" i="3"/>
  <c r="BJ253" i="3" l="1"/>
  <c r="BJ245" i="3"/>
  <c r="BK236" i="3"/>
  <c r="BK203" i="3"/>
  <c r="BU234" i="3"/>
  <c r="BU251" i="3" s="1"/>
  <c r="BU254" i="3" s="1"/>
  <c r="BU181" i="3"/>
  <c r="BK235" i="3" l="1"/>
  <c r="BK204" i="3"/>
  <c r="BL201" i="3" s="1"/>
  <c r="BV178" i="3"/>
  <c r="BU228" i="3"/>
  <c r="BU238" i="3" s="1"/>
  <c r="BL206" i="3" l="1"/>
  <c r="BK241" i="3"/>
  <c r="BK252" i="3"/>
  <c r="BV183" i="3"/>
  <c r="BK253" i="3" l="1"/>
  <c r="BK245" i="3"/>
  <c r="BL236" i="3"/>
  <c r="BL203" i="3"/>
  <c r="BV233" i="3"/>
  <c r="BV180" i="3"/>
  <c r="BL235" i="3" l="1"/>
  <c r="BL204" i="3"/>
  <c r="BM201" i="3" s="1"/>
  <c r="BV234" i="3"/>
  <c r="BV251" i="3" s="1"/>
  <c r="BV254" i="3" s="1"/>
  <c r="BV181" i="3"/>
  <c r="BM206" i="3" l="1"/>
  <c r="BL241" i="3"/>
  <c r="BL252" i="3"/>
  <c r="BV228" i="3"/>
  <c r="BV238" i="3" s="1"/>
  <c r="BW178" i="3"/>
  <c r="BL253" i="3" l="1"/>
  <c r="BL245" i="3"/>
  <c r="BM236" i="3"/>
  <c r="BM203" i="3"/>
  <c r="BW183" i="3"/>
  <c r="BM235" i="3" l="1"/>
  <c r="BM204" i="3"/>
  <c r="BN201" i="3" s="1"/>
  <c r="BW233" i="3"/>
  <c r="BW180" i="3"/>
  <c r="BN206" i="3" l="1"/>
  <c r="BM241" i="3"/>
  <c r="BM252" i="3"/>
  <c r="BW234" i="3"/>
  <c r="BW251" i="3" s="1"/>
  <c r="BW254" i="3" s="1"/>
  <c r="BW181" i="3"/>
  <c r="BM253" i="3" l="1"/>
  <c r="BM245" i="3"/>
  <c r="BN236" i="3"/>
  <c r="BN203" i="3"/>
  <c r="BX178" i="3"/>
  <c r="BW228" i="3"/>
  <c r="BW238" i="3" s="1"/>
  <c r="BN235" i="3" l="1"/>
  <c r="BN204" i="3"/>
  <c r="BO201" i="3" s="1"/>
  <c r="BX183" i="3"/>
  <c r="BO206" i="3" l="1"/>
  <c r="BN252" i="3"/>
  <c r="BN241" i="3"/>
  <c r="BX233" i="3"/>
  <c r="BX180" i="3"/>
  <c r="BN245" i="3" l="1"/>
  <c r="BN253" i="3"/>
  <c r="BO236" i="3"/>
  <c r="BO203" i="3"/>
  <c r="BX234" i="3"/>
  <c r="BX251" i="3" s="1"/>
  <c r="BX254" i="3" s="1"/>
  <c r="BX181" i="3"/>
  <c r="BO235" i="3" l="1"/>
  <c r="BO204" i="3"/>
  <c r="BP201" i="3" s="1"/>
  <c r="BX228" i="3"/>
  <c r="BX238" i="3" s="1"/>
  <c r="BY178" i="3"/>
  <c r="BP206" i="3" l="1"/>
  <c r="BO241" i="3"/>
  <c r="BO252" i="3"/>
  <c r="BY183" i="3"/>
  <c r="BO245" i="3" l="1"/>
  <c r="BO253" i="3"/>
  <c r="BP236" i="3"/>
  <c r="BP203" i="3"/>
  <c r="BY233" i="3"/>
  <c r="BY180" i="3"/>
  <c r="BP235" i="3" l="1"/>
  <c r="BP204" i="3"/>
  <c r="BQ201" i="3" s="1"/>
  <c r="BY234" i="3"/>
  <c r="BY251" i="3" s="1"/>
  <c r="BY254" i="3" s="1"/>
  <c r="BY181" i="3"/>
  <c r="BQ206" i="3" l="1"/>
  <c r="BP241" i="3"/>
  <c r="BP252" i="3"/>
  <c r="BZ178" i="3"/>
  <c r="BY228" i="3"/>
  <c r="BY238" i="3" s="1"/>
  <c r="BP253" i="3" l="1"/>
  <c r="BP245" i="3"/>
  <c r="BQ236" i="3"/>
  <c r="BQ203" i="3"/>
  <c r="BZ183" i="3"/>
  <c r="BQ235" i="3" l="1"/>
  <c r="BQ204" i="3"/>
  <c r="BR201" i="3" s="1"/>
  <c r="BZ233" i="3"/>
  <c r="BZ180" i="3"/>
  <c r="BR206" i="3" l="1"/>
  <c r="BQ252" i="3"/>
  <c r="BQ241" i="3"/>
  <c r="BZ234" i="3"/>
  <c r="BZ251" i="3" s="1"/>
  <c r="BZ254" i="3" s="1"/>
  <c r="BZ181" i="3"/>
  <c r="BQ253" i="3" l="1"/>
  <c r="BQ245" i="3"/>
  <c r="BR236" i="3"/>
  <c r="BR203" i="3"/>
  <c r="CA178" i="3"/>
  <c r="BZ228" i="3"/>
  <c r="BZ238" i="3" s="1"/>
  <c r="BR235" i="3" l="1"/>
  <c r="BR204" i="3"/>
  <c r="BS201" i="3" s="1"/>
  <c r="CA183" i="3"/>
  <c r="BS206" i="3" l="1"/>
  <c r="BR241" i="3"/>
  <c r="BR252" i="3"/>
  <c r="CA233" i="3"/>
  <c r="CA180" i="3"/>
  <c r="BR253" i="3" l="1"/>
  <c r="BR245" i="3"/>
  <c r="BS236" i="3"/>
  <c r="BS203" i="3"/>
  <c r="CA234" i="3"/>
  <c r="CA251" i="3" s="1"/>
  <c r="CA254" i="3" s="1"/>
  <c r="CA181" i="3"/>
  <c r="BS235" i="3" l="1"/>
  <c r="BS204" i="3"/>
  <c r="BT201" i="3" s="1"/>
  <c r="CB178" i="3"/>
  <c r="CA228" i="3"/>
  <c r="CA238" i="3" s="1"/>
  <c r="BT206" i="3" l="1"/>
  <c r="BS241" i="3"/>
  <c r="BS252" i="3"/>
  <c r="CB183" i="3"/>
  <c r="BS253" i="3" l="1"/>
  <c r="BS245" i="3"/>
  <c r="BT236" i="3"/>
  <c r="BT203" i="3"/>
  <c r="CB233" i="3"/>
  <c r="CB180" i="3"/>
  <c r="BT235" i="3" l="1"/>
  <c r="BT204" i="3"/>
  <c r="BU201" i="3" s="1"/>
  <c r="CB234" i="3"/>
  <c r="CB251" i="3" s="1"/>
  <c r="CB254" i="3" s="1"/>
  <c r="CB181" i="3"/>
  <c r="BU206" i="3" l="1"/>
  <c r="BT252" i="3"/>
  <c r="BT241" i="3"/>
  <c r="CC178" i="3"/>
  <c r="CB228" i="3"/>
  <c r="CB238" i="3" s="1"/>
  <c r="BT253" i="3" l="1"/>
  <c r="BT245" i="3"/>
  <c r="BU236" i="3"/>
  <c r="BU203" i="3"/>
  <c r="CC183" i="3"/>
  <c r="BU235" i="3" l="1"/>
  <c r="BU204" i="3"/>
  <c r="BV201" i="3" s="1"/>
  <c r="CC233" i="3"/>
  <c r="CC180" i="3"/>
  <c r="BV206" i="3" l="1"/>
  <c r="BU241" i="3"/>
  <c r="BU252" i="3"/>
  <c r="CC234" i="3"/>
  <c r="CC251" i="3" s="1"/>
  <c r="CC254" i="3" s="1"/>
  <c r="CC181" i="3"/>
  <c r="BU245" i="3" l="1"/>
  <c r="BU253" i="3"/>
  <c r="BV236" i="3"/>
  <c r="BV203" i="3"/>
  <c r="CD178" i="3"/>
  <c r="CC228" i="3"/>
  <c r="CC238" i="3" s="1"/>
  <c r="BV235" i="3" l="1"/>
  <c r="BV204" i="3"/>
  <c r="BW201" i="3" s="1"/>
  <c r="CD183" i="3"/>
  <c r="BW206" i="3" l="1"/>
  <c r="BV241" i="3"/>
  <c r="BV252" i="3"/>
  <c r="CD233" i="3"/>
  <c r="CD180" i="3"/>
  <c r="BV245" i="3" l="1"/>
  <c r="BV253" i="3"/>
  <c r="BW236" i="3"/>
  <c r="BW203" i="3"/>
  <c r="CD234" i="3"/>
  <c r="CD181" i="3"/>
  <c r="CD251" i="3"/>
  <c r="CD254" i="3" s="1"/>
  <c r="BW235" i="3" l="1"/>
  <c r="BW204" i="3"/>
  <c r="BX201" i="3" s="1"/>
  <c r="CD228" i="3"/>
  <c r="CD238" i="3" s="1"/>
  <c r="CE178" i="3"/>
  <c r="BX206" i="3" l="1"/>
  <c r="BW241" i="3"/>
  <c r="BW252" i="3"/>
  <c r="CE183" i="3"/>
  <c r="BW245" i="3" l="1"/>
  <c r="BW253" i="3"/>
  <c r="BX236" i="3"/>
  <c r="BX203" i="3"/>
  <c r="CE233" i="3"/>
  <c r="CE180" i="3"/>
  <c r="BX235" i="3" l="1"/>
  <c r="BX204" i="3"/>
  <c r="BY201" i="3" s="1"/>
  <c r="CE234" i="3"/>
  <c r="CE181" i="3"/>
  <c r="CE251" i="3"/>
  <c r="CE254" i="3" s="1"/>
  <c r="BY206" i="3" l="1"/>
  <c r="BX252" i="3"/>
  <c r="BX241" i="3"/>
  <c r="CF178" i="3"/>
  <c r="CE228" i="3"/>
  <c r="CE238" i="3" s="1"/>
  <c r="BX253" i="3" l="1"/>
  <c r="BX245" i="3"/>
  <c r="BY236" i="3"/>
  <c r="BY203" i="3"/>
  <c r="CF183" i="3"/>
  <c r="BY235" i="3" l="1"/>
  <c r="BY204" i="3"/>
  <c r="BZ201" i="3" s="1"/>
  <c r="CF233" i="3"/>
  <c r="CF180" i="3"/>
  <c r="BZ206" i="3" l="1"/>
  <c r="BY252" i="3"/>
  <c r="BY241" i="3"/>
  <c r="CF234" i="3"/>
  <c r="CF251" i="3" s="1"/>
  <c r="CF254" i="3" s="1"/>
  <c r="CF181" i="3"/>
  <c r="BY245" i="3" l="1"/>
  <c r="BY253" i="3"/>
  <c r="BZ236" i="3"/>
  <c r="BZ203" i="3"/>
  <c r="CG178" i="3"/>
  <c r="CF228" i="3"/>
  <c r="CF238" i="3" s="1"/>
  <c r="BZ235" i="3" l="1"/>
  <c r="BZ204" i="3"/>
  <c r="CA201" i="3" s="1"/>
  <c r="CG183" i="3"/>
  <c r="CA206" i="3" l="1"/>
  <c r="BZ252" i="3"/>
  <c r="BZ241" i="3"/>
  <c r="CG233" i="3"/>
  <c r="CG180" i="3"/>
  <c r="BZ253" i="3" l="1"/>
  <c r="BZ245" i="3"/>
  <c r="CA236" i="3"/>
  <c r="CA203" i="3"/>
  <c r="CG234" i="3"/>
  <c r="CG251" i="3" s="1"/>
  <c r="CG254" i="3" s="1"/>
  <c r="CG181" i="3"/>
  <c r="CA235" i="3" l="1"/>
  <c r="CA204" i="3"/>
  <c r="CB201" i="3" s="1"/>
  <c r="CG228" i="3"/>
  <c r="CG238" i="3" s="1"/>
  <c r="CH178" i="3"/>
  <c r="CB206" i="3" l="1"/>
  <c r="CA252" i="3"/>
  <c r="CA241" i="3"/>
  <c r="CH183" i="3"/>
  <c r="CA245" i="3" l="1"/>
  <c r="CA253" i="3"/>
  <c r="CB203" i="3"/>
  <c r="CB236" i="3"/>
  <c r="CH233" i="3"/>
  <c r="CH180" i="3"/>
  <c r="CB235" i="3" l="1"/>
  <c r="CB204" i="3"/>
  <c r="CC201" i="3" s="1"/>
  <c r="CH234" i="3"/>
  <c r="CH251" i="3" s="1"/>
  <c r="CH254" i="3" s="1"/>
  <c r="CH181" i="3"/>
  <c r="CB241" i="3" l="1"/>
  <c r="CB252" i="3"/>
  <c r="CC206" i="3"/>
  <c r="CH228" i="3"/>
  <c r="CH238" i="3" s="1"/>
  <c r="CI178" i="3"/>
  <c r="CC236" i="3" l="1"/>
  <c r="CC203" i="3"/>
  <c r="CB253" i="3"/>
  <c r="CB245" i="3"/>
  <c r="CI183" i="3"/>
  <c r="CC235" i="3" l="1"/>
  <c r="CC204" i="3"/>
  <c r="CD201" i="3" s="1"/>
  <c r="CI233" i="3"/>
  <c r="CI180" i="3"/>
  <c r="CD206" i="3" l="1"/>
  <c r="CC241" i="3"/>
  <c r="CC252" i="3"/>
  <c r="CI234" i="3"/>
  <c r="CI251" i="3" s="1"/>
  <c r="CI254" i="3" s="1"/>
  <c r="CI181" i="3"/>
  <c r="CC245" i="3" l="1"/>
  <c r="CC253" i="3"/>
  <c r="CD236" i="3"/>
  <c r="CD203" i="3"/>
  <c r="CJ178" i="3"/>
  <c r="CI228" i="3"/>
  <c r="CI238" i="3" s="1"/>
  <c r="CD235" i="3" l="1"/>
  <c r="CD204" i="3"/>
  <c r="CE201" i="3" s="1"/>
  <c r="CJ183" i="3"/>
  <c r="CE206" i="3" l="1"/>
  <c r="CD252" i="3"/>
  <c r="CD241" i="3"/>
  <c r="CJ233" i="3"/>
  <c r="CJ180" i="3"/>
  <c r="CD253" i="3" l="1"/>
  <c r="CD245" i="3"/>
  <c r="CE203" i="3"/>
  <c r="CE236" i="3"/>
  <c r="CJ234" i="3"/>
  <c r="CJ181" i="3"/>
  <c r="CE235" i="3" l="1"/>
  <c r="CE204" i="3"/>
  <c r="CF201" i="3" s="1"/>
  <c r="CJ251" i="3"/>
  <c r="CJ254" i="3" s="1"/>
  <c r="CK178" i="3"/>
  <c r="CJ228" i="3"/>
  <c r="CJ238" i="3" s="1"/>
  <c r="CF206" i="3" l="1"/>
  <c r="CE241" i="3"/>
  <c r="CE252" i="3"/>
  <c r="CK183" i="3"/>
  <c r="CE253" i="3" l="1"/>
  <c r="CE245" i="3"/>
  <c r="CF236" i="3"/>
  <c r="CF203" i="3"/>
  <c r="CK233" i="3"/>
  <c r="CK180" i="3"/>
  <c r="CF235" i="3" l="1"/>
  <c r="CF204" i="3"/>
  <c r="CG201" i="3" s="1"/>
  <c r="CK234" i="3"/>
  <c r="CK251" i="3" s="1"/>
  <c r="CK254" i="3" s="1"/>
  <c r="CK181" i="3"/>
  <c r="CG206" i="3" l="1"/>
  <c r="CF252" i="3"/>
  <c r="CF241" i="3"/>
  <c r="CK228" i="3"/>
  <c r="CK238" i="3" s="1"/>
  <c r="CL178" i="3"/>
  <c r="CF245" i="3" l="1"/>
  <c r="CF253" i="3"/>
  <c r="CG236" i="3"/>
  <c r="CG203" i="3"/>
  <c r="CL183" i="3"/>
  <c r="CG235" i="3" l="1"/>
  <c r="CG204" i="3"/>
  <c r="CH201" i="3" s="1"/>
  <c r="CL233" i="3"/>
  <c r="CL180" i="3"/>
  <c r="CH206" i="3" l="1"/>
  <c r="CG241" i="3"/>
  <c r="CG252" i="3"/>
  <c r="CL234" i="3"/>
  <c r="CL251" i="3" s="1"/>
  <c r="CL254" i="3" s="1"/>
  <c r="CL181" i="3"/>
  <c r="CG253" i="3" l="1"/>
  <c r="CG245" i="3"/>
  <c r="CH236" i="3"/>
  <c r="CH203" i="3"/>
  <c r="CM178" i="3"/>
  <c r="CL228" i="3"/>
  <c r="CL238" i="3" s="1"/>
  <c r="CH235" i="3" l="1"/>
  <c r="CH204" i="3"/>
  <c r="CI201" i="3" s="1"/>
  <c r="CM183" i="3"/>
  <c r="CI206" i="3" l="1"/>
  <c r="CH241" i="3"/>
  <c r="CH252" i="3"/>
  <c r="CM233" i="3"/>
  <c r="CM180" i="3"/>
  <c r="CH245" i="3" l="1"/>
  <c r="CH253" i="3"/>
  <c r="CI203" i="3"/>
  <c r="CI236" i="3"/>
  <c r="CM234" i="3"/>
  <c r="CM251" i="3" s="1"/>
  <c r="CM254" i="3" s="1"/>
  <c r="CM181" i="3"/>
  <c r="CI235" i="3" l="1"/>
  <c r="CI204" i="3"/>
  <c r="CJ201" i="3" s="1"/>
  <c r="CN178" i="3"/>
  <c r="CM228" i="3"/>
  <c r="CM238" i="3" s="1"/>
  <c r="CJ206" i="3" l="1"/>
  <c r="CI241" i="3"/>
  <c r="CI252" i="3"/>
  <c r="CN183" i="3"/>
  <c r="CI253" i="3" l="1"/>
  <c r="CI245" i="3"/>
  <c r="CJ203" i="3"/>
  <c r="CJ236" i="3"/>
  <c r="CN233" i="3"/>
  <c r="CN180" i="3"/>
  <c r="CJ235" i="3" l="1"/>
  <c r="CJ204" i="3"/>
  <c r="CK201" i="3" s="1"/>
  <c r="CN234" i="3"/>
  <c r="CN251" i="3" s="1"/>
  <c r="CN254" i="3" s="1"/>
  <c r="CN181" i="3"/>
  <c r="CK206" i="3" l="1"/>
  <c r="CJ241" i="3"/>
  <c r="CJ252" i="3"/>
  <c r="CN228" i="3"/>
  <c r="CN238" i="3" s="1"/>
  <c r="CO178" i="3"/>
  <c r="CJ253" i="3" l="1"/>
  <c r="CJ245" i="3"/>
  <c r="CK236" i="3"/>
  <c r="CK203" i="3"/>
  <c r="CO183" i="3"/>
  <c r="CK235" i="3" l="1"/>
  <c r="CK204" i="3"/>
  <c r="CL201" i="3" s="1"/>
  <c r="CO233" i="3"/>
  <c r="CO180" i="3"/>
  <c r="CL206" i="3" l="1"/>
  <c r="CK241" i="3"/>
  <c r="CK252" i="3"/>
  <c r="CO234" i="3"/>
  <c r="CO251" i="3" s="1"/>
  <c r="CO254" i="3" s="1"/>
  <c r="CO181" i="3"/>
  <c r="CK253" i="3" l="1"/>
  <c r="CK245" i="3"/>
  <c r="CL236" i="3"/>
  <c r="CL203" i="3"/>
  <c r="CP178" i="3"/>
  <c r="CO228" i="3"/>
  <c r="CO238" i="3" s="1"/>
  <c r="CL235" i="3" l="1"/>
  <c r="CL204" i="3"/>
  <c r="CM201" i="3" s="1"/>
  <c r="CP183" i="3"/>
  <c r="CM206" i="3" l="1"/>
  <c r="CL241" i="3"/>
  <c r="CL252" i="3"/>
  <c r="CP233" i="3"/>
  <c r="CP180" i="3"/>
  <c r="CM203" i="3" l="1"/>
  <c r="CM236" i="3"/>
  <c r="CL253" i="3"/>
  <c r="CL245" i="3"/>
  <c r="CP234" i="3"/>
  <c r="CP251" i="3" s="1"/>
  <c r="CP254" i="3" s="1"/>
  <c r="CP181" i="3"/>
  <c r="CM235" i="3" l="1"/>
  <c r="CM204" i="3"/>
  <c r="CN201" i="3" s="1"/>
  <c r="CP228" i="3"/>
  <c r="CP238" i="3" s="1"/>
  <c r="CQ178" i="3"/>
  <c r="CN206" i="3" l="1"/>
  <c r="CM241" i="3"/>
  <c r="CM252" i="3"/>
  <c r="CQ183" i="3"/>
  <c r="CM253" i="3" l="1"/>
  <c r="CM245" i="3"/>
  <c r="CN236" i="3"/>
  <c r="CN203" i="3"/>
  <c r="CQ233" i="3"/>
  <c r="CQ180" i="3"/>
  <c r="CN235" i="3" l="1"/>
  <c r="CN204" i="3"/>
  <c r="CO201" i="3" s="1"/>
  <c r="CQ234" i="3"/>
  <c r="CQ251" i="3" s="1"/>
  <c r="CQ254" i="3" s="1"/>
  <c r="CQ181" i="3"/>
  <c r="CO206" i="3" l="1"/>
  <c r="CN241" i="3"/>
  <c r="CN252" i="3"/>
  <c r="CR178" i="3"/>
  <c r="CQ228" i="3"/>
  <c r="CQ238" i="3" s="1"/>
  <c r="CN253" i="3" l="1"/>
  <c r="CN245" i="3"/>
  <c r="CO236" i="3"/>
  <c r="CO203" i="3"/>
  <c r="CR183" i="3"/>
  <c r="CO235" i="3" l="1"/>
  <c r="CO204" i="3"/>
  <c r="CP201" i="3" s="1"/>
  <c r="CR233" i="3"/>
  <c r="CR180" i="3"/>
  <c r="CP206" i="3" l="1"/>
  <c r="CO252" i="3"/>
  <c r="CO241" i="3"/>
  <c r="CR234" i="3"/>
  <c r="CR181" i="3"/>
  <c r="CR251" i="3"/>
  <c r="CR254" i="3" s="1"/>
  <c r="CO253" i="3" l="1"/>
  <c r="CO245" i="3"/>
  <c r="CP203" i="3"/>
  <c r="CP236" i="3"/>
  <c r="CS178" i="3"/>
  <c r="CR228" i="3"/>
  <c r="CR238" i="3" s="1"/>
  <c r="CP235" i="3" l="1"/>
  <c r="CP204" i="3"/>
  <c r="CQ201" i="3" s="1"/>
  <c r="CS183" i="3"/>
  <c r="CP252" i="3" l="1"/>
  <c r="CP241" i="3"/>
  <c r="CQ206" i="3"/>
  <c r="CS233" i="3"/>
  <c r="CS180" i="3"/>
  <c r="CQ203" i="3" l="1"/>
  <c r="CQ236" i="3"/>
  <c r="CP253" i="3"/>
  <c r="CP245" i="3"/>
  <c r="CS234" i="3"/>
  <c r="CS251" i="3" s="1"/>
  <c r="CS254" i="3" s="1"/>
  <c r="CS181" i="3"/>
  <c r="CQ235" i="3" l="1"/>
  <c r="CQ204" i="3"/>
  <c r="CR201" i="3" s="1"/>
  <c r="CT178" i="3"/>
  <c r="CS228" i="3"/>
  <c r="CS238" i="3" s="1"/>
  <c r="CR206" i="3" l="1"/>
  <c r="CQ252" i="3"/>
  <c r="CQ241" i="3"/>
  <c r="CT183" i="3"/>
  <c r="CR236" i="3" l="1"/>
  <c r="CR203" i="3"/>
  <c r="CQ245" i="3"/>
  <c r="CQ253" i="3"/>
  <c r="CT233" i="3"/>
  <c r="CT180" i="3"/>
  <c r="CR235" i="3" l="1"/>
  <c r="CR204" i="3"/>
  <c r="CS201" i="3" s="1"/>
  <c r="CT234" i="3"/>
  <c r="CT251" i="3" s="1"/>
  <c r="CT254" i="3" s="1"/>
  <c r="CT181" i="3"/>
  <c r="CS206" i="3" l="1"/>
  <c r="CR252" i="3"/>
  <c r="CR241" i="3"/>
  <c r="CU178" i="3"/>
  <c r="CT228" i="3"/>
  <c r="CT238" i="3" s="1"/>
  <c r="CR253" i="3" l="1"/>
  <c r="CR245" i="3"/>
  <c r="CS236" i="3"/>
  <c r="CS203" i="3"/>
  <c r="CU183" i="3"/>
  <c r="CS235" i="3" l="1"/>
  <c r="CS204" i="3"/>
  <c r="CT201" i="3" s="1"/>
  <c r="CU233" i="3"/>
  <c r="CU180" i="3"/>
  <c r="CT206" i="3" l="1"/>
  <c r="CS252" i="3"/>
  <c r="CS241" i="3"/>
  <c r="CU234" i="3"/>
  <c r="CU251" i="3" s="1"/>
  <c r="CU254" i="3" s="1"/>
  <c r="CU181" i="3"/>
  <c r="CS245" i="3" l="1"/>
  <c r="CS253" i="3"/>
  <c r="CT236" i="3"/>
  <c r="CT203" i="3"/>
  <c r="CU228" i="3"/>
  <c r="CU238" i="3" s="1"/>
  <c r="CV178" i="3"/>
  <c r="CT235" i="3" l="1"/>
  <c r="CT204" i="3"/>
  <c r="CU201" i="3" s="1"/>
  <c r="CV183" i="3"/>
  <c r="CU206" i="3" l="1"/>
  <c r="CT252" i="3"/>
  <c r="CT241" i="3"/>
  <c r="CV233" i="3"/>
  <c r="CV180" i="3"/>
  <c r="CT245" i="3" l="1"/>
  <c r="CT253" i="3"/>
  <c r="CU203" i="3"/>
  <c r="CU236" i="3"/>
  <c r="CV234" i="3"/>
  <c r="CV181" i="3"/>
  <c r="CV251" i="3"/>
  <c r="CV254" i="3" s="1"/>
  <c r="CU235" i="3" l="1"/>
  <c r="CU204" i="3"/>
  <c r="CV201" i="3" s="1"/>
  <c r="CW178" i="3"/>
  <c r="CV228" i="3"/>
  <c r="CV238" i="3" s="1"/>
  <c r="CV206" i="3" l="1"/>
  <c r="CU252" i="3"/>
  <c r="CU241" i="3"/>
  <c r="CW183" i="3"/>
  <c r="CU253" i="3" l="1"/>
  <c r="CU245" i="3"/>
  <c r="CV236" i="3"/>
  <c r="CV203" i="3"/>
  <c r="CW233" i="3"/>
  <c r="CW180" i="3"/>
  <c r="CV235" i="3" l="1"/>
  <c r="CV204" i="3"/>
  <c r="CW201" i="3" s="1"/>
  <c r="CW234" i="3"/>
  <c r="CW251" i="3" s="1"/>
  <c r="CW254" i="3" s="1"/>
  <c r="CW181" i="3"/>
  <c r="CW206" i="3" l="1"/>
  <c r="CV252" i="3"/>
  <c r="CV241" i="3"/>
  <c r="CX178" i="3"/>
  <c r="CW228" i="3"/>
  <c r="CW238" i="3" s="1"/>
  <c r="CV253" i="3" l="1"/>
  <c r="CV245" i="3"/>
  <c r="CW203" i="3"/>
  <c r="CW236" i="3"/>
  <c r="CX183" i="3"/>
  <c r="CW235" i="3" l="1"/>
  <c r="CW204" i="3"/>
  <c r="CX201" i="3" s="1"/>
  <c r="CX233" i="3"/>
  <c r="CX180" i="3"/>
  <c r="CX206" i="3" l="1"/>
  <c r="CW252" i="3"/>
  <c r="CW241" i="3"/>
  <c r="CX234" i="3"/>
  <c r="CX251" i="3" s="1"/>
  <c r="CX254" i="3" s="1"/>
  <c r="CX181" i="3"/>
  <c r="CW253" i="3" l="1"/>
  <c r="CW245" i="3"/>
  <c r="CX236" i="3"/>
  <c r="CX203" i="3"/>
  <c r="CY178" i="3"/>
  <c r="CX228" i="3"/>
  <c r="CX238" i="3" s="1"/>
  <c r="CX235" i="3" l="1"/>
  <c r="CX252" i="3" s="1"/>
  <c r="CX204" i="3"/>
  <c r="CY201" i="3" s="1"/>
  <c r="CY183" i="3"/>
  <c r="CY206" i="3" l="1"/>
  <c r="CX241" i="3"/>
  <c r="CY233" i="3"/>
  <c r="CY180" i="3"/>
  <c r="CX253" i="3" l="1"/>
  <c r="CX245" i="3"/>
  <c r="CY236" i="3"/>
  <c r="CY203" i="3"/>
  <c r="CY234" i="3"/>
  <c r="CY251" i="3" s="1"/>
  <c r="CY254" i="3" s="1"/>
  <c r="CY181" i="3"/>
  <c r="CY235" i="3" l="1"/>
  <c r="CY252" i="3" s="1"/>
  <c r="CY204" i="3"/>
  <c r="CZ201" i="3" s="1"/>
  <c r="CZ178" i="3"/>
  <c r="CY228" i="3"/>
  <c r="CY238" i="3" s="1"/>
  <c r="CY241" i="3" s="1"/>
  <c r="CZ206" i="3" l="1"/>
  <c r="CY253" i="3"/>
  <c r="CY245" i="3"/>
  <c r="CZ183" i="3"/>
  <c r="CZ203" i="3" l="1"/>
  <c r="CZ236" i="3"/>
  <c r="CZ233" i="3"/>
  <c r="CZ180" i="3"/>
  <c r="CZ235" i="3" l="1"/>
  <c r="CZ252" i="3" s="1"/>
  <c r="CZ204" i="3"/>
  <c r="DA201" i="3" s="1"/>
  <c r="CZ234" i="3"/>
  <c r="CZ251" i="3" s="1"/>
  <c r="CZ254" i="3" s="1"/>
  <c r="CZ181" i="3"/>
  <c r="DA206" i="3" l="1"/>
  <c r="DA178" i="3"/>
  <c r="CZ228" i="3"/>
  <c r="CZ238" i="3" s="1"/>
  <c r="CZ241" i="3" s="1"/>
  <c r="DA236" i="3" l="1"/>
  <c r="DA203" i="3"/>
  <c r="CZ253" i="3"/>
  <c r="CZ245" i="3"/>
  <c r="DA183" i="3"/>
  <c r="DA235" i="3" l="1"/>
  <c r="DA252" i="3" s="1"/>
  <c r="DA204" i="3"/>
  <c r="DB201" i="3" s="1"/>
  <c r="DA233" i="3"/>
  <c r="DA180" i="3"/>
  <c r="DB206" i="3" l="1"/>
  <c r="DA234" i="3"/>
  <c r="DA251" i="3" s="1"/>
  <c r="DA254" i="3" s="1"/>
  <c r="DA181" i="3"/>
  <c r="DB236" i="3" l="1"/>
  <c r="DB203" i="3"/>
  <c r="DA228" i="3"/>
  <c r="DA238" i="3" s="1"/>
  <c r="DA241" i="3" s="1"/>
  <c r="DB178" i="3"/>
  <c r="DB235" i="3" l="1"/>
  <c r="DB252" i="3" s="1"/>
  <c r="DB204" i="3"/>
  <c r="DC201" i="3" s="1"/>
  <c r="DB183" i="3"/>
  <c r="DA253" i="3"/>
  <c r="DA245" i="3"/>
  <c r="DC206" i="3" l="1"/>
  <c r="DB233" i="3"/>
  <c r="DB180" i="3"/>
  <c r="DC203" i="3" l="1"/>
  <c r="DC236" i="3"/>
  <c r="DB234" i="3"/>
  <c r="DB251" i="3" s="1"/>
  <c r="DB254" i="3" s="1"/>
  <c r="DB181" i="3"/>
  <c r="DC235" i="3" l="1"/>
  <c r="DC252" i="3" s="1"/>
  <c r="DC204" i="3"/>
  <c r="DD201" i="3" s="1"/>
  <c r="DB228" i="3"/>
  <c r="DB238" i="3" s="1"/>
  <c r="DB241" i="3" s="1"/>
  <c r="DC178" i="3"/>
  <c r="DD206" i="3" l="1"/>
  <c r="DC183" i="3"/>
  <c r="DB253" i="3"/>
  <c r="DB245" i="3"/>
  <c r="DD236" i="3" l="1"/>
  <c r="DD203" i="3"/>
  <c r="DC233" i="3"/>
  <c r="DC180" i="3"/>
  <c r="DD235" i="3" l="1"/>
  <c r="DD252" i="3" s="1"/>
  <c r="DD204" i="3"/>
  <c r="DE201" i="3" s="1"/>
  <c r="DC234" i="3"/>
  <c r="DC251" i="3" s="1"/>
  <c r="DC254" i="3" s="1"/>
  <c r="DC181" i="3"/>
  <c r="DE206" i="3" l="1"/>
  <c r="DD178" i="3"/>
  <c r="DC228" i="3"/>
  <c r="DC238" i="3" s="1"/>
  <c r="DC241" i="3" s="1"/>
  <c r="DE203" i="3" l="1"/>
  <c r="DE236" i="3"/>
  <c r="DC253" i="3"/>
  <c r="DC245" i="3"/>
  <c r="DD183" i="3"/>
  <c r="DE235" i="3" l="1"/>
  <c r="DE252" i="3" s="1"/>
  <c r="DE204" i="3"/>
  <c r="DF201" i="3" s="1"/>
  <c r="DD233" i="3"/>
  <c r="DD180" i="3"/>
  <c r="DF206" i="3" l="1"/>
  <c r="DD234" i="3"/>
  <c r="DD251" i="3" s="1"/>
  <c r="DD254" i="3" s="1"/>
  <c r="DD181" i="3"/>
  <c r="DF236" i="3" l="1"/>
  <c r="DF203" i="3"/>
  <c r="DD228" i="3"/>
  <c r="DD238" i="3" s="1"/>
  <c r="DD241" i="3" s="1"/>
  <c r="DE178" i="3"/>
  <c r="DF235" i="3" l="1"/>
  <c r="DF252" i="3" s="1"/>
  <c r="DF204" i="3"/>
  <c r="DG201" i="3" s="1"/>
  <c r="DE183" i="3"/>
  <c r="DD253" i="3"/>
  <c r="DD245" i="3"/>
  <c r="DG206" i="3" l="1"/>
  <c r="DE233" i="3"/>
  <c r="DE180" i="3"/>
  <c r="DG203" i="3" l="1"/>
  <c r="DG236" i="3"/>
  <c r="DE234" i="3"/>
  <c r="DE251" i="3" s="1"/>
  <c r="DE254" i="3" s="1"/>
  <c r="DE181" i="3"/>
  <c r="DG235" i="3" l="1"/>
  <c r="DG252" i="3" s="1"/>
  <c r="DG204" i="3"/>
  <c r="DH201" i="3" s="1"/>
  <c r="DE228" i="3"/>
  <c r="DE238" i="3" s="1"/>
  <c r="DE241" i="3" s="1"/>
  <c r="DF178" i="3"/>
  <c r="DH206" i="3" l="1"/>
  <c r="DF183" i="3"/>
  <c r="DE253" i="3"/>
  <c r="DE245" i="3"/>
  <c r="DH236" i="3" l="1"/>
  <c r="DH203" i="3"/>
  <c r="DF233" i="3"/>
  <c r="DF180" i="3"/>
  <c r="DH235" i="3" l="1"/>
  <c r="DH252" i="3" s="1"/>
  <c r="DH204" i="3"/>
  <c r="DI201" i="3" s="1"/>
  <c r="DF234" i="3"/>
  <c r="DF251" i="3" s="1"/>
  <c r="DF254" i="3" s="1"/>
  <c r="DF181" i="3"/>
  <c r="DI206" i="3" l="1"/>
  <c r="DG178" i="3"/>
  <c r="DF228" i="3"/>
  <c r="DF238" i="3" s="1"/>
  <c r="DF241" i="3" s="1"/>
  <c r="DI203" i="3" l="1"/>
  <c r="DI236" i="3"/>
  <c r="DF253" i="3"/>
  <c r="DF245" i="3"/>
  <c r="DG183" i="3"/>
  <c r="DI235" i="3" l="1"/>
  <c r="DI252" i="3" s="1"/>
  <c r="DI204" i="3"/>
  <c r="DJ201" i="3" s="1"/>
  <c r="DG233" i="3"/>
  <c r="DG180" i="3"/>
  <c r="DJ206" i="3" l="1"/>
  <c r="DG234" i="3"/>
  <c r="DG251" i="3" s="1"/>
  <c r="DG254" i="3" s="1"/>
  <c r="DG181" i="3"/>
  <c r="DJ236" i="3" l="1"/>
  <c r="DJ203" i="3"/>
  <c r="DG228" i="3"/>
  <c r="DG238" i="3" s="1"/>
  <c r="DG241" i="3" s="1"/>
  <c r="DH178" i="3"/>
  <c r="DJ235" i="3" l="1"/>
  <c r="DJ252" i="3" s="1"/>
  <c r="DJ204" i="3"/>
  <c r="DK201" i="3" s="1"/>
  <c r="DH183" i="3"/>
  <c r="DG253" i="3"/>
  <c r="DG245" i="3"/>
  <c r="DK206" i="3" l="1"/>
  <c r="DH233" i="3"/>
  <c r="DH180" i="3"/>
  <c r="DK236" i="3" l="1"/>
  <c r="DK203" i="3"/>
  <c r="DH234" i="3"/>
  <c r="DH251" i="3" s="1"/>
  <c r="DH254" i="3" s="1"/>
  <c r="DH181" i="3"/>
  <c r="DK235" i="3" l="1"/>
  <c r="DK252" i="3" s="1"/>
  <c r="DK204" i="3"/>
  <c r="DL201" i="3" s="1"/>
  <c r="DH228" i="3"/>
  <c r="DH238" i="3" s="1"/>
  <c r="DH241" i="3" s="1"/>
  <c r="DI178" i="3"/>
  <c r="DL206" i="3" l="1"/>
  <c r="DI183" i="3"/>
  <c r="DH253" i="3"/>
  <c r="DH245" i="3"/>
  <c r="DL236" i="3" l="1"/>
  <c r="DL203" i="3"/>
  <c r="DI233" i="3"/>
  <c r="DI180" i="3"/>
  <c r="DL235" i="3" l="1"/>
  <c r="DL252" i="3" s="1"/>
  <c r="DL204" i="3"/>
  <c r="DM201" i="3" s="1"/>
  <c r="DI234" i="3"/>
  <c r="DI251" i="3" s="1"/>
  <c r="DI254" i="3" s="1"/>
  <c r="DI181" i="3"/>
  <c r="DM206" i="3" l="1"/>
  <c r="DI228" i="3"/>
  <c r="DI238" i="3" s="1"/>
  <c r="DI241" i="3" s="1"/>
  <c r="DJ178" i="3"/>
  <c r="DM236" i="3" l="1"/>
  <c r="DM203" i="3"/>
  <c r="DJ183" i="3"/>
  <c r="DI253" i="3"/>
  <c r="DI245" i="3"/>
  <c r="DM235" i="3" l="1"/>
  <c r="DM252" i="3" s="1"/>
  <c r="DM204" i="3"/>
  <c r="DN201" i="3" s="1"/>
  <c r="DJ233" i="3"/>
  <c r="DJ180" i="3"/>
  <c r="DN206" i="3" l="1"/>
  <c r="DJ234" i="3"/>
  <c r="DJ251" i="3" s="1"/>
  <c r="DJ254" i="3" s="1"/>
  <c r="DJ181" i="3"/>
  <c r="DN203" i="3" l="1"/>
  <c r="DN236" i="3"/>
  <c r="DJ228" i="3"/>
  <c r="DJ238" i="3" s="1"/>
  <c r="DJ241" i="3" s="1"/>
  <c r="DK178" i="3"/>
  <c r="DN235" i="3" l="1"/>
  <c r="DN252" i="3" s="1"/>
  <c r="DN204" i="3"/>
  <c r="DO201" i="3" s="1"/>
  <c r="DJ253" i="3"/>
  <c r="DJ245" i="3"/>
  <c r="DK183" i="3"/>
  <c r="DO206" i="3" l="1"/>
  <c r="DK233" i="3"/>
  <c r="DK180" i="3"/>
  <c r="DO203" i="3" l="1"/>
  <c r="DO236" i="3"/>
  <c r="DK234" i="3"/>
  <c r="DK251" i="3" s="1"/>
  <c r="DK254" i="3" s="1"/>
  <c r="DK181" i="3"/>
  <c r="DO235" i="3" l="1"/>
  <c r="DO252" i="3" s="1"/>
  <c r="DO204" i="3"/>
  <c r="DP201" i="3" s="1"/>
  <c r="DK228" i="3"/>
  <c r="DK238" i="3" s="1"/>
  <c r="DK241" i="3" s="1"/>
  <c r="DL178" i="3"/>
  <c r="DP206" i="3" l="1"/>
  <c r="DL183" i="3"/>
  <c r="DK253" i="3"/>
  <c r="DK245" i="3"/>
  <c r="DP236" i="3" l="1"/>
  <c r="DP203" i="3"/>
  <c r="DL233" i="3"/>
  <c r="DL180" i="3"/>
  <c r="DP235" i="3" l="1"/>
  <c r="DP252" i="3" s="1"/>
  <c r="DP204" i="3"/>
  <c r="DQ201" i="3" s="1"/>
  <c r="DL234" i="3"/>
  <c r="DL251" i="3" s="1"/>
  <c r="DL254" i="3" s="1"/>
  <c r="DL181" i="3"/>
  <c r="DQ206" i="3" l="1"/>
  <c r="DM178" i="3"/>
  <c r="DL228" i="3"/>
  <c r="DL238" i="3" s="1"/>
  <c r="DL241" i="3" s="1"/>
  <c r="DQ203" i="3" l="1"/>
  <c r="DQ236" i="3"/>
  <c r="DL253" i="3"/>
  <c r="DL245" i="3"/>
  <c r="DM183" i="3"/>
  <c r="DQ235" i="3" l="1"/>
  <c r="DQ252" i="3" s="1"/>
  <c r="DQ204" i="3"/>
  <c r="DR201" i="3" s="1"/>
  <c r="DM233" i="3"/>
  <c r="DM180" i="3"/>
  <c r="DR206" i="3" l="1"/>
  <c r="DM234" i="3"/>
  <c r="DM251" i="3" s="1"/>
  <c r="DM254" i="3" s="1"/>
  <c r="DM181" i="3"/>
  <c r="DR236" i="3" l="1"/>
  <c r="DR203" i="3"/>
  <c r="DM228" i="3"/>
  <c r="DM238" i="3" s="1"/>
  <c r="DM241" i="3" s="1"/>
  <c r="DN178" i="3"/>
  <c r="DR235" i="3" l="1"/>
  <c r="DR252" i="3" s="1"/>
  <c r="DR204" i="3"/>
  <c r="DS201" i="3" s="1"/>
  <c r="DN183" i="3"/>
  <c r="DM253" i="3"/>
  <c r="DM245" i="3"/>
  <c r="DS206" i="3" l="1"/>
  <c r="DN233" i="3"/>
  <c r="DN180" i="3"/>
  <c r="DS203" i="3" l="1"/>
  <c r="DS236" i="3"/>
  <c r="DN234" i="3"/>
  <c r="DN251" i="3" s="1"/>
  <c r="DN254" i="3" s="1"/>
  <c r="DN181" i="3"/>
  <c r="DS235" i="3" l="1"/>
  <c r="DS252" i="3" s="1"/>
  <c r="DS204" i="3"/>
  <c r="DT201" i="3" s="1"/>
  <c r="DN228" i="3"/>
  <c r="DN238" i="3" s="1"/>
  <c r="DN241" i="3" s="1"/>
  <c r="DO178" i="3"/>
  <c r="DT206" i="3" l="1"/>
  <c r="DO183" i="3"/>
  <c r="DN253" i="3"/>
  <c r="DN245" i="3"/>
  <c r="DT236" i="3" l="1"/>
  <c r="DT203" i="3"/>
  <c r="DO233" i="3"/>
  <c r="DO180" i="3"/>
  <c r="DT235" i="3" l="1"/>
  <c r="DT252" i="3" s="1"/>
  <c r="DT204" i="3"/>
  <c r="DU201" i="3" s="1"/>
  <c r="DO234" i="3"/>
  <c r="DO251" i="3" s="1"/>
  <c r="DO254" i="3" s="1"/>
  <c r="DO181" i="3"/>
  <c r="DU206" i="3" l="1"/>
  <c r="DP178" i="3"/>
  <c r="DO228" i="3"/>
  <c r="DO238" i="3" s="1"/>
  <c r="DO241" i="3" s="1"/>
  <c r="DU203" i="3" l="1"/>
  <c r="DU236" i="3"/>
  <c r="DO253" i="3"/>
  <c r="DO245" i="3"/>
  <c r="DP183" i="3"/>
  <c r="DU235" i="3" l="1"/>
  <c r="DU252" i="3" s="1"/>
  <c r="DU204" i="3"/>
  <c r="DV201" i="3" s="1"/>
  <c r="DP233" i="3"/>
  <c r="DP180" i="3"/>
  <c r="DV206" i="3" l="1"/>
  <c r="DP234" i="3"/>
  <c r="DP251" i="3" s="1"/>
  <c r="DP254" i="3" s="1"/>
  <c r="DP181" i="3"/>
  <c r="DV236" i="3" l="1"/>
  <c r="DV203" i="3"/>
  <c r="DP228" i="3"/>
  <c r="DP238" i="3" s="1"/>
  <c r="DP241" i="3" s="1"/>
  <c r="DQ178" i="3"/>
  <c r="DV235" i="3" l="1"/>
  <c r="DV252" i="3" s="1"/>
  <c r="DV204" i="3"/>
  <c r="DW201" i="3" s="1"/>
  <c r="DQ183" i="3"/>
  <c r="DP253" i="3"/>
  <c r="DP245" i="3"/>
  <c r="DW206" i="3" l="1"/>
  <c r="DQ233" i="3"/>
  <c r="DQ180" i="3"/>
  <c r="DW236" i="3" l="1"/>
  <c r="DW203" i="3"/>
  <c r="DQ234" i="3"/>
  <c r="DQ251" i="3" s="1"/>
  <c r="DQ254" i="3" s="1"/>
  <c r="DQ181" i="3"/>
  <c r="DW235" i="3" l="1"/>
  <c r="DW252" i="3" s="1"/>
  <c r="DW204" i="3"/>
  <c r="DX201" i="3" s="1"/>
  <c r="DQ228" i="3"/>
  <c r="DQ238" i="3" s="1"/>
  <c r="DQ241" i="3" s="1"/>
  <c r="DR178" i="3"/>
  <c r="DX206" i="3" l="1"/>
  <c r="DR183" i="3"/>
  <c r="DQ253" i="3"/>
  <c r="DQ245" i="3"/>
  <c r="DX236" i="3" l="1"/>
  <c r="DX203" i="3"/>
  <c r="DR233" i="3"/>
  <c r="DR180" i="3"/>
  <c r="DX235" i="3" l="1"/>
  <c r="DX252" i="3" s="1"/>
  <c r="DX204" i="3"/>
  <c r="DY201" i="3" s="1"/>
  <c r="DR234" i="3"/>
  <c r="DR251" i="3" s="1"/>
  <c r="DR254" i="3" s="1"/>
  <c r="DR181" i="3"/>
  <c r="DY206" i="3" l="1"/>
  <c r="DS178" i="3"/>
  <c r="DR228" i="3"/>
  <c r="DR238" i="3" s="1"/>
  <c r="DR241" i="3" s="1"/>
  <c r="DY236" i="3" l="1"/>
  <c r="DY203" i="3"/>
  <c r="DS183" i="3"/>
  <c r="DR253" i="3"/>
  <c r="DR245" i="3"/>
  <c r="DY235" i="3" l="1"/>
  <c r="DY252" i="3" s="1"/>
  <c r="DY204" i="3"/>
  <c r="DZ201" i="3" s="1"/>
  <c r="DS233" i="3"/>
  <c r="DS180" i="3"/>
  <c r="DZ206" i="3" l="1"/>
  <c r="DS234" i="3"/>
  <c r="DS251" i="3" s="1"/>
  <c r="DS254" i="3" s="1"/>
  <c r="DS181" i="3"/>
  <c r="DZ236" i="3" l="1"/>
  <c r="DZ203" i="3"/>
  <c r="DS228" i="3"/>
  <c r="DS238" i="3" s="1"/>
  <c r="DS241" i="3" s="1"/>
  <c r="DT178" i="3"/>
  <c r="DZ235" i="3" l="1"/>
  <c r="DZ252" i="3" s="1"/>
  <c r="DZ204" i="3"/>
  <c r="EA201" i="3" s="1"/>
  <c r="DT183" i="3"/>
  <c r="DS253" i="3"/>
  <c r="DS245" i="3"/>
  <c r="EA206" i="3" l="1"/>
  <c r="DT233" i="3"/>
  <c r="DT180" i="3"/>
  <c r="EA203" i="3" l="1"/>
  <c r="EA236" i="3"/>
  <c r="DT234" i="3"/>
  <c r="DT251" i="3" s="1"/>
  <c r="DT254" i="3" s="1"/>
  <c r="DT181" i="3"/>
  <c r="EA235" i="3" l="1"/>
  <c r="EA252" i="3" s="1"/>
  <c r="EA204" i="3"/>
  <c r="EB201" i="3" s="1"/>
  <c r="DT228" i="3"/>
  <c r="DT238" i="3" s="1"/>
  <c r="DT241" i="3" s="1"/>
  <c r="DU178" i="3"/>
  <c r="EB206" i="3" l="1"/>
  <c r="DU183" i="3"/>
  <c r="DT253" i="3"/>
  <c r="DT245" i="3"/>
  <c r="EB236" i="3" l="1"/>
  <c r="EB203" i="3"/>
  <c r="DU233" i="3"/>
  <c r="DU180" i="3"/>
  <c r="EB235" i="3" l="1"/>
  <c r="EB252" i="3" s="1"/>
  <c r="EB204" i="3"/>
  <c r="EC201" i="3" s="1"/>
  <c r="DU234" i="3"/>
  <c r="DU251" i="3" s="1"/>
  <c r="DU254" i="3" s="1"/>
  <c r="DU181" i="3"/>
  <c r="EC206" i="3" l="1"/>
  <c r="DU228" i="3"/>
  <c r="DU238" i="3" s="1"/>
  <c r="DU241" i="3" s="1"/>
  <c r="DV178" i="3"/>
  <c r="EC203" i="3" l="1"/>
  <c r="EC236" i="3"/>
  <c r="DV183" i="3"/>
  <c r="DU253" i="3"/>
  <c r="DU245" i="3"/>
  <c r="EC235" i="3" l="1"/>
  <c r="EC252" i="3" s="1"/>
  <c r="EC204" i="3"/>
  <c r="ED201" i="3" s="1"/>
  <c r="DV233" i="3"/>
  <c r="DV180" i="3"/>
  <c r="ED206" i="3" l="1"/>
  <c r="DV234" i="3"/>
  <c r="DV251" i="3" s="1"/>
  <c r="DV254" i="3" s="1"/>
  <c r="DV181" i="3"/>
  <c r="ED236" i="3" l="1"/>
  <c r="ED203" i="3"/>
  <c r="DV228" i="3"/>
  <c r="DV238" i="3" s="1"/>
  <c r="DV241" i="3" s="1"/>
  <c r="DW178" i="3"/>
  <c r="ED235" i="3" l="1"/>
  <c r="ED252" i="3" s="1"/>
  <c r="ED204" i="3"/>
  <c r="EE201" i="3" s="1"/>
  <c r="DW183" i="3"/>
  <c r="DV253" i="3"/>
  <c r="DV245" i="3"/>
  <c r="EE206" i="3" l="1"/>
  <c r="DW233" i="3"/>
  <c r="DW180" i="3"/>
  <c r="EE236" i="3" l="1"/>
  <c r="EE203" i="3"/>
  <c r="DW234" i="3"/>
  <c r="DW251" i="3" s="1"/>
  <c r="DW254" i="3" s="1"/>
  <c r="DW181" i="3"/>
  <c r="EE235" i="3" l="1"/>
  <c r="EE252" i="3" s="1"/>
  <c r="EE204" i="3"/>
  <c r="EF201" i="3" s="1"/>
  <c r="DW228" i="3"/>
  <c r="DW238" i="3" s="1"/>
  <c r="DW241" i="3" s="1"/>
  <c r="DX178" i="3"/>
  <c r="EF206" i="3" l="1"/>
  <c r="DX183" i="3"/>
  <c r="DW253" i="3"/>
  <c r="DW245" i="3"/>
  <c r="EF236" i="3" l="1"/>
  <c r="EF203" i="3"/>
  <c r="DX233" i="3"/>
  <c r="DX180" i="3"/>
  <c r="EF235" i="3" l="1"/>
  <c r="EF252" i="3" s="1"/>
  <c r="EF204" i="3"/>
  <c r="EG201" i="3" s="1"/>
  <c r="DX234" i="3"/>
  <c r="DX251" i="3" s="1"/>
  <c r="DX254" i="3" s="1"/>
  <c r="DX181" i="3"/>
  <c r="EG206" i="3" l="1"/>
  <c r="DX228" i="3"/>
  <c r="DX238" i="3" s="1"/>
  <c r="DX241" i="3" s="1"/>
  <c r="DY178" i="3"/>
  <c r="EG203" i="3" l="1"/>
  <c r="EG236" i="3"/>
  <c r="DY183" i="3"/>
  <c r="DX253" i="3"/>
  <c r="DX245" i="3"/>
  <c r="EG235" i="3" l="1"/>
  <c r="EG252" i="3" s="1"/>
  <c r="EG204" i="3"/>
  <c r="EH201" i="3" s="1"/>
  <c r="DY233" i="3"/>
  <c r="DY180" i="3"/>
  <c r="EH206" i="3" l="1"/>
  <c r="DY234" i="3"/>
  <c r="DY251" i="3" s="1"/>
  <c r="DY254" i="3" s="1"/>
  <c r="DY181" i="3"/>
  <c r="EH203" i="3" l="1"/>
  <c r="EH236" i="3"/>
  <c r="DY228" i="3"/>
  <c r="DY238" i="3" s="1"/>
  <c r="DY241" i="3" s="1"/>
  <c r="DZ178" i="3"/>
  <c r="EH235" i="3" l="1"/>
  <c r="EH252" i="3" s="1"/>
  <c r="EH204" i="3"/>
  <c r="EI201" i="3" s="1"/>
  <c r="DY253" i="3"/>
  <c r="DY245" i="3"/>
  <c r="DZ183" i="3"/>
  <c r="EI206" i="3" l="1"/>
  <c r="DZ233" i="3"/>
  <c r="DZ180" i="3"/>
  <c r="EI236" i="3" l="1"/>
  <c r="EI203" i="3"/>
  <c r="DZ234" i="3"/>
  <c r="DZ251" i="3" s="1"/>
  <c r="DZ254" i="3" s="1"/>
  <c r="DZ181" i="3"/>
  <c r="EI235" i="3" l="1"/>
  <c r="EI252" i="3" s="1"/>
  <c r="EI204" i="3"/>
  <c r="EJ201" i="3" s="1"/>
  <c r="DZ228" i="3"/>
  <c r="DZ238" i="3" s="1"/>
  <c r="DZ241" i="3" s="1"/>
  <c r="EA178" i="3"/>
  <c r="EJ206" i="3" l="1"/>
  <c r="EA183" i="3"/>
  <c r="DZ253" i="3"/>
  <c r="DZ245" i="3"/>
  <c r="EJ236" i="3" l="1"/>
  <c r="EJ203" i="3"/>
  <c r="EA233" i="3"/>
  <c r="EA180" i="3"/>
  <c r="EJ235" i="3" l="1"/>
  <c r="EJ252" i="3" s="1"/>
  <c r="EJ204" i="3"/>
  <c r="EK201" i="3" s="1"/>
  <c r="EA234" i="3"/>
  <c r="EA251" i="3" s="1"/>
  <c r="EA254" i="3" s="1"/>
  <c r="EA181" i="3"/>
  <c r="EK206" i="3" l="1"/>
  <c r="EA228" i="3"/>
  <c r="EA238" i="3" s="1"/>
  <c r="EA241" i="3" s="1"/>
  <c r="EB178" i="3"/>
  <c r="EK236" i="3" l="1"/>
  <c r="EK203" i="3"/>
  <c r="EB183" i="3"/>
  <c r="EA253" i="3"/>
  <c r="EA245" i="3"/>
  <c r="EK235" i="3" l="1"/>
  <c r="EK252" i="3" s="1"/>
  <c r="EK204" i="3"/>
  <c r="EL201" i="3" s="1"/>
  <c r="EB233" i="3"/>
  <c r="EB180" i="3"/>
  <c r="EL206" i="3" l="1"/>
  <c r="EB234" i="3"/>
  <c r="EB181" i="3"/>
  <c r="EL236" i="3" l="1"/>
  <c r="EL203" i="3"/>
  <c r="EB228" i="3"/>
  <c r="EB238" i="3" s="1"/>
  <c r="EC178" i="3"/>
  <c r="EB251" i="3"/>
  <c r="EB254" i="3" s="1"/>
  <c r="EL235" i="3" l="1"/>
  <c r="EL252" i="3" s="1"/>
  <c r="EL204" i="3"/>
  <c r="EM201" i="3" s="1"/>
  <c r="EC183" i="3"/>
  <c r="EB241" i="3"/>
  <c r="EM206" i="3" l="1"/>
  <c r="EC233" i="3"/>
  <c r="EC180" i="3"/>
  <c r="EB253" i="3"/>
  <c r="EB245" i="3"/>
  <c r="EM203" i="3" l="1"/>
  <c r="EM236" i="3"/>
  <c r="EC234" i="3"/>
  <c r="EC181" i="3"/>
  <c r="EM235" i="3" l="1"/>
  <c r="EM252" i="3" s="1"/>
  <c r="EM204" i="3"/>
  <c r="EN201" i="3" s="1"/>
  <c r="EC228" i="3"/>
  <c r="EC238" i="3" s="1"/>
  <c r="ED178" i="3"/>
  <c r="EC251" i="3"/>
  <c r="EC254" i="3" s="1"/>
  <c r="EN206" i="3" l="1"/>
  <c r="ED183" i="3"/>
  <c r="EC241" i="3"/>
  <c r="EN203" i="3" l="1"/>
  <c r="EN236" i="3"/>
  <c r="EC253" i="3"/>
  <c r="EC245" i="3"/>
  <c r="ED233" i="3"/>
  <c r="ED180" i="3"/>
  <c r="EN235" i="3" l="1"/>
  <c r="EN252" i="3" s="1"/>
  <c r="EN204" i="3"/>
  <c r="EO201" i="3" s="1"/>
  <c r="ED234" i="3"/>
  <c r="ED181" i="3"/>
  <c r="EO206" i="3" l="1"/>
  <c r="ED228" i="3"/>
  <c r="ED238" i="3" s="1"/>
  <c r="EE178" i="3"/>
  <c r="ED251" i="3"/>
  <c r="ED254" i="3" s="1"/>
  <c r="EO236" i="3" l="1"/>
  <c r="EO203" i="3"/>
  <c r="EE183" i="3"/>
  <c r="ED241" i="3"/>
  <c r="EO235" i="3" l="1"/>
  <c r="EO252" i="3" s="1"/>
  <c r="EO204" i="3"/>
  <c r="EP201" i="3" s="1"/>
  <c r="ED253" i="3"/>
  <c r="ED245" i="3"/>
  <c r="EE233" i="3"/>
  <c r="EE180" i="3"/>
  <c r="EP206" i="3" l="1"/>
  <c r="EE234" i="3"/>
  <c r="EE181" i="3"/>
  <c r="EP236" i="3" l="1"/>
  <c r="EP203" i="3"/>
  <c r="EF178" i="3"/>
  <c r="EE228" i="3"/>
  <c r="EE238" i="3" s="1"/>
  <c r="EE251" i="3"/>
  <c r="EE254" i="3" s="1"/>
  <c r="EP235" i="3" l="1"/>
  <c r="EP252" i="3" s="1"/>
  <c r="EP204" i="3"/>
  <c r="EQ201" i="3" s="1"/>
  <c r="EE241" i="3"/>
  <c r="EF183" i="3"/>
  <c r="EQ206" i="3" l="1"/>
  <c r="EF233" i="3"/>
  <c r="EF180" i="3"/>
  <c r="EE253" i="3"/>
  <c r="EE245" i="3"/>
  <c r="EQ236" i="3" l="1"/>
  <c r="EQ203" i="3"/>
  <c r="EF234" i="3"/>
  <c r="EF181" i="3"/>
  <c r="EQ235" i="3" l="1"/>
  <c r="EQ252" i="3" s="1"/>
  <c r="EQ204" i="3"/>
  <c r="ER201" i="3" s="1"/>
  <c r="EG178" i="3"/>
  <c r="EF228" i="3"/>
  <c r="EF238" i="3" s="1"/>
  <c r="EF251" i="3"/>
  <c r="EF254" i="3" s="1"/>
  <c r="ER206" i="3" l="1"/>
  <c r="EG183" i="3"/>
  <c r="EF241" i="3"/>
  <c r="ER203" i="3" l="1"/>
  <c r="ER236" i="3"/>
  <c r="EF253" i="3"/>
  <c r="EF245" i="3"/>
  <c r="EG233" i="3"/>
  <c r="EG180" i="3"/>
  <c r="ER235" i="3" l="1"/>
  <c r="ER252" i="3" s="1"/>
  <c r="ER204" i="3"/>
  <c r="ES201" i="3" s="1"/>
  <c r="EG234" i="3"/>
  <c r="EG251" i="3" s="1"/>
  <c r="EG254" i="3" s="1"/>
  <c r="EG181" i="3"/>
  <c r="ES206" i="3" l="1"/>
  <c r="EG228" i="3"/>
  <c r="EG238" i="3" s="1"/>
  <c r="EG241" i="3" s="1"/>
  <c r="EH178" i="3"/>
  <c r="ES203" i="3" l="1"/>
  <c r="ES236" i="3"/>
  <c r="EH183" i="3"/>
  <c r="EG253" i="3"/>
  <c r="EG245" i="3"/>
  <c r="ES235" i="3" l="1"/>
  <c r="ES252" i="3" s="1"/>
  <c r="ES204" i="3"/>
  <c r="ET201" i="3" s="1"/>
  <c r="EH233" i="3"/>
  <c r="EH180" i="3"/>
  <c r="ET206" i="3" l="1"/>
  <c r="EH234" i="3"/>
  <c r="EH251" i="3" s="1"/>
  <c r="EH254" i="3" s="1"/>
  <c r="EH181" i="3"/>
  <c r="ET236" i="3" l="1"/>
  <c r="ET203" i="3"/>
  <c r="EH228" i="3"/>
  <c r="EH238" i="3" s="1"/>
  <c r="EH241" i="3" s="1"/>
  <c r="EI178" i="3"/>
  <c r="ET235" i="3" l="1"/>
  <c r="ET252" i="3" s="1"/>
  <c r="ET204" i="3"/>
  <c r="EU201" i="3" s="1"/>
  <c r="EI183" i="3"/>
  <c r="EH253" i="3"/>
  <c r="EH245" i="3"/>
  <c r="EU206" i="3" l="1"/>
  <c r="EI233" i="3"/>
  <c r="EI180" i="3"/>
  <c r="EU236" i="3" l="1"/>
  <c r="EU203" i="3"/>
  <c r="EI234" i="3"/>
  <c r="EI251" i="3" s="1"/>
  <c r="EI254" i="3" s="1"/>
  <c r="EI181" i="3"/>
  <c r="EU235" i="3" l="1"/>
  <c r="EU252" i="3" s="1"/>
  <c r="EU204" i="3"/>
  <c r="EV201" i="3" s="1"/>
  <c r="EI228" i="3"/>
  <c r="EI238" i="3" s="1"/>
  <c r="EI241" i="3" s="1"/>
  <c r="EJ178" i="3"/>
  <c r="EV206" i="3" l="1"/>
  <c r="EJ183" i="3"/>
  <c r="EI253" i="3"/>
  <c r="EI245" i="3"/>
  <c r="EV236" i="3" l="1"/>
  <c r="EV203" i="3"/>
  <c r="EJ233" i="3"/>
  <c r="EJ180" i="3"/>
  <c r="EV235" i="3" l="1"/>
  <c r="EV252" i="3" s="1"/>
  <c r="EV204" i="3"/>
  <c r="EW201" i="3" s="1"/>
  <c r="EJ234" i="3"/>
  <c r="EJ251" i="3" s="1"/>
  <c r="EJ254" i="3" s="1"/>
  <c r="EJ181" i="3"/>
  <c r="EW206" i="3" l="1"/>
  <c r="EK178" i="3"/>
  <c r="EJ228" i="3"/>
  <c r="EJ238" i="3" s="1"/>
  <c r="EJ241" i="3" s="1"/>
  <c r="EW236" i="3" l="1"/>
  <c r="EW203" i="3"/>
  <c r="EJ253" i="3"/>
  <c r="EJ245" i="3"/>
  <c r="EK183" i="3"/>
  <c r="EW235" i="3" l="1"/>
  <c r="EW252" i="3" s="1"/>
  <c r="EW204" i="3"/>
  <c r="EX201" i="3" s="1"/>
  <c r="EK233" i="3"/>
  <c r="EK180" i="3"/>
  <c r="EX206" i="3" l="1"/>
  <c r="EK234" i="3"/>
  <c r="EK251" i="3" s="1"/>
  <c r="EK254" i="3" s="1"/>
  <c r="EK181" i="3"/>
  <c r="EX236" i="3" l="1"/>
  <c r="EX203" i="3"/>
  <c r="EL178" i="3"/>
  <c r="EK228" i="3"/>
  <c r="EK238" i="3" s="1"/>
  <c r="EK241" i="3" s="1"/>
  <c r="EX235" i="3" l="1"/>
  <c r="EX252" i="3" s="1"/>
  <c r="EX204" i="3"/>
  <c r="EY201" i="3" s="1"/>
  <c r="EK253" i="3"/>
  <c r="EK245" i="3"/>
  <c r="EL183" i="3"/>
  <c r="EY206" i="3" l="1"/>
  <c r="EL233" i="3"/>
  <c r="EL180" i="3"/>
  <c r="EY203" i="3" l="1"/>
  <c r="EY236" i="3"/>
  <c r="EL234" i="3"/>
  <c r="EL251" i="3" s="1"/>
  <c r="EL254" i="3" s="1"/>
  <c r="EL181" i="3"/>
  <c r="EY235" i="3" l="1"/>
  <c r="EY252" i="3" s="1"/>
  <c r="EY204" i="3"/>
  <c r="EZ201" i="3" s="1"/>
  <c r="EL228" i="3"/>
  <c r="EL238" i="3" s="1"/>
  <c r="EL241" i="3" s="1"/>
  <c r="EM178" i="3"/>
  <c r="EZ206" i="3" l="1"/>
  <c r="EM183" i="3"/>
  <c r="EL253" i="3"/>
  <c r="EL245" i="3"/>
  <c r="EZ203" i="3" l="1"/>
  <c r="EZ236" i="3"/>
  <c r="EM233" i="3"/>
  <c r="EM180" i="3"/>
  <c r="EZ235" i="3" l="1"/>
  <c r="EZ204" i="3"/>
  <c r="FA201" i="3" s="1"/>
  <c r="EM234" i="3"/>
  <c r="EM251" i="3" s="1"/>
  <c r="EM254" i="3" s="1"/>
  <c r="EM181" i="3"/>
  <c r="FA206" i="3" l="1"/>
  <c r="EZ252" i="3"/>
  <c r="EN178" i="3"/>
  <c r="EM228" i="3"/>
  <c r="EM238" i="3" s="1"/>
  <c r="EM241" i="3" s="1"/>
  <c r="FA236" i="3" l="1"/>
  <c r="FA203" i="3"/>
  <c r="EM253" i="3"/>
  <c r="EM245" i="3"/>
  <c r="EN183" i="3"/>
  <c r="FA235" i="3" l="1"/>
  <c r="FA204" i="3"/>
  <c r="FB201" i="3" s="1"/>
  <c r="EN233" i="3"/>
  <c r="EN180" i="3"/>
  <c r="FB206" i="3" l="1"/>
  <c r="FA252" i="3"/>
  <c r="EN234" i="3"/>
  <c r="EN251" i="3" s="1"/>
  <c r="EN254" i="3" s="1"/>
  <c r="EN181" i="3"/>
  <c r="FB236" i="3" l="1"/>
  <c r="FB203" i="3"/>
  <c r="EO178" i="3"/>
  <c r="EN228" i="3"/>
  <c r="EN238" i="3" s="1"/>
  <c r="EN241" i="3" s="1"/>
  <c r="FB235" i="3" l="1"/>
  <c r="FB204" i="3"/>
  <c r="FC201" i="3" s="1"/>
  <c r="EN253" i="3"/>
  <c r="EN245" i="3"/>
  <c r="EO183" i="3"/>
  <c r="FC206" i="3" l="1"/>
  <c r="FB252" i="3"/>
  <c r="EO233" i="3"/>
  <c r="EO180" i="3"/>
  <c r="FC203" i="3" l="1"/>
  <c r="FC236" i="3"/>
  <c r="H236" i="3" s="1"/>
  <c r="EO234" i="3"/>
  <c r="EO251" i="3" s="1"/>
  <c r="EO254" i="3" s="1"/>
  <c r="EO181" i="3"/>
  <c r="FC235" i="3" l="1"/>
  <c r="FC204" i="3"/>
  <c r="EP178" i="3"/>
  <c r="EO228" i="3"/>
  <c r="EO238" i="3" s="1"/>
  <c r="EO241" i="3" s="1"/>
  <c r="FC252" i="3" l="1"/>
  <c r="H235" i="3"/>
  <c r="EO253" i="3"/>
  <c r="EO245" i="3"/>
  <c r="EP183" i="3"/>
  <c r="EP233" i="3" l="1"/>
  <c r="EP180" i="3"/>
  <c r="EP234" i="3" l="1"/>
  <c r="EP251" i="3" s="1"/>
  <c r="EP254" i="3" s="1"/>
  <c r="EP181" i="3"/>
  <c r="EQ178" i="3" l="1"/>
  <c r="EP228" i="3"/>
  <c r="EP238" i="3" s="1"/>
  <c r="EP241" i="3" s="1"/>
  <c r="EP253" i="3" l="1"/>
  <c r="EP245" i="3"/>
  <c r="EQ183" i="3"/>
  <c r="EQ233" i="3" l="1"/>
  <c r="EQ180" i="3"/>
  <c r="EQ234" i="3" l="1"/>
  <c r="EQ251" i="3" s="1"/>
  <c r="EQ254" i="3" s="1"/>
  <c r="EQ181" i="3"/>
  <c r="EQ228" i="3" l="1"/>
  <c r="EQ238" i="3" s="1"/>
  <c r="EQ241" i="3" s="1"/>
  <c r="ER178" i="3"/>
  <c r="ER183" i="3" l="1"/>
  <c r="EQ253" i="3"/>
  <c r="EQ245" i="3"/>
  <c r="ER233" i="3" l="1"/>
  <c r="ER180" i="3"/>
  <c r="ER234" i="3" l="1"/>
  <c r="ER251" i="3" s="1"/>
  <c r="ER254" i="3" s="1"/>
  <c r="ER181" i="3"/>
  <c r="ES178" i="3" l="1"/>
  <c r="ER228" i="3"/>
  <c r="ER238" i="3" s="1"/>
  <c r="ER241" i="3" s="1"/>
  <c r="ER253" i="3" l="1"/>
  <c r="ER245" i="3"/>
  <c r="ES183" i="3"/>
  <c r="ES233" i="3" l="1"/>
  <c r="ES180" i="3"/>
  <c r="ES234" i="3" l="1"/>
  <c r="ES251" i="3" s="1"/>
  <c r="ES254" i="3" s="1"/>
  <c r="ES181" i="3"/>
  <c r="ET178" i="3" l="1"/>
  <c r="ES228" i="3"/>
  <c r="ES238" i="3" s="1"/>
  <c r="ES241" i="3" s="1"/>
  <c r="ES253" i="3" l="1"/>
  <c r="ES245" i="3"/>
  <c r="ET183" i="3"/>
  <c r="ET233" i="3" l="1"/>
  <c r="ET180" i="3"/>
  <c r="ET234" i="3" l="1"/>
  <c r="ET251" i="3" s="1"/>
  <c r="ET254" i="3" s="1"/>
  <c r="ET181" i="3"/>
  <c r="EU178" i="3" l="1"/>
  <c r="ET228" i="3"/>
  <c r="ET238" i="3" s="1"/>
  <c r="ET241" i="3" s="1"/>
  <c r="ET253" i="3" l="1"/>
  <c r="ET245" i="3"/>
  <c r="EU183" i="3"/>
  <c r="EU233" i="3" l="1"/>
  <c r="EU180" i="3"/>
  <c r="EU234" i="3" l="1"/>
  <c r="EU251" i="3" s="1"/>
  <c r="EU254" i="3" s="1"/>
  <c r="EU181" i="3"/>
  <c r="EV178" i="3" l="1"/>
  <c r="EU228" i="3"/>
  <c r="EU238" i="3" s="1"/>
  <c r="EU241" i="3" s="1"/>
  <c r="EU253" i="3" l="1"/>
  <c r="EU245" i="3"/>
  <c r="EV183" i="3"/>
  <c r="EV233" i="3" l="1"/>
  <c r="EV180" i="3"/>
  <c r="EV234" i="3" l="1"/>
  <c r="EV251" i="3" s="1"/>
  <c r="EV254" i="3" s="1"/>
  <c r="EV181" i="3"/>
  <c r="EW178" i="3" l="1"/>
  <c r="EV228" i="3"/>
  <c r="EV238" i="3" s="1"/>
  <c r="EV241" i="3" s="1"/>
  <c r="EV253" i="3" l="1"/>
  <c r="EV245" i="3"/>
  <c r="EW183" i="3"/>
  <c r="EW233" i="3" l="1"/>
  <c r="EW180" i="3"/>
  <c r="EW234" i="3" l="1"/>
  <c r="EW251" i="3" s="1"/>
  <c r="EW254" i="3" s="1"/>
  <c r="EW181" i="3"/>
  <c r="EX178" i="3" l="1"/>
  <c r="EW228" i="3"/>
  <c r="EW238" i="3" s="1"/>
  <c r="EW241" i="3" s="1"/>
  <c r="EW253" i="3" l="1"/>
  <c r="EW245" i="3"/>
  <c r="EX183" i="3"/>
  <c r="EX233" i="3" l="1"/>
  <c r="EX180" i="3"/>
  <c r="EX234" i="3" l="1"/>
  <c r="EX251" i="3" s="1"/>
  <c r="EX254" i="3" s="1"/>
  <c r="EX181" i="3"/>
  <c r="EY178" i="3" l="1"/>
  <c r="EX228" i="3"/>
  <c r="EX238" i="3" s="1"/>
  <c r="EX241" i="3" s="1"/>
  <c r="EX253" i="3" l="1"/>
  <c r="EX245" i="3"/>
  <c r="EY183" i="3"/>
  <c r="EY233" i="3" l="1"/>
  <c r="EY180" i="3"/>
  <c r="EY234" i="3" l="1"/>
  <c r="EY251" i="3" s="1"/>
  <c r="EY254" i="3" s="1"/>
  <c r="EY181" i="3"/>
  <c r="EZ178" i="3" l="1"/>
  <c r="EY228" i="3"/>
  <c r="EY238" i="3" s="1"/>
  <c r="EY241" i="3" s="1"/>
  <c r="EY253" i="3" l="1"/>
  <c r="EY245" i="3"/>
  <c r="EZ183" i="3"/>
  <c r="EZ233" i="3" l="1"/>
  <c r="EZ180" i="3"/>
  <c r="EZ234" i="3" l="1"/>
  <c r="EZ251" i="3" s="1"/>
  <c r="EZ254" i="3" s="1"/>
  <c r="EZ181" i="3"/>
  <c r="FA178" i="3" l="1"/>
  <c r="EZ228" i="3"/>
  <c r="EZ238" i="3" s="1"/>
  <c r="EZ241" i="3" s="1"/>
  <c r="EZ253" i="3" l="1"/>
  <c r="EZ245" i="3"/>
  <c r="FA183" i="3"/>
  <c r="FA233" i="3" l="1"/>
  <c r="FA180" i="3"/>
  <c r="FA234" i="3" l="1"/>
  <c r="FA251" i="3" s="1"/>
  <c r="FA254" i="3" s="1"/>
  <c r="FA181" i="3"/>
  <c r="FA228" i="3" l="1"/>
  <c r="FA238" i="3" s="1"/>
  <c r="FA241" i="3" s="1"/>
  <c r="FB178" i="3"/>
  <c r="FB183" i="3" l="1"/>
  <c r="FA253" i="3"/>
  <c r="FA245" i="3"/>
  <c r="FB233" i="3" l="1"/>
  <c r="FB180" i="3"/>
  <c r="FB234" i="3" l="1"/>
  <c r="FB251" i="3" s="1"/>
  <c r="FB254" i="3" s="1"/>
  <c r="FB181" i="3"/>
  <c r="FC178" i="3" l="1"/>
  <c r="FB228" i="3"/>
  <c r="FB238" i="3" s="1"/>
  <c r="FB241" i="3" s="1"/>
  <c r="FB253" i="3" l="1"/>
  <c r="FB245" i="3"/>
  <c r="FC183" i="3"/>
  <c r="FC233" i="3" l="1"/>
  <c r="FC180" i="3"/>
  <c r="FC234" i="3" l="1"/>
  <c r="FC181" i="3"/>
  <c r="FC228" i="3" s="1"/>
  <c r="FC238" i="3" s="1"/>
  <c r="H238" i="3" s="1"/>
  <c r="H233" i="3"/>
  <c r="FC241" i="3" l="1"/>
  <c r="FC253" i="3"/>
  <c r="FC245" i="3"/>
  <c r="H241" i="3"/>
  <c r="FC251" i="3"/>
  <c r="FC254" i="3" s="1"/>
  <c r="F254" i="3" s="1"/>
  <c r="H234" i="3"/>
  <c r="F246" i="3" l="1"/>
  <c r="F260" i="3"/>
  <c r="F262" i="3" s="1"/>
  <c r="AN262" i="3" l="1"/>
  <c r="CZ262" i="3"/>
  <c r="BB262" i="3"/>
  <c r="BE262" i="3"/>
  <c r="DQ262" i="3"/>
  <c r="R262" i="3"/>
  <c r="CD262" i="3"/>
  <c r="DU262" i="3"/>
  <c r="AQ262" i="3"/>
  <c r="DD262" i="3"/>
  <c r="AB262" i="3"/>
  <c r="CO262" i="3"/>
  <c r="BA262" i="3"/>
  <c r="W262" i="3"/>
  <c r="CI262" i="3"/>
  <c r="DG262" i="3"/>
  <c r="BW262" i="3"/>
  <c r="BH262" i="3"/>
  <c r="BP262" i="3"/>
  <c r="AF262" i="3"/>
  <c r="AI262" i="3"/>
  <c r="AV262" i="3"/>
  <c r="DH262" i="3"/>
  <c r="BZ262" i="3"/>
  <c r="BM262" i="3"/>
  <c r="DY262" i="3"/>
  <c r="Z262" i="3"/>
  <c r="CL262" i="3"/>
  <c r="N262" i="3"/>
  <c r="AY262" i="3"/>
  <c r="DT262" i="3"/>
  <c r="AJ262" i="3"/>
  <c r="AD262" i="3"/>
  <c r="BI262" i="3"/>
  <c r="AE262" i="3"/>
  <c r="CQ262" i="3"/>
  <c r="DJ262" i="3"/>
  <c r="DE262" i="3"/>
  <c r="DF262" i="3"/>
  <c r="J262" i="3"/>
  <c r="DL262" i="3"/>
  <c r="BD262" i="3"/>
  <c r="DP262" i="3"/>
  <c r="DN262" i="3"/>
  <c r="BU262" i="3"/>
  <c r="DC262" i="3"/>
  <c r="AH262" i="3"/>
  <c r="CT262" i="3"/>
  <c r="BR262" i="3"/>
  <c r="BG262" i="3"/>
  <c r="CW262" i="3"/>
  <c r="AR262" i="3"/>
  <c r="CP262" i="3"/>
  <c r="BQ262" i="3"/>
  <c r="AM262" i="3"/>
  <c r="CY262" i="3"/>
  <c r="AU262" i="3"/>
  <c r="AX262" i="3"/>
  <c r="BC262" i="3"/>
  <c r="DW262" i="3"/>
  <c r="AK262" i="3"/>
  <c r="BV262" i="3"/>
  <c r="T262" i="3"/>
  <c r="CA262" i="3"/>
  <c r="BL262" i="3"/>
  <c r="DX262" i="3"/>
  <c r="Q262" i="3"/>
  <c r="CC262" i="3"/>
  <c r="CV262" i="3"/>
  <c r="AP262" i="3"/>
  <c r="DB262" i="3"/>
  <c r="DV262" i="3"/>
  <c r="BO262" i="3"/>
  <c r="V262" i="3"/>
  <c r="AZ262" i="3"/>
  <c r="L262" i="3"/>
  <c r="BY262" i="3"/>
  <c r="K262" i="3"/>
  <c r="DO262" i="3"/>
  <c r="AC262" i="3"/>
  <c r="AW262" i="3"/>
  <c r="AS262" i="3"/>
  <c r="BT262" i="3"/>
  <c r="DZ262" i="3"/>
  <c r="Y262" i="3"/>
  <c r="CK262" i="3"/>
  <c r="DM262" i="3"/>
  <c r="BJ262" i="3"/>
  <c r="U262" i="3"/>
  <c r="BK262" i="3"/>
  <c r="BS262" i="3"/>
  <c r="DI262" i="3"/>
  <c r="O262" i="3"/>
  <c r="P262" i="3"/>
  <c r="CB262" i="3"/>
  <c r="DS262" i="3"/>
  <c r="AG262" i="3"/>
  <c r="CS262" i="3"/>
  <c r="AL262" i="3"/>
  <c r="BF262" i="3"/>
  <c r="DR262" i="3"/>
  <c r="S262" i="3"/>
  <c r="CE262" i="3"/>
  <c r="AT262" i="3"/>
  <c r="EA262" i="3"/>
  <c r="CG262" i="3"/>
  <c r="CN262" i="3"/>
  <c r="X262" i="3"/>
  <c r="CJ262" i="3"/>
  <c r="CF262" i="3"/>
  <c r="AO262" i="3"/>
  <c r="DA262" i="3"/>
  <c r="CH262" i="3"/>
  <c r="BN262" i="3"/>
  <c r="DK262" i="3"/>
  <c r="AA262" i="3"/>
  <c r="CM262" i="3"/>
  <c r="M262" i="3"/>
  <c r="BX262" i="3"/>
  <c r="CX262" i="3"/>
  <c r="CR262" i="3"/>
  <c r="CU262" i="3"/>
  <c r="EB262" i="3"/>
  <c r="EC262" i="3"/>
  <c r="ED262" i="3"/>
  <c r="EE262" i="3"/>
  <c r="EF262" i="3"/>
  <c r="EG262" i="3"/>
  <c r="EH262" i="3"/>
  <c r="EI262" i="3"/>
  <c r="EJ262" i="3"/>
  <c r="EK262" i="3"/>
  <c r="EL262" i="3"/>
  <c r="EM262" i="3"/>
  <c r="EN262" i="3"/>
  <c r="EO262" i="3"/>
  <c r="EP262" i="3"/>
  <c r="EQ262" i="3"/>
  <c r="ER262" i="3"/>
  <c r="ES262" i="3"/>
  <c r="ET262" i="3"/>
  <c r="EU262" i="3"/>
  <c r="EV262" i="3"/>
  <c r="EW262" i="3"/>
  <c r="EX262" i="3"/>
  <c r="EY262" i="3"/>
  <c r="EZ262" i="3"/>
  <c r="FA262" i="3"/>
  <c r="FB262" i="3"/>
  <c r="FC262" i="3"/>
  <c r="FC267" i="3" s="1"/>
  <c r="FC272" i="3" s="1"/>
  <c r="M267" i="3" l="1"/>
  <c r="M272" i="3" s="1"/>
  <c r="FA267" i="3"/>
  <c r="FA272" i="3" s="1"/>
  <c r="EJ267" i="3"/>
  <c r="EJ272" i="3" s="1"/>
  <c r="EP267" i="3"/>
  <c r="EP272" i="3" s="1"/>
  <c r="EH267" i="3"/>
  <c r="EH272" i="3" s="1"/>
  <c r="EW267" i="3"/>
  <c r="EW272" i="3" s="1"/>
  <c r="EO267" i="3"/>
  <c r="EO272" i="3" s="1"/>
  <c r="EG267" i="3"/>
  <c r="EG272" i="3" s="1"/>
  <c r="CX267" i="3"/>
  <c r="CX272" i="3" s="1"/>
  <c r="DA267" i="3"/>
  <c r="DA272" i="3" s="1"/>
  <c r="AT267" i="3"/>
  <c r="AT272" i="3" s="1"/>
  <c r="DS267" i="3"/>
  <c r="DS272" i="3" s="1"/>
  <c r="BJ267" i="3"/>
  <c r="BJ272" i="3" s="1"/>
  <c r="AC267" i="3"/>
  <c r="AC272" i="3" s="1"/>
  <c r="DV267" i="3"/>
  <c r="DV272" i="3" s="1"/>
  <c r="CA267" i="3"/>
  <c r="CA272" i="3" s="1"/>
  <c r="CY267" i="3"/>
  <c r="CY272" i="3" s="1"/>
  <c r="CT267" i="3"/>
  <c r="CT272" i="3" s="1"/>
  <c r="F263" i="3"/>
  <c r="J267" i="3"/>
  <c r="J272" i="3" s="1"/>
  <c r="AJ267" i="3"/>
  <c r="AJ272" i="3" s="1"/>
  <c r="BZ267" i="3"/>
  <c r="BZ272" i="3" s="1"/>
  <c r="DG267" i="3"/>
  <c r="DG272" i="3" s="1"/>
  <c r="DU267" i="3"/>
  <c r="DU272" i="3" s="1"/>
  <c r="EV267" i="3"/>
  <c r="EV272" i="3" s="1"/>
  <c r="EN267" i="3"/>
  <c r="EN272" i="3" s="1"/>
  <c r="EF267" i="3"/>
  <c r="EF272" i="3" s="1"/>
  <c r="BX267" i="3"/>
  <c r="BX272" i="3" s="1"/>
  <c r="AO267" i="3"/>
  <c r="AO272" i="3" s="1"/>
  <c r="CE267" i="3"/>
  <c r="CE272" i="3" s="1"/>
  <c r="CB267" i="3"/>
  <c r="CB272" i="3" s="1"/>
  <c r="DM267" i="3"/>
  <c r="DM272" i="3" s="1"/>
  <c r="DO267" i="3"/>
  <c r="DO272" i="3" s="1"/>
  <c r="DB267" i="3"/>
  <c r="DB272" i="3" s="1"/>
  <c r="T267" i="3"/>
  <c r="T272" i="3" s="1"/>
  <c r="AM267" i="3"/>
  <c r="AM272" i="3" s="1"/>
  <c r="AH267" i="3"/>
  <c r="AH272" i="3" s="1"/>
  <c r="DF267" i="3"/>
  <c r="DF272" i="3" s="1"/>
  <c r="DT267" i="3"/>
  <c r="DT272" i="3" s="1"/>
  <c r="DH267" i="3"/>
  <c r="DH272" i="3" s="1"/>
  <c r="CI267" i="3"/>
  <c r="CI272" i="3" s="1"/>
  <c r="CD267" i="3"/>
  <c r="CD272" i="3" s="1"/>
  <c r="CF267" i="3"/>
  <c r="CF272" i="3" s="1"/>
  <c r="S267" i="3"/>
  <c r="S272" i="3" s="1"/>
  <c r="P267" i="3"/>
  <c r="P272" i="3" s="1"/>
  <c r="CK267" i="3"/>
  <c r="CK272" i="3" s="1"/>
  <c r="K267" i="3"/>
  <c r="K272" i="3" s="1"/>
  <c r="AP267" i="3"/>
  <c r="AP272" i="3" s="1"/>
  <c r="BV267" i="3"/>
  <c r="BV272" i="3" s="1"/>
  <c r="BQ267" i="3"/>
  <c r="BQ272" i="3" s="1"/>
  <c r="DC267" i="3"/>
  <c r="DC272" i="3" s="1"/>
  <c r="DE267" i="3"/>
  <c r="DE272" i="3" s="1"/>
  <c r="AY267" i="3"/>
  <c r="AY272" i="3" s="1"/>
  <c r="AV267" i="3"/>
  <c r="AV272" i="3" s="1"/>
  <c r="W267" i="3"/>
  <c r="W272" i="3" s="1"/>
  <c r="R267" i="3"/>
  <c r="R272" i="3" s="1"/>
  <c r="FB267" i="3"/>
  <c r="FB272" i="3" s="1"/>
  <c r="ET267" i="3"/>
  <c r="ET272" i="3" s="1"/>
  <c r="EL267" i="3"/>
  <c r="EL272" i="3" s="1"/>
  <c r="ED267" i="3"/>
  <c r="ED272" i="3" s="1"/>
  <c r="CM267" i="3"/>
  <c r="CM272" i="3" s="1"/>
  <c r="CJ267" i="3"/>
  <c r="CJ272" i="3" s="1"/>
  <c r="DR267" i="3"/>
  <c r="DR272" i="3" s="1"/>
  <c r="O267" i="3"/>
  <c r="O272" i="3" s="1"/>
  <c r="Y267" i="3"/>
  <c r="Y272" i="3" s="1"/>
  <c r="BY267" i="3"/>
  <c r="BY272" i="3" s="1"/>
  <c r="CV267" i="3"/>
  <c r="CV272" i="3" s="1"/>
  <c r="AK267" i="3"/>
  <c r="AK272" i="3" s="1"/>
  <c r="CP267" i="3"/>
  <c r="CP272" i="3" s="1"/>
  <c r="BU267" i="3"/>
  <c r="BU272" i="3" s="1"/>
  <c r="DJ267" i="3"/>
  <c r="DJ272" i="3" s="1"/>
  <c r="N267" i="3"/>
  <c r="N272" i="3" s="1"/>
  <c r="AI267" i="3"/>
  <c r="AI272" i="3" s="1"/>
  <c r="BA267" i="3"/>
  <c r="BA272" i="3" s="1"/>
  <c r="DQ267" i="3"/>
  <c r="DQ272" i="3" s="1"/>
  <c r="EM267" i="3"/>
  <c r="EM272" i="3" s="1"/>
  <c r="ES267" i="3"/>
  <c r="ES272" i="3" s="1"/>
  <c r="EK267" i="3"/>
  <c r="EK272" i="3" s="1"/>
  <c r="EC267" i="3"/>
  <c r="EC272" i="3" s="1"/>
  <c r="AA267" i="3"/>
  <c r="AA272" i="3" s="1"/>
  <c r="X267" i="3"/>
  <c r="X272" i="3" s="1"/>
  <c r="BF267" i="3"/>
  <c r="BF272" i="3" s="1"/>
  <c r="DI267" i="3"/>
  <c r="DI272" i="3" s="1"/>
  <c r="DZ267" i="3"/>
  <c r="DZ272" i="3" s="1"/>
  <c r="L267" i="3"/>
  <c r="L272" i="3" s="1"/>
  <c r="CC267" i="3"/>
  <c r="CC272" i="3" s="1"/>
  <c r="DW267" i="3"/>
  <c r="DW272" i="3" s="1"/>
  <c r="AR267" i="3"/>
  <c r="AR272" i="3" s="1"/>
  <c r="DN267" i="3"/>
  <c r="DN272" i="3" s="1"/>
  <c r="CQ267" i="3"/>
  <c r="CQ272" i="3" s="1"/>
  <c r="CL267" i="3"/>
  <c r="CL272" i="3" s="1"/>
  <c r="AF267" i="3"/>
  <c r="AF272" i="3" s="1"/>
  <c r="CO267" i="3"/>
  <c r="CO272" i="3" s="1"/>
  <c r="BE267" i="3"/>
  <c r="BE272" i="3" s="1"/>
  <c r="EZ267" i="3"/>
  <c r="EZ272" i="3" s="1"/>
  <c r="EB267" i="3"/>
  <c r="EB272" i="3" s="1"/>
  <c r="CN267" i="3"/>
  <c r="CN272" i="3" s="1"/>
  <c r="AL267" i="3"/>
  <c r="AL272" i="3" s="1"/>
  <c r="BS267" i="3"/>
  <c r="BS272" i="3" s="1"/>
  <c r="BT267" i="3"/>
  <c r="BT272" i="3" s="1"/>
  <c r="AZ267" i="3"/>
  <c r="AZ272" i="3" s="1"/>
  <c r="Q267" i="3"/>
  <c r="Q272" i="3" s="1"/>
  <c r="BC267" i="3"/>
  <c r="BC272" i="3" s="1"/>
  <c r="CW267" i="3"/>
  <c r="CW272" i="3" s="1"/>
  <c r="DP267" i="3"/>
  <c r="DP272" i="3" s="1"/>
  <c r="AE267" i="3"/>
  <c r="AE272" i="3" s="1"/>
  <c r="Z267" i="3"/>
  <c r="Z272" i="3" s="1"/>
  <c r="BP267" i="3"/>
  <c r="BP272" i="3" s="1"/>
  <c r="AB267" i="3"/>
  <c r="AB272" i="3" s="1"/>
  <c r="BB267" i="3"/>
  <c r="BB272" i="3" s="1"/>
  <c r="EU267" i="3"/>
  <c r="EU272" i="3" s="1"/>
  <c r="DK267" i="3"/>
  <c r="DK272" i="3" s="1"/>
  <c r="EY267" i="3"/>
  <c r="EY272" i="3" s="1"/>
  <c r="EQ267" i="3"/>
  <c r="EQ272" i="3" s="1"/>
  <c r="EI267" i="3"/>
  <c r="EI272" i="3" s="1"/>
  <c r="CU267" i="3"/>
  <c r="CU272" i="3" s="1"/>
  <c r="BN267" i="3"/>
  <c r="BN272" i="3" s="1"/>
  <c r="CG267" i="3"/>
  <c r="CG272" i="3" s="1"/>
  <c r="CS267" i="3"/>
  <c r="CS272" i="3" s="1"/>
  <c r="BK267" i="3"/>
  <c r="BK272" i="3" s="1"/>
  <c r="AS267" i="3"/>
  <c r="AS272" i="3" s="1"/>
  <c r="V267" i="3"/>
  <c r="V272" i="3" s="1"/>
  <c r="DX267" i="3"/>
  <c r="DX272" i="3" s="1"/>
  <c r="AX267" i="3"/>
  <c r="AX272" i="3" s="1"/>
  <c r="BG267" i="3"/>
  <c r="BG272" i="3" s="1"/>
  <c r="BD267" i="3"/>
  <c r="BD272" i="3" s="1"/>
  <c r="BI267" i="3"/>
  <c r="BI272" i="3" s="1"/>
  <c r="DY267" i="3"/>
  <c r="DY272" i="3" s="1"/>
  <c r="BH267" i="3"/>
  <c r="BH272" i="3" s="1"/>
  <c r="DD267" i="3"/>
  <c r="DD272" i="3" s="1"/>
  <c r="CZ267" i="3"/>
  <c r="CZ272" i="3" s="1"/>
  <c r="EE267" i="3"/>
  <c r="EE272" i="3" s="1"/>
  <c r="ER267" i="3"/>
  <c r="ER272" i="3" s="1"/>
  <c r="EX267" i="3"/>
  <c r="EX272" i="3" s="1"/>
  <c r="CR267" i="3"/>
  <c r="CR272" i="3" s="1"/>
  <c r="CH267" i="3"/>
  <c r="CH272" i="3" s="1"/>
  <c r="EA267" i="3"/>
  <c r="EA272" i="3" s="1"/>
  <c r="AG267" i="3"/>
  <c r="AG272" i="3" s="1"/>
  <c r="U267" i="3"/>
  <c r="U272" i="3" s="1"/>
  <c r="AW267" i="3"/>
  <c r="AW272" i="3" s="1"/>
  <c r="BO267" i="3"/>
  <c r="BO272" i="3" s="1"/>
  <c r="BL267" i="3"/>
  <c r="BL272" i="3" s="1"/>
  <c r="AU267" i="3"/>
  <c r="AU272" i="3" s="1"/>
  <c r="BR267" i="3"/>
  <c r="BR272" i="3" s="1"/>
  <c r="DL267" i="3"/>
  <c r="DL272" i="3" s="1"/>
  <c r="AD267" i="3"/>
  <c r="AD272" i="3" s="1"/>
  <c r="BM267" i="3"/>
  <c r="BM272" i="3" s="1"/>
  <c r="BW267" i="3"/>
  <c r="BW272" i="3" s="1"/>
  <c r="AQ267" i="3"/>
  <c r="AQ272" i="3" s="1"/>
  <c r="AN267" i="3"/>
  <c r="AN272" i="3" s="1"/>
  <c r="F27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Tomas Chua</author>
  </authors>
  <commentList>
    <comment ref="C10" authorId="0" shapeId="0" xr:uid="{A660FE99-7F3C-4117-A4DD-6F78BDC971BB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Purchase Power Agreement
Need to have long term contracts to protect from technological obsolescence.</t>
        </r>
      </text>
    </comment>
    <comment ref="C20" authorId="0" shapeId="0" xr:uid="{C215F7F6-1F4E-4089-8368-5C29138DEC6E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The "Yield"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Tomas Chua</author>
  </authors>
  <commentList>
    <comment ref="C180" authorId="0" shapeId="0" xr:uid="{C8B08399-893B-403C-B70F-25B9BB215CC1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Total Debt Service less interest</t>
        </r>
      </text>
    </comment>
    <comment ref="C203" authorId="0" shapeId="0" xr:uid="{2E098946-8D3B-443A-A7A1-9C1EBCA3589B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Total Debt Service less interest</t>
        </r>
      </text>
    </comment>
    <comment ref="D213" authorId="0" shapeId="0" xr:uid="{B5FCEF4E-1F97-40FB-800F-9BFC048DB1FB}">
      <text>
        <r>
          <rPr>
            <b/>
            <sz val="9"/>
            <color indexed="81"/>
            <rFont val="Tahoma"/>
            <family val="2"/>
          </rPr>
          <t>Tomas Chua:</t>
        </r>
        <r>
          <rPr>
            <sz val="9"/>
            <color indexed="81"/>
            <rFont val="Tahoma"/>
            <family val="2"/>
          </rPr>
          <t xml:space="preserve">
Interest During Construction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<sst xmlns="http://schemas.openxmlformats.org/spreadsheetml/2006/main" count="549" uniqueCount="300">
  <si>
    <t>Timeline</t>
  </si>
  <si>
    <t>Final Notice to Proceed Date</t>
  </si>
  <si>
    <t>Date</t>
  </si>
  <si>
    <t>Base Case</t>
  </si>
  <si>
    <t>P90 Case</t>
  </si>
  <si>
    <t>Higher CAPEX</t>
  </si>
  <si>
    <t>Scenario Number</t>
  </si>
  <si>
    <t>Construction Period</t>
  </si>
  <si>
    <t>Months</t>
  </si>
  <si>
    <t>Commercial Operation Date</t>
  </si>
  <si>
    <t>Operating Life</t>
  </si>
  <si>
    <t>Years</t>
  </si>
  <si>
    <t>Decommissioning Period</t>
  </si>
  <si>
    <t>PPA Period</t>
  </si>
  <si>
    <t>End of PPA</t>
  </si>
  <si>
    <t xml:space="preserve">MACRS schedule: 20% / 32% / 19.2% / 11.52% / 11.52% / 5.76% • 30% Investment Tax Credit taken in Year 1. o Depreciable Basis Reduction in the amount of ½ of the ITC. • 21% Effective income tax rate. </t>
  </si>
  <si>
    <t>Depreciation</t>
  </si>
  <si>
    <t>Pre-COD Period</t>
  </si>
  <si>
    <t>Flag</t>
  </si>
  <si>
    <t>Months in Period</t>
  </si>
  <si>
    <t>Months in Period - Construction</t>
  </si>
  <si>
    <t>Months in Period - Operation</t>
  </si>
  <si>
    <t>Constant</t>
  </si>
  <si>
    <t>End of the Period</t>
  </si>
  <si>
    <t>Start of the Period</t>
  </si>
  <si>
    <t>Operations</t>
  </si>
  <si>
    <t>Capacity</t>
  </si>
  <si>
    <t>MWac</t>
  </si>
  <si>
    <t>DC:AC Overbuild Ratio</t>
  </si>
  <si>
    <t>x</t>
  </si>
  <si>
    <t>MWp</t>
  </si>
  <si>
    <t>MWh</t>
  </si>
  <si>
    <t>Output Degradation</t>
  </si>
  <si>
    <t>Availability</t>
  </si>
  <si>
    <t>Curtailment</t>
  </si>
  <si>
    <t>Hours</t>
  </si>
  <si>
    <t>Maximum Curtailment puring PPA</t>
  </si>
  <si>
    <t>Capacity DC</t>
  </si>
  <si>
    <t>Yield</t>
  </si>
  <si>
    <t>Generation before Degradation</t>
  </si>
  <si>
    <t>Degradation Index</t>
  </si>
  <si>
    <t>Generation after Degradation</t>
  </si>
  <si>
    <t>Generation after Availability</t>
  </si>
  <si>
    <t>Operating Flag</t>
  </si>
  <si>
    <t>h</t>
  </si>
  <si>
    <t>Months to Make a Year</t>
  </si>
  <si>
    <t>Index</t>
  </si>
  <si>
    <t>Degradation Rate</t>
  </si>
  <si>
    <t>%</t>
  </si>
  <si>
    <t>Free Cash Flows</t>
  </si>
  <si>
    <t>CAPEX</t>
  </si>
  <si>
    <t>PPA Price</t>
  </si>
  <si>
    <t>USD/MWh</t>
  </si>
  <si>
    <t>O&amp;M</t>
  </si>
  <si>
    <t>Inflation Rate</t>
  </si>
  <si>
    <t>% p.a</t>
  </si>
  <si>
    <t>Debt Structuring</t>
  </si>
  <si>
    <t>Debt Size - DSCR</t>
  </si>
  <si>
    <t>Debt Tenor</t>
  </si>
  <si>
    <t>Base Swap Rate</t>
  </si>
  <si>
    <t>Credit Spread</t>
  </si>
  <si>
    <t>Maximum Debt to Capital Ratio</t>
  </si>
  <si>
    <t>Free Cash Flow</t>
  </si>
  <si>
    <t>Revenues</t>
  </si>
  <si>
    <t>PPA Price without Inflation</t>
  </si>
  <si>
    <t>Inflation Index</t>
  </si>
  <si>
    <t>Inflated Price</t>
  </si>
  <si>
    <t>Inflated O&amp;M Expense</t>
  </si>
  <si>
    <t>EBITDA</t>
  </si>
  <si>
    <t>Total CAPEX</t>
  </si>
  <si>
    <t>S-Curve</t>
  </si>
  <si>
    <t>CAPEX per period</t>
  </si>
  <si>
    <t>Project IRR</t>
  </si>
  <si>
    <t>Debt Repayment Flag</t>
  </si>
  <si>
    <t>Target DSCR</t>
  </si>
  <si>
    <t>Total Interest Rate</t>
  </si>
  <si>
    <t>Debt Draws</t>
  </si>
  <si>
    <t>Opening Balance</t>
  </si>
  <si>
    <t>Add: Debt Draws</t>
  </si>
  <si>
    <t>Closing Balance</t>
  </si>
  <si>
    <t>Interest Expense</t>
  </si>
  <si>
    <t>Outputs</t>
  </si>
  <si>
    <t>Cashflow Waterfall</t>
  </si>
  <si>
    <t>Net Cashflow</t>
  </si>
  <si>
    <t>Sources and Uses during Construction</t>
  </si>
  <si>
    <t>Uses of Funds</t>
  </si>
  <si>
    <t>IDC</t>
  </si>
  <si>
    <t>Funding during Construction</t>
  </si>
  <si>
    <t>Sources of Funds</t>
  </si>
  <si>
    <t>Debt</t>
  </si>
  <si>
    <t>Equity</t>
  </si>
  <si>
    <t>Total</t>
  </si>
  <si>
    <t>IRR</t>
  </si>
  <si>
    <t>DSCR</t>
  </si>
  <si>
    <t>Project Value</t>
  </si>
  <si>
    <t>O&amp;M Expense before Inflation</t>
  </si>
  <si>
    <t>Short Life</t>
  </si>
  <si>
    <t>USD/Mwy</t>
  </si>
  <si>
    <t>USD/MWH</t>
  </si>
  <si>
    <t>PPA Flag</t>
  </si>
  <si>
    <t>% p.p.</t>
  </si>
  <si>
    <t>PPA Price Escalation</t>
  </si>
  <si>
    <t>Capacity in DC</t>
  </si>
  <si>
    <t>First Year Output</t>
  </si>
  <si>
    <t>% p.a.</t>
  </si>
  <si>
    <t>Panels</t>
  </si>
  <si>
    <t>USD/MWp</t>
  </si>
  <si>
    <t>Interconnection</t>
  </si>
  <si>
    <t>Development Cost</t>
  </si>
  <si>
    <t>Total Cost per MWp</t>
  </si>
  <si>
    <t>USD</t>
  </si>
  <si>
    <t>Inverter Cost</t>
  </si>
  <si>
    <t>Total Inverter Cost</t>
  </si>
  <si>
    <t xml:space="preserve">USD  </t>
  </si>
  <si>
    <t>Land Leased</t>
  </si>
  <si>
    <t>Merchant Price</t>
  </si>
  <si>
    <t>Merchant Price Escalation</t>
  </si>
  <si>
    <t>O&amp;M Escalation</t>
  </si>
  <si>
    <t>Acres/MWp</t>
  </si>
  <si>
    <t>Total Land Leased</t>
  </si>
  <si>
    <t xml:space="preserve">Acres  </t>
  </si>
  <si>
    <t>Cost/Acre</t>
  </si>
  <si>
    <t>USD/Acre</t>
  </si>
  <si>
    <t>Inflation in Land Cost</t>
  </si>
  <si>
    <t>Year of Inverter Replacement</t>
  </si>
  <si>
    <t>Year</t>
  </si>
  <si>
    <t>Beginning of Provision</t>
  </si>
  <si>
    <t>Higher Inverter Cost</t>
  </si>
  <si>
    <t>Valuation</t>
  </si>
  <si>
    <t>Buyer Discount Rate</t>
  </si>
  <si>
    <t>Taxes and Depreciation</t>
  </si>
  <si>
    <t>Income Tax Rate</t>
  </si>
  <si>
    <t>ITC Rate</t>
  </si>
  <si>
    <t>Depreciation Reduction from ITC</t>
  </si>
  <si>
    <t>Other Operating Expense</t>
  </si>
  <si>
    <t>USD/Year</t>
  </si>
  <si>
    <t>Total O&amp;M</t>
  </si>
  <si>
    <t>Security for PPA</t>
  </si>
  <si>
    <t>Fee Percent on Security</t>
  </si>
  <si>
    <t>Operating Period</t>
  </si>
  <si>
    <t>Operating Year</t>
  </si>
  <si>
    <t>Period</t>
  </si>
  <si>
    <t>PPA Generation</t>
  </si>
  <si>
    <t>Merchant Generation</t>
  </si>
  <si>
    <t>Transmission Constrained Hours</t>
  </si>
  <si>
    <t>Higher Transmission Constraint</t>
  </si>
  <si>
    <t>Maximum Constrained Hours</t>
  </si>
  <si>
    <t>Constrained Hours Applied</t>
  </si>
  <si>
    <t>Generation Lost for Constrained Hours</t>
  </si>
  <si>
    <t>MWH</t>
  </si>
  <si>
    <t>Capacity AC</t>
  </si>
  <si>
    <t>Mwac</t>
  </si>
  <si>
    <t>Total Generation After Constrained Hours</t>
  </si>
  <si>
    <t>Sum</t>
  </si>
  <si>
    <t xml:space="preserve">USD </t>
  </si>
  <si>
    <t>Total Cost of Land Lease</t>
  </si>
  <si>
    <t>Cost of PPA LC</t>
  </si>
  <si>
    <t>Other Expenses</t>
  </si>
  <si>
    <t>Land Lease</t>
  </si>
  <si>
    <t>Years of Reserve</t>
  </si>
  <si>
    <t>Reserve Contribution</t>
  </si>
  <si>
    <t>Total Without Inflation</t>
  </si>
  <si>
    <t>Cost of PPA Security LC</t>
  </si>
  <si>
    <t>Start of Repayment</t>
  </si>
  <si>
    <t>End of Repayment</t>
  </si>
  <si>
    <t>Date of Inverter Replacement</t>
  </si>
  <si>
    <t>Inverter Replacement Period</t>
  </si>
  <si>
    <t>Inverter Replacement Amount</t>
  </si>
  <si>
    <t>Contriubution Period</t>
  </si>
  <si>
    <t>Date of Beginning of Reserve</t>
  </si>
  <si>
    <t>ITC Date</t>
  </si>
  <si>
    <t>Inverter Contribution</t>
  </si>
  <si>
    <t>Inverter Reserve - Opening</t>
  </si>
  <si>
    <t>Contribution</t>
  </si>
  <si>
    <t>Withdrawl</t>
  </si>
  <si>
    <t>Total Operating Cost</t>
  </si>
  <si>
    <t>PPA Revenues</t>
  </si>
  <si>
    <t>Merchant Revenues</t>
  </si>
  <si>
    <t>Total Revenues</t>
  </si>
  <si>
    <t>Age in Years</t>
  </si>
  <si>
    <t>Depreciation Rate</t>
  </si>
  <si>
    <t>ITC Amount</t>
  </si>
  <si>
    <t>Counter</t>
  </si>
  <si>
    <t>EBIT</t>
  </si>
  <si>
    <t>Taxes on EBIT</t>
  </si>
  <si>
    <t>Free Cash Flow After Tax</t>
  </si>
  <si>
    <t>Project IRR After tax</t>
  </si>
  <si>
    <t>PV of Debt Service =Debt Size</t>
  </si>
  <si>
    <t>Construction Delay Case</t>
  </si>
  <si>
    <t>Ope Exp</t>
  </si>
  <si>
    <t>Cap Exp</t>
  </si>
  <si>
    <t>FCF</t>
  </si>
  <si>
    <t>Target IRR for Buyer</t>
  </si>
  <si>
    <t>Value to Buyer</t>
  </si>
  <si>
    <t>FC</t>
  </si>
  <si>
    <t>COD</t>
  </si>
  <si>
    <t>COD+ 2</t>
  </si>
  <si>
    <t>Discount Rate</t>
  </si>
  <si>
    <t>Value at Buyer Disc Rate</t>
  </si>
  <si>
    <t>Buyer Rate</t>
  </si>
  <si>
    <t>Value of Project</t>
  </si>
  <si>
    <t>Sale Date</t>
  </si>
  <si>
    <t>Sale Period</t>
  </si>
  <si>
    <t>Holding Period</t>
  </si>
  <si>
    <t>Cash Flow Holding</t>
  </si>
  <si>
    <t>Interesting Things About Case</t>
  </si>
  <si>
    <t xml:space="preserve">Detailed Operations of Solar - If you get these things then you are ok with Solar </t>
  </si>
  <si>
    <t>Includes some tax aspects that are tricky</t>
  </si>
  <si>
    <t>Valuation after development and at financial close</t>
  </si>
  <si>
    <t>Asks for scenarios</t>
  </si>
  <si>
    <t>Included Merchant Tail</t>
  </si>
  <si>
    <t>Badly written things and problems with the case</t>
  </si>
  <si>
    <t>Incredible crazy assumptions about debt</t>
  </si>
  <si>
    <t>No inflation on Merchant Prices</t>
  </si>
  <si>
    <t>Asks for Monthly during construction and then annual</t>
  </si>
  <si>
    <t>Does not distinguish between IRR target on Project and IRR target on Debt</t>
  </si>
  <si>
    <t xml:space="preserve">Video </t>
  </si>
  <si>
    <t>Work through some key ideas like flexible time lines, structures, InputS that are input</t>
  </si>
  <si>
    <t>Read the Case (note no time limit)</t>
  </si>
  <si>
    <t>Focus on Debt Structuring, Debt Sizing and Valuation</t>
  </si>
  <si>
    <t>No Debt Tenor; no repayment structure</t>
  </si>
  <si>
    <t>Mix up MW,kW,W which you can resolve</t>
  </si>
  <si>
    <t>Complete Case</t>
  </si>
  <si>
    <t>Introduction</t>
  </si>
  <si>
    <t>Re-orgainsation of Cases</t>
  </si>
  <si>
    <t>Session</t>
  </si>
  <si>
    <t>MWh/MWp ("Annual Yield")</t>
  </si>
  <si>
    <t>Total Project Cost</t>
  </si>
  <si>
    <t>Percent Eligibile for ITC</t>
  </si>
  <si>
    <t>Transaction Fees for Buyer</t>
  </si>
  <si>
    <t>Up-front fee</t>
  </si>
  <si>
    <t>Commitment Fee</t>
  </si>
  <si>
    <t>IRR for New Buyer</t>
  </si>
  <si>
    <t>Re-financing Date</t>
  </si>
  <si>
    <t>Sell Flag</t>
  </si>
  <si>
    <t>Re-finance Flag</t>
  </si>
  <si>
    <t>Valuation from Pre-tax IRR</t>
  </si>
  <si>
    <t>Development Fee</t>
  </si>
  <si>
    <t>Cash Flow to PE</t>
  </si>
  <si>
    <t>IRR to PE (pre-tax method)</t>
  </si>
  <si>
    <t>Valuation with Changing Rate</t>
  </si>
  <si>
    <t>Percent Subject to ITC and MACRS Depreciation</t>
  </si>
  <si>
    <t>Tax Depreciation MACRS</t>
  </si>
  <si>
    <t>Straight Line Depreciation Period</t>
  </si>
  <si>
    <t>Years for Straight Line Depreciation</t>
  </si>
  <si>
    <t>Depreciation Base - Total Cap Exp</t>
  </si>
  <si>
    <t xml:space="preserve">Base for ITC </t>
  </si>
  <si>
    <t>Basis Adjustment for ITC</t>
  </si>
  <si>
    <t>Tax Depreciation Base MACRA</t>
  </si>
  <si>
    <t>Accumulated Basis Adjustment</t>
  </si>
  <si>
    <t>Percent of Base for Straight Line</t>
  </si>
  <si>
    <t>Start of Straight Line Period</t>
  </si>
  <si>
    <t>Straight Line Depreciation Rate</t>
  </si>
  <si>
    <t>Straight Line Depreciation</t>
  </si>
  <si>
    <t>Total Depreciation</t>
  </si>
  <si>
    <t>ITC</t>
  </si>
  <si>
    <t>Target Debt Service (CFADS/DSCR)</t>
  </si>
  <si>
    <t>Less: Taxes Applied for CFADS</t>
  </si>
  <si>
    <t>CFADS for Life</t>
  </si>
  <si>
    <t>CFADS for Debt Repayment</t>
  </si>
  <si>
    <t>Pre-tax Cash Flow Repeated</t>
  </si>
  <si>
    <t>Free Cash Flow - Pre-tax</t>
  </si>
  <si>
    <t>Debt from Maximum Debt to Capital Ratio</t>
  </si>
  <si>
    <t>Apply Taxes in CFADS</t>
  </si>
  <si>
    <t>Total Project Capital Expenditure</t>
  </si>
  <si>
    <t>Computed Debt to Capital Ratio from DSCR</t>
  </si>
  <si>
    <t>Final Debt Applied</t>
  </si>
  <si>
    <t>Up-front Fees</t>
  </si>
  <si>
    <t>Commitment Fees</t>
  </si>
  <si>
    <t>Equity Flow</t>
  </si>
  <si>
    <t>No Tax Incentives</t>
  </si>
  <si>
    <t>Debt to Capital Applied</t>
  </si>
  <si>
    <t>Deduct: Debt Repayments (DS-Interest)</t>
  </si>
  <si>
    <t>Closing Balance Test</t>
  </si>
  <si>
    <t>Test</t>
  </si>
  <si>
    <t>Less: Taxes</t>
  </si>
  <si>
    <t>CFADS</t>
  </si>
  <si>
    <t>Equity IRR</t>
  </si>
  <si>
    <t>Less: Investment Tax Credit</t>
  </si>
  <si>
    <t>Basic Valuation</t>
  </si>
  <si>
    <t>Value for Buyer without Dev Fee</t>
  </si>
  <si>
    <t xml:space="preserve">Cash Flow with Development </t>
  </si>
  <si>
    <t>Re-financing DSCR</t>
  </si>
  <si>
    <t>Interest Rate</t>
  </si>
  <si>
    <t>Tail</t>
  </si>
  <si>
    <t>Debt Structuring - Initial Debt</t>
  </si>
  <si>
    <t>Re-financing</t>
  </si>
  <si>
    <t>Interest</t>
  </si>
  <si>
    <t>Less: Interest - Original</t>
  </si>
  <si>
    <t>Less: Repayments - Original</t>
  </si>
  <si>
    <t>Flag Before Re-financing</t>
  </si>
  <si>
    <t>Flag After Re-financing</t>
  </si>
  <si>
    <t>Repayment of Original Debt</t>
  </si>
  <si>
    <t>Less: Repayment of Original Debt</t>
  </si>
  <si>
    <t>Add: New Debt</t>
  </si>
  <si>
    <t>Less: Repayments - Refinancing</t>
  </si>
  <si>
    <t>Less: Interest - Refiancning</t>
  </si>
  <si>
    <t>Debt Service - Original</t>
  </si>
  <si>
    <t>Debt Service - Refinanced</t>
  </si>
  <si>
    <t>Divididends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</si>
</sst>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[Red]_(* \(#,##0.00\);_-* &quot;-&quot;??_-;_-@_-"/>
    <numFmt numFmtId="165" formatCode="&quot;[&quot;@&quot;]&quot;"/>
    <numFmt numFmtId="166" formatCode="_(* #,##0_);[Red]_(* \(#,##0\);_(* &quot;-&quot;??_);_(@_)"/>
    <numFmt numFmtId="167" formatCode="0.000%"/>
    <numFmt numFmtId="168" formatCode="0.0000%"/>
  </numFmts>
  <fonts count="7" x14ac:knownFonts="1">
    <font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1"/>
      <color rgb="FFFFFFFF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E5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5">
    <xf numFmtId="0" fontId="0" fillId="0" borderId="0" xfId="0"/>
    <xf numFmtId="10" fontId="0" fillId="0" borderId="0" xfId="0" applyNumberFormat="1"/>
    <xf numFmtId="10" fontId="3" fillId="0" borderId="0" xfId="1" applyNumberFormat="1" applyFont="1"/>
    <xf numFmtId="0" fontId="4" fillId="2" borderId="0" xfId="0" applyFont="1" applyFill="1"/>
    <xf numFmtId="0" fontId="5" fillId="3" borderId="0" xfId="0" applyFont="1" applyFill="1"/>
    <xf numFmtId="0" fontId="4" fillId="4" borderId="0" xfId="0" applyFont="1" applyFill="1"/>
    <xf numFmtId="15" fontId="4" fillId="4" borderId="0" xfId="0" applyNumberFormat="1" applyFont="1" applyFill="1"/>
    <xf numFmtId="10" fontId="4" fillId="4" borderId="0" xfId="0" applyNumberFormat="1" applyFont="1" applyFill="1"/>
    <xf numFmtId="9" fontId="4" fillId="4" borderId="0" xfId="0" applyNumberFormat="1" applyFont="1" applyFill="1"/>
    <xf numFmtId="15" fontId="4" fillId="2" borderId="0" xfId="0" applyNumberFormat="1" applyFont="1" applyFill="1"/>
    <xf numFmtId="10" fontId="4" fillId="2" borderId="0" xfId="0" applyNumberFormat="1" applyFont="1" applyFill="1"/>
    <xf numFmtId="9" fontId="4" fillId="2" borderId="0" xfId="0" applyNumberFormat="1" applyFont="1" applyFill="1"/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9" fontId="5" fillId="3" borderId="0" xfId="0" applyNumberFormat="1" applyFont="1" applyFill="1"/>
    <xf numFmtId="10" fontId="5" fillId="3" borderId="0" xfId="0" applyNumberFormat="1" applyFont="1" applyFill="1"/>
    <xf numFmtId="166" fontId="0" fillId="0" borderId="0" xfId="0" applyNumberFormat="1"/>
    <xf numFmtId="165" fontId="5" fillId="3" borderId="0" xfId="0" applyNumberFormat="1" applyFont="1" applyFill="1" applyAlignment="1">
      <alignment horizontal="center"/>
    </xf>
    <xf numFmtId="9" fontId="4" fillId="4" borderId="2" xfId="0" applyNumberFormat="1" applyFont="1" applyFill="1" applyBorder="1"/>
    <xf numFmtId="0" fontId="5" fillId="3" borderId="0" xfId="0" applyFont="1" applyFill="1" applyAlignment="1">
      <alignment vertical="center" wrapText="1"/>
    </xf>
    <xf numFmtId="15" fontId="0" fillId="0" borderId="0" xfId="0" applyNumberFormat="1"/>
    <xf numFmtId="164" fontId="0" fillId="0" borderId="0" xfId="0" applyNumberFormat="1"/>
    <xf numFmtId="164" fontId="4" fillId="4" borderId="0" xfId="0" applyNumberFormat="1" applyFont="1" applyFill="1"/>
    <xf numFmtId="10" fontId="4" fillId="4" borderId="0" xfId="1" applyNumberFormat="1" applyFont="1" applyFill="1"/>
    <xf numFmtId="166" fontId="4" fillId="4" borderId="0" xfId="0" applyNumberFormat="1" applyFont="1" applyFill="1"/>
    <xf numFmtId="3" fontId="4" fillId="2" borderId="0" xfId="0" applyNumberFormat="1" applyFont="1" applyFill="1"/>
    <xf numFmtId="164" fontId="4" fillId="2" borderId="0" xfId="0" applyNumberFormat="1" applyFont="1" applyFill="1"/>
    <xf numFmtId="166" fontId="4" fillId="2" borderId="0" xfId="0" applyNumberFormat="1" applyFont="1" applyFill="1"/>
    <xf numFmtId="0" fontId="0" fillId="0" borderId="0" xfId="0" applyAlignment="1">
      <alignment wrapText="1"/>
    </xf>
    <xf numFmtId="0" fontId="6" fillId="0" borderId="0" xfId="0" applyFont="1"/>
    <xf numFmtId="0" fontId="0" fillId="0" borderId="0" xfId="0" applyFont="1"/>
    <xf numFmtId="165" fontId="0" fillId="0" borderId="0" xfId="0" applyNumberFormat="1" applyFont="1" applyAlignment="1">
      <alignment horizontal="center"/>
    </xf>
    <xf numFmtId="15" fontId="0" fillId="0" borderId="0" xfId="0" applyNumberFormat="1" applyFont="1"/>
    <xf numFmtId="164" fontId="0" fillId="0" borderId="0" xfId="0" applyNumberFormat="1" applyFont="1"/>
    <xf numFmtId="10" fontId="0" fillId="0" borderId="0" xfId="0" applyNumberFormat="1" applyFont="1"/>
    <xf numFmtId="9" fontId="0" fillId="0" borderId="0" xfId="0" applyNumberFormat="1" applyFont="1"/>
    <xf numFmtId="166" fontId="0" fillId="0" borderId="0" xfId="0" applyNumberFormat="1" applyFont="1"/>
    <xf numFmtId="0" fontId="0" fillId="0" borderId="2" xfId="0" applyFont="1" applyBorder="1"/>
    <xf numFmtId="165" fontId="0" fillId="0" borderId="2" xfId="0" applyNumberFormat="1" applyFont="1" applyBorder="1" applyAlignment="1">
      <alignment horizontal="center"/>
    </xf>
    <xf numFmtId="166" fontId="0" fillId="0" borderId="2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/>
    <xf numFmtId="0" fontId="0" fillId="0" borderId="1" xfId="0" applyFont="1" applyBorder="1"/>
    <xf numFmtId="165" fontId="0" fillId="0" borderId="1" xfId="0" applyNumberFormat="1" applyFont="1" applyBorder="1" applyAlignment="1">
      <alignment horizontal="center"/>
    </xf>
    <xf numFmtId="166" fontId="0" fillId="0" borderId="1" xfId="0" applyNumberFormat="1" applyFont="1" applyBorder="1"/>
    <xf numFmtId="2" fontId="0" fillId="0" borderId="0" xfId="0" applyNumberFormat="1" applyFont="1"/>
    <xf numFmtId="164" fontId="0" fillId="0" borderId="2" xfId="0" applyNumberFormat="1" applyFont="1" applyBorder="1"/>
    <xf numFmtId="167" fontId="0" fillId="0" borderId="0" xfId="0" applyNumberFormat="1" applyFont="1"/>
    <xf numFmtId="168" fontId="0" fillId="0" borderId="0" xfId="0" applyNumberFormat="1" applyFont="1"/>
    <xf numFmtId="43" fontId="0" fillId="0" borderId="0" xfId="0" applyNumberFormat="1" applyFont="1"/>
    <xf numFmtId="0" fontId="0" fillId="0" borderId="0" xfId="0" applyFont="1" applyBorder="1"/>
    <xf numFmtId="166" fontId="0" fillId="0" borderId="0" xfId="0" applyNumberFormat="1" applyFont="1" applyBorder="1"/>
    <xf numFmtId="0" fontId="4" fillId="4" borderId="0" xfId="0" applyFont="1" applyFill="1" applyBorder="1"/>
    <xf numFmtId="10" fontId="4" fillId="4" borderId="0" xfId="0" applyNumberFormat="1" applyFont="1" applyFill="1" applyBorder="1"/>
  </cellXfs>
  <cellStyles count="2">
    <cellStyle name="Normal" xfId="0" builtinId="0"/>
    <cellStyle name="Percent" xfId="1" builtinId="5"/>
  </cellStyles>
  <dxfs count="37"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InputC!$E$4</c:f>
          <c:strCache>
            <c:ptCount val="1"/>
            <c:pt idx="0">
              <c:v>Base Case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'Financial Model'!$C$249:$I$249</c:f>
              <c:strCache>
                <c:ptCount val="7"/>
                <c:pt idx="0">
                  <c:v>CFADS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cat>
            <c:numRef>
              <c:f>'Financial Model'!$J$248:$FC$248</c:f>
              <c:numCache>
                <c:formatCode>d\-mmm\-yy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46203</c:v>
                </c:pt>
                <c:pt idx="13">
                  <c:v>46387</c:v>
                </c:pt>
                <c:pt idx="14">
                  <c:v>46568</c:v>
                </c:pt>
                <c:pt idx="15">
                  <c:v>46752</c:v>
                </c:pt>
                <c:pt idx="16">
                  <c:v>46934</c:v>
                </c:pt>
                <c:pt idx="17">
                  <c:v>47118</c:v>
                </c:pt>
                <c:pt idx="18">
                  <c:v>47299</c:v>
                </c:pt>
                <c:pt idx="19">
                  <c:v>47483</c:v>
                </c:pt>
                <c:pt idx="20">
                  <c:v>47664</c:v>
                </c:pt>
                <c:pt idx="21">
                  <c:v>47848</c:v>
                </c:pt>
                <c:pt idx="22">
                  <c:v>48029</c:v>
                </c:pt>
                <c:pt idx="23">
                  <c:v>48213</c:v>
                </c:pt>
                <c:pt idx="24">
                  <c:v>48395</c:v>
                </c:pt>
                <c:pt idx="25">
                  <c:v>48579</c:v>
                </c:pt>
                <c:pt idx="26">
                  <c:v>48760</c:v>
                </c:pt>
                <c:pt idx="27">
                  <c:v>48944</c:v>
                </c:pt>
                <c:pt idx="28">
                  <c:v>49125</c:v>
                </c:pt>
                <c:pt idx="29">
                  <c:v>49309</c:v>
                </c:pt>
                <c:pt idx="30">
                  <c:v>49490</c:v>
                </c:pt>
                <c:pt idx="31">
                  <c:v>49674</c:v>
                </c:pt>
                <c:pt idx="32">
                  <c:v>49856</c:v>
                </c:pt>
                <c:pt idx="33">
                  <c:v>50040</c:v>
                </c:pt>
                <c:pt idx="34">
                  <c:v>50221</c:v>
                </c:pt>
                <c:pt idx="35">
                  <c:v>50405</c:v>
                </c:pt>
                <c:pt idx="36">
                  <c:v>50586</c:v>
                </c:pt>
                <c:pt idx="37">
                  <c:v>50770</c:v>
                </c:pt>
                <c:pt idx="38">
                  <c:v>50951</c:v>
                </c:pt>
                <c:pt idx="39">
                  <c:v>51135</c:v>
                </c:pt>
                <c:pt idx="40">
                  <c:v>51317</c:v>
                </c:pt>
                <c:pt idx="41">
                  <c:v>51501</c:v>
                </c:pt>
                <c:pt idx="42">
                  <c:v>51682</c:v>
                </c:pt>
                <c:pt idx="43">
                  <c:v>51866</c:v>
                </c:pt>
                <c:pt idx="44">
                  <c:v>52047</c:v>
                </c:pt>
                <c:pt idx="45">
                  <c:v>52231</c:v>
                </c:pt>
                <c:pt idx="46">
                  <c:v>52412</c:v>
                </c:pt>
                <c:pt idx="47">
                  <c:v>52596</c:v>
                </c:pt>
                <c:pt idx="48">
                  <c:v>52778</c:v>
                </c:pt>
                <c:pt idx="49">
                  <c:v>52962</c:v>
                </c:pt>
                <c:pt idx="50">
                  <c:v>53143</c:v>
                </c:pt>
                <c:pt idx="51">
                  <c:v>53327</c:v>
                </c:pt>
                <c:pt idx="52">
                  <c:v>53508</c:v>
                </c:pt>
                <c:pt idx="53">
                  <c:v>53692</c:v>
                </c:pt>
                <c:pt idx="54">
                  <c:v>53873</c:v>
                </c:pt>
                <c:pt idx="55">
                  <c:v>54057</c:v>
                </c:pt>
                <c:pt idx="56">
                  <c:v>54239</c:v>
                </c:pt>
                <c:pt idx="57">
                  <c:v>54423</c:v>
                </c:pt>
                <c:pt idx="58">
                  <c:v>54604</c:v>
                </c:pt>
                <c:pt idx="59">
                  <c:v>54788</c:v>
                </c:pt>
                <c:pt idx="60">
                  <c:v>54969</c:v>
                </c:pt>
                <c:pt idx="61">
                  <c:v>55153</c:v>
                </c:pt>
                <c:pt idx="62">
                  <c:v>55334</c:v>
                </c:pt>
                <c:pt idx="63">
                  <c:v>55518</c:v>
                </c:pt>
                <c:pt idx="64">
                  <c:v>55700</c:v>
                </c:pt>
                <c:pt idx="65">
                  <c:v>55884</c:v>
                </c:pt>
                <c:pt idx="66">
                  <c:v>56065</c:v>
                </c:pt>
                <c:pt idx="67">
                  <c:v>56249</c:v>
                </c:pt>
                <c:pt idx="68">
                  <c:v>56430</c:v>
                </c:pt>
                <c:pt idx="69">
                  <c:v>56614</c:v>
                </c:pt>
                <c:pt idx="70">
                  <c:v>56795</c:v>
                </c:pt>
                <c:pt idx="71">
                  <c:v>56979</c:v>
                </c:pt>
                <c:pt idx="72">
                  <c:v>57161</c:v>
                </c:pt>
                <c:pt idx="73">
                  <c:v>57345</c:v>
                </c:pt>
                <c:pt idx="74">
                  <c:v>57526</c:v>
                </c:pt>
                <c:pt idx="75">
                  <c:v>57710</c:v>
                </c:pt>
                <c:pt idx="76">
                  <c:v>57891</c:v>
                </c:pt>
                <c:pt idx="77">
                  <c:v>58075</c:v>
                </c:pt>
                <c:pt idx="78">
                  <c:v>58256</c:v>
                </c:pt>
                <c:pt idx="79">
                  <c:v>58440</c:v>
                </c:pt>
                <c:pt idx="80">
                  <c:v>58622</c:v>
                </c:pt>
                <c:pt idx="81">
                  <c:v>58806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cat>
          <c:val>
            <c:numRef>
              <c:f>'Financial Model'!$J$249:$FC$249</c:f>
              <c:numCache>
                <c:formatCode>_(* #,##0_);[Red]_(* \(#,##0\);_(* "-"??_);_(@_)</c:formatCode>
                <c:ptCount val="1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1249420.0447757756</c:v>
                </c:pt>
                <c:pt idx="13">
                  <c:v>1257866.2686567169</c:v>
                </c:pt>
                <c:pt idx="14">
                  <c:v>1266363.9403337869</c:v>
                </c:pt>
                <c:pt idx="15">
                  <c:v>1274913.329382936</c:v>
                </c:pt>
                <c:pt idx="16">
                  <c:v>1283514.7062606073</c:v>
                </c:pt>
                <c:pt idx="17">
                  <c:v>1292168.3422990993</c:v>
                </c:pt>
                <c:pt idx="18">
                  <c:v>1300874.5097017868</c:v>
                </c:pt>
                <c:pt idx="19">
                  <c:v>1309633.48153819</c:v>
                </c:pt>
                <c:pt idx="20">
                  <c:v>1318445.5317388943</c:v>
                </c:pt>
                <c:pt idx="21">
                  <c:v>1327310.9350903188</c:v>
                </c:pt>
                <c:pt idx="22">
                  <c:v>1336229.9672293274</c:v>
                </c:pt>
                <c:pt idx="23">
                  <c:v>1345202.9046376892</c:v>
                </c:pt>
                <c:pt idx="24">
                  <c:v>1354230.0246363701</c:v>
                </c:pt>
                <c:pt idx="25">
                  <c:v>1363311.6053796718</c:v>
                </c:pt>
                <c:pt idx="26">
                  <c:v>1372447.9258492023</c:v>
                </c:pt>
                <c:pt idx="27">
                  <c:v>1381639.2658476778</c:v>
                </c:pt>
                <c:pt idx="28">
                  <c:v>1390885.9059925613</c:v>
                </c:pt>
                <c:pt idx="29">
                  <c:v>1400188.1277095268</c:v>
                </c:pt>
                <c:pt idx="30">
                  <c:v>1409546.2132257479</c:v>
                </c:pt>
                <c:pt idx="31">
                  <c:v>1418960.4455630139</c:v>
                </c:pt>
                <c:pt idx="32">
                  <c:v>1346325.8453727686</c:v>
                </c:pt>
                <c:pt idx="33">
                  <c:v>1355853.2235604418</c:v>
                </c:pt>
                <c:pt idx="34">
                  <c:v>1365437.602330653</c:v>
                </c:pt>
                <c:pt idx="35">
                  <c:v>1375079.2678111703</c:v>
                </c:pt>
                <c:pt idx="36">
                  <c:v>1384778.5068872077</c:v>
                </c:pt>
                <c:pt idx="37">
                  <c:v>1394535.6071934262</c:v>
                </c:pt>
                <c:pt idx="38">
                  <c:v>1404350.8571057408</c:v>
                </c:pt>
                <c:pt idx="39">
                  <c:v>1414224.5457329224</c:v>
                </c:pt>
                <c:pt idx="40">
                  <c:v>1424156.9629080119</c:v>
                </c:pt>
                <c:pt idx="41">
                  <c:v>1434148.3991795145</c:v>
                </c:pt>
                <c:pt idx="42">
                  <c:v>1444199.1458024031</c:v>
                </c:pt>
                <c:pt idx="43">
                  <c:v>1454309.494728901</c:v>
                </c:pt>
                <c:pt idx="44">
                  <c:v>1464479.7385990564</c:v>
                </c:pt>
                <c:pt idx="45">
                  <c:v>1474710.1707311054</c:v>
                </c:pt>
                <c:pt idx="46">
                  <c:v>1485001.0851116055</c:v>
                </c:pt>
                <c:pt idx="47">
                  <c:v>1495352.7763853599</c:v>
                </c:pt>
                <c:pt idx="48">
                  <c:v>1505765.5398451118</c:v>
                </c:pt>
                <c:pt idx="49">
                  <c:v>1516239.6714210059</c:v>
                </c:pt>
                <c:pt idx="50">
                  <c:v>1526775.4676698283</c:v>
                </c:pt>
                <c:pt idx="51">
                  <c:v>1619478.4889218977</c:v>
                </c:pt>
                <c:pt idx="52">
                  <c:v>417469.15423748095</c:v>
                </c:pt>
                <c:pt idx="53">
                  <c:v>409066.78788136109</c:v>
                </c:pt>
                <c:pt idx="54">
                  <c:v>400613.07891272451</c:v>
                </c:pt>
                <c:pt idx="55">
                  <c:v>392107.43608574732</c:v>
                </c:pt>
                <c:pt idx="56">
                  <c:v>383549.26247157017</c:v>
                </c:pt>
                <c:pt idx="57">
                  <c:v>374937.95540125237</c:v>
                </c:pt>
                <c:pt idx="58">
                  <c:v>366272.90640815697</c:v>
                </c:pt>
                <c:pt idx="59">
                  <c:v>357553.50116976514</c:v>
                </c:pt>
                <c:pt idx="60">
                  <c:v>348779.11944891245</c:v>
                </c:pt>
                <c:pt idx="61">
                  <c:v>339949.1350344416</c:v>
                </c:pt>
                <c:pt idx="62">
                  <c:v>331062.91568126611</c:v>
                </c:pt>
                <c:pt idx="63">
                  <c:v>322119.82304983807</c:v>
                </c:pt>
                <c:pt idx="64">
                  <c:v>313119.21264501626</c:v>
                </c:pt>
                <c:pt idx="65">
                  <c:v>304060.43375432503</c:v>
                </c:pt>
                <c:pt idx="66">
                  <c:v>294942.82938560308</c:v>
                </c:pt>
                <c:pt idx="67">
                  <c:v>285765.73620402883</c:v>
                </c:pt>
                <c:pt idx="68">
                  <c:v>276528.48446852551</c:v>
                </c:pt>
                <c:pt idx="69">
                  <c:v>267230.3979675296</c:v>
                </c:pt>
                <c:pt idx="70">
                  <c:v>257870.79395412537</c:v>
                </c:pt>
                <c:pt idx="71">
                  <c:v>248448.98308053182</c:v>
                </c:pt>
                <c:pt idx="72">
                  <c:v>238964.26933194324</c:v>
                </c:pt>
                <c:pt idx="73">
                  <c:v>229415.94995970675</c:v>
                </c:pt>
                <c:pt idx="74">
                  <c:v>219803.3154138414</c:v>
                </c:pt>
                <c:pt idx="75">
                  <c:v>210125.64927488496</c:v>
                </c:pt>
                <c:pt idx="76">
                  <c:v>200382.22818506276</c:v>
                </c:pt>
                <c:pt idx="77">
                  <c:v>190572.32177877461</c:v>
                </c:pt>
                <c:pt idx="78">
                  <c:v>180695.19261239027</c:v>
                </c:pt>
                <c:pt idx="79">
                  <c:v>170750.0960933473</c:v>
                </c:pt>
                <c:pt idx="80">
                  <c:v>160736.28040854482</c:v>
                </c:pt>
                <c:pt idx="81">
                  <c:v>150652.98645202734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6-48CF-BFD7-2520D48E8A30}"/>
            </c:ext>
          </c:extLst>
        </c:ser>
        <c:ser>
          <c:idx val="1"/>
          <c:order val="1"/>
          <c:tx>
            <c:strRef>
              <c:f>'Financial Model'!$C$251:$I$251</c:f>
              <c:strCache>
                <c:ptCount val="7"/>
                <c:pt idx="0">
                  <c:v>Debt Service - Original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cat>
            <c:numRef>
              <c:f>'Financial Model'!$J$248:$FC$248</c:f>
              <c:numCache>
                <c:formatCode>d\-mmm\-yy</c:formatCode>
                <c:ptCount val="1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46203</c:v>
                </c:pt>
                <c:pt idx="13">
                  <c:v>46387</c:v>
                </c:pt>
                <c:pt idx="14">
                  <c:v>46568</c:v>
                </c:pt>
                <c:pt idx="15">
                  <c:v>46752</c:v>
                </c:pt>
                <c:pt idx="16">
                  <c:v>46934</c:v>
                </c:pt>
                <c:pt idx="17">
                  <c:v>47118</c:v>
                </c:pt>
                <c:pt idx="18">
                  <c:v>47299</c:v>
                </c:pt>
                <c:pt idx="19">
                  <c:v>47483</c:v>
                </c:pt>
                <c:pt idx="20">
                  <c:v>47664</c:v>
                </c:pt>
                <c:pt idx="21">
                  <c:v>47848</c:v>
                </c:pt>
                <c:pt idx="22">
                  <c:v>48029</c:v>
                </c:pt>
                <c:pt idx="23">
                  <c:v>48213</c:v>
                </c:pt>
                <c:pt idx="24">
                  <c:v>48395</c:v>
                </c:pt>
                <c:pt idx="25">
                  <c:v>48579</c:v>
                </c:pt>
                <c:pt idx="26">
                  <c:v>48760</c:v>
                </c:pt>
                <c:pt idx="27">
                  <c:v>48944</c:v>
                </c:pt>
                <c:pt idx="28">
                  <c:v>49125</c:v>
                </c:pt>
                <c:pt idx="29">
                  <c:v>49309</c:v>
                </c:pt>
                <c:pt idx="30">
                  <c:v>49490</c:v>
                </c:pt>
                <c:pt idx="31">
                  <c:v>49674</c:v>
                </c:pt>
                <c:pt idx="32">
                  <c:v>49856</c:v>
                </c:pt>
                <c:pt idx="33">
                  <c:v>50040</c:v>
                </c:pt>
                <c:pt idx="34">
                  <c:v>50221</c:v>
                </c:pt>
                <c:pt idx="35">
                  <c:v>50405</c:v>
                </c:pt>
                <c:pt idx="36">
                  <c:v>50586</c:v>
                </c:pt>
                <c:pt idx="37">
                  <c:v>50770</c:v>
                </c:pt>
                <c:pt idx="38">
                  <c:v>50951</c:v>
                </c:pt>
                <c:pt idx="39">
                  <c:v>51135</c:v>
                </c:pt>
                <c:pt idx="40">
                  <c:v>51317</c:v>
                </c:pt>
                <c:pt idx="41">
                  <c:v>51501</c:v>
                </c:pt>
                <c:pt idx="42">
                  <c:v>51682</c:v>
                </c:pt>
                <c:pt idx="43">
                  <c:v>51866</c:v>
                </c:pt>
                <c:pt idx="44">
                  <c:v>52047</c:v>
                </c:pt>
                <c:pt idx="45">
                  <c:v>52231</c:v>
                </c:pt>
                <c:pt idx="46">
                  <c:v>52412</c:v>
                </c:pt>
                <c:pt idx="47">
                  <c:v>52596</c:v>
                </c:pt>
                <c:pt idx="48">
                  <c:v>52778</c:v>
                </c:pt>
                <c:pt idx="49">
                  <c:v>52962</c:v>
                </c:pt>
                <c:pt idx="50">
                  <c:v>53143</c:v>
                </c:pt>
                <c:pt idx="51">
                  <c:v>53327</c:v>
                </c:pt>
                <c:pt idx="52">
                  <c:v>53508</c:v>
                </c:pt>
                <c:pt idx="53">
                  <c:v>53692</c:v>
                </c:pt>
                <c:pt idx="54">
                  <c:v>53873</c:v>
                </c:pt>
                <c:pt idx="55">
                  <c:v>54057</c:v>
                </c:pt>
                <c:pt idx="56">
                  <c:v>54239</c:v>
                </c:pt>
                <c:pt idx="57">
                  <c:v>54423</c:v>
                </c:pt>
                <c:pt idx="58">
                  <c:v>54604</c:v>
                </c:pt>
                <c:pt idx="59">
                  <c:v>54788</c:v>
                </c:pt>
                <c:pt idx="60">
                  <c:v>54969</c:v>
                </c:pt>
                <c:pt idx="61">
                  <c:v>55153</c:v>
                </c:pt>
                <c:pt idx="62">
                  <c:v>55334</c:v>
                </c:pt>
                <c:pt idx="63">
                  <c:v>55518</c:v>
                </c:pt>
                <c:pt idx="64">
                  <c:v>55700</c:v>
                </c:pt>
                <c:pt idx="65">
                  <c:v>55884</c:v>
                </c:pt>
                <c:pt idx="66">
                  <c:v>56065</c:v>
                </c:pt>
                <c:pt idx="67">
                  <c:v>56249</c:v>
                </c:pt>
                <c:pt idx="68">
                  <c:v>56430</c:v>
                </c:pt>
                <c:pt idx="69">
                  <c:v>56614</c:v>
                </c:pt>
                <c:pt idx="70">
                  <c:v>56795</c:v>
                </c:pt>
                <c:pt idx="71">
                  <c:v>56979</c:v>
                </c:pt>
                <c:pt idx="72">
                  <c:v>57161</c:v>
                </c:pt>
                <c:pt idx="73">
                  <c:v>57345</c:v>
                </c:pt>
                <c:pt idx="74">
                  <c:v>57526</c:v>
                </c:pt>
                <c:pt idx="75">
                  <c:v>57710</c:v>
                </c:pt>
                <c:pt idx="76">
                  <c:v>57891</c:v>
                </c:pt>
                <c:pt idx="77">
                  <c:v>58075</c:v>
                </c:pt>
                <c:pt idx="78">
                  <c:v>58256</c:v>
                </c:pt>
                <c:pt idx="79">
                  <c:v>58440</c:v>
                </c:pt>
                <c:pt idx="80">
                  <c:v>58622</c:v>
                </c:pt>
                <c:pt idx="81">
                  <c:v>58806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</c:numCache>
            </c:numRef>
          </c:cat>
          <c:val>
            <c:numRef>
              <c:f>'Financial Model'!$J$251:$FC$251</c:f>
              <c:numCache>
                <c:formatCode>_(* #,##0_);[Red]_(* \(#,##0\);_(* "-"??_);_(@_)</c:formatCode>
                <c:ptCount val="1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1041183.3706464798</c:v>
                </c:pt>
                <c:pt idx="13">
                  <c:v>1048221.8905472641</c:v>
                </c:pt>
                <c:pt idx="14">
                  <c:v>1055303.2836114892</c:v>
                </c:pt>
                <c:pt idx="15">
                  <c:v>1062427.7744857802</c:v>
                </c:pt>
                <c:pt idx="16">
                  <c:v>1069595.5885505062</c:v>
                </c:pt>
                <c:pt idx="17">
                  <c:v>1076806.9519159161</c:v>
                </c:pt>
                <c:pt idx="18">
                  <c:v>1084062.0914181557</c:v>
                </c:pt>
                <c:pt idx="19">
                  <c:v>1091361.2346151585</c:v>
                </c:pt>
                <c:pt idx="20">
                  <c:v>1098704.6097824119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46-48CF-BFD7-2520D48E8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764576"/>
        <c:axId val="15732048"/>
      </c:areaChart>
      <c:dateAx>
        <c:axId val="737764576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2048"/>
        <c:crosses val="autoZero"/>
        <c:auto val="1"/>
        <c:lblOffset val="100"/>
        <c:baseTimeUnit val="months"/>
      </c:dateAx>
      <c:valAx>
        <c:axId val="15732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[Red]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764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r="http://schemas.microsoft.com/office/spreadsheetml/2014/revision" xmlns:xr3="http://schemas.microsoft.com/office/spreadsheetml/2016/revision3" mc:Ignorable="xr xr3" xr:uid="{8CD19E17-718D-4053-AA06-01FF5DF708EE}">
  <sheetPr/>
  <sheetViews>
    <sheetView zoomScale="75" workbookViewId="0" zoomToFit="1"/>
  </sheetViews>
  <pageMargins left="0.7" right="0.7" top="0.75" bottom="0.75" header="0.3" footer="0.3"/>
  <drawing r:id="rId1"/>
  <legacyDrawing r:id="rId2"/>
</chartsheet>
</file>

<file path=xl/ctrlProps/ctrlProp1.xml><?xml version="1.0" encoding="utf-8"?>
<formControlPr xmlns="http://schemas.microsoft.com/office/spreadsheetml/2009/9/main" objectType="Spin" dx="39" fmlaLink="InputC!$D$2" max="10" min="1" page="10"/>
</file>

<file path=xl/ctrlProps/ctrlProp2.xml><?xml version="1.0" encoding="utf-8"?>
<formControlPr xmlns="http://schemas.microsoft.com/office/spreadsheetml/2009/9/main" objectType="Spin" dx="39" fmlaLink="InputC!$D$2" max="10" min="1" page="10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1</xdr:row>
          <xdr:rowOff>19050</xdr:rowOff>
        </xdr:from>
        <xdr:to>
          <xdr:col>4</xdr:col>
          <xdr:colOff>482600</xdr:colOff>
          <xdr:row>2</xdr:row>
          <xdr:rowOff>19050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165100</xdr:colOff>
          <xdr:row>0</xdr:row>
          <xdr:rowOff>88900</xdr:rowOff>
        </xdr:from>
        <xdr:to>
          <xdr:col>4</xdr:col>
          <xdr:colOff>495300</xdr:colOff>
          <xdr:row>1</xdr:row>
          <xdr:rowOff>88900</xdr:rowOff>
        </xdr:to>
        <xdr:sp macro="" textlink="">
          <xdr:nvSpPr>
            <xdr:cNvPr id="3073" name="Spinner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907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CEF55C-0B91-A07B-91FA-589FEC7F506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571969</xdr:colOff>
      <xdr:row>31</xdr:row>
      <xdr:rowOff>106254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6F6765-CC95-49AA-BC29-8F8AFEAB6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96669" cy="57164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91DE0-B485-48C0-8FF9-B1FFB6C96C28}">
  <dimension ref="B4:C27"/>
  <sheetViews>
    <sheetView showGridLines="0" topLeftCell="A3" workbookViewId="0">
      <selection activeCell="J21" sqref="J21"/>
    </sheetView>
  </sheetViews>
  <sheetFormatPr defaultRowHeight="14.5" x14ac:dyDescent="0.35"/>
  <cols>
    <col min="2" max="2" width="3.1796875" style="30" customWidth="1"/>
  </cols>
  <sheetData>
    <row r="4" spans="2:3" x14ac:dyDescent="0.35">
      <c r="B4" s="30" t="s">
        <v>223</v>
      </c>
    </row>
    <row r="5" spans="2:3" x14ac:dyDescent="0.35">
      <c r="C5" t="s">
        <v>224</v>
      </c>
    </row>
    <row r="6" spans="2:3" x14ac:dyDescent="0.35">
      <c r="C6" t="s">
        <v>225</v>
      </c>
    </row>
    <row r="8" spans="2:3" x14ac:dyDescent="0.35">
      <c r="B8" s="30" t="s">
        <v>205</v>
      </c>
    </row>
    <row r="9" spans="2:3" x14ac:dyDescent="0.35">
      <c r="C9" t="s">
        <v>206</v>
      </c>
    </row>
    <row r="10" spans="2:3" x14ac:dyDescent="0.35">
      <c r="C10" t="s">
        <v>207</v>
      </c>
    </row>
    <row r="11" spans="2:3" x14ac:dyDescent="0.35">
      <c r="C11" t="s">
        <v>208</v>
      </c>
    </row>
    <row r="12" spans="2:3" x14ac:dyDescent="0.35">
      <c r="C12" t="s">
        <v>210</v>
      </c>
    </row>
    <row r="13" spans="2:3" x14ac:dyDescent="0.35">
      <c r="C13" t="s">
        <v>209</v>
      </c>
    </row>
    <row r="14" spans="2:3" x14ac:dyDescent="0.35">
      <c r="C14" t="s">
        <v>221</v>
      </c>
    </row>
    <row r="16" spans="2:3" x14ac:dyDescent="0.35">
      <c r="B16" s="30" t="s">
        <v>211</v>
      </c>
    </row>
    <row r="17" spans="2:3" x14ac:dyDescent="0.35">
      <c r="C17" t="s">
        <v>212</v>
      </c>
    </row>
    <row r="18" spans="2:3" x14ac:dyDescent="0.35">
      <c r="C18" t="s">
        <v>215</v>
      </c>
    </row>
    <row r="19" spans="2:3" x14ac:dyDescent="0.35">
      <c r="C19" t="s">
        <v>213</v>
      </c>
    </row>
    <row r="20" spans="2:3" x14ac:dyDescent="0.35">
      <c r="C20" t="s">
        <v>214</v>
      </c>
    </row>
    <row r="21" spans="2:3" x14ac:dyDescent="0.35">
      <c r="C21" t="s">
        <v>220</v>
      </c>
    </row>
    <row r="23" spans="2:3" x14ac:dyDescent="0.35">
      <c r="B23" s="30" t="s">
        <v>216</v>
      </c>
    </row>
    <row r="24" spans="2:3" x14ac:dyDescent="0.35">
      <c r="C24" t="s">
        <v>218</v>
      </c>
    </row>
    <row r="25" spans="2:3" x14ac:dyDescent="0.35">
      <c r="C25" t="s">
        <v>217</v>
      </c>
    </row>
    <row r="26" spans="2:3" x14ac:dyDescent="0.35">
      <c r="C26" t="s">
        <v>219</v>
      </c>
    </row>
    <row r="27" spans="2:3" x14ac:dyDescent="0.35">
      <c r="C27" t="s">
        <v>222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91DFD-27FF-4CBC-9135-D5EFE8F318D8}">
  <dimension ref="B2:ALU114"/>
  <sheetViews>
    <sheetView showGridLines="0" zoomScaleNormal="100" workbookViewId="0">
      <pane xSplit="6" ySplit="4" topLeftCell="G100" activePane="bottomRight" state="frozen"/>
      <selection pane="topRight" activeCell="G1" sqref="G1"/>
      <selection pane="bottomLeft" activeCell="A5" sqref="A5"/>
      <selection pane="bottomRight" activeCell="F111" sqref="F111"/>
    </sheetView>
  </sheetViews>
  <sheetFormatPr defaultRowHeight="14.5" x14ac:dyDescent="0.35"/>
  <cols>
    <col min="1" max="2" width="1.6328125" style="31" customWidth="1"/>
    <col min="3" max="3" width="30.54296875" style="31" customWidth="1"/>
    <col min="4" max="4" width="10.90625" style="31" customWidth="1"/>
    <col min="5" max="5" width="12.54296875" style="31" customWidth="1"/>
    <col min="6" max="6" width="8.7265625" style="31"/>
    <col min="7" max="14" width="11.54296875" style="31" customWidth="1"/>
    <col min="15" max="16384" width="8.7265625" style="31"/>
  </cols>
  <sheetData>
    <row r="2" spans="2:1009" x14ac:dyDescent="0.35">
      <c r="C2" s="31" t="s">
        <v>6</v>
      </c>
      <c r="D2" s="3">
        <v>1</v>
      </c>
    </row>
    <row r="3" spans="2:1009" x14ac:dyDescent="0.35">
      <c r="G3" s="3">
        <v>1</v>
      </c>
      <c r="H3" s="3">
        <v>2</v>
      </c>
      <c r="I3" s="3">
        <v>3</v>
      </c>
      <c r="J3" s="3">
        <v>4</v>
      </c>
      <c r="K3" s="3">
        <v>5</v>
      </c>
      <c r="L3" s="3">
        <v>6</v>
      </c>
      <c r="M3" s="3">
        <v>7</v>
      </c>
      <c r="N3" s="3">
        <v>8</v>
      </c>
    </row>
    <row r="4" spans="2:1009" ht="43.5" x14ac:dyDescent="0.35">
      <c r="B4" s="12" t="s">
        <v>0</v>
      </c>
      <c r="C4" s="12"/>
      <c r="D4" s="12"/>
      <c r="E4" s="20" t="str" cm="1">
        <f t="array" ref="E4">INDEX(G4:P4,$D$2)</f>
        <v>Base Case</v>
      </c>
      <c r="F4" s="12"/>
      <c r="G4" s="13" t="s">
        <v>3</v>
      </c>
      <c r="H4" s="14" t="s">
        <v>270</v>
      </c>
      <c r="I4" s="14" t="s">
        <v>188</v>
      </c>
      <c r="J4" s="13" t="s">
        <v>4</v>
      </c>
      <c r="K4" s="14" t="s">
        <v>96</v>
      </c>
      <c r="L4" s="14" t="s">
        <v>127</v>
      </c>
      <c r="M4" s="14" t="s">
        <v>145</v>
      </c>
      <c r="N4" s="14" t="s">
        <v>5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</row>
    <row r="5" spans="2:1009" x14ac:dyDescent="0.35">
      <c r="C5" s="31" t="s">
        <v>1</v>
      </c>
      <c r="D5" s="32" t="s">
        <v>2</v>
      </c>
      <c r="E5" s="33" cm="1">
        <f t="array" ref="E5">INDEX(G5:P5,$D$2)</f>
        <v>45658</v>
      </c>
      <c r="G5" s="9">
        <v>45658</v>
      </c>
      <c r="H5" s="9">
        <v>45658</v>
      </c>
      <c r="I5" s="9">
        <v>45658</v>
      </c>
      <c r="J5" s="9">
        <v>45658</v>
      </c>
      <c r="K5" s="9">
        <v>45658</v>
      </c>
      <c r="L5" s="9">
        <v>45658</v>
      </c>
      <c r="M5" s="9">
        <v>45658</v>
      </c>
      <c r="N5" s="9">
        <v>45658</v>
      </c>
    </row>
    <row r="6" spans="2:1009" x14ac:dyDescent="0.35">
      <c r="C6" s="31" t="s">
        <v>7</v>
      </c>
      <c r="D6" s="32" t="s">
        <v>8</v>
      </c>
      <c r="E6" s="31" cm="1">
        <f t="array" ref="E6">INDEX(G6:P6,$D$2)</f>
        <v>12</v>
      </c>
      <c r="G6" s="3">
        <v>12</v>
      </c>
      <c r="H6" s="3">
        <v>12</v>
      </c>
      <c r="I6" s="3">
        <v>23</v>
      </c>
      <c r="J6" s="3">
        <v>12</v>
      </c>
      <c r="K6" s="3">
        <v>12</v>
      </c>
      <c r="L6" s="3">
        <v>12</v>
      </c>
      <c r="M6" s="3">
        <v>12</v>
      </c>
      <c r="N6" s="3">
        <v>24</v>
      </c>
    </row>
    <row r="7" spans="2:1009" x14ac:dyDescent="0.35">
      <c r="C7" s="31" t="s">
        <v>9</v>
      </c>
      <c r="D7" s="32" t="s">
        <v>2</v>
      </c>
      <c r="E7" s="33" cm="1">
        <f t="array" ref="E7">INDEX(G7:P7,$D$2)</f>
        <v>46023</v>
      </c>
      <c r="G7" s="33">
        <f>EDATE(G5,G6)</f>
        <v>46023</v>
      </c>
      <c r="H7" s="33">
        <f>EDATE(H5,H6)</f>
        <v>46023</v>
      </c>
      <c r="I7" s="33">
        <f t="shared" ref="I7:N7" si="0">EDATE(I5,I6)</f>
        <v>46357</v>
      </c>
      <c r="J7" s="33">
        <f t="shared" si="0"/>
        <v>46023</v>
      </c>
      <c r="K7" s="33">
        <f t="shared" ref="K7:L7" si="1">EDATE(K5,K6)</f>
        <v>46023</v>
      </c>
      <c r="L7" s="33">
        <f t="shared" si="1"/>
        <v>46023</v>
      </c>
      <c r="M7" s="33">
        <f t="shared" ref="M7" si="2">EDATE(M5,M6)</f>
        <v>46023</v>
      </c>
      <c r="N7" s="33">
        <f t="shared" si="0"/>
        <v>46388</v>
      </c>
    </row>
    <row r="8" spans="2:1009" x14ac:dyDescent="0.35">
      <c r="C8" s="31" t="s">
        <v>10</v>
      </c>
      <c r="D8" s="32" t="s">
        <v>11</v>
      </c>
      <c r="E8" s="31" cm="1">
        <f t="array" ref="E8">INDEX(G8:P8,$D$2)</f>
        <v>35</v>
      </c>
      <c r="G8" s="3">
        <v>35</v>
      </c>
      <c r="H8" s="3">
        <v>35</v>
      </c>
      <c r="I8" s="3">
        <v>35</v>
      </c>
      <c r="J8" s="3">
        <v>35</v>
      </c>
      <c r="K8" s="3">
        <v>20</v>
      </c>
      <c r="L8" s="3">
        <v>35</v>
      </c>
      <c r="M8" s="3">
        <v>35</v>
      </c>
      <c r="N8" s="3">
        <v>35</v>
      </c>
    </row>
    <row r="9" spans="2:1009" x14ac:dyDescent="0.35">
      <c r="C9" s="31" t="s">
        <v>12</v>
      </c>
      <c r="D9" s="32" t="s">
        <v>2</v>
      </c>
      <c r="E9" s="33" cm="1">
        <f t="array" ref="E9">INDEX(G9:P9,$D$2)</f>
        <v>58807</v>
      </c>
      <c r="G9" s="33">
        <f>EDATE(G7,G8*12)</f>
        <v>58807</v>
      </c>
      <c r="H9" s="33">
        <f>EDATE(H7,H8*12)</f>
        <v>58807</v>
      </c>
      <c r="I9" s="33">
        <f t="shared" ref="I9:N9" si="3">EDATE(I7,I8*12)</f>
        <v>59141</v>
      </c>
      <c r="J9" s="33">
        <f t="shared" si="3"/>
        <v>58807</v>
      </c>
      <c r="K9" s="33">
        <f t="shared" ref="K9:L9" si="4">EDATE(K7,K8*12)</f>
        <v>53328</v>
      </c>
      <c r="L9" s="33">
        <f t="shared" si="4"/>
        <v>58807</v>
      </c>
      <c r="M9" s="33">
        <f t="shared" ref="M9" si="5">EDATE(M7,M8*12)</f>
        <v>58807</v>
      </c>
      <c r="N9" s="33">
        <f t="shared" si="3"/>
        <v>59172</v>
      </c>
    </row>
    <row r="10" spans="2:1009" x14ac:dyDescent="0.35">
      <c r="C10" s="31" t="s">
        <v>13</v>
      </c>
      <c r="D10" s="32" t="s">
        <v>11</v>
      </c>
      <c r="E10" s="31" cm="1">
        <f t="array" ref="E10">INDEX(G10:P10,$D$2)</f>
        <v>20</v>
      </c>
      <c r="G10" s="3">
        <v>20</v>
      </c>
      <c r="H10" s="3">
        <v>20</v>
      </c>
      <c r="I10" s="3">
        <v>20</v>
      </c>
      <c r="J10" s="3">
        <v>20</v>
      </c>
      <c r="K10" s="3">
        <v>20</v>
      </c>
      <c r="L10" s="3">
        <v>20</v>
      </c>
      <c r="M10" s="3">
        <v>20</v>
      </c>
      <c r="N10" s="3">
        <v>20</v>
      </c>
    </row>
    <row r="11" spans="2:1009" x14ac:dyDescent="0.35">
      <c r="C11" s="31" t="s">
        <v>14</v>
      </c>
      <c r="D11" s="32" t="s">
        <v>2</v>
      </c>
      <c r="E11" s="33" cm="1">
        <f t="array" ref="E11">INDEX(G11:P11,$D$2)</f>
        <v>53328</v>
      </c>
      <c r="G11" s="33">
        <f>EDATE(G7,G10*12)</f>
        <v>53328</v>
      </c>
      <c r="H11" s="33">
        <f>EDATE(H7,H10*12)</f>
        <v>53328</v>
      </c>
      <c r="I11" s="33">
        <f t="shared" ref="I11:N11" si="6">EDATE(I7,I10*12)</f>
        <v>53662</v>
      </c>
      <c r="J11" s="33">
        <f t="shared" si="6"/>
        <v>53328</v>
      </c>
      <c r="K11" s="33">
        <f t="shared" ref="K11:L11" si="7">EDATE(K7,K10*12)</f>
        <v>53328</v>
      </c>
      <c r="L11" s="33">
        <f t="shared" si="7"/>
        <v>53328</v>
      </c>
      <c r="M11" s="33">
        <f t="shared" ref="M11" si="8">EDATE(M7,M10*12)</f>
        <v>53328</v>
      </c>
      <c r="N11" s="33">
        <f t="shared" si="6"/>
        <v>53693</v>
      </c>
    </row>
    <row r="12" spans="2:1009" x14ac:dyDescent="0.35">
      <c r="C12" s="31" t="s">
        <v>20</v>
      </c>
      <c r="D12" s="32" t="s">
        <v>8</v>
      </c>
      <c r="E12" s="31" cm="1">
        <f t="array" ref="E12">INDEX(G12:P12,$D$2)</f>
        <v>1</v>
      </c>
      <c r="G12" s="3">
        <v>1</v>
      </c>
      <c r="H12" s="3">
        <v>1</v>
      </c>
      <c r="I12" s="3">
        <v>1</v>
      </c>
      <c r="J12" s="3">
        <v>1</v>
      </c>
      <c r="K12" s="3">
        <v>1</v>
      </c>
      <c r="L12" s="3">
        <v>1</v>
      </c>
      <c r="M12" s="3">
        <v>1</v>
      </c>
      <c r="N12" s="3">
        <v>1</v>
      </c>
    </row>
    <row r="13" spans="2:1009" x14ac:dyDescent="0.35">
      <c r="C13" s="31" t="s">
        <v>21</v>
      </c>
      <c r="D13" s="32" t="s">
        <v>8</v>
      </c>
      <c r="E13" s="31" cm="1">
        <f t="array" ref="E13">INDEX(G13:P13,$D$2)</f>
        <v>6</v>
      </c>
      <c r="G13" s="3">
        <v>6</v>
      </c>
      <c r="H13" s="3">
        <v>6</v>
      </c>
      <c r="I13" s="3">
        <v>6</v>
      </c>
      <c r="J13" s="3">
        <v>6</v>
      </c>
      <c r="K13" s="3">
        <v>6</v>
      </c>
      <c r="L13" s="3">
        <v>6</v>
      </c>
      <c r="M13" s="3">
        <v>6</v>
      </c>
      <c r="N13" s="3">
        <v>6</v>
      </c>
    </row>
    <row r="15" spans="2:1009" x14ac:dyDescent="0.35">
      <c r="B15" s="4" t="s">
        <v>25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</row>
    <row r="16" spans="2:1009" x14ac:dyDescent="0.35">
      <c r="C16" s="31" t="s">
        <v>26</v>
      </c>
      <c r="D16" s="32" t="s">
        <v>27</v>
      </c>
      <c r="E16" s="31" cm="1">
        <f t="array" ref="E16">INDEX(G16:P16,$D$2)</f>
        <v>20</v>
      </c>
      <c r="G16" s="3">
        <v>20</v>
      </c>
      <c r="H16" s="3">
        <v>20</v>
      </c>
      <c r="I16" s="3">
        <v>20</v>
      </c>
      <c r="J16" s="3">
        <v>20</v>
      </c>
      <c r="K16" s="3">
        <v>20</v>
      </c>
      <c r="L16" s="3">
        <v>20</v>
      </c>
      <c r="M16" s="3">
        <v>20</v>
      </c>
      <c r="N16" s="3">
        <v>20</v>
      </c>
    </row>
    <row r="17" spans="2:1007" x14ac:dyDescent="0.35">
      <c r="C17" s="31" t="s">
        <v>28</v>
      </c>
      <c r="D17" s="32" t="s">
        <v>29</v>
      </c>
      <c r="E17" s="31" cm="1">
        <f t="array" ref="E17">INDEX(G17:P17,$D$2)</f>
        <v>1.3</v>
      </c>
      <c r="G17" s="3">
        <v>1.3</v>
      </c>
      <c r="H17" s="3">
        <v>1.3</v>
      </c>
      <c r="I17" s="3">
        <v>1.3</v>
      </c>
      <c r="J17" s="3">
        <v>1.3</v>
      </c>
      <c r="K17" s="3">
        <v>1.3</v>
      </c>
      <c r="L17" s="3">
        <v>1.3</v>
      </c>
      <c r="M17" s="3">
        <v>1.3</v>
      </c>
      <c r="N17" s="3">
        <v>1.3</v>
      </c>
    </row>
    <row r="18" spans="2:1007" x14ac:dyDescent="0.35">
      <c r="C18" s="31" t="s">
        <v>102</v>
      </c>
      <c r="D18" s="32" t="s">
        <v>30</v>
      </c>
      <c r="E18" s="31" cm="1">
        <f t="array" ref="E18">INDEX(G18:P18,$D$2)</f>
        <v>26</v>
      </c>
      <c r="G18" s="31">
        <f>G16*G17</f>
        <v>26</v>
      </c>
      <c r="H18" s="31">
        <f>H16*H17</f>
        <v>26</v>
      </c>
      <c r="I18" s="31">
        <f t="shared" ref="I18:N18" si="9">I16*I17</f>
        <v>26</v>
      </c>
      <c r="J18" s="31">
        <f t="shared" si="9"/>
        <v>26</v>
      </c>
      <c r="K18" s="31">
        <f t="shared" si="9"/>
        <v>26</v>
      </c>
      <c r="L18" s="31">
        <f t="shared" ref="L18:M18" si="10">L16*L17</f>
        <v>26</v>
      </c>
      <c r="M18" s="31">
        <f t="shared" si="10"/>
        <v>26</v>
      </c>
      <c r="N18" s="31">
        <f t="shared" si="9"/>
        <v>26</v>
      </c>
    </row>
    <row r="19" spans="2:1007" x14ac:dyDescent="0.35">
      <c r="C19" s="31" t="s">
        <v>103</v>
      </c>
      <c r="D19" s="32" t="s">
        <v>31</v>
      </c>
      <c r="E19" s="31" cm="1">
        <f t="array" ref="E19">INDEX(G19:P19,$D$2)</f>
        <v>58250</v>
      </c>
      <c r="G19" s="3">
        <v>58250</v>
      </c>
      <c r="H19" s="3">
        <v>58250</v>
      </c>
      <c r="I19" s="3">
        <v>58250</v>
      </c>
      <c r="J19" s="3">
        <v>56000</v>
      </c>
      <c r="K19" s="3">
        <v>56000</v>
      </c>
      <c r="L19" s="3">
        <v>56000</v>
      </c>
      <c r="M19" s="3">
        <v>56000</v>
      </c>
      <c r="N19" s="3">
        <v>58250</v>
      </c>
    </row>
    <row r="20" spans="2:1007" x14ac:dyDescent="0.35">
      <c r="C20" s="31" t="s">
        <v>226</v>
      </c>
      <c r="D20" s="32" t="s">
        <v>35</v>
      </c>
      <c r="E20" s="34" cm="1">
        <f t="array" ref="E20">INDEX(G20:P20,$D$2)</f>
        <v>2240.3846153846152</v>
      </c>
      <c r="F20" s="34"/>
      <c r="G20" s="34">
        <f>G19/G18</f>
        <v>2240.3846153846152</v>
      </c>
      <c r="H20" s="34">
        <f>H19/H18</f>
        <v>2240.3846153846152</v>
      </c>
      <c r="I20" s="34">
        <f t="shared" ref="I20:N20" si="11">I19/I18</f>
        <v>2240.3846153846152</v>
      </c>
      <c r="J20" s="34">
        <f t="shared" si="11"/>
        <v>2153.8461538461538</v>
      </c>
      <c r="K20" s="34">
        <f t="shared" si="11"/>
        <v>2153.8461538461538</v>
      </c>
      <c r="L20" s="34">
        <f t="shared" ref="L20:M20" si="12">L19/L18</f>
        <v>2153.8461538461538</v>
      </c>
      <c r="M20" s="34">
        <f t="shared" si="12"/>
        <v>2153.8461538461538</v>
      </c>
      <c r="N20" s="34">
        <f t="shared" si="11"/>
        <v>2240.3846153846152</v>
      </c>
    </row>
    <row r="21" spans="2:1007" x14ac:dyDescent="0.35">
      <c r="C21" s="31" t="s">
        <v>32</v>
      </c>
      <c r="D21" s="32" t="s">
        <v>104</v>
      </c>
      <c r="E21" s="35" cm="1">
        <f t="array" ref="E21">INDEX(G21:P21,$D$2)</f>
        <v>5.0000000000000001E-3</v>
      </c>
      <c r="G21" s="10">
        <v>5.0000000000000001E-3</v>
      </c>
      <c r="H21" s="10">
        <v>5.0000000000000001E-3</v>
      </c>
      <c r="I21" s="10">
        <v>5.0000000000000001E-3</v>
      </c>
      <c r="J21" s="10">
        <v>5.0000000000000001E-3</v>
      </c>
      <c r="K21" s="10">
        <v>5.0000000000000001E-3</v>
      </c>
      <c r="L21" s="10">
        <v>5.0000000000000001E-3</v>
      </c>
      <c r="M21" s="10">
        <v>5.0000000000000001E-3</v>
      </c>
      <c r="N21" s="10">
        <v>5.0000000000000001E-3</v>
      </c>
    </row>
    <row r="22" spans="2:1007" x14ac:dyDescent="0.35">
      <c r="C22" s="31" t="s">
        <v>33</v>
      </c>
      <c r="D22" s="32" t="s">
        <v>48</v>
      </c>
      <c r="E22" s="36" cm="1">
        <f t="array" ref="E22">INDEX(G22:P22,$D$2)</f>
        <v>0.99</v>
      </c>
      <c r="G22" s="11">
        <v>0.99</v>
      </c>
      <c r="H22" s="11">
        <v>0.99</v>
      </c>
      <c r="I22" s="11">
        <v>0.99</v>
      </c>
      <c r="J22" s="11">
        <v>0.99</v>
      </c>
      <c r="K22" s="11">
        <v>0.99</v>
      </c>
      <c r="L22" s="11">
        <v>0.99</v>
      </c>
      <c r="M22" s="11">
        <v>0.99</v>
      </c>
      <c r="N22" s="11">
        <v>0.99</v>
      </c>
    </row>
    <row r="23" spans="2:1007" x14ac:dyDescent="0.35">
      <c r="C23" s="31" t="s">
        <v>34</v>
      </c>
      <c r="D23" s="32" t="s">
        <v>35</v>
      </c>
      <c r="E23" s="31" cm="1">
        <f t="array" ref="E23">INDEX(G23:P23,$D$2)</f>
        <v>50</v>
      </c>
      <c r="G23" s="3">
        <v>50</v>
      </c>
      <c r="H23" s="3">
        <v>50</v>
      </c>
      <c r="I23" s="3">
        <v>50</v>
      </c>
      <c r="J23" s="3">
        <v>50</v>
      </c>
      <c r="K23" s="3">
        <v>50</v>
      </c>
      <c r="L23" s="3">
        <v>50</v>
      </c>
      <c r="M23" s="3">
        <v>300</v>
      </c>
      <c r="N23" s="3">
        <v>20</v>
      </c>
    </row>
    <row r="24" spans="2:1007" x14ac:dyDescent="0.35">
      <c r="C24" s="31" t="s">
        <v>36</v>
      </c>
      <c r="D24" s="32" t="s">
        <v>35</v>
      </c>
      <c r="E24" s="31" cm="1">
        <f t="array" ref="E24">INDEX(G24:P24,$D$2)</f>
        <v>50</v>
      </c>
      <c r="G24" s="3">
        <v>50</v>
      </c>
      <c r="H24" s="3">
        <v>50</v>
      </c>
      <c r="I24" s="3">
        <v>50</v>
      </c>
      <c r="J24" s="3">
        <v>50</v>
      </c>
      <c r="K24" s="3">
        <v>50</v>
      </c>
      <c r="L24" s="3">
        <v>50</v>
      </c>
      <c r="M24" s="3">
        <v>50</v>
      </c>
      <c r="N24" s="3">
        <v>50</v>
      </c>
    </row>
    <row r="26" spans="2:1007" x14ac:dyDescent="0.35">
      <c r="B26" s="4" t="s">
        <v>49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</row>
    <row r="27" spans="2:1007" x14ac:dyDescent="0.35">
      <c r="C27" s="31" t="s">
        <v>105</v>
      </c>
      <c r="D27" s="32" t="s">
        <v>106</v>
      </c>
      <c r="E27" s="37" cm="1">
        <f t="array" ref="E27">INDEX(G27:P27,$D$2)</f>
        <v>850000</v>
      </c>
      <c r="G27" s="26">
        <v>850000</v>
      </c>
      <c r="H27" s="26">
        <v>850000</v>
      </c>
      <c r="I27" s="26">
        <v>850000</v>
      </c>
      <c r="J27" s="26">
        <v>850000</v>
      </c>
      <c r="K27" s="26">
        <v>850000</v>
      </c>
      <c r="L27" s="26">
        <v>850000</v>
      </c>
      <c r="M27" s="26">
        <v>850000</v>
      </c>
      <c r="N27" s="26">
        <v>1000000</v>
      </c>
    </row>
    <row r="28" spans="2:1007" x14ac:dyDescent="0.35">
      <c r="C28" s="31" t="s">
        <v>107</v>
      </c>
      <c r="D28" s="32" t="s">
        <v>106</v>
      </c>
      <c r="E28" s="37" cm="1">
        <f t="array" ref="E28">INDEX(G28:P28,$D$2)</f>
        <v>100000</v>
      </c>
      <c r="G28" s="26">
        <v>100000</v>
      </c>
      <c r="H28" s="26">
        <v>100000</v>
      </c>
      <c r="I28" s="26">
        <v>100000</v>
      </c>
      <c r="J28" s="26">
        <v>100000</v>
      </c>
      <c r="K28" s="26">
        <v>100000</v>
      </c>
      <c r="L28" s="26">
        <v>100000</v>
      </c>
      <c r="M28" s="26">
        <v>100000</v>
      </c>
      <c r="N28" s="26">
        <v>100000</v>
      </c>
    </row>
    <row r="29" spans="2:1007" x14ac:dyDescent="0.35">
      <c r="C29" s="31" t="s">
        <v>108</v>
      </c>
      <c r="D29" s="32" t="s">
        <v>106</v>
      </c>
      <c r="E29" s="37" cm="1">
        <f t="array" ref="E29">INDEX(G29:P29,$D$2)</f>
        <v>70000</v>
      </c>
      <c r="G29" s="26">
        <v>70000</v>
      </c>
      <c r="H29" s="26">
        <v>70000</v>
      </c>
      <c r="I29" s="26">
        <v>70000</v>
      </c>
      <c r="J29" s="26">
        <v>70000</v>
      </c>
      <c r="K29" s="26">
        <v>70000</v>
      </c>
      <c r="L29" s="26">
        <v>70000</v>
      </c>
      <c r="M29" s="26">
        <v>70000</v>
      </c>
      <c r="N29" s="26">
        <v>70000</v>
      </c>
    </row>
    <row r="30" spans="2:1007" x14ac:dyDescent="0.35">
      <c r="C30" s="38" t="s">
        <v>109</v>
      </c>
      <c r="D30" s="39" t="s">
        <v>106</v>
      </c>
      <c r="E30" s="40" cm="1">
        <f t="array" ref="E30">INDEX(G30:P30,$D$2)</f>
        <v>1020000</v>
      </c>
      <c r="F30" s="38"/>
      <c r="G30" s="41">
        <f>SUM(G27:G29)</f>
        <v>1020000</v>
      </c>
      <c r="H30" s="41">
        <f>SUM(H27:H29)</f>
        <v>1020000</v>
      </c>
      <c r="I30" s="41">
        <f t="shared" ref="I30:N30" si="13">SUM(I27:I29)</f>
        <v>1020000</v>
      </c>
      <c r="J30" s="41">
        <f t="shared" si="13"/>
        <v>1020000</v>
      </c>
      <c r="K30" s="41">
        <f t="shared" si="13"/>
        <v>1020000</v>
      </c>
      <c r="L30" s="41">
        <f t="shared" si="13"/>
        <v>1020000</v>
      </c>
      <c r="M30" s="41">
        <f t="shared" si="13"/>
        <v>1020000</v>
      </c>
      <c r="N30" s="41">
        <f t="shared" si="13"/>
        <v>1170000</v>
      </c>
    </row>
    <row r="32" spans="2:1007" x14ac:dyDescent="0.35">
      <c r="C32" s="31" t="s">
        <v>264</v>
      </c>
      <c r="D32" s="32" t="s">
        <v>110</v>
      </c>
      <c r="E32" s="37" cm="1">
        <f t="array" ref="E32">INDEX(G32:P32,$D$2)</f>
        <v>26520000</v>
      </c>
      <c r="G32" s="37">
        <f>G30*G18</f>
        <v>26520000</v>
      </c>
      <c r="H32" s="37">
        <f>H30*H18</f>
        <v>26520000</v>
      </c>
      <c r="I32" s="37">
        <f t="shared" ref="I32:N32" si="14">I30*I18</f>
        <v>26520000</v>
      </c>
      <c r="J32" s="37">
        <f t="shared" si="14"/>
        <v>26520000</v>
      </c>
      <c r="K32" s="37">
        <f t="shared" si="14"/>
        <v>26520000</v>
      </c>
      <c r="L32" s="37">
        <f t="shared" ref="L32:M32" si="15">L30*L18</f>
        <v>26520000</v>
      </c>
      <c r="M32" s="37">
        <f t="shared" si="15"/>
        <v>26520000</v>
      </c>
      <c r="N32" s="37">
        <f t="shared" si="14"/>
        <v>30420000</v>
      </c>
    </row>
    <row r="34" spans="3:14" x14ac:dyDescent="0.35">
      <c r="C34" s="31" t="s">
        <v>51</v>
      </c>
      <c r="D34" s="32" t="s">
        <v>52</v>
      </c>
      <c r="E34" s="34" cm="1">
        <f t="array" ref="E34">INDEX(G34:P34,$D$2)</f>
        <v>60</v>
      </c>
      <c r="F34" s="34"/>
      <c r="G34" s="27">
        <v>60</v>
      </c>
      <c r="H34" s="27">
        <v>60</v>
      </c>
      <c r="I34" s="27">
        <v>60</v>
      </c>
      <c r="J34" s="27">
        <v>60</v>
      </c>
      <c r="K34" s="27">
        <v>60</v>
      </c>
      <c r="L34" s="27">
        <v>60</v>
      </c>
      <c r="M34" s="27">
        <v>60</v>
      </c>
      <c r="N34" s="27">
        <v>60</v>
      </c>
    </row>
    <row r="35" spans="3:14" x14ac:dyDescent="0.35">
      <c r="C35" s="31" t="s">
        <v>101</v>
      </c>
      <c r="D35" s="32" t="s">
        <v>48</v>
      </c>
      <c r="E35" s="35" cm="1">
        <f t="array" ref="E35">INDEX(G35:P35,$D$2)</f>
        <v>0.01</v>
      </c>
      <c r="F35" s="34"/>
      <c r="G35" s="10">
        <v>0.01</v>
      </c>
      <c r="H35" s="10">
        <v>0.01</v>
      </c>
      <c r="I35" s="10">
        <v>0.01</v>
      </c>
      <c r="J35" s="10">
        <v>0.01</v>
      </c>
      <c r="K35" s="10">
        <v>0.01</v>
      </c>
      <c r="L35" s="10">
        <v>0.01</v>
      </c>
      <c r="M35" s="10">
        <v>0.01</v>
      </c>
      <c r="N35" s="10">
        <v>0.01</v>
      </c>
    </row>
    <row r="36" spans="3:14" x14ac:dyDescent="0.35">
      <c r="E36" s="34"/>
      <c r="F36" s="34"/>
      <c r="G36" s="34"/>
      <c r="H36" s="34"/>
      <c r="I36" s="34"/>
      <c r="J36" s="34"/>
      <c r="K36" s="34"/>
      <c r="L36" s="34"/>
      <c r="M36" s="34"/>
      <c r="N36" s="34"/>
    </row>
    <row r="37" spans="3:14" x14ac:dyDescent="0.35">
      <c r="C37" s="31" t="s">
        <v>115</v>
      </c>
      <c r="D37" s="32" t="s">
        <v>52</v>
      </c>
      <c r="E37" s="34" cm="1">
        <f t="array" ref="E37">INDEX(G37:P37,$D$2)</f>
        <v>40</v>
      </c>
      <c r="F37" s="34"/>
      <c r="G37" s="27">
        <v>40</v>
      </c>
      <c r="H37" s="27">
        <v>40</v>
      </c>
      <c r="I37" s="27">
        <v>40</v>
      </c>
      <c r="J37" s="27">
        <v>40</v>
      </c>
      <c r="K37" s="27">
        <v>40</v>
      </c>
      <c r="L37" s="27">
        <v>40</v>
      </c>
      <c r="M37" s="27">
        <v>40</v>
      </c>
      <c r="N37" s="27">
        <v>40</v>
      </c>
    </row>
    <row r="38" spans="3:14" x14ac:dyDescent="0.35">
      <c r="C38" s="31" t="s">
        <v>116</v>
      </c>
      <c r="D38" s="32" t="s">
        <v>48</v>
      </c>
      <c r="E38" s="35" cm="1">
        <f t="array" ref="E38">INDEX(G38:P38,$D$2)</f>
        <v>0</v>
      </c>
      <c r="F38" s="34"/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</row>
    <row r="39" spans="3:14" x14ac:dyDescent="0.35">
      <c r="E39" s="34"/>
      <c r="F39" s="34"/>
      <c r="G39" s="34"/>
      <c r="H39" s="34"/>
      <c r="I39" s="34"/>
      <c r="J39" s="34"/>
      <c r="K39" s="34"/>
      <c r="L39" s="34"/>
      <c r="M39" s="34"/>
      <c r="N39" s="34"/>
    </row>
    <row r="40" spans="3:14" x14ac:dyDescent="0.35">
      <c r="C40" s="31" t="s">
        <v>53</v>
      </c>
      <c r="D40" s="32" t="s">
        <v>97</v>
      </c>
      <c r="E40" s="34" cm="1">
        <f t="array" ref="E40">INDEX(G40:P40,$D$2)</f>
        <v>6500</v>
      </c>
      <c r="F40" s="34"/>
      <c r="G40" s="27">
        <v>6500</v>
      </c>
      <c r="H40" s="27">
        <v>6500</v>
      </c>
      <c r="I40" s="27">
        <v>6500</v>
      </c>
      <c r="J40" s="27">
        <v>6500</v>
      </c>
      <c r="K40" s="27">
        <v>6500</v>
      </c>
      <c r="L40" s="27">
        <v>6500</v>
      </c>
      <c r="M40" s="27">
        <v>6500</v>
      </c>
      <c r="N40" s="27">
        <v>6500</v>
      </c>
    </row>
    <row r="41" spans="3:14" x14ac:dyDescent="0.35">
      <c r="C41" s="31" t="s">
        <v>136</v>
      </c>
      <c r="D41" s="32" t="s">
        <v>110</v>
      </c>
      <c r="E41" s="37" cm="1">
        <f t="array" ref="E41">INDEX(G41:P41,$D$2)</f>
        <v>169000</v>
      </c>
      <c r="F41" s="34"/>
      <c r="G41" s="37">
        <f t="shared" ref="G41:N41" si="16">G40*G18</f>
        <v>169000</v>
      </c>
      <c r="H41" s="37">
        <f t="shared" si="16"/>
        <v>169000</v>
      </c>
      <c r="I41" s="37">
        <f t="shared" si="16"/>
        <v>169000</v>
      </c>
      <c r="J41" s="37">
        <f t="shared" si="16"/>
        <v>169000</v>
      </c>
      <c r="K41" s="37">
        <f t="shared" si="16"/>
        <v>169000</v>
      </c>
      <c r="L41" s="37">
        <f t="shared" si="16"/>
        <v>169000</v>
      </c>
      <c r="M41" s="37">
        <f t="shared" si="16"/>
        <v>169000</v>
      </c>
      <c r="N41" s="37">
        <f t="shared" si="16"/>
        <v>169000</v>
      </c>
    </row>
    <row r="42" spans="3:14" x14ac:dyDescent="0.35">
      <c r="C42" s="31" t="s">
        <v>117</v>
      </c>
      <c r="D42" s="32" t="s">
        <v>48</v>
      </c>
      <c r="E42" s="35" cm="1">
        <f t="array" ref="E42">INDEX(G42:P42,$D$2)</f>
        <v>0.03</v>
      </c>
      <c r="F42" s="34"/>
      <c r="G42" s="10">
        <v>0.03</v>
      </c>
      <c r="H42" s="10">
        <v>0.03</v>
      </c>
      <c r="I42" s="10">
        <v>0.03</v>
      </c>
      <c r="J42" s="10">
        <v>0.03</v>
      </c>
      <c r="K42" s="10">
        <v>0.03</v>
      </c>
      <c r="L42" s="10">
        <v>0.03</v>
      </c>
      <c r="M42" s="10">
        <v>0.03</v>
      </c>
      <c r="N42" s="10">
        <v>0.03</v>
      </c>
    </row>
    <row r="44" spans="3:14" x14ac:dyDescent="0.35">
      <c r="C44" s="31" t="s">
        <v>134</v>
      </c>
      <c r="D44" s="32" t="s">
        <v>135</v>
      </c>
      <c r="E44" s="37" cm="1">
        <f t="array" ref="E44">INDEX(G44:P44,$D$2)</f>
        <v>375000</v>
      </c>
      <c r="G44" s="26">
        <v>375000</v>
      </c>
      <c r="H44" s="26">
        <v>375000</v>
      </c>
      <c r="I44" s="26">
        <v>375000</v>
      </c>
      <c r="J44" s="26">
        <v>375000</v>
      </c>
      <c r="K44" s="26">
        <v>375000</v>
      </c>
      <c r="L44" s="26">
        <v>375000</v>
      </c>
      <c r="M44" s="26">
        <v>375000</v>
      </c>
      <c r="N44" s="26">
        <v>375000</v>
      </c>
    </row>
    <row r="46" spans="3:14" x14ac:dyDescent="0.35">
      <c r="C46" s="31" t="s">
        <v>114</v>
      </c>
      <c r="D46" s="32" t="s">
        <v>118</v>
      </c>
      <c r="E46" s="34" cm="1">
        <f t="array" ref="E46">INDEX(G46:P46,$D$2)</f>
        <v>6</v>
      </c>
      <c r="G46" s="26">
        <v>6</v>
      </c>
      <c r="H46" s="26">
        <v>6</v>
      </c>
      <c r="I46" s="26">
        <v>6</v>
      </c>
      <c r="J46" s="26">
        <v>6</v>
      </c>
      <c r="K46" s="26">
        <v>6</v>
      </c>
      <c r="L46" s="26">
        <v>6</v>
      </c>
      <c r="M46" s="26">
        <v>6</v>
      </c>
      <c r="N46" s="26">
        <v>6</v>
      </c>
    </row>
    <row r="47" spans="3:14" x14ac:dyDescent="0.35">
      <c r="C47" s="31" t="s">
        <v>119</v>
      </c>
      <c r="D47" s="32" t="s">
        <v>120</v>
      </c>
      <c r="E47" s="34" cm="1">
        <f t="array" ref="E47">INDEX(G47:P47,$D$2)</f>
        <v>156</v>
      </c>
      <c r="G47" s="42">
        <f t="shared" ref="G47:N47" si="17">G46*G18</f>
        <v>156</v>
      </c>
      <c r="H47" s="42">
        <f t="shared" si="17"/>
        <v>156</v>
      </c>
      <c r="I47" s="42">
        <f t="shared" si="17"/>
        <v>156</v>
      </c>
      <c r="J47" s="42">
        <f t="shared" si="17"/>
        <v>156</v>
      </c>
      <c r="K47" s="42">
        <f t="shared" si="17"/>
        <v>156</v>
      </c>
      <c r="L47" s="42">
        <f t="shared" si="17"/>
        <v>156</v>
      </c>
      <c r="M47" s="42">
        <f t="shared" si="17"/>
        <v>156</v>
      </c>
      <c r="N47" s="42">
        <f t="shared" si="17"/>
        <v>156</v>
      </c>
    </row>
    <row r="48" spans="3:14" x14ac:dyDescent="0.35">
      <c r="C48" s="31" t="s">
        <v>121</v>
      </c>
      <c r="D48" s="32" t="s">
        <v>122</v>
      </c>
      <c r="E48" s="34" cm="1">
        <f t="array" ref="E48">INDEX(G48:P48,$D$2)</f>
        <v>1500</v>
      </c>
      <c r="G48" s="26">
        <v>1500</v>
      </c>
      <c r="H48" s="26">
        <v>1500</v>
      </c>
      <c r="I48" s="26">
        <v>1500</v>
      </c>
      <c r="J48" s="26">
        <v>1500</v>
      </c>
      <c r="K48" s="26">
        <v>1500</v>
      </c>
      <c r="L48" s="26">
        <v>1500</v>
      </c>
      <c r="M48" s="26">
        <v>1500</v>
      </c>
      <c r="N48" s="26">
        <v>1500</v>
      </c>
    </row>
    <row r="49" spans="3:14" x14ac:dyDescent="0.35">
      <c r="C49" s="31" t="s">
        <v>155</v>
      </c>
      <c r="D49" s="32" t="s">
        <v>154</v>
      </c>
      <c r="E49" s="34" cm="1">
        <f t="array" ref="E49">INDEX(G49:P49,$D$2)</f>
        <v>234000</v>
      </c>
      <c r="G49" s="42">
        <f>G47*G48</f>
        <v>234000</v>
      </c>
      <c r="H49" s="42">
        <f>H47*H48</f>
        <v>234000</v>
      </c>
      <c r="I49" s="42">
        <f t="shared" ref="I49:N49" si="18">I47*I48</f>
        <v>234000</v>
      </c>
      <c r="J49" s="42">
        <f t="shared" si="18"/>
        <v>234000</v>
      </c>
      <c r="K49" s="42">
        <f t="shared" si="18"/>
        <v>234000</v>
      </c>
      <c r="L49" s="42">
        <f t="shared" si="18"/>
        <v>234000</v>
      </c>
      <c r="M49" s="42">
        <f t="shared" si="18"/>
        <v>234000</v>
      </c>
      <c r="N49" s="42">
        <f t="shared" si="18"/>
        <v>234000</v>
      </c>
    </row>
    <row r="50" spans="3:14" x14ac:dyDescent="0.35">
      <c r="C50" s="31" t="s">
        <v>123</v>
      </c>
      <c r="D50" s="31" t="s">
        <v>55</v>
      </c>
      <c r="E50" s="35" cm="1">
        <f t="array" ref="E50">INDEX(G50:P50,$D$2)</f>
        <v>0.02</v>
      </c>
      <c r="G50" s="11">
        <v>0.02</v>
      </c>
      <c r="H50" s="11">
        <v>0.02</v>
      </c>
      <c r="I50" s="11">
        <v>0.02</v>
      </c>
      <c r="J50" s="11">
        <v>0.02</v>
      </c>
      <c r="K50" s="11">
        <v>0.02</v>
      </c>
      <c r="L50" s="11">
        <v>0.02</v>
      </c>
      <c r="M50" s="11">
        <v>0.02</v>
      </c>
      <c r="N50" s="11">
        <v>0.02</v>
      </c>
    </row>
    <row r="51" spans="3:14" x14ac:dyDescent="0.35">
      <c r="E51" s="35"/>
      <c r="G51" s="36"/>
      <c r="H51" s="36"/>
      <c r="I51" s="36"/>
      <c r="J51" s="36"/>
      <c r="K51" s="36"/>
      <c r="L51" s="36"/>
      <c r="M51" s="36"/>
      <c r="N51" s="36"/>
    </row>
    <row r="52" spans="3:14" x14ac:dyDescent="0.35">
      <c r="C52" s="31" t="s">
        <v>111</v>
      </c>
      <c r="D52" s="32" t="s">
        <v>106</v>
      </c>
      <c r="E52" s="34" cm="1">
        <f t="array" ref="E52">INDEX(G52:P52,$D$2)</f>
        <v>60000</v>
      </c>
      <c r="G52" s="26">
        <v>60000</v>
      </c>
      <c r="H52" s="26">
        <v>60000</v>
      </c>
      <c r="I52" s="26">
        <v>60000</v>
      </c>
      <c r="J52" s="26">
        <v>60000</v>
      </c>
      <c r="K52" s="26">
        <v>60000</v>
      </c>
      <c r="L52" s="26">
        <v>120000</v>
      </c>
      <c r="M52" s="26">
        <v>60000</v>
      </c>
      <c r="N52" s="26">
        <v>60000</v>
      </c>
    </row>
    <row r="53" spans="3:14" x14ac:dyDescent="0.35">
      <c r="C53" s="31" t="s">
        <v>112</v>
      </c>
      <c r="D53" s="32" t="s">
        <v>113</v>
      </c>
      <c r="E53" s="37" cm="1">
        <f t="array" ref="E53">INDEX(G53:P53,$D$2)</f>
        <v>1560000</v>
      </c>
      <c r="G53" s="42">
        <f t="shared" ref="G53:N53" si="19">G52*G18</f>
        <v>1560000</v>
      </c>
      <c r="H53" s="42">
        <f t="shared" si="19"/>
        <v>1560000</v>
      </c>
      <c r="I53" s="42">
        <f t="shared" si="19"/>
        <v>1560000</v>
      </c>
      <c r="J53" s="42">
        <f t="shared" si="19"/>
        <v>1560000</v>
      </c>
      <c r="K53" s="42">
        <f t="shared" si="19"/>
        <v>1560000</v>
      </c>
      <c r="L53" s="42">
        <f t="shared" si="19"/>
        <v>3120000</v>
      </c>
      <c r="M53" s="42">
        <f t="shared" si="19"/>
        <v>1560000</v>
      </c>
      <c r="N53" s="42">
        <f t="shared" si="19"/>
        <v>1560000</v>
      </c>
    </row>
    <row r="54" spans="3:14" x14ac:dyDescent="0.35">
      <c r="C54" s="31" t="s">
        <v>124</v>
      </c>
      <c r="D54" s="32" t="s">
        <v>125</v>
      </c>
      <c r="E54" s="37" cm="1">
        <f t="array" ref="E54">INDEX(G54:P54,$D$2)</f>
        <v>19</v>
      </c>
      <c r="G54" s="26">
        <v>19</v>
      </c>
      <c r="H54" s="26">
        <v>19</v>
      </c>
      <c r="I54" s="26">
        <v>19</v>
      </c>
      <c r="J54" s="26">
        <v>19</v>
      </c>
      <c r="K54" s="26">
        <v>19</v>
      </c>
      <c r="L54" s="26">
        <v>19</v>
      </c>
      <c r="M54" s="26">
        <v>19</v>
      </c>
      <c r="N54" s="26">
        <v>19</v>
      </c>
    </row>
    <row r="55" spans="3:14" x14ac:dyDescent="0.35">
      <c r="C55" s="31" t="s">
        <v>165</v>
      </c>
      <c r="D55" s="32" t="s">
        <v>2</v>
      </c>
      <c r="E55" s="33" cm="1">
        <f t="array" ref="E55">INDEX(G55:P55,$D$2)</f>
        <v>52963</v>
      </c>
      <c r="G55" s="33">
        <f>EDATE(G7,G54*12)</f>
        <v>52963</v>
      </c>
      <c r="H55" s="33">
        <f>EDATE(H7,H54*12)</f>
        <v>52963</v>
      </c>
      <c r="I55" s="33">
        <f t="shared" ref="I55:N55" si="20">EDATE(I7,I54*12)</f>
        <v>53297</v>
      </c>
      <c r="J55" s="33">
        <f t="shared" si="20"/>
        <v>52963</v>
      </c>
      <c r="K55" s="33">
        <f t="shared" si="20"/>
        <v>52963</v>
      </c>
      <c r="L55" s="33">
        <f t="shared" si="20"/>
        <v>52963</v>
      </c>
      <c r="M55" s="33">
        <f t="shared" si="20"/>
        <v>52963</v>
      </c>
      <c r="N55" s="33">
        <f t="shared" si="20"/>
        <v>53328</v>
      </c>
    </row>
    <row r="56" spans="3:14" x14ac:dyDescent="0.35">
      <c r="C56" s="31" t="s">
        <v>126</v>
      </c>
      <c r="D56" s="32" t="s">
        <v>125</v>
      </c>
      <c r="E56" s="37" cm="1">
        <f t="array" ref="E56">INDEX(G56:P56,$D$2)</f>
        <v>10</v>
      </c>
      <c r="G56" s="26">
        <v>10</v>
      </c>
      <c r="H56" s="26">
        <v>10</v>
      </c>
      <c r="I56" s="26">
        <v>10</v>
      </c>
      <c r="J56" s="26">
        <v>10</v>
      </c>
      <c r="K56" s="26">
        <v>10</v>
      </c>
      <c r="L56" s="26">
        <v>10</v>
      </c>
      <c r="M56" s="26">
        <v>10</v>
      </c>
      <c r="N56" s="26">
        <v>10</v>
      </c>
    </row>
    <row r="57" spans="3:14" x14ac:dyDescent="0.35">
      <c r="C57" s="31" t="s">
        <v>169</v>
      </c>
      <c r="D57" s="32" t="s">
        <v>2</v>
      </c>
      <c r="E57" s="33" cm="1">
        <f t="array" ref="E57">INDEX(G57:P57,$D$2)</f>
        <v>49675</v>
      </c>
      <c r="G57" s="33">
        <f>EDATE(G7,G56*12)</f>
        <v>49675</v>
      </c>
      <c r="H57" s="33">
        <f>EDATE(H7,H56*12)</f>
        <v>49675</v>
      </c>
      <c r="I57" s="33">
        <f t="shared" ref="I57:N57" si="21">EDATE(I7,I56*12)</f>
        <v>50010</v>
      </c>
      <c r="J57" s="33">
        <f t="shared" si="21"/>
        <v>49675</v>
      </c>
      <c r="K57" s="33">
        <f t="shared" si="21"/>
        <v>49675</v>
      </c>
      <c r="L57" s="33">
        <f t="shared" si="21"/>
        <v>49675</v>
      </c>
      <c r="M57" s="33">
        <f t="shared" si="21"/>
        <v>49675</v>
      </c>
      <c r="N57" s="33">
        <f t="shared" si="21"/>
        <v>50041</v>
      </c>
    </row>
    <row r="58" spans="3:14" x14ac:dyDescent="0.35">
      <c r="C58" s="31" t="s">
        <v>159</v>
      </c>
      <c r="D58" s="32" t="s">
        <v>125</v>
      </c>
      <c r="E58" s="37" cm="1">
        <f t="array" ref="E58">INDEX(G58:P58,$D$2)</f>
        <v>9</v>
      </c>
      <c r="G58" s="42">
        <f>G54-G56</f>
        <v>9</v>
      </c>
      <c r="H58" s="42">
        <f>H54-H56</f>
        <v>9</v>
      </c>
      <c r="I58" s="42">
        <f t="shared" ref="I58:N58" si="22">I54-I56</f>
        <v>9</v>
      </c>
      <c r="J58" s="42">
        <f t="shared" si="22"/>
        <v>9</v>
      </c>
      <c r="K58" s="42">
        <f t="shared" si="22"/>
        <v>9</v>
      </c>
      <c r="L58" s="42">
        <f t="shared" si="22"/>
        <v>9</v>
      </c>
      <c r="M58" s="42">
        <f t="shared" si="22"/>
        <v>9</v>
      </c>
      <c r="N58" s="42">
        <f t="shared" si="22"/>
        <v>9</v>
      </c>
    </row>
    <row r="59" spans="3:14" x14ac:dyDescent="0.35">
      <c r="C59" s="31" t="s">
        <v>160</v>
      </c>
      <c r="D59" s="32" t="s">
        <v>110</v>
      </c>
      <c r="E59" s="37" cm="1">
        <f t="array" ref="E59">INDEX(G59:P59,$D$2)</f>
        <v>173333.33333333334</v>
      </c>
      <c r="G59" s="42">
        <f>G53/G58</f>
        <v>173333.33333333334</v>
      </c>
      <c r="H59" s="42">
        <f>H53/H58</f>
        <v>173333.33333333334</v>
      </c>
      <c r="I59" s="42">
        <f t="shared" ref="I59:N59" si="23">I53/I58</f>
        <v>173333.33333333334</v>
      </c>
      <c r="J59" s="42">
        <f t="shared" si="23"/>
        <v>173333.33333333334</v>
      </c>
      <c r="K59" s="42">
        <f t="shared" si="23"/>
        <v>173333.33333333334</v>
      </c>
      <c r="L59" s="42">
        <f t="shared" si="23"/>
        <v>346666.66666666669</v>
      </c>
      <c r="M59" s="42">
        <f t="shared" si="23"/>
        <v>173333.33333333334</v>
      </c>
      <c r="N59" s="42">
        <f t="shared" si="23"/>
        <v>173333.33333333334</v>
      </c>
    </row>
    <row r="60" spans="3:14" x14ac:dyDescent="0.35">
      <c r="D60" s="32"/>
      <c r="E60" s="37"/>
      <c r="G60" s="42"/>
      <c r="H60" s="42"/>
      <c r="I60" s="42"/>
      <c r="J60" s="42"/>
      <c r="K60" s="42"/>
      <c r="L60" s="42"/>
      <c r="M60" s="42"/>
      <c r="N60" s="42"/>
    </row>
    <row r="61" spans="3:14" x14ac:dyDescent="0.35">
      <c r="C61" s="31" t="s">
        <v>137</v>
      </c>
      <c r="D61" s="32" t="s">
        <v>110</v>
      </c>
      <c r="E61" s="37" cm="1">
        <f t="array" ref="E61">INDEX(G61:P61,$D$2)</f>
        <v>4000000</v>
      </c>
      <c r="G61" s="28">
        <v>4000000</v>
      </c>
      <c r="H61" s="28">
        <v>4000000</v>
      </c>
      <c r="I61" s="28">
        <v>4000000</v>
      </c>
      <c r="J61" s="28">
        <v>4000000</v>
      </c>
      <c r="K61" s="28">
        <v>4000000</v>
      </c>
      <c r="L61" s="28">
        <v>4000000</v>
      </c>
      <c r="M61" s="28">
        <v>4000000</v>
      </c>
      <c r="N61" s="28">
        <v>4000000</v>
      </c>
    </row>
    <row r="62" spans="3:14" x14ac:dyDescent="0.35">
      <c r="C62" s="31" t="s">
        <v>138</v>
      </c>
      <c r="D62" s="32" t="s">
        <v>48</v>
      </c>
      <c r="E62" s="35" cm="1">
        <f t="array" ref="E62">INDEX(G62:P62,$D$2)</f>
        <v>0.02</v>
      </c>
      <c r="G62" s="10">
        <v>0.02</v>
      </c>
      <c r="H62" s="10">
        <v>0.02</v>
      </c>
      <c r="I62" s="10">
        <v>0.02</v>
      </c>
      <c r="J62" s="10">
        <v>0.02</v>
      </c>
      <c r="K62" s="10">
        <v>0.02</v>
      </c>
      <c r="L62" s="10">
        <v>0.02</v>
      </c>
      <c r="M62" s="10">
        <v>0.02</v>
      </c>
      <c r="N62" s="10">
        <v>0.02</v>
      </c>
    </row>
    <row r="63" spans="3:14" x14ac:dyDescent="0.35">
      <c r="C63" s="31" t="s">
        <v>156</v>
      </c>
      <c r="D63" s="32" t="s">
        <v>110</v>
      </c>
      <c r="E63" s="37" cm="1">
        <f t="array" ref="E63">INDEX(G63:P63,$D$2)</f>
        <v>80000</v>
      </c>
      <c r="G63" s="37">
        <f>G61*G62</f>
        <v>80000</v>
      </c>
      <c r="H63" s="37">
        <f>H61*H62</f>
        <v>80000</v>
      </c>
      <c r="I63" s="37">
        <f t="shared" ref="I63:N63" si="24">I61*I62</f>
        <v>80000</v>
      </c>
      <c r="J63" s="37">
        <f t="shared" si="24"/>
        <v>80000</v>
      </c>
      <c r="K63" s="37">
        <f t="shared" si="24"/>
        <v>80000</v>
      </c>
      <c r="L63" s="37">
        <f t="shared" si="24"/>
        <v>80000</v>
      </c>
      <c r="M63" s="37">
        <f t="shared" si="24"/>
        <v>80000</v>
      </c>
      <c r="N63" s="37">
        <f t="shared" si="24"/>
        <v>80000</v>
      </c>
    </row>
    <row r="64" spans="3:14" x14ac:dyDescent="0.35">
      <c r="E64" s="35"/>
      <c r="G64" s="36"/>
      <c r="H64" s="36"/>
      <c r="I64" s="36"/>
      <c r="J64" s="36"/>
      <c r="K64" s="36"/>
      <c r="L64" s="36"/>
      <c r="M64" s="36"/>
      <c r="N64" s="36"/>
    </row>
    <row r="65" spans="2:1007" x14ac:dyDescent="0.35">
      <c r="B65" s="4" t="s">
        <v>130</v>
      </c>
      <c r="C65" s="4"/>
      <c r="D65" s="4"/>
      <c r="E65" s="16"/>
      <c r="F65" s="4"/>
      <c r="G65" s="15"/>
      <c r="H65" s="15"/>
      <c r="I65" s="15"/>
      <c r="J65" s="15"/>
      <c r="K65" s="15"/>
      <c r="L65" s="15"/>
      <c r="M65" s="15"/>
      <c r="N65" s="15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  <c r="LM65" s="4"/>
      <c r="LN65" s="4"/>
      <c r="LO65" s="4"/>
      <c r="LP65" s="4"/>
      <c r="LQ65" s="4"/>
      <c r="LR65" s="4"/>
      <c r="LS65" s="4"/>
      <c r="LT65" s="4"/>
      <c r="LU65" s="4"/>
      <c r="LV65" s="4"/>
      <c r="LW65" s="4"/>
      <c r="LX65" s="4"/>
      <c r="LY65" s="4"/>
      <c r="LZ65" s="4"/>
      <c r="MA65" s="4"/>
      <c r="MB65" s="4"/>
      <c r="MC65" s="4"/>
      <c r="MD65" s="4"/>
      <c r="ME65" s="4"/>
      <c r="MF65" s="4"/>
      <c r="MG65" s="4"/>
      <c r="MH65" s="4"/>
      <c r="MI65" s="4"/>
      <c r="MJ65" s="4"/>
      <c r="MK65" s="4"/>
      <c r="ML65" s="4"/>
      <c r="MM65" s="4"/>
      <c r="MN65" s="4"/>
      <c r="MO65" s="4"/>
      <c r="MP65" s="4"/>
      <c r="MQ65" s="4"/>
      <c r="MR65" s="4"/>
      <c r="MS65" s="4"/>
      <c r="MT65" s="4"/>
      <c r="MU65" s="4"/>
      <c r="MV65" s="4"/>
      <c r="MW65" s="4"/>
      <c r="MX65" s="4"/>
      <c r="MY65" s="4"/>
      <c r="MZ65" s="4"/>
      <c r="NA65" s="4"/>
      <c r="NB65" s="4"/>
      <c r="NC65" s="4"/>
      <c r="ND65" s="4"/>
      <c r="NE65" s="4"/>
      <c r="NF65" s="4"/>
      <c r="NG65" s="4"/>
      <c r="NH65" s="4"/>
      <c r="NI65" s="4"/>
      <c r="NJ65" s="4"/>
      <c r="NK65" s="4"/>
      <c r="NL65" s="4"/>
      <c r="NM65" s="4"/>
      <c r="NN65" s="4"/>
      <c r="NO65" s="4"/>
      <c r="NP65" s="4"/>
      <c r="NQ65" s="4"/>
      <c r="NR65" s="4"/>
      <c r="NS65" s="4"/>
      <c r="NT65" s="4"/>
      <c r="NU65" s="4"/>
      <c r="NV65" s="4"/>
      <c r="NW65" s="4"/>
      <c r="NX65" s="4"/>
      <c r="NY65" s="4"/>
      <c r="NZ65" s="4"/>
      <c r="OA65" s="4"/>
      <c r="OB65" s="4"/>
      <c r="OC65" s="4"/>
      <c r="OD65" s="4"/>
      <c r="OE65" s="4"/>
      <c r="OF65" s="4"/>
      <c r="OG65" s="4"/>
      <c r="OH65" s="4"/>
      <c r="OI65" s="4"/>
      <c r="OJ65" s="4"/>
      <c r="OK65" s="4"/>
      <c r="OL65" s="4"/>
      <c r="OM65" s="4"/>
      <c r="ON65" s="4"/>
      <c r="OO65" s="4"/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  <c r="TQ65" s="4"/>
      <c r="TR65" s="4"/>
      <c r="TS65" s="4"/>
      <c r="TT65" s="4"/>
      <c r="TU65" s="4"/>
      <c r="TV65" s="4"/>
      <c r="TW65" s="4"/>
      <c r="TX65" s="4"/>
      <c r="TY65" s="4"/>
      <c r="TZ65" s="4"/>
      <c r="UA65" s="4"/>
      <c r="UB65" s="4"/>
      <c r="UC65" s="4"/>
      <c r="UD65" s="4"/>
      <c r="UE65" s="4"/>
      <c r="UF65" s="4"/>
      <c r="UG65" s="4"/>
      <c r="UH65" s="4"/>
      <c r="UI65" s="4"/>
      <c r="UJ65" s="4"/>
      <c r="UK65" s="4"/>
      <c r="UL65" s="4"/>
      <c r="UM65" s="4"/>
      <c r="UN65" s="4"/>
      <c r="UO65" s="4"/>
      <c r="UP65" s="4"/>
      <c r="UQ65" s="4"/>
      <c r="UR65" s="4"/>
      <c r="US65" s="4"/>
      <c r="UT65" s="4"/>
      <c r="UU65" s="4"/>
      <c r="UV65" s="4"/>
      <c r="UW65" s="4"/>
      <c r="UX65" s="4"/>
      <c r="UY65" s="4"/>
      <c r="UZ65" s="4"/>
      <c r="VA65" s="4"/>
      <c r="VB65" s="4"/>
      <c r="VC65" s="4"/>
      <c r="VD65" s="4"/>
      <c r="VE65" s="4"/>
      <c r="VF65" s="4"/>
      <c r="VG65" s="4"/>
      <c r="VH65" s="4"/>
      <c r="VI65" s="4"/>
      <c r="VJ65" s="4"/>
      <c r="VK65" s="4"/>
      <c r="VL65" s="4"/>
      <c r="VM65" s="4"/>
      <c r="VN65" s="4"/>
      <c r="VO65" s="4"/>
      <c r="VP65" s="4"/>
      <c r="VQ65" s="4"/>
      <c r="VR65" s="4"/>
      <c r="VS65" s="4"/>
      <c r="VT65" s="4"/>
      <c r="VU65" s="4"/>
      <c r="VV65" s="4"/>
      <c r="VW65" s="4"/>
      <c r="VX65" s="4"/>
      <c r="VY65" s="4"/>
      <c r="VZ65" s="4"/>
      <c r="WA65" s="4"/>
      <c r="WB65" s="4"/>
      <c r="WC65" s="4"/>
      <c r="WD65" s="4"/>
      <c r="WE65" s="4"/>
      <c r="WF65" s="4"/>
      <c r="WG65" s="4"/>
      <c r="WH65" s="4"/>
      <c r="WI65" s="4"/>
      <c r="WJ65" s="4"/>
      <c r="WK65" s="4"/>
      <c r="WL65" s="4"/>
      <c r="WM65" s="4"/>
      <c r="WN65" s="4"/>
      <c r="WO65" s="4"/>
      <c r="WP65" s="4"/>
      <c r="WQ65" s="4"/>
      <c r="WR65" s="4"/>
      <c r="WS65" s="4"/>
      <c r="WT65" s="4"/>
      <c r="WU65" s="4"/>
      <c r="WV65" s="4"/>
      <c r="WW65" s="4"/>
      <c r="WX65" s="4"/>
      <c r="WY65" s="4"/>
      <c r="WZ65" s="4"/>
      <c r="XA65" s="4"/>
      <c r="XB65" s="4"/>
      <c r="XC65" s="4"/>
      <c r="XD65" s="4"/>
      <c r="XE65" s="4"/>
      <c r="XF65" s="4"/>
      <c r="XG65" s="4"/>
      <c r="XH65" s="4"/>
      <c r="XI65" s="4"/>
      <c r="XJ65" s="4"/>
      <c r="XK65" s="4"/>
      <c r="XL65" s="4"/>
      <c r="XM65" s="4"/>
      <c r="XN65" s="4"/>
      <c r="XO65" s="4"/>
      <c r="XP65" s="4"/>
      <c r="XQ65" s="4"/>
      <c r="XR65" s="4"/>
      <c r="XS65" s="4"/>
      <c r="XT65" s="4"/>
      <c r="XU65" s="4"/>
      <c r="XV65" s="4"/>
      <c r="XW65" s="4"/>
      <c r="XX65" s="4"/>
      <c r="XY65" s="4"/>
      <c r="XZ65" s="4"/>
      <c r="YA65" s="4"/>
      <c r="YB65" s="4"/>
      <c r="YC65" s="4"/>
      <c r="YD65" s="4"/>
      <c r="YE65" s="4"/>
      <c r="YF65" s="4"/>
      <c r="YG65" s="4"/>
      <c r="YH65" s="4"/>
      <c r="YI65" s="4"/>
      <c r="YJ65" s="4"/>
      <c r="YK65" s="4"/>
      <c r="YL65" s="4"/>
      <c r="YM65" s="4"/>
      <c r="YN65" s="4"/>
      <c r="YO65" s="4"/>
      <c r="YP65" s="4"/>
      <c r="YQ65" s="4"/>
      <c r="YR65" s="4"/>
      <c r="YS65" s="4"/>
      <c r="YT65" s="4"/>
      <c r="YU65" s="4"/>
      <c r="YV65" s="4"/>
      <c r="YW65" s="4"/>
      <c r="YX65" s="4"/>
      <c r="YY65" s="4"/>
      <c r="YZ65" s="4"/>
      <c r="ZA65" s="4"/>
      <c r="ZB65" s="4"/>
      <c r="ZC65" s="4"/>
      <c r="ZD65" s="4"/>
      <c r="ZE65" s="4"/>
      <c r="ZF65" s="4"/>
      <c r="ZG65" s="4"/>
      <c r="ZH65" s="4"/>
      <c r="ZI65" s="4"/>
      <c r="ZJ65" s="4"/>
      <c r="ZK65" s="4"/>
      <c r="ZL65" s="4"/>
      <c r="ZM65" s="4"/>
      <c r="ZN65" s="4"/>
      <c r="ZO65" s="4"/>
      <c r="ZP65" s="4"/>
      <c r="ZQ65" s="4"/>
      <c r="ZR65" s="4"/>
      <c r="ZS65" s="4"/>
      <c r="ZT65" s="4"/>
      <c r="ZU65" s="4"/>
      <c r="ZV65" s="4"/>
      <c r="ZW65" s="4"/>
      <c r="ZX65" s="4"/>
      <c r="ZY65" s="4"/>
      <c r="ZZ65" s="4"/>
      <c r="AAA65" s="4"/>
      <c r="AAB65" s="4"/>
      <c r="AAC65" s="4"/>
      <c r="AAD65" s="4"/>
      <c r="AAE65" s="4"/>
      <c r="AAF65" s="4"/>
      <c r="AAG65" s="4"/>
      <c r="AAH65" s="4"/>
      <c r="AAI65" s="4"/>
      <c r="AAJ65" s="4"/>
      <c r="AAK65" s="4"/>
      <c r="AAL65" s="4"/>
      <c r="AAM65" s="4"/>
      <c r="AAN65" s="4"/>
      <c r="AAO65" s="4"/>
      <c r="AAP65" s="4"/>
      <c r="AAQ65" s="4"/>
      <c r="AAR65" s="4"/>
      <c r="AAS65" s="4"/>
      <c r="AAT65" s="4"/>
      <c r="AAU65" s="4"/>
      <c r="AAV65" s="4"/>
      <c r="AAW65" s="4"/>
      <c r="AAX65" s="4"/>
      <c r="AAY65" s="4"/>
      <c r="AAZ65" s="4"/>
      <c r="ABA65" s="4"/>
      <c r="ABB65" s="4"/>
      <c r="ABC65" s="4"/>
      <c r="ABD65" s="4"/>
      <c r="ABE65" s="4"/>
      <c r="ABF65" s="4"/>
      <c r="ABG65" s="4"/>
      <c r="ABH65" s="4"/>
      <c r="ABI65" s="4"/>
      <c r="ABJ65" s="4"/>
      <c r="ABK65" s="4"/>
      <c r="ABL65" s="4"/>
      <c r="ABM65" s="4"/>
      <c r="ABN65" s="4"/>
      <c r="ABO65" s="4"/>
      <c r="ABP65" s="4"/>
      <c r="ABQ65" s="4"/>
      <c r="ABR65" s="4"/>
      <c r="ABS65" s="4"/>
      <c r="ABT65" s="4"/>
      <c r="ABU65" s="4"/>
      <c r="ABV65" s="4"/>
      <c r="ABW65" s="4"/>
      <c r="ABX65" s="4"/>
      <c r="ABY65" s="4"/>
      <c r="ABZ65" s="4"/>
      <c r="ACA65" s="4"/>
      <c r="ACB65" s="4"/>
      <c r="ACC65" s="4"/>
      <c r="ACD65" s="4"/>
      <c r="ACE65" s="4"/>
      <c r="ACF65" s="4"/>
      <c r="ACG65" s="4"/>
      <c r="ACH65" s="4"/>
      <c r="ACI65" s="4"/>
      <c r="ACJ65" s="4"/>
      <c r="ACK65" s="4"/>
      <c r="ACL65" s="4"/>
      <c r="ACM65" s="4"/>
      <c r="ACN65" s="4"/>
      <c r="ACO65" s="4"/>
      <c r="ACP65" s="4"/>
      <c r="ACQ65" s="4"/>
      <c r="ACR65" s="4"/>
      <c r="ACS65" s="4"/>
      <c r="ACT65" s="4"/>
      <c r="ACU65" s="4"/>
      <c r="ACV65" s="4"/>
      <c r="ACW65" s="4"/>
      <c r="ACX65" s="4"/>
      <c r="ACY65" s="4"/>
      <c r="ACZ65" s="4"/>
      <c r="ADA65" s="4"/>
      <c r="ADB65" s="4"/>
      <c r="ADC65" s="4"/>
      <c r="ADD65" s="4"/>
      <c r="ADE65" s="4"/>
      <c r="ADF65" s="4"/>
      <c r="ADG65" s="4"/>
      <c r="ADH65" s="4"/>
      <c r="ADI65" s="4"/>
      <c r="ADJ65" s="4"/>
      <c r="ADK65" s="4"/>
      <c r="ADL65" s="4"/>
      <c r="ADM65" s="4"/>
      <c r="ADN65" s="4"/>
      <c r="ADO65" s="4"/>
      <c r="ADP65" s="4"/>
      <c r="ADQ65" s="4"/>
      <c r="ADR65" s="4"/>
      <c r="ADS65" s="4"/>
      <c r="ADT65" s="4"/>
      <c r="ADU65" s="4"/>
      <c r="ADV65" s="4"/>
      <c r="ADW65" s="4"/>
      <c r="ADX65" s="4"/>
      <c r="ADY65" s="4"/>
      <c r="ADZ65" s="4"/>
      <c r="AEA65" s="4"/>
      <c r="AEB65" s="4"/>
      <c r="AEC65" s="4"/>
      <c r="AED65" s="4"/>
      <c r="AEE65" s="4"/>
      <c r="AEF65" s="4"/>
      <c r="AEG65" s="4"/>
      <c r="AEH65" s="4"/>
      <c r="AEI65" s="4"/>
      <c r="AEJ65" s="4"/>
      <c r="AEK65" s="4"/>
      <c r="AEL65" s="4"/>
      <c r="AEM65" s="4"/>
      <c r="AEN65" s="4"/>
      <c r="AEO65" s="4"/>
      <c r="AEP65" s="4"/>
      <c r="AEQ65" s="4"/>
      <c r="AER65" s="4"/>
      <c r="AES65" s="4"/>
      <c r="AET65" s="4"/>
      <c r="AEU65" s="4"/>
      <c r="AEV65" s="4"/>
      <c r="AEW65" s="4"/>
      <c r="AEX65" s="4"/>
      <c r="AEY65" s="4"/>
      <c r="AEZ65" s="4"/>
      <c r="AFA65" s="4"/>
      <c r="AFB65" s="4"/>
      <c r="AFC65" s="4"/>
      <c r="AFD65" s="4"/>
      <c r="AFE65" s="4"/>
      <c r="AFF65" s="4"/>
      <c r="AFG65" s="4"/>
      <c r="AFH65" s="4"/>
      <c r="AFI65" s="4"/>
      <c r="AFJ65" s="4"/>
      <c r="AFK65" s="4"/>
      <c r="AFL65" s="4"/>
      <c r="AFM65" s="4"/>
      <c r="AFN65" s="4"/>
      <c r="AFO65" s="4"/>
      <c r="AFP65" s="4"/>
      <c r="AFQ65" s="4"/>
      <c r="AFR65" s="4"/>
      <c r="AFS65" s="4"/>
      <c r="AFT65" s="4"/>
      <c r="AFU65" s="4"/>
      <c r="AFV65" s="4"/>
      <c r="AFW65" s="4"/>
      <c r="AFX65" s="4"/>
      <c r="AFY65" s="4"/>
      <c r="AFZ65" s="4"/>
      <c r="AGA65" s="4"/>
      <c r="AGB65" s="4"/>
      <c r="AGC65" s="4"/>
      <c r="AGD65" s="4"/>
      <c r="AGE65" s="4"/>
      <c r="AGF65" s="4"/>
      <c r="AGG65" s="4"/>
      <c r="AGH65" s="4"/>
      <c r="AGI65" s="4"/>
      <c r="AGJ65" s="4"/>
      <c r="AGK65" s="4"/>
      <c r="AGL65" s="4"/>
      <c r="AGM65" s="4"/>
      <c r="AGN65" s="4"/>
      <c r="AGO65" s="4"/>
      <c r="AGP65" s="4"/>
      <c r="AGQ65" s="4"/>
      <c r="AGR65" s="4"/>
      <c r="AGS65" s="4"/>
      <c r="AGT65" s="4"/>
      <c r="AGU65" s="4"/>
      <c r="AGV65" s="4"/>
      <c r="AGW65" s="4"/>
      <c r="AGX65" s="4"/>
      <c r="AGY65" s="4"/>
      <c r="AGZ65" s="4"/>
      <c r="AHA65" s="4"/>
      <c r="AHB65" s="4"/>
      <c r="AHC65" s="4"/>
      <c r="AHD65" s="4"/>
      <c r="AHE65" s="4"/>
      <c r="AHF65" s="4"/>
      <c r="AHG65" s="4"/>
      <c r="AHH65" s="4"/>
      <c r="AHI65" s="4"/>
      <c r="AHJ65" s="4"/>
      <c r="AHK65" s="4"/>
      <c r="AHL65" s="4"/>
      <c r="AHM65" s="4"/>
      <c r="AHN65" s="4"/>
      <c r="AHO65" s="4"/>
      <c r="AHP65" s="4"/>
      <c r="AHQ65" s="4"/>
      <c r="AHR65" s="4"/>
      <c r="AHS65" s="4"/>
      <c r="AHT65" s="4"/>
      <c r="AHU65" s="4"/>
      <c r="AHV65" s="4"/>
      <c r="AHW65" s="4"/>
      <c r="AHX65" s="4"/>
      <c r="AHY65" s="4"/>
      <c r="AHZ65" s="4"/>
      <c r="AIA65" s="4"/>
      <c r="AIB65" s="4"/>
      <c r="AIC65" s="4"/>
      <c r="AID65" s="4"/>
      <c r="AIE65" s="4"/>
      <c r="AIF65" s="4"/>
      <c r="AIG65" s="4"/>
      <c r="AIH65" s="4"/>
      <c r="AII65" s="4"/>
      <c r="AIJ65" s="4"/>
      <c r="AIK65" s="4"/>
      <c r="AIL65" s="4"/>
      <c r="AIM65" s="4"/>
      <c r="AIN65" s="4"/>
      <c r="AIO65" s="4"/>
      <c r="AIP65" s="4"/>
      <c r="AIQ65" s="4"/>
      <c r="AIR65" s="4"/>
      <c r="AIS65" s="4"/>
      <c r="AIT65" s="4"/>
      <c r="AIU65" s="4"/>
      <c r="AIV65" s="4"/>
      <c r="AIW65" s="4"/>
      <c r="AIX65" s="4"/>
      <c r="AIY65" s="4"/>
      <c r="AIZ65" s="4"/>
      <c r="AJA65" s="4"/>
      <c r="AJB65" s="4"/>
      <c r="AJC65" s="4"/>
      <c r="AJD65" s="4"/>
      <c r="AJE65" s="4"/>
      <c r="AJF65" s="4"/>
      <c r="AJG65" s="4"/>
      <c r="AJH65" s="4"/>
      <c r="AJI65" s="4"/>
      <c r="AJJ65" s="4"/>
      <c r="AJK65" s="4"/>
      <c r="AJL65" s="4"/>
      <c r="AJM65" s="4"/>
      <c r="AJN65" s="4"/>
      <c r="AJO65" s="4"/>
      <c r="AJP65" s="4"/>
      <c r="AJQ65" s="4"/>
      <c r="AJR65" s="4"/>
      <c r="AJS65" s="4"/>
      <c r="AJT65" s="4"/>
      <c r="AJU65" s="4"/>
      <c r="AJV65" s="4"/>
      <c r="AJW65" s="4"/>
      <c r="AJX65" s="4"/>
      <c r="AJY65" s="4"/>
      <c r="AJZ65" s="4"/>
      <c r="AKA65" s="4"/>
      <c r="AKB65" s="4"/>
      <c r="AKC65" s="4"/>
      <c r="AKD65" s="4"/>
      <c r="AKE65" s="4"/>
      <c r="AKF65" s="4"/>
      <c r="AKG65" s="4"/>
      <c r="AKH65" s="4"/>
      <c r="AKI65" s="4"/>
      <c r="AKJ65" s="4"/>
      <c r="AKK65" s="4"/>
      <c r="AKL65" s="4"/>
      <c r="AKM65" s="4"/>
      <c r="AKN65" s="4"/>
      <c r="AKO65" s="4"/>
      <c r="AKP65" s="4"/>
      <c r="AKQ65" s="4"/>
      <c r="AKR65" s="4"/>
      <c r="AKS65" s="4"/>
      <c r="AKT65" s="4"/>
      <c r="AKU65" s="4"/>
      <c r="AKV65" s="4"/>
      <c r="AKW65" s="4"/>
      <c r="AKX65" s="4"/>
      <c r="AKY65" s="4"/>
      <c r="AKZ65" s="4"/>
      <c r="ALA65" s="4"/>
      <c r="ALB65" s="4"/>
      <c r="ALC65" s="4"/>
      <c r="ALD65" s="4"/>
      <c r="ALE65" s="4"/>
      <c r="ALF65" s="4"/>
      <c r="ALG65" s="4"/>
      <c r="ALH65" s="4"/>
      <c r="ALI65" s="4"/>
      <c r="ALJ65" s="4"/>
      <c r="ALK65" s="4"/>
      <c r="ALL65" s="4"/>
      <c r="ALM65" s="4"/>
      <c r="ALN65" s="4"/>
      <c r="ALO65" s="4"/>
      <c r="ALP65" s="4"/>
      <c r="ALQ65" s="4"/>
      <c r="ALR65" s="4"/>
      <c r="ALS65" s="4"/>
    </row>
    <row r="67" spans="2:1007" x14ac:dyDescent="0.35">
      <c r="C67" s="31" t="s">
        <v>131</v>
      </c>
      <c r="D67" s="32" t="s">
        <v>48</v>
      </c>
      <c r="E67" s="35" cm="1">
        <f t="array" ref="E67">INDEX(G67:P67,$D$2)</f>
        <v>0.21</v>
      </c>
      <c r="G67" s="11">
        <v>0.21</v>
      </c>
      <c r="H67" s="11">
        <v>0.21</v>
      </c>
      <c r="I67" s="11">
        <v>0.21</v>
      </c>
      <c r="J67" s="11">
        <v>0.21</v>
      </c>
      <c r="K67" s="11">
        <v>0.21</v>
      </c>
      <c r="L67" s="11">
        <v>0.21</v>
      </c>
      <c r="M67" s="11">
        <v>0.21</v>
      </c>
      <c r="N67" s="11">
        <v>0.21</v>
      </c>
    </row>
    <row r="68" spans="2:1007" x14ac:dyDescent="0.35">
      <c r="C68" s="31" t="s">
        <v>132</v>
      </c>
      <c r="D68" s="32" t="s">
        <v>48</v>
      </c>
      <c r="E68" s="35" cm="1">
        <f t="array" ref="E68">INDEX(G68:P68,$D$2)</f>
        <v>0.3</v>
      </c>
      <c r="G68" s="11">
        <v>0.3</v>
      </c>
      <c r="H68" s="11">
        <v>0.3</v>
      </c>
      <c r="I68" s="11">
        <v>0.3</v>
      </c>
      <c r="J68" s="11">
        <v>0.3</v>
      </c>
      <c r="K68" s="11">
        <v>0.3</v>
      </c>
      <c r="L68" s="11">
        <v>0.3</v>
      </c>
      <c r="M68" s="11">
        <v>0.3</v>
      </c>
      <c r="N68" s="11">
        <v>0.3</v>
      </c>
    </row>
    <row r="69" spans="2:1007" x14ac:dyDescent="0.35">
      <c r="C69" s="31" t="s">
        <v>170</v>
      </c>
      <c r="D69" s="32" t="s">
        <v>2</v>
      </c>
      <c r="E69" s="33" cm="1">
        <f t="array" ref="E69">INDEX(G69:P69,$D$2)</f>
        <v>45992</v>
      </c>
      <c r="G69" s="33">
        <f>EDATE(G7,-1)</f>
        <v>45992</v>
      </c>
      <c r="H69" s="33">
        <f>EDATE(H7,-1)</f>
        <v>45992</v>
      </c>
      <c r="I69" s="33">
        <f t="shared" ref="I69:N69" si="25">EDATE(I7,-1)</f>
        <v>46327</v>
      </c>
      <c r="J69" s="33">
        <f t="shared" si="25"/>
        <v>45992</v>
      </c>
      <c r="K69" s="33">
        <f t="shared" si="25"/>
        <v>45992</v>
      </c>
      <c r="L69" s="33">
        <f t="shared" si="25"/>
        <v>45992</v>
      </c>
      <c r="M69" s="33">
        <f t="shared" si="25"/>
        <v>45992</v>
      </c>
      <c r="N69" s="33">
        <f t="shared" si="25"/>
        <v>46357</v>
      </c>
    </row>
    <row r="70" spans="2:1007" x14ac:dyDescent="0.35">
      <c r="C70" s="31" t="s">
        <v>133</v>
      </c>
      <c r="D70" s="32" t="s">
        <v>48</v>
      </c>
      <c r="E70" s="35" cm="1">
        <f t="array" ref="E70">INDEX(G70:P70,$D$2)</f>
        <v>0.5</v>
      </c>
      <c r="G70" s="11">
        <v>0.5</v>
      </c>
      <c r="H70" s="11">
        <v>0.5</v>
      </c>
      <c r="I70" s="11">
        <v>0.5</v>
      </c>
      <c r="J70" s="11">
        <v>0.5</v>
      </c>
      <c r="K70" s="11">
        <v>0.5</v>
      </c>
      <c r="L70" s="11">
        <v>0.5</v>
      </c>
      <c r="M70" s="11">
        <v>0.5</v>
      </c>
      <c r="N70" s="11">
        <v>0.5</v>
      </c>
    </row>
    <row r="71" spans="2:1007" x14ac:dyDescent="0.35">
      <c r="C71" s="31" t="s">
        <v>228</v>
      </c>
      <c r="D71" s="32" t="s">
        <v>48</v>
      </c>
      <c r="E71" s="35" cm="1">
        <f t="array" ref="E71">INDEX(G71:P71,$D$2)</f>
        <v>0.95</v>
      </c>
      <c r="G71" s="11">
        <v>0.95</v>
      </c>
      <c r="H71" s="11">
        <v>0</v>
      </c>
      <c r="I71" s="11">
        <v>0.95</v>
      </c>
      <c r="J71" s="11">
        <v>0.95</v>
      </c>
      <c r="K71" s="11">
        <v>0.95</v>
      </c>
      <c r="L71" s="11">
        <v>0.95</v>
      </c>
      <c r="M71" s="11">
        <v>0.95</v>
      </c>
      <c r="N71" s="11">
        <v>0.95</v>
      </c>
    </row>
    <row r="72" spans="2:1007" x14ac:dyDescent="0.35">
      <c r="C72" s="31" t="s">
        <v>244</v>
      </c>
      <c r="D72" s="32" t="s">
        <v>11</v>
      </c>
      <c r="E72" s="17" cm="1">
        <f t="array" ref="E72">INDEX(G72:P72,$D$2)</f>
        <v>15</v>
      </c>
      <c r="F72" s="17"/>
      <c r="G72" s="17">
        <v>15</v>
      </c>
      <c r="H72" s="17">
        <v>15</v>
      </c>
      <c r="I72" s="17">
        <v>15</v>
      </c>
      <c r="J72" s="17">
        <v>15</v>
      </c>
      <c r="K72" s="17">
        <v>15</v>
      </c>
      <c r="L72" s="17">
        <v>15</v>
      </c>
      <c r="M72" s="17">
        <v>15</v>
      </c>
      <c r="N72" s="17">
        <v>15</v>
      </c>
    </row>
    <row r="73" spans="2:1007" x14ac:dyDescent="0.35">
      <c r="C73" s="31" t="s">
        <v>251</v>
      </c>
      <c r="D73" s="32" t="s">
        <v>11</v>
      </c>
      <c r="E73" s="17" cm="1">
        <f t="array" ref="E73">INDEX(G73:P73,$D$2)</f>
        <v>1</v>
      </c>
      <c r="G73" s="28">
        <v>1</v>
      </c>
      <c r="H73" s="28">
        <v>1</v>
      </c>
      <c r="I73" s="28">
        <v>1</v>
      </c>
      <c r="J73" s="28">
        <v>1</v>
      </c>
      <c r="K73" s="28">
        <v>1</v>
      </c>
      <c r="L73" s="28">
        <v>1</v>
      </c>
      <c r="M73" s="28">
        <v>1</v>
      </c>
      <c r="N73" s="28">
        <v>1</v>
      </c>
    </row>
    <row r="74" spans="2:1007" x14ac:dyDescent="0.35">
      <c r="C74" s="31" t="s">
        <v>263</v>
      </c>
      <c r="D74" s="32" t="s">
        <v>18</v>
      </c>
      <c r="E74" s="17" t="b" cm="1">
        <f t="array" ref="E74">INDEX(G74:P74,$D$2)</f>
        <v>0</v>
      </c>
      <c r="G74" s="28" t="b">
        <v>0</v>
      </c>
      <c r="H74" s="28" t="b">
        <v>1</v>
      </c>
      <c r="I74" s="28" t="b">
        <v>0</v>
      </c>
      <c r="J74" s="28" t="b">
        <v>0</v>
      </c>
      <c r="K74" s="28" t="b">
        <v>0</v>
      </c>
      <c r="L74" s="28" t="b">
        <v>0</v>
      </c>
      <c r="M74" s="28" t="b">
        <v>0</v>
      </c>
      <c r="N74" s="28" t="b">
        <v>0</v>
      </c>
    </row>
    <row r="76" spans="2:1007" x14ac:dyDescent="0.35">
      <c r="B76" s="4" t="s">
        <v>56</v>
      </c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  <c r="LO76" s="4"/>
      <c r="LP76" s="4"/>
      <c r="LQ76" s="4"/>
      <c r="LR76" s="4"/>
      <c r="LS76" s="4"/>
      <c r="LT76" s="4"/>
      <c r="LU76" s="4"/>
      <c r="LV76" s="4"/>
      <c r="LW76" s="4"/>
      <c r="LX76" s="4"/>
      <c r="LY76" s="4"/>
      <c r="LZ76" s="4"/>
      <c r="MA76" s="4"/>
      <c r="MB76" s="4"/>
      <c r="MC76" s="4"/>
      <c r="MD76" s="4"/>
      <c r="ME76" s="4"/>
      <c r="MF76" s="4"/>
      <c r="MG76" s="4"/>
      <c r="MH76" s="4"/>
      <c r="MI76" s="4"/>
      <c r="MJ76" s="4"/>
      <c r="MK76" s="4"/>
      <c r="ML76" s="4"/>
      <c r="MM76" s="4"/>
      <c r="MN76" s="4"/>
      <c r="MO76" s="4"/>
      <c r="MP76" s="4"/>
      <c r="MQ76" s="4"/>
      <c r="MR76" s="4"/>
      <c r="MS76" s="4"/>
      <c r="MT76" s="4"/>
      <c r="MU76" s="4"/>
      <c r="MV76" s="4"/>
      <c r="MW76" s="4"/>
      <c r="MX76" s="4"/>
      <c r="MY76" s="4"/>
      <c r="MZ76" s="4"/>
      <c r="NA76" s="4"/>
      <c r="NB76" s="4"/>
      <c r="NC76" s="4"/>
      <c r="ND76" s="4"/>
      <c r="NE76" s="4"/>
      <c r="NF76" s="4"/>
      <c r="NG76" s="4"/>
      <c r="NH76" s="4"/>
      <c r="NI76" s="4"/>
      <c r="NJ76" s="4"/>
      <c r="NK76" s="4"/>
      <c r="NL76" s="4"/>
      <c r="NM76" s="4"/>
      <c r="NN76" s="4"/>
      <c r="NO76" s="4"/>
      <c r="NP76" s="4"/>
      <c r="NQ76" s="4"/>
      <c r="NR76" s="4"/>
      <c r="NS76" s="4"/>
      <c r="NT76" s="4"/>
      <c r="NU76" s="4"/>
      <c r="NV76" s="4"/>
      <c r="NW76" s="4"/>
      <c r="NX76" s="4"/>
      <c r="NY76" s="4"/>
      <c r="NZ76" s="4"/>
      <c r="OA76" s="4"/>
      <c r="OB76" s="4"/>
      <c r="OC76" s="4"/>
      <c r="OD76" s="4"/>
      <c r="OE76" s="4"/>
      <c r="OF76" s="4"/>
      <c r="OG76" s="4"/>
      <c r="OH76" s="4"/>
      <c r="OI76" s="4"/>
      <c r="OJ76" s="4"/>
      <c r="OK76" s="4"/>
      <c r="OL76" s="4"/>
      <c r="OM76" s="4"/>
      <c r="ON76" s="4"/>
      <c r="OO76" s="4"/>
      <c r="OP76" s="4"/>
      <c r="OQ76" s="4"/>
      <c r="OR76" s="4"/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  <c r="TQ76" s="4"/>
      <c r="TR76" s="4"/>
      <c r="TS76" s="4"/>
      <c r="TT76" s="4"/>
      <c r="TU76" s="4"/>
      <c r="TV76" s="4"/>
      <c r="TW76" s="4"/>
      <c r="TX76" s="4"/>
      <c r="TY76" s="4"/>
      <c r="TZ76" s="4"/>
      <c r="UA76" s="4"/>
      <c r="UB76" s="4"/>
      <c r="UC76" s="4"/>
      <c r="UD76" s="4"/>
      <c r="UE76" s="4"/>
      <c r="UF76" s="4"/>
      <c r="UG76" s="4"/>
      <c r="UH76" s="4"/>
      <c r="UI76" s="4"/>
      <c r="UJ76" s="4"/>
      <c r="UK76" s="4"/>
      <c r="UL76" s="4"/>
      <c r="UM76" s="4"/>
      <c r="UN76" s="4"/>
      <c r="UO76" s="4"/>
      <c r="UP76" s="4"/>
      <c r="UQ76" s="4"/>
      <c r="UR76" s="4"/>
      <c r="US76" s="4"/>
      <c r="UT76" s="4"/>
      <c r="UU76" s="4"/>
      <c r="UV76" s="4"/>
      <c r="UW76" s="4"/>
      <c r="UX76" s="4"/>
      <c r="UY76" s="4"/>
      <c r="UZ76" s="4"/>
      <c r="VA76" s="4"/>
      <c r="VB76" s="4"/>
      <c r="VC76" s="4"/>
      <c r="VD76" s="4"/>
      <c r="VE76" s="4"/>
      <c r="VF76" s="4"/>
      <c r="VG76" s="4"/>
      <c r="VH76" s="4"/>
      <c r="VI76" s="4"/>
      <c r="VJ76" s="4"/>
      <c r="VK76" s="4"/>
      <c r="VL76" s="4"/>
      <c r="VM76" s="4"/>
      <c r="VN76" s="4"/>
      <c r="VO76" s="4"/>
      <c r="VP76" s="4"/>
      <c r="VQ76" s="4"/>
      <c r="VR76" s="4"/>
      <c r="VS76" s="4"/>
      <c r="VT76" s="4"/>
      <c r="VU76" s="4"/>
      <c r="VV76" s="4"/>
      <c r="VW76" s="4"/>
      <c r="VX76" s="4"/>
      <c r="VY76" s="4"/>
      <c r="VZ76" s="4"/>
      <c r="WA76" s="4"/>
      <c r="WB76" s="4"/>
      <c r="WC76" s="4"/>
      <c r="WD76" s="4"/>
      <c r="WE76" s="4"/>
      <c r="WF76" s="4"/>
      <c r="WG76" s="4"/>
      <c r="WH76" s="4"/>
      <c r="WI76" s="4"/>
      <c r="WJ76" s="4"/>
      <c r="WK76" s="4"/>
      <c r="WL76" s="4"/>
      <c r="WM76" s="4"/>
      <c r="WN76" s="4"/>
      <c r="WO76" s="4"/>
      <c r="WP76" s="4"/>
      <c r="WQ76" s="4"/>
      <c r="WR76" s="4"/>
      <c r="WS76" s="4"/>
      <c r="WT76" s="4"/>
      <c r="WU76" s="4"/>
      <c r="WV76" s="4"/>
      <c r="WW76" s="4"/>
      <c r="WX76" s="4"/>
      <c r="WY76" s="4"/>
      <c r="WZ76" s="4"/>
      <c r="XA76" s="4"/>
      <c r="XB76" s="4"/>
      <c r="XC76" s="4"/>
      <c r="XD76" s="4"/>
      <c r="XE76" s="4"/>
      <c r="XF76" s="4"/>
      <c r="XG76" s="4"/>
      <c r="XH76" s="4"/>
      <c r="XI76" s="4"/>
      <c r="XJ76" s="4"/>
      <c r="XK76" s="4"/>
      <c r="XL76" s="4"/>
      <c r="XM76" s="4"/>
      <c r="XN76" s="4"/>
      <c r="XO76" s="4"/>
      <c r="XP76" s="4"/>
      <c r="XQ76" s="4"/>
      <c r="XR76" s="4"/>
      <c r="XS76" s="4"/>
      <c r="XT76" s="4"/>
      <c r="XU76" s="4"/>
      <c r="XV76" s="4"/>
      <c r="XW76" s="4"/>
      <c r="XX76" s="4"/>
      <c r="XY76" s="4"/>
      <c r="XZ76" s="4"/>
      <c r="YA76" s="4"/>
      <c r="YB76" s="4"/>
      <c r="YC76" s="4"/>
      <c r="YD76" s="4"/>
      <c r="YE76" s="4"/>
      <c r="YF76" s="4"/>
      <c r="YG76" s="4"/>
      <c r="YH76" s="4"/>
      <c r="YI76" s="4"/>
      <c r="YJ76" s="4"/>
      <c r="YK76" s="4"/>
      <c r="YL76" s="4"/>
      <c r="YM76" s="4"/>
      <c r="YN76" s="4"/>
      <c r="YO76" s="4"/>
      <c r="YP76" s="4"/>
      <c r="YQ76" s="4"/>
      <c r="YR76" s="4"/>
      <c r="YS76" s="4"/>
      <c r="YT76" s="4"/>
      <c r="YU76" s="4"/>
      <c r="YV76" s="4"/>
      <c r="YW76" s="4"/>
      <c r="YX76" s="4"/>
      <c r="YY76" s="4"/>
      <c r="YZ76" s="4"/>
      <c r="ZA76" s="4"/>
      <c r="ZB76" s="4"/>
      <c r="ZC76" s="4"/>
      <c r="ZD76" s="4"/>
      <c r="ZE76" s="4"/>
      <c r="ZF76" s="4"/>
      <c r="ZG76" s="4"/>
      <c r="ZH76" s="4"/>
      <c r="ZI76" s="4"/>
      <c r="ZJ76" s="4"/>
      <c r="ZK76" s="4"/>
      <c r="ZL76" s="4"/>
      <c r="ZM76" s="4"/>
      <c r="ZN76" s="4"/>
      <c r="ZO76" s="4"/>
      <c r="ZP76" s="4"/>
      <c r="ZQ76" s="4"/>
      <c r="ZR76" s="4"/>
      <c r="ZS76" s="4"/>
      <c r="ZT76" s="4"/>
      <c r="ZU76" s="4"/>
      <c r="ZV76" s="4"/>
      <c r="ZW76" s="4"/>
      <c r="ZX76" s="4"/>
      <c r="ZY76" s="4"/>
      <c r="ZZ76" s="4"/>
      <c r="AAA76" s="4"/>
      <c r="AAB76" s="4"/>
      <c r="AAC76" s="4"/>
      <c r="AAD76" s="4"/>
      <c r="AAE76" s="4"/>
      <c r="AAF76" s="4"/>
      <c r="AAG76" s="4"/>
      <c r="AAH76" s="4"/>
      <c r="AAI76" s="4"/>
      <c r="AAJ76" s="4"/>
      <c r="AAK76" s="4"/>
      <c r="AAL76" s="4"/>
      <c r="AAM76" s="4"/>
      <c r="AAN76" s="4"/>
      <c r="AAO76" s="4"/>
      <c r="AAP76" s="4"/>
      <c r="AAQ76" s="4"/>
      <c r="AAR76" s="4"/>
      <c r="AAS76" s="4"/>
      <c r="AAT76" s="4"/>
      <c r="AAU76" s="4"/>
      <c r="AAV76" s="4"/>
      <c r="AAW76" s="4"/>
      <c r="AAX76" s="4"/>
      <c r="AAY76" s="4"/>
      <c r="AAZ76" s="4"/>
      <c r="ABA76" s="4"/>
      <c r="ABB76" s="4"/>
      <c r="ABC76" s="4"/>
      <c r="ABD76" s="4"/>
      <c r="ABE76" s="4"/>
      <c r="ABF76" s="4"/>
      <c r="ABG76" s="4"/>
      <c r="ABH76" s="4"/>
      <c r="ABI76" s="4"/>
      <c r="ABJ76" s="4"/>
      <c r="ABK76" s="4"/>
      <c r="ABL76" s="4"/>
      <c r="ABM76" s="4"/>
      <c r="ABN76" s="4"/>
      <c r="ABO76" s="4"/>
      <c r="ABP76" s="4"/>
      <c r="ABQ76" s="4"/>
      <c r="ABR76" s="4"/>
      <c r="ABS76" s="4"/>
      <c r="ABT76" s="4"/>
      <c r="ABU76" s="4"/>
      <c r="ABV76" s="4"/>
      <c r="ABW76" s="4"/>
      <c r="ABX76" s="4"/>
      <c r="ABY76" s="4"/>
      <c r="ABZ76" s="4"/>
      <c r="ACA76" s="4"/>
      <c r="ACB76" s="4"/>
      <c r="ACC76" s="4"/>
      <c r="ACD76" s="4"/>
      <c r="ACE76" s="4"/>
      <c r="ACF76" s="4"/>
      <c r="ACG76" s="4"/>
      <c r="ACH76" s="4"/>
      <c r="ACI76" s="4"/>
      <c r="ACJ76" s="4"/>
      <c r="ACK76" s="4"/>
      <c r="ACL76" s="4"/>
      <c r="ACM76" s="4"/>
      <c r="ACN76" s="4"/>
      <c r="ACO76" s="4"/>
      <c r="ACP76" s="4"/>
      <c r="ACQ76" s="4"/>
      <c r="ACR76" s="4"/>
      <c r="ACS76" s="4"/>
      <c r="ACT76" s="4"/>
      <c r="ACU76" s="4"/>
      <c r="ACV76" s="4"/>
      <c r="ACW76" s="4"/>
      <c r="ACX76" s="4"/>
      <c r="ACY76" s="4"/>
      <c r="ACZ76" s="4"/>
      <c r="ADA76" s="4"/>
      <c r="ADB76" s="4"/>
      <c r="ADC76" s="4"/>
      <c r="ADD76" s="4"/>
      <c r="ADE76" s="4"/>
      <c r="ADF76" s="4"/>
      <c r="ADG76" s="4"/>
      <c r="ADH76" s="4"/>
      <c r="ADI76" s="4"/>
      <c r="ADJ76" s="4"/>
      <c r="ADK76" s="4"/>
      <c r="ADL76" s="4"/>
      <c r="ADM76" s="4"/>
      <c r="ADN76" s="4"/>
      <c r="ADO76" s="4"/>
      <c r="ADP76" s="4"/>
      <c r="ADQ76" s="4"/>
      <c r="ADR76" s="4"/>
      <c r="ADS76" s="4"/>
      <c r="ADT76" s="4"/>
      <c r="ADU76" s="4"/>
      <c r="ADV76" s="4"/>
      <c r="ADW76" s="4"/>
      <c r="ADX76" s="4"/>
      <c r="ADY76" s="4"/>
      <c r="ADZ76" s="4"/>
      <c r="AEA76" s="4"/>
      <c r="AEB76" s="4"/>
      <c r="AEC76" s="4"/>
      <c r="AED76" s="4"/>
      <c r="AEE76" s="4"/>
      <c r="AEF76" s="4"/>
      <c r="AEG76" s="4"/>
      <c r="AEH76" s="4"/>
      <c r="AEI76" s="4"/>
      <c r="AEJ76" s="4"/>
      <c r="AEK76" s="4"/>
      <c r="AEL76" s="4"/>
      <c r="AEM76" s="4"/>
      <c r="AEN76" s="4"/>
      <c r="AEO76" s="4"/>
      <c r="AEP76" s="4"/>
      <c r="AEQ76" s="4"/>
      <c r="AER76" s="4"/>
      <c r="AES76" s="4"/>
      <c r="AET76" s="4"/>
      <c r="AEU76" s="4"/>
      <c r="AEV76" s="4"/>
      <c r="AEW76" s="4"/>
      <c r="AEX76" s="4"/>
      <c r="AEY76" s="4"/>
      <c r="AEZ76" s="4"/>
      <c r="AFA76" s="4"/>
      <c r="AFB76" s="4"/>
      <c r="AFC76" s="4"/>
      <c r="AFD76" s="4"/>
      <c r="AFE76" s="4"/>
      <c r="AFF76" s="4"/>
      <c r="AFG76" s="4"/>
      <c r="AFH76" s="4"/>
      <c r="AFI76" s="4"/>
      <c r="AFJ76" s="4"/>
      <c r="AFK76" s="4"/>
      <c r="AFL76" s="4"/>
      <c r="AFM76" s="4"/>
      <c r="AFN76" s="4"/>
      <c r="AFO76" s="4"/>
      <c r="AFP76" s="4"/>
      <c r="AFQ76" s="4"/>
      <c r="AFR76" s="4"/>
      <c r="AFS76" s="4"/>
      <c r="AFT76" s="4"/>
      <c r="AFU76" s="4"/>
      <c r="AFV76" s="4"/>
      <c r="AFW76" s="4"/>
      <c r="AFX76" s="4"/>
      <c r="AFY76" s="4"/>
      <c r="AFZ76" s="4"/>
      <c r="AGA76" s="4"/>
      <c r="AGB76" s="4"/>
      <c r="AGC76" s="4"/>
      <c r="AGD76" s="4"/>
      <c r="AGE76" s="4"/>
      <c r="AGF76" s="4"/>
      <c r="AGG76" s="4"/>
      <c r="AGH76" s="4"/>
      <c r="AGI76" s="4"/>
      <c r="AGJ76" s="4"/>
      <c r="AGK76" s="4"/>
      <c r="AGL76" s="4"/>
      <c r="AGM76" s="4"/>
      <c r="AGN76" s="4"/>
      <c r="AGO76" s="4"/>
      <c r="AGP76" s="4"/>
      <c r="AGQ76" s="4"/>
      <c r="AGR76" s="4"/>
      <c r="AGS76" s="4"/>
      <c r="AGT76" s="4"/>
      <c r="AGU76" s="4"/>
      <c r="AGV76" s="4"/>
      <c r="AGW76" s="4"/>
      <c r="AGX76" s="4"/>
      <c r="AGY76" s="4"/>
      <c r="AGZ76" s="4"/>
      <c r="AHA76" s="4"/>
      <c r="AHB76" s="4"/>
      <c r="AHC76" s="4"/>
      <c r="AHD76" s="4"/>
      <c r="AHE76" s="4"/>
      <c r="AHF76" s="4"/>
      <c r="AHG76" s="4"/>
      <c r="AHH76" s="4"/>
      <c r="AHI76" s="4"/>
      <c r="AHJ76" s="4"/>
      <c r="AHK76" s="4"/>
      <c r="AHL76" s="4"/>
      <c r="AHM76" s="4"/>
      <c r="AHN76" s="4"/>
      <c r="AHO76" s="4"/>
      <c r="AHP76" s="4"/>
      <c r="AHQ76" s="4"/>
      <c r="AHR76" s="4"/>
      <c r="AHS76" s="4"/>
      <c r="AHT76" s="4"/>
      <c r="AHU76" s="4"/>
      <c r="AHV76" s="4"/>
      <c r="AHW76" s="4"/>
      <c r="AHX76" s="4"/>
      <c r="AHY76" s="4"/>
      <c r="AHZ76" s="4"/>
      <c r="AIA76" s="4"/>
      <c r="AIB76" s="4"/>
      <c r="AIC76" s="4"/>
      <c r="AID76" s="4"/>
      <c r="AIE76" s="4"/>
      <c r="AIF76" s="4"/>
      <c r="AIG76" s="4"/>
      <c r="AIH76" s="4"/>
      <c r="AII76" s="4"/>
      <c r="AIJ76" s="4"/>
      <c r="AIK76" s="4"/>
      <c r="AIL76" s="4"/>
      <c r="AIM76" s="4"/>
      <c r="AIN76" s="4"/>
      <c r="AIO76" s="4"/>
      <c r="AIP76" s="4"/>
      <c r="AIQ76" s="4"/>
      <c r="AIR76" s="4"/>
      <c r="AIS76" s="4"/>
      <c r="AIT76" s="4"/>
      <c r="AIU76" s="4"/>
      <c r="AIV76" s="4"/>
      <c r="AIW76" s="4"/>
      <c r="AIX76" s="4"/>
      <c r="AIY76" s="4"/>
      <c r="AIZ76" s="4"/>
      <c r="AJA76" s="4"/>
      <c r="AJB76" s="4"/>
      <c r="AJC76" s="4"/>
      <c r="AJD76" s="4"/>
      <c r="AJE76" s="4"/>
      <c r="AJF76" s="4"/>
      <c r="AJG76" s="4"/>
      <c r="AJH76" s="4"/>
      <c r="AJI76" s="4"/>
      <c r="AJJ76" s="4"/>
      <c r="AJK76" s="4"/>
      <c r="AJL76" s="4"/>
      <c r="AJM76" s="4"/>
      <c r="AJN76" s="4"/>
      <c r="AJO76" s="4"/>
      <c r="AJP76" s="4"/>
      <c r="AJQ76" s="4"/>
      <c r="AJR76" s="4"/>
      <c r="AJS76" s="4"/>
      <c r="AJT76" s="4"/>
      <c r="AJU76" s="4"/>
      <c r="AJV76" s="4"/>
      <c r="AJW76" s="4"/>
      <c r="AJX76" s="4"/>
      <c r="AJY76" s="4"/>
      <c r="AJZ76" s="4"/>
      <c r="AKA76" s="4"/>
      <c r="AKB76" s="4"/>
      <c r="AKC76" s="4"/>
      <c r="AKD76" s="4"/>
      <c r="AKE76" s="4"/>
      <c r="AKF76" s="4"/>
      <c r="AKG76" s="4"/>
      <c r="AKH76" s="4"/>
      <c r="AKI76" s="4"/>
      <c r="AKJ76" s="4"/>
      <c r="AKK76" s="4"/>
      <c r="AKL76" s="4"/>
      <c r="AKM76" s="4"/>
      <c r="AKN76" s="4"/>
      <c r="AKO76" s="4"/>
      <c r="AKP76" s="4"/>
      <c r="AKQ76" s="4"/>
      <c r="AKR76" s="4"/>
      <c r="AKS76" s="4"/>
      <c r="AKT76" s="4"/>
      <c r="AKU76" s="4"/>
      <c r="AKV76" s="4"/>
      <c r="AKW76" s="4"/>
      <c r="AKX76" s="4"/>
      <c r="AKY76" s="4"/>
      <c r="AKZ76" s="4"/>
      <c r="ALA76" s="4"/>
      <c r="ALB76" s="4"/>
      <c r="ALC76" s="4"/>
      <c r="ALD76" s="4"/>
      <c r="ALE76" s="4"/>
      <c r="ALF76" s="4"/>
      <c r="ALG76" s="4"/>
      <c r="ALH76" s="4"/>
      <c r="ALI76" s="4"/>
      <c r="ALJ76" s="4"/>
      <c r="ALK76" s="4"/>
      <c r="ALL76" s="4"/>
      <c r="ALM76" s="4"/>
      <c r="ALN76" s="4"/>
      <c r="ALO76" s="4"/>
      <c r="ALP76" s="4"/>
      <c r="ALQ76" s="4"/>
      <c r="ALR76" s="4"/>
      <c r="ALS76" s="4"/>
    </row>
    <row r="77" spans="2:1007" x14ac:dyDescent="0.35">
      <c r="C77" s="31" t="s">
        <v>58</v>
      </c>
      <c r="D77" s="32" t="s">
        <v>11</v>
      </c>
      <c r="E77" s="31" cm="1">
        <f t="array" ref="E77">INDEX(G77:P77,$D$2)</f>
        <v>17</v>
      </c>
      <c r="G77" s="3">
        <v>17</v>
      </c>
      <c r="H77" s="3">
        <v>17</v>
      </c>
      <c r="I77" s="3">
        <v>17</v>
      </c>
      <c r="J77" s="3">
        <v>17</v>
      </c>
      <c r="K77" s="3">
        <v>17</v>
      </c>
      <c r="L77" s="3">
        <v>17</v>
      </c>
      <c r="M77" s="3">
        <v>17</v>
      </c>
      <c r="N77" s="3">
        <v>17</v>
      </c>
    </row>
    <row r="78" spans="2:1007" x14ac:dyDescent="0.35">
      <c r="C78" s="31" t="s">
        <v>163</v>
      </c>
      <c r="D78" s="32" t="s">
        <v>2</v>
      </c>
      <c r="E78" s="33" cm="1">
        <f t="array" ref="E78">INDEX(G78:P78,$D$2)</f>
        <v>46023</v>
      </c>
      <c r="G78" s="33">
        <f>G7</f>
        <v>46023</v>
      </c>
      <c r="H78" s="33">
        <f>H7</f>
        <v>46023</v>
      </c>
      <c r="I78" s="33">
        <f>I7</f>
        <v>46357</v>
      </c>
      <c r="J78" s="33">
        <f>J7</f>
        <v>46023</v>
      </c>
      <c r="K78" s="33">
        <f>K7</f>
        <v>46023</v>
      </c>
      <c r="L78" s="33">
        <f>L7</f>
        <v>46023</v>
      </c>
      <c r="M78" s="33">
        <f>M7</f>
        <v>46023</v>
      </c>
      <c r="N78" s="33">
        <f>N7</f>
        <v>46388</v>
      </c>
    </row>
    <row r="79" spans="2:1007" x14ac:dyDescent="0.35">
      <c r="C79" s="31" t="s">
        <v>164</v>
      </c>
      <c r="D79" s="32" t="s">
        <v>2</v>
      </c>
      <c r="E79" s="33" cm="1">
        <f t="array" ref="E79">INDEX(G79:P79,$D$2)</f>
        <v>52232</v>
      </c>
      <c r="G79" s="33">
        <f>EDATE(G78,G77*12)</f>
        <v>52232</v>
      </c>
      <c r="H79" s="33">
        <f>EDATE(H78,H77*12)</f>
        <v>52232</v>
      </c>
      <c r="I79" s="33">
        <f t="shared" ref="I79:N79" si="26">EDATE(I78,I77*12)</f>
        <v>52566</v>
      </c>
      <c r="J79" s="33">
        <f t="shared" si="26"/>
        <v>52232</v>
      </c>
      <c r="K79" s="33">
        <f t="shared" si="26"/>
        <v>52232</v>
      </c>
      <c r="L79" s="33">
        <f t="shared" si="26"/>
        <v>52232</v>
      </c>
      <c r="M79" s="33">
        <f t="shared" si="26"/>
        <v>52232</v>
      </c>
      <c r="N79" s="33">
        <f t="shared" si="26"/>
        <v>52597</v>
      </c>
    </row>
    <row r="80" spans="2:1007" x14ac:dyDescent="0.35">
      <c r="D80" s="32"/>
    </row>
    <row r="81" spans="2:1007" x14ac:dyDescent="0.35">
      <c r="C81" s="31" t="s">
        <v>57</v>
      </c>
      <c r="D81" s="32" t="s">
        <v>29</v>
      </c>
      <c r="E81" s="31" cm="1">
        <f t="array" ref="E81">INDEX(G81:P81,$D$2)</f>
        <v>1.2</v>
      </c>
      <c r="G81" s="3">
        <v>1.2</v>
      </c>
      <c r="H81" s="3">
        <v>1.2</v>
      </c>
      <c r="I81" s="3">
        <v>1.2</v>
      </c>
      <c r="J81" s="3">
        <v>1.2</v>
      </c>
      <c r="K81" s="3">
        <v>1.2</v>
      </c>
      <c r="L81" s="3">
        <v>1.2</v>
      </c>
      <c r="M81" s="3">
        <v>1.2</v>
      </c>
      <c r="N81" s="3">
        <v>1.2</v>
      </c>
    </row>
    <row r="82" spans="2:1007" x14ac:dyDescent="0.35">
      <c r="C82" s="31" t="s">
        <v>59</v>
      </c>
      <c r="D82" s="32" t="s">
        <v>55</v>
      </c>
      <c r="E82" s="35" cm="1">
        <f t="array" ref="E82">INDEX(G82:P82,$D$2)</f>
        <v>3.5000000000000003E-2</v>
      </c>
      <c r="G82" s="10">
        <v>3.5000000000000003E-2</v>
      </c>
      <c r="H82" s="10">
        <v>3.5000000000000003E-2</v>
      </c>
      <c r="I82" s="10">
        <v>3.5000000000000003E-2</v>
      </c>
      <c r="J82" s="10">
        <v>3.5000000000000003E-2</v>
      </c>
      <c r="K82" s="10">
        <v>3.5000000000000003E-2</v>
      </c>
      <c r="L82" s="10">
        <v>3.5000000000000003E-2</v>
      </c>
      <c r="M82" s="10">
        <v>3.5000000000000003E-2</v>
      </c>
      <c r="N82" s="10">
        <v>3.5000000000000003E-2</v>
      </c>
    </row>
    <row r="83" spans="2:1007" x14ac:dyDescent="0.35">
      <c r="C83" s="31" t="s">
        <v>60</v>
      </c>
      <c r="D83" s="32" t="s">
        <v>55</v>
      </c>
      <c r="E83" s="35" cm="1">
        <f t="array" ref="E83">INDEX(G83:P83,$D$2)</f>
        <v>1.2E-2</v>
      </c>
      <c r="G83" s="10">
        <v>1.2E-2</v>
      </c>
      <c r="H83" s="10">
        <v>1.2E-2</v>
      </c>
      <c r="I83" s="10">
        <v>1.2E-2</v>
      </c>
      <c r="J83" s="10">
        <v>1.2E-2</v>
      </c>
      <c r="K83" s="10">
        <v>1.2E-2</v>
      </c>
      <c r="L83" s="10">
        <v>1.2E-2</v>
      </c>
      <c r="M83" s="10">
        <v>1.2E-2</v>
      </c>
      <c r="N83" s="10">
        <v>1.2E-2</v>
      </c>
    </row>
    <row r="84" spans="2:1007" x14ac:dyDescent="0.35">
      <c r="C84" s="31" t="s">
        <v>61</v>
      </c>
      <c r="D84" s="32" t="s">
        <v>48</v>
      </c>
      <c r="E84" s="36" cm="1">
        <f t="array" ref="E84">INDEX(G84:P84,$D$2)</f>
        <v>0.85</v>
      </c>
      <c r="G84" s="11">
        <v>0.85</v>
      </c>
      <c r="H84" s="11">
        <v>0.85</v>
      </c>
      <c r="I84" s="11">
        <v>0.85</v>
      </c>
      <c r="J84" s="11">
        <v>0.85</v>
      </c>
      <c r="K84" s="11">
        <v>0.85</v>
      </c>
      <c r="L84" s="11">
        <v>0.85</v>
      </c>
      <c r="M84" s="11">
        <v>0.85</v>
      </c>
      <c r="N84" s="11">
        <v>0.85</v>
      </c>
    </row>
    <row r="85" spans="2:1007" x14ac:dyDescent="0.35">
      <c r="C85" s="31" t="s">
        <v>230</v>
      </c>
      <c r="D85" s="32" t="s">
        <v>48</v>
      </c>
      <c r="E85" s="35" cm="1">
        <f t="array" ref="E85">INDEX(G85:P85,$D$2)</f>
        <v>0.01</v>
      </c>
      <c r="F85" s="35"/>
      <c r="G85" s="10">
        <v>0.01</v>
      </c>
      <c r="H85" s="10">
        <v>0.01</v>
      </c>
      <c r="I85" s="10">
        <v>0.01</v>
      </c>
      <c r="J85" s="10">
        <v>0.01</v>
      </c>
      <c r="K85" s="10">
        <v>0.01</v>
      </c>
      <c r="L85" s="10">
        <v>0.01</v>
      </c>
      <c r="M85" s="10">
        <v>0.01</v>
      </c>
      <c r="N85" s="10">
        <v>0.01</v>
      </c>
    </row>
    <row r="86" spans="2:1007" x14ac:dyDescent="0.35">
      <c r="C86" s="31" t="s">
        <v>231</v>
      </c>
      <c r="D86" s="32" t="s">
        <v>48</v>
      </c>
      <c r="E86" s="35" cm="1">
        <f t="array" ref="E86">INDEX(G86:P86,$D$2)</f>
        <v>0.02</v>
      </c>
      <c r="F86" s="35"/>
      <c r="G86" s="10">
        <v>0.02</v>
      </c>
      <c r="H86" s="10">
        <v>0.02</v>
      </c>
      <c r="I86" s="10">
        <v>0.02</v>
      </c>
      <c r="J86" s="10">
        <v>0.02</v>
      </c>
      <c r="K86" s="10">
        <v>0.02</v>
      </c>
      <c r="L86" s="10">
        <v>0.02</v>
      </c>
      <c r="M86" s="10">
        <v>0.02</v>
      </c>
      <c r="N86" s="10">
        <v>0.02</v>
      </c>
    </row>
    <row r="88" spans="2:1007" x14ac:dyDescent="0.35">
      <c r="B88" s="4" t="s">
        <v>128</v>
      </c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  <c r="LI88" s="4"/>
      <c r="LJ88" s="4"/>
      <c r="LK88" s="4"/>
      <c r="LL88" s="4"/>
      <c r="LM88" s="4"/>
      <c r="LN88" s="4"/>
      <c r="LO88" s="4"/>
      <c r="LP88" s="4"/>
      <c r="LQ88" s="4"/>
      <c r="LR88" s="4"/>
      <c r="LS88" s="4"/>
      <c r="LT88" s="4"/>
      <c r="LU88" s="4"/>
      <c r="LV88" s="4"/>
      <c r="LW88" s="4"/>
      <c r="LX88" s="4"/>
      <c r="LY88" s="4"/>
      <c r="LZ88" s="4"/>
      <c r="MA88" s="4"/>
      <c r="MB88" s="4"/>
      <c r="MC88" s="4"/>
      <c r="MD88" s="4"/>
      <c r="ME88" s="4"/>
      <c r="MF88" s="4"/>
      <c r="MG88" s="4"/>
      <c r="MH88" s="4"/>
      <c r="MI88" s="4"/>
      <c r="MJ88" s="4"/>
      <c r="MK88" s="4"/>
      <c r="ML88" s="4"/>
      <c r="MM88" s="4"/>
      <c r="MN88" s="4"/>
      <c r="MO88" s="4"/>
      <c r="MP88" s="4"/>
      <c r="MQ88" s="4"/>
      <c r="MR88" s="4"/>
      <c r="MS88" s="4"/>
      <c r="MT88" s="4"/>
      <c r="MU88" s="4"/>
      <c r="MV88" s="4"/>
      <c r="MW88" s="4"/>
      <c r="MX88" s="4"/>
      <c r="MY88" s="4"/>
      <c r="MZ88" s="4"/>
      <c r="NA88" s="4"/>
      <c r="NB88" s="4"/>
      <c r="NC88" s="4"/>
      <c r="ND88" s="4"/>
      <c r="NE88" s="4"/>
      <c r="NF88" s="4"/>
      <c r="NG88" s="4"/>
      <c r="NH88" s="4"/>
      <c r="NI88" s="4"/>
      <c r="NJ88" s="4"/>
      <c r="NK88" s="4"/>
      <c r="NL88" s="4"/>
      <c r="NM88" s="4"/>
      <c r="NN88" s="4"/>
      <c r="NO88" s="4"/>
      <c r="NP88" s="4"/>
      <c r="NQ88" s="4"/>
      <c r="NR88" s="4"/>
      <c r="NS88" s="4"/>
      <c r="NT88" s="4"/>
      <c r="NU88" s="4"/>
      <c r="NV88" s="4"/>
      <c r="NW88" s="4"/>
      <c r="NX88" s="4"/>
      <c r="NY88" s="4"/>
      <c r="NZ88" s="4"/>
      <c r="OA88" s="4"/>
      <c r="OB88" s="4"/>
      <c r="OC88" s="4"/>
      <c r="OD88" s="4"/>
      <c r="OE88" s="4"/>
      <c r="OF88" s="4"/>
      <c r="OG88" s="4"/>
      <c r="OH88" s="4"/>
      <c r="OI88" s="4"/>
      <c r="OJ88" s="4"/>
      <c r="OK88" s="4"/>
      <c r="OL88" s="4"/>
      <c r="OM88" s="4"/>
      <c r="ON88" s="4"/>
      <c r="OO88" s="4"/>
      <c r="OP88" s="4"/>
      <c r="OQ88" s="4"/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  <c r="TQ88" s="4"/>
      <c r="TR88" s="4"/>
      <c r="TS88" s="4"/>
      <c r="TT88" s="4"/>
      <c r="TU88" s="4"/>
      <c r="TV88" s="4"/>
      <c r="TW88" s="4"/>
      <c r="TX88" s="4"/>
      <c r="TY88" s="4"/>
      <c r="TZ88" s="4"/>
      <c r="UA88" s="4"/>
      <c r="UB88" s="4"/>
      <c r="UC88" s="4"/>
      <c r="UD88" s="4"/>
      <c r="UE88" s="4"/>
      <c r="UF88" s="4"/>
      <c r="UG88" s="4"/>
      <c r="UH88" s="4"/>
      <c r="UI88" s="4"/>
      <c r="UJ88" s="4"/>
      <c r="UK88" s="4"/>
      <c r="UL88" s="4"/>
      <c r="UM88" s="4"/>
      <c r="UN88" s="4"/>
      <c r="UO88" s="4"/>
      <c r="UP88" s="4"/>
      <c r="UQ88" s="4"/>
      <c r="UR88" s="4"/>
      <c r="US88" s="4"/>
      <c r="UT88" s="4"/>
      <c r="UU88" s="4"/>
      <c r="UV88" s="4"/>
      <c r="UW88" s="4"/>
      <c r="UX88" s="4"/>
      <c r="UY88" s="4"/>
      <c r="UZ88" s="4"/>
      <c r="VA88" s="4"/>
      <c r="VB88" s="4"/>
      <c r="VC88" s="4"/>
      <c r="VD88" s="4"/>
      <c r="VE88" s="4"/>
      <c r="VF88" s="4"/>
      <c r="VG88" s="4"/>
      <c r="VH88" s="4"/>
      <c r="VI88" s="4"/>
      <c r="VJ88" s="4"/>
      <c r="VK88" s="4"/>
      <c r="VL88" s="4"/>
      <c r="VM88" s="4"/>
      <c r="VN88" s="4"/>
      <c r="VO88" s="4"/>
      <c r="VP88" s="4"/>
      <c r="VQ88" s="4"/>
      <c r="VR88" s="4"/>
      <c r="VS88" s="4"/>
      <c r="VT88" s="4"/>
      <c r="VU88" s="4"/>
      <c r="VV88" s="4"/>
      <c r="VW88" s="4"/>
      <c r="VX88" s="4"/>
      <c r="VY88" s="4"/>
      <c r="VZ88" s="4"/>
      <c r="WA88" s="4"/>
      <c r="WB88" s="4"/>
      <c r="WC88" s="4"/>
      <c r="WD88" s="4"/>
      <c r="WE88" s="4"/>
      <c r="WF88" s="4"/>
      <c r="WG88" s="4"/>
      <c r="WH88" s="4"/>
      <c r="WI88" s="4"/>
      <c r="WJ88" s="4"/>
      <c r="WK88" s="4"/>
      <c r="WL88" s="4"/>
      <c r="WM88" s="4"/>
      <c r="WN88" s="4"/>
      <c r="WO88" s="4"/>
      <c r="WP88" s="4"/>
      <c r="WQ88" s="4"/>
      <c r="WR88" s="4"/>
      <c r="WS88" s="4"/>
      <c r="WT88" s="4"/>
      <c r="WU88" s="4"/>
      <c r="WV88" s="4"/>
      <c r="WW88" s="4"/>
      <c r="WX88" s="4"/>
      <c r="WY88" s="4"/>
      <c r="WZ88" s="4"/>
      <c r="XA88" s="4"/>
      <c r="XB88" s="4"/>
      <c r="XC88" s="4"/>
      <c r="XD88" s="4"/>
      <c r="XE88" s="4"/>
      <c r="XF88" s="4"/>
      <c r="XG88" s="4"/>
      <c r="XH88" s="4"/>
      <c r="XI88" s="4"/>
      <c r="XJ88" s="4"/>
      <c r="XK88" s="4"/>
      <c r="XL88" s="4"/>
      <c r="XM88" s="4"/>
      <c r="XN88" s="4"/>
      <c r="XO88" s="4"/>
      <c r="XP88" s="4"/>
      <c r="XQ88" s="4"/>
      <c r="XR88" s="4"/>
      <c r="XS88" s="4"/>
      <c r="XT88" s="4"/>
      <c r="XU88" s="4"/>
      <c r="XV88" s="4"/>
      <c r="XW88" s="4"/>
      <c r="XX88" s="4"/>
      <c r="XY88" s="4"/>
      <c r="XZ88" s="4"/>
      <c r="YA88" s="4"/>
      <c r="YB88" s="4"/>
      <c r="YC88" s="4"/>
      <c r="YD88" s="4"/>
      <c r="YE88" s="4"/>
      <c r="YF88" s="4"/>
      <c r="YG88" s="4"/>
      <c r="YH88" s="4"/>
      <c r="YI88" s="4"/>
      <c r="YJ88" s="4"/>
      <c r="YK88" s="4"/>
      <c r="YL88" s="4"/>
      <c r="YM88" s="4"/>
      <c r="YN88" s="4"/>
      <c r="YO88" s="4"/>
      <c r="YP88" s="4"/>
      <c r="YQ88" s="4"/>
      <c r="YR88" s="4"/>
      <c r="YS88" s="4"/>
      <c r="YT88" s="4"/>
      <c r="YU88" s="4"/>
      <c r="YV88" s="4"/>
      <c r="YW88" s="4"/>
      <c r="YX88" s="4"/>
      <c r="YY88" s="4"/>
      <c r="YZ88" s="4"/>
      <c r="ZA88" s="4"/>
      <c r="ZB88" s="4"/>
      <c r="ZC88" s="4"/>
      <c r="ZD88" s="4"/>
      <c r="ZE88" s="4"/>
      <c r="ZF88" s="4"/>
      <c r="ZG88" s="4"/>
      <c r="ZH88" s="4"/>
      <c r="ZI88" s="4"/>
      <c r="ZJ88" s="4"/>
      <c r="ZK88" s="4"/>
      <c r="ZL88" s="4"/>
      <c r="ZM88" s="4"/>
      <c r="ZN88" s="4"/>
      <c r="ZO88" s="4"/>
      <c r="ZP88" s="4"/>
      <c r="ZQ88" s="4"/>
      <c r="ZR88" s="4"/>
      <c r="ZS88" s="4"/>
      <c r="ZT88" s="4"/>
      <c r="ZU88" s="4"/>
      <c r="ZV88" s="4"/>
      <c r="ZW88" s="4"/>
      <c r="ZX88" s="4"/>
      <c r="ZY88" s="4"/>
      <c r="ZZ88" s="4"/>
      <c r="AAA88" s="4"/>
      <c r="AAB88" s="4"/>
      <c r="AAC88" s="4"/>
      <c r="AAD88" s="4"/>
      <c r="AAE88" s="4"/>
      <c r="AAF88" s="4"/>
      <c r="AAG88" s="4"/>
      <c r="AAH88" s="4"/>
      <c r="AAI88" s="4"/>
      <c r="AAJ88" s="4"/>
      <c r="AAK88" s="4"/>
      <c r="AAL88" s="4"/>
      <c r="AAM88" s="4"/>
      <c r="AAN88" s="4"/>
      <c r="AAO88" s="4"/>
      <c r="AAP88" s="4"/>
      <c r="AAQ88" s="4"/>
      <c r="AAR88" s="4"/>
      <c r="AAS88" s="4"/>
      <c r="AAT88" s="4"/>
      <c r="AAU88" s="4"/>
      <c r="AAV88" s="4"/>
      <c r="AAW88" s="4"/>
      <c r="AAX88" s="4"/>
      <c r="AAY88" s="4"/>
      <c r="AAZ88" s="4"/>
      <c r="ABA88" s="4"/>
      <c r="ABB88" s="4"/>
      <c r="ABC88" s="4"/>
      <c r="ABD88" s="4"/>
      <c r="ABE88" s="4"/>
      <c r="ABF88" s="4"/>
      <c r="ABG88" s="4"/>
      <c r="ABH88" s="4"/>
      <c r="ABI88" s="4"/>
      <c r="ABJ88" s="4"/>
      <c r="ABK88" s="4"/>
      <c r="ABL88" s="4"/>
      <c r="ABM88" s="4"/>
      <c r="ABN88" s="4"/>
      <c r="ABO88" s="4"/>
      <c r="ABP88" s="4"/>
      <c r="ABQ88" s="4"/>
      <c r="ABR88" s="4"/>
      <c r="ABS88" s="4"/>
      <c r="ABT88" s="4"/>
      <c r="ABU88" s="4"/>
      <c r="ABV88" s="4"/>
      <c r="ABW88" s="4"/>
      <c r="ABX88" s="4"/>
      <c r="ABY88" s="4"/>
      <c r="ABZ88" s="4"/>
      <c r="ACA88" s="4"/>
      <c r="ACB88" s="4"/>
      <c r="ACC88" s="4"/>
      <c r="ACD88" s="4"/>
      <c r="ACE88" s="4"/>
      <c r="ACF88" s="4"/>
      <c r="ACG88" s="4"/>
      <c r="ACH88" s="4"/>
      <c r="ACI88" s="4"/>
      <c r="ACJ88" s="4"/>
      <c r="ACK88" s="4"/>
      <c r="ACL88" s="4"/>
      <c r="ACM88" s="4"/>
      <c r="ACN88" s="4"/>
      <c r="ACO88" s="4"/>
      <c r="ACP88" s="4"/>
      <c r="ACQ88" s="4"/>
      <c r="ACR88" s="4"/>
      <c r="ACS88" s="4"/>
      <c r="ACT88" s="4"/>
      <c r="ACU88" s="4"/>
      <c r="ACV88" s="4"/>
      <c r="ACW88" s="4"/>
      <c r="ACX88" s="4"/>
      <c r="ACY88" s="4"/>
      <c r="ACZ88" s="4"/>
      <c r="ADA88" s="4"/>
      <c r="ADB88" s="4"/>
      <c r="ADC88" s="4"/>
      <c r="ADD88" s="4"/>
      <c r="ADE88" s="4"/>
      <c r="ADF88" s="4"/>
      <c r="ADG88" s="4"/>
      <c r="ADH88" s="4"/>
      <c r="ADI88" s="4"/>
      <c r="ADJ88" s="4"/>
      <c r="ADK88" s="4"/>
      <c r="ADL88" s="4"/>
      <c r="ADM88" s="4"/>
      <c r="ADN88" s="4"/>
      <c r="ADO88" s="4"/>
      <c r="ADP88" s="4"/>
      <c r="ADQ88" s="4"/>
      <c r="ADR88" s="4"/>
      <c r="ADS88" s="4"/>
      <c r="ADT88" s="4"/>
      <c r="ADU88" s="4"/>
      <c r="ADV88" s="4"/>
      <c r="ADW88" s="4"/>
      <c r="ADX88" s="4"/>
      <c r="ADY88" s="4"/>
      <c r="ADZ88" s="4"/>
      <c r="AEA88" s="4"/>
      <c r="AEB88" s="4"/>
      <c r="AEC88" s="4"/>
      <c r="AED88" s="4"/>
      <c r="AEE88" s="4"/>
      <c r="AEF88" s="4"/>
      <c r="AEG88" s="4"/>
      <c r="AEH88" s="4"/>
      <c r="AEI88" s="4"/>
      <c r="AEJ88" s="4"/>
      <c r="AEK88" s="4"/>
      <c r="AEL88" s="4"/>
      <c r="AEM88" s="4"/>
      <c r="AEN88" s="4"/>
      <c r="AEO88" s="4"/>
      <c r="AEP88" s="4"/>
      <c r="AEQ88" s="4"/>
      <c r="AER88" s="4"/>
      <c r="AES88" s="4"/>
      <c r="AET88" s="4"/>
      <c r="AEU88" s="4"/>
      <c r="AEV88" s="4"/>
      <c r="AEW88" s="4"/>
      <c r="AEX88" s="4"/>
      <c r="AEY88" s="4"/>
      <c r="AEZ88" s="4"/>
      <c r="AFA88" s="4"/>
      <c r="AFB88" s="4"/>
      <c r="AFC88" s="4"/>
      <c r="AFD88" s="4"/>
      <c r="AFE88" s="4"/>
      <c r="AFF88" s="4"/>
      <c r="AFG88" s="4"/>
      <c r="AFH88" s="4"/>
      <c r="AFI88" s="4"/>
      <c r="AFJ88" s="4"/>
      <c r="AFK88" s="4"/>
      <c r="AFL88" s="4"/>
      <c r="AFM88" s="4"/>
      <c r="AFN88" s="4"/>
      <c r="AFO88" s="4"/>
      <c r="AFP88" s="4"/>
      <c r="AFQ88" s="4"/>
      <c r="AFR88" s="4"/>
      <c r="AFS88" s="4"/>
      <c r="AFT88" s="4"/>
      <c r="AFU88" s="4"/>
      <c r="AFV88" s="4"/>
      <c r="AFW88" s="4"/>
      <c r="AFX88" s="4"/>
      <c r="AFY88" s="4"/>
      <c r="AFZ88" s="4"/>
      <c r="AGA88" s="4"/>
      <c r="AGB88" s="4"/>
      <c r="AGC88" s="4"/>
      <c r="AGD88" s="4"/>
      <c r="AGE88" s="4"/>
      <c r="AGF88" s="4"/>
      <c r="AGG88" s="4"/>
      <c r="AGH88" s="4"/>
      <c r="AGI88" s="4"/>
      <c r="AGJ88" s="4"/>
      <c r="AGK88" s="4"/>
      <c r="AGL88" s="4"/>
      <c r="AGM88" s="4"/>
      <c r="AGN88" s="4"/>
      <c r="AGO88" s="4"/>
      <c r="AGP88" s="4"/>
      <c r="AGQ88" s="4"/>
      <c r="AGR88" s="4"/>
      <c r="AGS88" s="4"/>
      <c r="AGT88" s="4"/>
      <c r="AGU88" s="4"/>
      <c r="AGV88" s="4"/>
      <c r="AGW88" s="4"/>
      <c r="AGX88" s="4"/>
      <c r="AGY88" s="4"/>
      <c r="AGZ88" s="4"/>
      <c r="AHA88" s="4"/>
      <c r="AHB88" s="4"/>
      <c r="AHC88" s="4"/>
      <c r="AHD88" s="4"/>
      <c r="AHE88" s="4"/>
      <c r="AHF88" s="4"/>
      <c r="AHG88" s="4"/>
      <c r="AHH88" s="4"/>
      <c r="AHI88" s="4"/>
      <c r="AHJ88" s="4"/>
      <c r="AHK88" s="4"/>
      <c r="AHL88" s="4"/>
      <c r="AHM88" s="4"/>
      <c r="AHN88" s="4"/>
      <c r="AHO88" s="4"/>
      <c r="AHP88" s="4"/>
      <c r="AHQ88" s="4"/>
      <c r="AHR88" s="4"/>
      <c r="AHS88" s="4"/>
      <c r="AHT88" s="4"/>
      <c r="AHU88" s="4"/>
      <c r="AHV88" s="4"/>
      <c r="AHW88" s="4"/>
      <c r="AHX88" s="4"/>
      <c r="AHY88" s="4"/>
      <c r="AHZ88" s="4"/>
      <c r="AIA88" s="4"/>
      <c r="AIB88" s="4"/>
      <c r="AIC88" s="4"/>
      <c r="AID88" s="4"/>
      <c r="AIE88" s="4"/>
      <c r="AIF88" s="4"/>
      <c r="AIG88" s="4"/>
      <c r="AIH88" s="4"/>
      <c r="AII88" s="4"/>
      <c r="AIJ88" s="4"/>
      <c r="AIK88" s="4"/>
      <c r="AIL88" s="4"/>
      <c r="AIM88" s="4"/>
      <c r="AIN88" s="4"/>
      <c r="AIO88" s="4"/>
      <c r="AIP88" s="4"/>
      <c r="AIQ88" s="4"/>
      <c r="AIR88" s="4"/>
      <c r="AIS88" s="4"/>
      <c r="AIT88" s="4"/>
      <c r="AIU88" s="4"/>
      <c r="AIV88" s="4"/>
      <c r="AIW88" s="4"/>
      <c r="AIX88" s="4"/>
      <c r="AIY88" s="4"/>
      <c r="AIZ88" s="4"/>
      <c r="AJA88" s="4"/>
      <c r="AJB88" s="4"/>
      <c r="AJC88" s="4"/>
      <c r="AJD88" s="4"/>
      <c r="AJE88" s="4"/>
      <c r="AJF88" s="4"/>
      <c r="AJG88" s="4"/>
      <c r="AJH88" s="4"/>
      <c r="AJI88" s="4"/>
      <c r="AJJ88" s="4"/>
      <c r="AJK88" s="4"/>
      <c r="AJL88" s="4"/>
      <c r="AJM88" s="4"/>
      <c r="AJN88" s="4"/>
      <c r="AJO88" s="4"/>
      <c r="AJP88" s="4"/>
      <c r="AJQ88" s="4"/>
      <c r="AJR88" s="4"/>
      <c r="AJS88" s="4"/>
      <c r="AJT88" s="4"/>
      <c r="AJU88" s="4"/>
      <c r="AJV88" s="4"/>
      <c r="AJW88" s="4"/>
      <c r="AJX88" s="4"/>
      <c r="AJY88" s="4"/>
      <c r="AJZ88" s="4"/>
      <c r="AKA88" s="4"/>
      <c r="AKB88" s="4"/>
      <c r="AKC88" s="4"/>
      <c r="AKD88" s="4"/>
      <c r="AKE88" s="4"/>
      <c r="AKF88" s="4"/>
      <c r="AKG88" s="4"/>
      <c r="AKH88" s="4"/>
      <c r="AKI88" s="4"/>
      <c r="AKJ88" s="4"/>
      <c r="AKK88" s="4"/>
      <c r="AKL88" s="4"/>
      <c r="AKM88" s="4"/>
      <c r="AKN88" s="4"/>
      <c r="AKO88" s="4"/>
      <c r="AKP88" s="4"/>
      <c r="AKQ88" s="4"/>
      <c r="AKR88" s="4"/>
      <c r="AKS88" s="4"/>
      <c r="AKT88" s="4"/>
      <c r="AKU88" s="4"/>
      <c r="AKV88" s="4"/>
      <c r="AKW88" s="4"/>
      <c r="AKX88" s="4"/>
      <c r="AKY88" s="4"/>
      <c r="AKZ88" s="4"/>
      <c r="ALA88" s="4"/>
      <c r="ALB88" s="4"/>
      <c r="ALC88" s="4"/>
      <c r="ALD88" s="4"/>
      <c r="ALE88" s="4"/>
      <c r="ALF88" s="4"/>
      <c r="ALG88" s="4"/>
      <c r="ALH88" s="4"/>
      <c r="ALI88" s="4"/>
      <c r="ALJ88" s="4"/>
      <c r="ALK88" s="4"/>
      <c r="ALL88" s="4"/>
      <c r="ALM88" s="4"/>
      <c r="ALN88" s="4"/>
      <c r="ALO88" s="4"/>
      <c r="ALP88" s="4"/>
      <c r="ALQ88" s="4"/>
      <c r="ALR88" s="4"/>
      <c r="ALS88" s="4"/>
    </row>
    <row r="89" spans="2:1007" x14ac:dyDescent="0.35">
      <c r="C89" s="31" t="s">
        <v>129</v>
      </c>
      <c r="E89" s="35" cm="1">
        <f t="array" ref="E89">INDEX(G89:P89,$D$2)</f>
        <v>0.08</v>
      </c>
      <c r="G89" s="10">
        <v>0.08</v>
      </c>
      <c r="H89" s="10">
        <v>0.08</v>
      </c>
      <c r="I89" s="10">
        <v>0.08</v>
      </c>
      <c r="J89" s="10">
        <v>0.08</v>
      </c>
      <c r="K89" s="10">
        <v>0.08</v>
      </c>
      <c r="L89" s="10">
        <v>0.08</v>
      </c>
      <c r="M89" s="10">
        <v>0.08</v>
      </c>
      <c r="N89" s="10">
        <v>0.08</v>
      </c>
    </row>
    <row r="90" spans="2:1007" x14ac:dyDescent="0.35">
      <c r="C90" s="31" t="s">
        <v>229</v>
      </c>
      <c r="E90" s="37" cm="1">
        <f t="array" ref="E90">INDEX(G90:P90,$D$2)</f>
        <v>1000000</v>
      </c>
      <c r="G90" s="28">
        <v>1000000</v>
      </c>
      <c r="H90" s="28">
        <v>1000000</v>
      </c>
      <c r="I90" s="28">
        <v>1000000</v>
      </c>
      <c r="J90" s="28">
        <v>1000000</v>
      </c>
      <c r="K90" s="28">
        <v>1000000</v>
      </c>
      <c r="L90" s="28">
        <v>1000000</v>
      </c>
      <c r="M90" s="28">
        <v>1000000</v>
      </c>
      <c r="N90" s="28">
        <v>1000000</v>
      </c>
    </row>
    <row r="92" spans="2:1007" x14ac:dyDescent="0.35">
      <c r="C92" s="31" t="s">
        <v>232</v>
      </c>
    </row>
    <row r="93" spans="2:1007" x14ac:dyDescent="0.35">
      <c r="C93" s="31" t="s">
        <v>194</v>
      </c>
      <c r="D93" s="33">
        <f>E5</f>
        <v>45658</v>
      </c>
      <c r="E93" s="11">
        <v>0.08</v>
      </c>
    </row>
    <row r="94" spans="2:1007" x14ac:dyDescent="0.35">
      <c r="C94" s="31" t="s">
        <v>195</v>
      </c>
      <c r="D94" s="33">
        <f>E7</f>
        <v>46023</v>
      </c>
      <c r="E94" s="11">
        <v>0.06</v>
      </c>
    </row>
    <row r="95" spans="2:1007" x14ac:dyDescent="0.35">
      <c r="C95" s="31" t="s">
        <v>196</v>
      </c>
      <c r="D95" s="33">
        <f>EDATE(D94,2*12)</f>
        <v>46753</v>
      </c>
      <c r="E95" s="11">
        <v>0.05</v>
      </c>
    </row>
    <row r="97" spans="2:14" x14ac:dyDescent="0.35">
      <c r="C97" s="31" t="s">
        <v>201</v>
      </c>
      <c r="D97" s="33">
        <f>EDATE(D94,3*12)</f>
        <v>47119</v>
      </c>
    </row>
    <row r="98" spans="2:14" x14ac:dyDescent="0.35">
      <c r="C98" s="31" t="s">
        <v>234</v>
      </c>
      <c r="D98" s="32" t="s">
        <v>18</v>
      </c>
      <c r="E98" s="31" t="b">
        <v>0</v>
      </c>
    </row>
    <row r="100" spans="2:14" x14ac:dyDescent="0.35">
      <c r="B100" s="31" t="s">
        <v>233</v>
      </c>
    </row>
    <row r="101" spans="2:14" x14ac:dyDescent="0.35">
      <c r="C101" s="31" t="s">
        <v>233</v>
      </c>
      <c r="D101" s="32" t="s">
        <v>2</v>
      </c>
      <c r="E101" s="21" cm="1">
        <f t="array" ref="E101">INDEX(G101:P101,$D$2)</f>
        <v>47484</v>
      </c>
      <c r="G101" s="33">
        <f>EDATE(D94,48)</f>
        <v>47484</v>
      </c>
      <c r="H101" s="33">
        <f>G101</f>
        <v>47484</v>
      </c>
      <c r="I101" s="33">
        <f t="shared" ref="I101:N101" si="27">H101</f>
        <v>47484</v>
      </c>
      <c r="J101" s="33">
        <f t="shared" si="27"/>
        <v>47484</v>
      </c>
      <c r="K101" s="33">
        <f t="shared" si="27"/>
        <v>47484</v>
      </c>
      <c r="L101" s="33">
        <f t="shared" si="27"/>
        <v>47484</v>
      </c>
      <c r="M101" s="33">
        <f t="shared" si="27"/>
        <v>47484</v>
      </c>
      <c r="N101" s="33">
        <f t="shared" si="27"/>
        <v>47484</v>
      </c>
    </row>
    <row r="102" spans="2:14" x14ac:dyDescent="0.35">
      <c r="C102" s="31" t="s">
        <v>235</v>
      </c>
      <c r="D102" s="32" t="s">
        <v>18</v>
      </c>
      <c r="E102" s="22" t="b" cm="1">
        <f t="array" ref="E102">INDEX(G102:P102,$D$2)</f>
        <v>1</v>
      </c>
      <c r="G102" s="31" t="b">
        <v>1</v>
      </c>
      <c r="H102" s="31" t="b">
        <v>1</v>
      </c>
      <c r="I102" s="31" t="b">
        <v>1</v>
      </c>
      <c r="J102" s="31" t="b">
        <v>1</v>
      </c>
      <c r="K102" s="31" t="b">
        <v>1</v>
      </c>
      <c r="L102" s="31" t="b">
        <v>1</v>
      </c>
      <c r="M102" s="31" t="b">
        <v>1</v>
      </c>
      <c r="N102" s="31" t="b">
        <v>1</v>
      </c>
    </row>
    <row r="104" spans="2:14" x14ac:dyDescent="0.35">
      <c r="C104" s="31" t="s">
        <v>282</v>
      </c>
      <c r="D104" s="32" t="s">
        <v>29</v>
      </c>
      <c r="E104" s="22" cm="1">
        <f t="array" ref="E104">INDEX(G104:P104,$D$2)</f>
        <v>1.2</v>
      </c>
      <c r="G104" s="31">
        <v>1.2</v>
      </c>
      <c r="H104" s="31">
        <v>1.2</v>
      </c>
      <c r="I104" s="31">
        <v>1.2</v>
      </c>
      <c r="J104" s="31">
        <v>1.2</v>
      </c>
      <c r="K104" s="31">
        <v>1.2</v>
      </c>
      <c r="L104" s="31">
        <v>1.2</v>
      </c>
      <c r="M104" s="31">
        <v>1.2</v>
      </c>
      <c r="N104" s="31">
        <v>1.2</v>
      </c>
    </row>
    <row r="105" spans="2:14" x14ac:dyDescent="0.35">
      <c r="C105" s="31" t="s">
        <v>283</v>
      </c>
      <c r="D105" s="32" t="s">
        <v>48</v>
      </c>
      <c r="E105" s="1" cm="1">
        <f t="array" ref="E105">INDEX(G105:P105,$D$2)</f>
        <v>0.04</v>
      </c>
      <c r="G105" s="1">
        <v>0.04</v>
      </c>
      <c r="H105" s="1">
        <v>0.04</v>
      </c>
      <c r="I105" s="1">
        <v>0.04</v>
      </c>
      <c r="J105" s="1">
        <v>0.04</v>
      </c>
      <c r="K105" s="1">
        <v>0.04</v>
      </c>
      <c r="L105" s="1">
        <v>0.04</v>
      </c>
      <c r="M105" s="1">
        <v>0.04</v>
      </c>
      <c r="N105" s="1">
        <v>0.04</v>
      </c>
    </row>
    <row r="106" spans="2:14" x14ac:dyDescent="0.35">
      <c r="C106" s="31" t="s">
        <v>284</v>
      </c>
      <c r="D106" s="32" t="s">
        <v>11</v>
      </c>
      <c r="E106" s="17" cm="1">
        <f t="array" ref="E106">INDEX(G106:P106,$D$2)</f>
        <v>5</v>
      </c>
      <c r="G106" s="31">
        <v>5</v>
      </c>
      <c r="H106" s="31">
        <v>5</v>
      </c>
      <c r="I106" s="31">
        <v>5</v>
      </c>
      <c r="J106" s="31">
        <v>5</v>
      </c>
      <c r="K106" s="31">
        <v>5</v>
      </c>
      <c r="L106" s="31">
        <v>5</v>
      </c>
      <c r="M106" s="31">
        <v>5</v>
      </c>
      <c r="N106" s="31">
        <v>5</v>
      </c>
    </row>
    <row r="107" spans="2:14" x14ac:dyDescent="0.35">
      <c r="C107" s="31" t="s">
        <v>164</v>
      </c>
      <c r="D107" s="32" t="s">
        <v>2</v>
      </c>
      <c r="E107" s="21" cm="1">
        <f t="array" ref="E107">INDEX(G107:P107,$D$2)</f>
        <v>56980</v>
      </c>
      <c r="G107" s="33">
        <f>EDATE(G9,-G106*12)</f>
        <v>56980</v>
      </c>
      <c r="H107" s="33">
        <f t="shared" ref="H107:N107" si="28">EDATE(H9,-H106*12)</f>
        <v>56980</v>
      </c>
      <c r="I107" s="33">
        <f t="shared" si="28"/>
        <v>57315</v>
      </c>
      <c r="J107" s="33">
        <f t="shared" si="28"/>
        <v>56980</v>
      </c>
      <c r="K107" s="33">
        <f t="shared" si="28"/>
        <v>51502</v>
      </c>
      <c r="L107" s="33">
        <f t="shared" si="28"/>
        <v>56980</v>
      </c>
      <c r="M107" s="33">
        <f t="shared" si="28"/>
        <v>56980</v>
      </c>
      <c r="N107" s="33">
        <f t="shared" si="28"/>
        <v>57346</v>
      </c>
    </row>
    <row r="111" spans="2:14" x14ac:dyDescent="0.35">
      <c r="F111" s="7">
        <f>'Financial Model'!F102</f>
        <v>0.14302290081977848</v>
      </c>
      <c r="G111" s="3">
        <v>1</v>
      </c>
      <c r="H111" s="3">
        <v>1</v>
      </c>
      <c r="I111" s="3">
        <v>2</v>
      </c>
      <c r="J111" s="3">
        <v>3</v>
      </c>
      <c r="K111" s="3">
        <v>4</v>
      </c>
      <c r="L111" s="3">
        <v>5</v>
      </c>
      <c r="M111" s="3">
        <v>6</v>
      </c>
      <c r="N111" s="3">
        <v>7</v>
      </c>
    </row>
    <row r="112" spans="2:14" x14ac:dyDescent="0.35">
      <c r="F112" s="33">
        <f>D93</f>
        <v>45658</v>
      </c>
      <c r="G112" s="35"/>
      <c r="H112" s="35"/>
      <c r="I112" s="35"/>
      <c r="J112" s="35"/>
      <c r="K112" s="35"/>
      <c r="L112" s="35"/>
      <c r="M112" s="35"/>
      <c r="N112" s="35"/>
    </row>
    <row r="113" spans="6:14" x14ac:dyDescent="0.35">
      <c r="F113" s="33">
        <f>D94</f>
        <v>46023</v>
      </c>
      <c r="G113" s="35"/>
      <c r="H113" s="35"/>
      <c r="I113" s="35"/>
      <c r="J113" s="35"/>
      <c r="K113" s="35"/>
      <c r="L113" s="35"/>
      <c r="M113" s="35"/>
      <c r="N113" s="35"/>
    </row>
    <row r="114" spans="6:14" x14ac:dyDescent="0.35">
      <c r="F114" s="33">
        <f>EDATE(F113,2*12)</f>
        <v>46753</v>
      </c>
      <c r="G114" s="35"/>
      <c r="H114" s="35"/>
      <c r="I114" s="35"/>
      <c r="J114" s="35"/>
      <c r="K114" s="35"/>
      <c r="L114" s="35"/>
      <c r="M114" s="35"/>
      <c r="N114" s="35"/>
    </row>
  </sheetData>
  <conditionalFormatting sqref="O72:XFD72 A72:D74 F73:G74 A1:XFD65 A67:XFD71 F104:G104 O105:XFD105 F105 A108:XFD1048576 A104:D107 A75:G100 A101:C101 F101:N101 A103:G103 A102:D102 F102:G102 H73:XFD104 F106:XFD107">
    <cfRule type="expression" dxfId="36" priority="1">
      <formula>AND(A1&lt;&gt;"",A1=FALSE)</formula>
    </cfRule>
    <cfRule type="expression" dxfId="35" priority="2">
      <formula>A1=TRUE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Spinner 2">
              <controlPr defaultSize="0" autoPict="0">
                <anchor moveWithCells="1" sizeWithCells="1">
                  <from>
                    <xdr:col>4</xdr:col>
                    <xdr:colOff>152400</xdr:colOff>
                    <xdr:row>1</xdr:row>
                    <xdr:rowOff>19050</xdr:rowOff>
                  </from>
                  <to>
                    <xdr:col>4</xdr:col>
                    <xdr:colOff>482600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E6D1A-B979-4931-8CED-8FB674A26DF5}">
  <dimension ref="A2:ALR6"/>
  <sheetViews>
    <sheetView zoomScaleNormal="100" workbookViewId="0">
      <selection activeCell="E6" sqref="E6"/>
    </sheetView>
  </sheetViews>
  <sheetFormatPr defaultRowHeight="14.5" x14ac:dyDescent="0.35"/>
  <cols>
    <col min="1" max="3" width="1.54296875" customWidth="1"/>
    <col min="4" max="4" width="21.6328125" customWidth="1"/>
  </cols>
  <sheetData>
    <row r="2" spans="1:1006" x14ac:dyDescent="0.35">
      <c r="A2" t="s">
        <v>15</v>
      </c>
    </row>
    <row r="5" spans="1:1006" x14ac:dyDescent="0.35">
      <c r="B5" t="s">
        <v>125</v>
      </c>
      <c r="E5">
        <v>0</v>
      </c>
      <c r="F5">
        <v>1</v>
      </c>
      <c r="G5">
        <v>2</v>
      </c>
      <c r="H5">
        <v>3</v>
      </c>
      <c r="I5">
        <v>4</v>
      </c>
      <c r="J5">
        <v>5</v>
      </c>
      <c r="K5">
        <v>6</v>
      </c>
      <c r="L5">
        <v>7</v>
      </c>
    </row>
    <row r="6" spans="1:1006" x14ac:dyDescent="0.35">
      <c r="B6" s="4" t="s">
        <v>16</v>
      </c>
      <c r="C6" s="4"/>
      <c r="D6" s="4"/>
      <c r="E6" s="15">
        <v>0</v>
      </c>
      <c r="F6" s="15">
        <v>0.2</v>
      </c>
      <c r="G6" s="15">
        <v>0.32</v>
      </c>
      <c r="H6" s="16">
        <v>0.192</v>
      </c>
      <c r="I6" s="16">
        <v>0.1152</v>
      </c>
      <c r="J6" s="16">
        <v>0.1152</v>
      </c>
      <c r="K6" s="16">
        <v>5.7599999999999998E-2</v>
      </c>
      <c r="L6" s="15">
        <v>0</v>
      </c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</row>
  </sheetData>
  <conditionalFormatting sqref="A1:XFD1048576">
    <cfRule type="expression" priority="1">
      <formula>AND(A1&lt;&gt;"",A1=FALSE)</formula>
    </cfRule>
    <cfRule type="expression" dxfId="34" priority="2">
      <formula>A1=TRUE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62886-8C2E-44DB-B37A-8E6F562B2DF1}">
  <dimension ref="D3:K8"/>
  <sheetViews>
    <sheetView workbookViewId="0">
      <selection activeCell="D3" sqref="D3"/>
    </sheetView>
  </sheetViews>
  <sheetFormatPr defaultRowHeight="14.5" x14ac:dyDescent="0.35"/>
  <cols>
    <col min="5" max="11" width="12" customWidth="1"/>
  </cols>
  <sheetData>
    <row r="3" spans="4:11" x14ac:dyDescent="0.35">
      <c r="E3">
        <v>2</v>
      </c>
    </row>
    <row r="4" spans="4:11" ht="72.5" x14ac:dyDescent="0.35">
      <c r="E4" s="29" t="str">
        <f>InputC!G4</f>
        <v>Base Case</v>
      </c>
      <c r="F4" s="29" t="str">
        <f>InputC!I4</f>
        <v>Construction Delay Case</v>
      </c>
      <c r="G4" s="29" t="str">
        <f>InputC!J4</f>
        <v>P90 Case</v>
      </c>
      <c r="H4" s="29" t="str">
        <f>InputC!K4</f>
        <v>Short Life</v>
      </c>
      <c r="I4" s="29" t="str">
        <f>InputC!L4</f>
        <v>Higher Inverter Cost</v>
      </c>
      <c r="J4" s="29" t="str">
        <f>InputC!M4</f>
        <v>Higher Transmission Constraint</v>
      </c>
      <c r="K4" s="29" t="str">
        <f>InputC!N4</f>
        <v>Higher CAPEX</v>
      </c>
    </row>
    <row r="5" spans="4:11" x14ac:dyDescent="0.35">
      <c r="E5">
        <v>1</v>
      </c>
      <c r="F5">
        <v>2</v>
      </c>
      <c r="G5">
        <v>3</v>
      </c>
      <c r="H5">
        <v>4</v>
      </c>
      <c r="I5">
        <v>5</v>
      </c>
      <c r="J5">
        <v>6</v>
      </c>
      <c r="K5">
        <v>7</v>
      </c>
    </row>
    <row r="6" spans="4:11" x14ac:dyDescent="0.35">
      <c r="D6" s="1">
        <f>'Financial Model'!F84</f>
        <v>8.3502247929573059E-2</v>
      </c>
      <c r="E6" s="1"/>
      <c r="F6" s="1"/>
      <c r="G6" s="1"/>
      <c r="H6" s="1"/>
      <c r="I6" s="1"/>
      <c r="J6" s="1"/>
      <c r="K6" s="1"/>
    </row>
    <row r="7" spans="4:11" x14ac:dyDescent="0.35">
      <c r="D7" s="1">
        <f>'Financial Model'!F102</f>
        <v>0.14302290081977848</v>
      </c>
      <c r="E7" s="1"/>
      <c r="F7" s="1"/>
      <c r="G7" s="1"/>
      <c r="H7" s="1"/>
      <c r="I7" s="1"/>
      <c r="J7" s="1"/>
      <c r="K7" s="1"/>
    </row>
    <row r="8" spans="4:11" x14ac:dyDescent="0.35">
      <c r="D8" s="1">
        <f>'Financial Model'!F134</f>
        <v>0.11864178776741027</v>
      </c>
      <c r="E8" s="1"/>
      <c r="F8" s="1"/>
      <c r="G8" s="1"/>
      <c r="H8" s="1"/>
      <c r="I8" s="1"/>
      <c r="J8" s="1"/>
      <c r="K8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CF00E-9869-4DE5-A39A-B20E8BE9B4C3}">
  <dimension ref="B1:ALR272"/>
  <sheetViews>
    <sheetView tabSelected="1" zoomScale="90" zoomScaleNormal="90" workbookViewId="0">
      <pane xSplit="9" ySplit="12" topLeftCell="J233" activePane="bottomRight" state="frozen"/>
      <selection pane="topRight" activeCell="J1" sqref="J1"/>
      <selection pane="bottomLeft" activeCell="A13" sqref="A13"/>
      <selection pane="bottomRight" activeCell="F248" sqref="F248"/>
    </sheetView>
  </sheetViews>
  <sheetFormatPr defaultRowHeight="14.5" x14ac:dyDescent="0.35"/>
  <cols>
    <col min="1" max="3" width="1.90625" style="31" customWidth="1"/>
    <col min="4" max="4" width="37.81640625" style="31" customWidth="1"/>
    <col min="5" max="5" width="10.54296875" style="31" customWidth="1"/>
    <col min="6" max="7" width="12.453125" style="31" customWidth="1"/>
    <col min="8" max="8" width="13.81640625" style="31" bestFit="1" customWidth="1"/>
    <col min="9" max="9" width="10.54296875" style="31" customWidth="1"/>
    <col min="10" max="159" width="12" style="31" customWidth="1"/>
    <col min="160" max="16384" width="8.7265625" style="31"/>
  </cols>
  <sheetData>
    <row r="1" spans="2:1006" x14ac:dyDescent="0.35">
      <c r="F1" s="5" t="str">
        <f>InputC!$E$4</f>
        <v>Base Case</v>
      </c>
    </row>
    <row r="3" spans="2:1006" x14ac:dyDescent="0.35">
      <c r="B3" s="4" t="s">
        <v>0</v>
      </c>
      <c r="C3" s="4"/>
      <c r="D3" s="4"/>
      <c r="E3" s="4"/>
      <c r="F3" s="18" t="s">
        <v>22</v>
      </c>
      <c r="G3" s="18" t="s">
        <v>22</v>
      </c>
      <c r="H3" s="18" t="s">
        <v>153</v>
      </c>
      <c r="I3" s="4"/>
      <c r="J3" s="4" cm="1">
        <f t="array" ref="J3:FC3">_xlfn.SEQUENCE(,150)</f>
        <v>1</v>
      </c>
      <c r="K3" s="4">
        <v>2</v>
      </c>
      <c r="L3" s="4">
        <v>3</v>
      </c>
      <c r="M3" s="4">
        <v>4</v>
      </c>
      <c r="N3" s="4">
        <v>5</v>
      </c>
      <c r="O3" s="4">
        <v>6</v>
      </c>
      <c r="P3" s="4">
        <v>7</v>
      </c>
      <c r="Q3" s="4">
        <v>8</v>
      </c>
      <c r="R3" s="4">
        <v>9</v>
      </c>
      <c r="S3" s="4">
        <v>10</v>
      </c>
      <c r="T3" s="4">
        <v>11</v>
      </c>
      <c r="U3" s="4">
        <v>12</v>
      </c>
      <c r="V3" s="4">
        <v>13</v>
      </c>
      <c r="W3" s="4">
        <v>14</v>
      </c>
      <c r="X3" s="4">
        <v>15</v>
      </c>
      <c r="Y3" s="4">
        <v>16</v>
      </c>
      <c r="Z3" s="4">
        <v>17</v>
      </c>
      <c r="AA3" s="4">
        <v>18</v>
      </c>
      <c r="AB3" s="4">
        <v>19</v>
      </c>
      <c r="AC3" s="4">
        <v>20</v>
      </c>
      <c r="AD3" s="4">
        <v>21</v>
      </c>
      <c r="AE3" s="4">
        <v>22</v>
      </c>
      <c r="AF3" s="4">
        <v>23</v>
      </c>
      <c r="AG3" s="4">
        <v>24</v>
      </c>
      <c r="AH3" s="4">
        <v>25</v>
      </c>
      <c r="AI3" s="4">
        <v>26</v>
      </c>
      <c r="AJ3" s="4">
        <v>27</v>
      </c>
      <c r="AK3" s="4">
        <v>28</v>
      </c>
      <c r="AL3" s="4">
        <v>29</v>
      </c>
      <c r="AM3" s="4">
        <v>30</v>
      </c>
      <c r="AN3" s="4">
        <v>31</v>
      </c>
      <c r="AO3" s="4">
        <v>32</v>
      </c>
      <c r="AP3" s="4">
        <v>33</v>
      </c>
      <c r="AQ3" s="4">
        <v>34</v>
      </c>
      <c r="AR3" s="4">
        <v>35</v>
      </c>
      <c r="AS3" s="4">
        <v>36</v>
      </c>
      <c r="AT3" s="4">
        <v>37</v>
      </c>
      <c r="AU3" s="4">
        <v>38</v>
      </c>
      <c r="AV3" s="4">
        <v>39</v>
      </c>
      <c r="AW3" s="4">
        <v>40</v>
      </c>
      <c r="AX3" s="4">
        <v>41</v>
      </c>
      <c r="AY3" s="4">
        <v>42</v>
      </c>
      <c r="AZ3" s="4">
        <v>43</v>
      </c>
      <c r="BA3" s="4">
        <v>44</v>
      </c>
      <c r="BB3" s="4">
        <v>45</v>
      </c>
      <c r="BC3" s="4">
        <v>46</v>
      </c>
      <c r="BD3" s="4">
        <v>47</v>
      </c>
      <c r="BE3" s="4">
        <v>48</v>
      </c>
      <c r="BF3" s="4">
        <v>49</v>
      </c>
      <c r="BG3" s="4">
        <v>50</v>
      </c>
      <c r="BH3" s="4">
        <v>51</v>
      </c>
      <c r="BI3" s="4">
        <v>52</v>
      </c>
      <c r="BJ3" s="4">
        <v>53</v>
      </c>
      <c r="BK3" s="4">
        <v>54</v>
      </c>
      <c r="BL3" s="4">
        <v>55</v>
      </c>
      <c r="BM3" s="4">
        <v>56</v>
      </c>
      <c r="BN3" s="4">
        <v>57</v>
      </c>
      <c r="BO3" s="4">
        <v>58</v>
      </c>
      <c r="BP3" s="4">
        <v>59</v>
      </c>
      <c r="BQ3" s="4">
        <v>60</v>
      </c>
      <c r="BR3" s="4">
        <v>61</v>
      </c>
      <c r="BS3" s="4">
        <v>62</v>
      </c>
      <c r="BT3" s="4">
        <v>63</v>
      </c>
      <c r="BU3" s="4">
        <v>64</v>
      </c>
      <c r="BV3" s="4">
        <v>65</v>
      </c>
      <c r="BW3" s="4">
        <v>66</v>
      </c>
      <c r="BX3" s="4">
        <v>67</v>
      </c>
      <c r="BY3" s="4">
        <v>68</v>
      </c>
      <c r="BZ3" s="4">
        <v>69</v>
      </c>
      <c r="CA3" s="4">
        <v>70</v>
      </c>
      <c r="CB3" s="4">
        <v>71</v>
      </c>
      <c r="CC3" s="4">
        <v>72</v>
      </c>
      <c r="CD3" s="4">
        <v>73</v>
      </c>
      <c r="CE3" s="4">
        <v>74</v>
      </c>
      <c r="CF3" s="4">
        <v>75</v>
      </c>
      <c r="CG3" s="4">
        <v>76</v>
      </c>
      <c r="CH3" s="4">
        <v>77</v>
      </c>
      <c r="CI3" s="4">
        <v>78</v>
      </c>
      <c r="CJ3" s="4">
        <v>79</v>
      </c>
      <c r="CK3" s="4">
        <v>80</v>
      </c>
      <c r="CL3" s="4">
        <v>81</v>
      </c>
      <c r="CM3" s="4">
        <v>82</v>
      </c>
      <c r="CN3" s="4">
        <v>83</v>
      </c>
      <c r="CO3" s="4">
        <v>84</v>
      </c>
      <c r="CP3" s="4">
        <v>85</v>
      </c>
      <c r="CQ3" s="4">
        <v>86</v>
      </c>
      <c r="CR3" s="4">
        <v>87</v>
      </c>
      <c r="CS3" s="4">
        <v>88</v>
      </c>
      <c r="CT3" s="4">
        <v>89</v>
      </c>
      <c r="CU3" s="4">
        <v>90</v>
      </c>
      <c r="CV3" s="4">
        <v>91</v>
      </c>
      <c r="CW3" s="4">
        <v>92</v>
      </c>
      <c r="CX3" s="4">
        <v>93</v>
      </c>
      <c r="CY3" s="4">
        <v>94</v>
      </c>
      <c r="CZ3" s="4">
        <v>95</v>
      </c>
      <c r="DA3" s="4">
        <v>96</v>
      </c>
      <c r="DB3" s="4">
        <v>97</v>
      </c>
      <c r="DC3" s="4">
        <v>98</v>
      </c>
      <c r="DD3" s="4">
        <v>99</v>
      </c>
      <c r="DE3" s="4">
        <v>100</v>
      </c>
      <c r="DF3" s="4">
        <v>101</v>
      </c>
      <c r="DG3" s="4">
        <v>102</v>
      </c>
      <c r="DH3" s="4">
        <v>103</v>
      </c>
      <c r="DI3" s="4">
        <v>104</v>
      </c>
      <c r="DJ3" s="4">
        <v>105</v>
      </c>
      <c r="DK3" s="4">
        <v>106</v>
      </c>
      <c r="DL3" s="4">
        <v>107</v>
      </c>
      <c r="DM3" s="4">
        <v>108</v>
      </c>
      <c r="DN3" s="4">
        <v>109</v>
      </c>
      <c r="DO3" s="4">
        <v>110</v>
      </c>
      <c r="DP3" s="4">
        <v>111</v>
      </c>
      <c r="DQ3" s="4">
        <v>112</v>
      </c>
      <c r="DR3" s="4">
        <v>113</v>
      </c>
      <c r="DS3" s="4">
        <v>114</v>
      </c>
      <c r="DT3" s="4">
        <v>115</v>
      </c>
      <c r="DU3" s="4">
        <v>116</v>
      </c>
      <c r="DV3" s="4">
        <v>117</v>
      </c>
      <c r="DW3" s="4">
        <v>118</v>
      </c>
      <c r="DX3" s="4">
        <v>119</v>
      </c>
      <c r="DY3" s="4">
        <v>120</v>
      </c>
      <c r="DZ3" s="4">
        <v>121</v>
      </c>
      <c r="EA3" s="4">
        <v>122</v>
      </c>
      <c r="EB3" s="4">
        <v>123</v>
      </c>
      <c r="EC3" s="4">
        <v>124</v>
      </c>
      <c r="ED3" s="4">
        <v>125</v>
      </c>
      <c r="EE3" s="4">
        <v>126</v>
      </c>
      <c r="EF3" s="4">
        <v>127</v>
      </c>
      <c r="EG3" s="4">
        <v>128</v>
      </c>
      <c r="EH3" s="4">
        <v>129</v>
      </c>
      <c r="EI3" s="4">
        <v>130</v>
      </c>
      <c r="EJ3" s="4">
        <v>131</v>
      </c>
      <c r="EK3" s="4">
        <v>132</v>
      </c>
      <c r="EL3" s="4">
        <v>133</v>
      </c>
      <c r="EM3" s="4">
        <v>134</v>
      </c>
      <c r="EN3" s="4">
        <v>135</v>
      </c>
      <c r="EO3" s="4">
        <v>136</v>
      </c>
      <c r="EP3" s="4">
        <v>137</v>
      </c>
      <c r="EQ3" s="4">
        <v>138</v>
      </c>
      <c r="ER3" s="4">
        <v>139</v>
      </c>
      <c r="ES3" s="4">
        <v>140</v>
      </c>
      <c r="ET3" s="4">
        <v>141</v>
      </c>
      <c r="EU3" s="4">
        <v>142</v>
      </c>
      <c r="EV3" s="4">
        <v>143</v>
      </c>
      <c r="EW3" s="4">
        <v>144</v>
      </c>
      <c r="EX3" s="4">
        <v>145</v>
      </c>
      <c r="EY3" s="4">
        <v>146</v>
      </c>
      <c r="EZ3" s="4">
        <v>147</v>
      </c>
      <c r="FA3" s="4">
        <v>148</v>
      </c>
      <c r="FB3" s="4">
        <v>149</v>
      </c>
      <c r="FC3" s="4">
        <v>150</v>
      </c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</row>
    <row r="4" spans="2:1006" x14ac:dyDescent="0.35">
      <c r="C4" s="31" t="s">
        <v>17</v>
      </c>
      <c r="E4" s="32" t="s">
        <v>18</v>
      </c>
      <c r="F4" s="5">
        <f>InputC!E6</f>
        <v>12</v>
      </c>
      <c r="H4" s="31">
        <f>SUM(J4:XFD4)</f>
        <v>12</v>
      </c>
      <c r="J4" s="31">
        <f>(J3&lt;=$F$4)*1</f>
        <v>1</v>
      </c>
      <c r="K4" s="31">
        <f t="shared" ref="K4:BV4" si="0">(K3&lt;=$F$4)*1</f>
        <v>1</v>
      </c>
      <c r="L4" s="31">
        <f t="shared" si="0"/>
        <v>1</v>
      </c>
      <c r="M4" s="31">
        <f t="shared" si="0"/>
        <v>1</v>
      </c>
      <c r="N4" s="31">
        <f t="shared" si="0"/>
        <v>1</v>
      </c>
      <c r="O4" s="31">
        <f t="shared" si="0"/>
        <v>1</v>
      </c>
      <c r="P4" s="31">
        <f t="shared" si="0"/>
        <v>1</v>
      </c>
      <c r="Q4" s="31">
        <f t="shared" si="0"/>
        <v>1</v>
      </c>
      <c r="R4" s="31">
        <f t="shared" si="0"/>
        <v>1</v>
      </c>
      <c r="S4" s="31">
        <f t="shared" si="0"/>
        <v>1</v>
      </c>
      <c r="T4" s="31">
        <f t="shared" si="0"/>
        <v>1</v>
      </c>
      <c r="U4" s="31">
        <f t="shared" si="0"/>
        <v>1</v>
      </c>
      <c r="V4" s="31">
        <f t="shared" si="0"/>
        <v>0</v>
      </c>
      <c r="W4" s="31">
        <f t="shared" si="0"/>
        <v>0</v>
      </c>
      <c r="X4" s="31">
        <f t="shared" si="0"/>
        <v>0</v>
      </c>
      <c r="Y4" s="31">
        <f t="shared" si="0"/>
        <v>0</v>
      </c>
      <c r="Z4" s="31">
        <f t="shared" si="0"/>
        <v>0</v>
      </c>
      <c r="AA4" s="31">
        <f t="shared" si="0"/>
        <v>0</v>
      </c>
      <c r="AB4" s="31">
        <f t="shared" si="0"/>
        <v>0</v>
      </c>
      <c r="AC4" s="31">
        <f t="shared" si="0"/>
        <v>0</v>
      </c>
      <c r="AD4" s="31">
        <f t="shared" si="0"/>
        <v>0</v>
      </c>
      <c r="AE4" s="31">
        <f t="shared" si="0"/>
        <v>0</v>
      </c>
      <c r="AF4" s="31">
        <f t="shared" si="0"/>
        <v>0</v>
      </c>
      <c r="AG4" s="31">
        <f t="shared" si="0"/>
        <v>0</v>
      </c>
      <c r="AH4" s="31">
        <f t="shared" si="0"/>
        <v>0</v>
      </c>
      <c r="AI4" s="31">
        <f t="shared" si="0"/>
        <v>0</v>
      </c>
      <c r="AJ4" s="31">
        <f t="shared" si="0"/>
        <v>0</v>
      </c>
      <c r="AK4" s="31">
        <f t="shared" si="0"/>
        <v>0</v>
      </c>
      <c r="AL4" s="31">
        <f t="shared" si="0"/>
        <v>0</v>
      </c>
      <c r="AM4" s="31">
        <f t="shared" si="0"/>
        <v>0</v>
      </c>
      <c r="AN4" s="31">
        <f t="shared" si="0"/>
        <v>0</v>
      </c>
      <c r="AO4" s="31">
        <f t="shared" si="0"/>
        <v>0</v>
      </c>
      <c r="AP4" s="31">
        <f t="shared" si="0"/>
        <v>0</v>
      </c>
      <c r="AQ4" s="31">
        <f t="shared" si="0"/>
        <v>0</v>
      </c>
      <c r="AR4" s="31">
        <f t="shared" si="0"/>
        <v>0</v>
      </c>
      <c r="AS4" s="31">
        <f t="shared" si="0"/>
        <v>0</v>
      </c>
      <c r="AT4" s="31">
        <f t="shared" si="0"/>
        <v>0</v>
      </c>
      <c r="AU4" s="31">
        <f t="shared" si="0"/>
        <v>0</v>
      </c>
      <c r="AV4" s="31">
        <f t="shared" si="0"/>
        <v>0</v>
      </c>
      <c r="AW4" s="31">
        <f t="shared" si="0"/>
        <v>0</v>
      </c>
      <c r="AX4" s="31">
        <f t="shared" si="0"/>
        <v>0</v>
      </c>
      <c r="AY4" s="31">
        <f t="shared" si="0"/>
        <v>0</v>
      </c>
      <c r="AZ4" s="31">
        <f t="shared" si="0"/>
        <v>0</v>
      </c>
      <c r="BA4" s="31">
        <f t="shared" si="0"/>
        <v>0</v>
      </c>
      <c r="BB4" s="31">
        <f t="shared" si="0"/>
        <v>0</v>
      </c>
      <c r="BC4" s="31">
        <f t="shared" si="0"/>
        <v>0</v>
      </c>
      <c r="BD4" s="31">
        <f t="shared" si="0"/>
        <v>0</v>
      </c>
      <c r="BE4" s="31">
        <f t="shared" si="0"/>
        <v>0</v>
      </c>
      <c r="BF4" s="31">
        <f t="shared" si="0"/>
        <v>0</v>
      </c>
      <c r="BG4" s="31">
        <f t="shared" si="0"/>
        <v>0</v>
      </c>
      <c r="BH4" s="31">
        <f t="shared" si="0"/>
        <v>0</v>
      </c>
      <c r="BI4" s="31">
        <f t="shared" si="0"/>
        <v>0</v>
      </c>
      <c r="BJ4" s="31">
        <f t="shared" si="0"/>
        <v>0</v>
      </c>
      <c r="BK4" s="31">
        <f t="shared" si="0"/>
        <v>0</v>
      </c>
      <c r="BL4" s="31">
        <f t="shared" si="0"/>
        <v>0</v>
      </c>
      <c r="BM4" s="31">
        <f t="shared" si="0"/>
        <v>0</v>
      </c>
      <c r="BN4" s="31">
        <f t="shared" si="0"/>
        <v>0</v>
      </c>
      <c r="BO4" s="31">
        <f t="shared" si="0"/>
        <v>0</v>
      </c>
      <c r="BP4" s="31">
        <f t="shared" si="0"/>
        <v>0</v>
      </c>
      <c r="BQ4" s="31">
        <f t="shared" si="0"/>
        <v>0</v>
      </c>
      <c r="BR4" s="31">
        <f t="shared" si="0"/>
        <v>0</v>
      </c>
      <c r="BS4" s="31">
        <f t="shared" si="0"/>
        <v>0</v>
      </c>
      <c r="BT4" s="31">
        <f t="shared" si="0"/>
        <v>0</v>
      </c>
      <c r="BU4" s="31">
        <f t="shared" si="0"/>
        <v>0</v>
      </c>
      <c r="BV4" s="31">
        <f t="shared" si="0"/>
        <v>0</v>
      </c>
      <c r="BW4" s="31">
        <f t="shared" ref="BW4:EH4" si="1">(BW3&lt;=$F$4)*1</f>
        <v>0</v>
      </c>
      <c r="BX4" s="31">
        <f t="shared" si="1"/>
        <v>0</v>
      </c>
      <c r="BY4" s="31">
        <f t="shared" si="1"/>
        <v>0</v>
      </c>
      <c r="BZ4" s="31">
        <f t="shared" si="1"/>
        <v>0</v>
      </c>
      <c r="CA4" s="31">
        <f t="shared" si="1"/>
        <v>0</v>
      </c>
      <c r="CB4" s="31">
        <f t="shared" si="1"/>
        <v>0</v>
      </c>
      <c r="CC4" s="31">
        <f t="shared" si="1"/>
        <v>0</v>
      </c>
      <c r="CD4" s="31">
        <f t="shared" si="1"/>
        <v>0</v>
      </c>
      <c r="CE4" s="31">
        <f t="shared" si="1"/>
        <v>0</v>
      </c>
      <c r="CF4" s="31">
        <f t="shared" si="1"/>
        <v>0</v>
      </c>
      <c r="CG4" s="31">
        <f t="shared" si="1"/>
        <v>0</v>
      </c>
      <c r="CH4" s="31">
        <f t="shared" si="1"/>
        <v>0</v>
      </c>
      <c r="CI4" s="31">
        <f t="shared" si="1"/>
        <v>0</v>
      </c>
      <c r="CJ4" s="31">
        <f t="shared" si="1"/>
        <v>0</v>
      </c>
      <c r="CK4" s="31">
        <f t="shared" si="1"/>
        <v>0</v>
      </c>
      <c r="CL4" s="31">
        <f t="shared" si="1"/>
        <v>0</v>
      </c>
      <c r="CM4" s="31">
        <f t="shared" si="1"/>
        <v>0</v>
      </c>
      <c r="CN4" s="31">
        <f t="shared" si="1"/>
        <v>0</v>
      </c>
      <c r="CO4" s="31">
        <f t="shared" si="1"/>
        <v>0</v>
      </c>
      <c r="CP4" s="31">
        <f t="shared" si="1"/>
        <v>0</v>
      </c>
      <c r="CQ4" s="31">
        <f t="shared" si="1"/>
        <v>0</v>
      </c>
      <c r="CR4" s="31">
        <f t="shared" si="1"/>
        <v>0</v>
      </c>
      <c r="CS4" s="31">
        <f t="shared" si="1"/>
        <v>0</v>
      </c>
      <c r="CT4" s="31">
        <f t="shared" si="1"/>
        <v>0</v>
      </c>
      <c r="CU4" s="31">
        <f t="shared" si="1"/>
        <v>0</v>
      </c>
      <c r="CV4" s="31">
        <f t="shared" si="1"/>
        <v>0</v>
      </c>
      <c r="CW4" s="31">
        <f t="shared" si="1"/>
        <v>0</v>
      </c>
      <c r="CX4" s="31">
        <f t="shared" si="1"/>
        <v>0</v>
      </c>
      <c r="CY4" s="31">
        <f t="shared" si="1"/>
        <v>0</v>
      </c>
      <c r="CZ4" s="31">
        <f t="shared" si="1"/>
        <v>0</v>
      </c>
      <c r="DA4" s="31">
        <f t="shared" si="1"/>
        <v>0</v>
      </c>
      <c r="DB4" s="31">
        <f t="shared" si="1"/>
        <v>0</v>
      </c>
      <c r="DC4" s="31">
        <f t="shared" si="1"/>
        <v>0</v>
      </c>
      <c r="DD4" s="31">
        <f t="shared" si="1"/>
        <v>0</v>
      </c>
      <c r="DE4" s="31">
        <f t="shared" si="1"/>
        <v>0</v>
      </c>
      <c r="DF4" s="31">
        <f t="shared" si="1"/>
        <v>0</v>
      </c>
      <c r="DG4" s="31">
        <f t="shared" si="1"/>
        <v>0</v>
      </c>
      <c r="DH4" s="31">
        <f t="shared" si="1"/>
        <v>0</v>
      </c>
      <c r="DI4" s="31">
        <f t="shared" si="1"/>
        <v>0</v>
      </c>
      <c r="DJ4" s="31">
        <f t="shared" si="1"/>
        <v>0</v>
      </c>
      <c r="DK4" s="31">
        <f t="shared" si="1"/>
        <v>0</v>
      </c>
      <c r="DL4" s="31">
        <f t="shared" si="1"/>
        <v>0</v>
      </c>
      <c r="DM4" s="31">
        <f t="shared" si="1"/>
        <v>0</v>
      </c>
      <c r="DN4" s="31">
        <f t="shared" si="1"/>
        <v>0</v>
      </c>
      <c r="DO4" s="31">
        <f t="shared" si="1"/>
        <v>0</v>
      </c>
      <c r="DP4" s="31">
        <f t="shared" si="1"/>
        <v>0</v>
      </c>
      <c r="DQ4" s="31">
        <f t="shared" si="1"/>
        <v>0</v>
      </c>
      <c r="DR4" s="31">
        <f t="shared" si="1"/>
        <v>0</v>
      </c>
      <c r="DS4" s="31">
        <f t="shared" si="1"/>
        <v>0</v>
      </c>
      <c r="DT4" s="31">
        <f t="shared" si="1"/>
        <v>0</v>
      </c>
      <c r="DU4" s="31">
        <f t="shared" si="1"/>
        <v>0</v>
      </c>
      <c r="DV4" s="31">
        <f t="shared" si="1"/>
        <v>0</v>
      </c>
      <c r="DW4" s="31">
        <f t="shared" si="1"/>
        <v>0</v>
      </c>
      <c r="DX4" s="31">
        <f t="shared" si="1"/>
        <v>0</v>
      </c>
      <c r="DY4" s="31">
        <f t="shared" si="1"/>
        <v>0</v>
      </c>
      <c r="DZ4" s="31">
        <f t="shared" si="1"/>
        <v>0</v>
      </c>
      <c r="EA4" s="31">
        <f t="shared" si="1"/>
        <v>0</v>
      </c>
      <c r="EB4" s="31">
        <f t="shared" si="1"/>
        <v>0</v>
      </c>
      <c r="EC4" s="31">
        <f t="shared" si="1"/>
        <v>0</v>
      </c>
      <c r="ED4" s="31">
        <f t="shared" si="1"/>
        <v>0</v>
      </c>
      <c r="EE4" s="31">
        <f t="shared" si="1"/>
        <v>0</v>
      </c>
      <c r="EF4" s="31">
        <f t="shared" si="1"/>
        <v>0</v>
      </c>
      <c r="EG4" s="31">
        <f t="shared" si="1"/>
        <v>0</v>
      </c>
      <c r="EH4" s="31">
        <f t="shared" si="1"/>
        <v>0</v>
      </c>
      <c r="EI4" s="31">
        <f t="shared" ref="EI4:FC4" si="2">(EI3&lt;=$F$4)*1</f>
        <v>0</v>
      </c>
      <c r="EJ4" s="31">
        <f t="shared" si="2"/>
        <v>0</v>
      </c>
      <c r="EK4" s="31">
        <f t="shared" si="2"/>
        <v>0</v>
      </c>
      <c r="EL4" s="31">
        <f t="shared" si="2"/>
        <v>0</v>
      </c>
      <c r="EM4" s="31">
        <f t="shared" si="2"/>
        <v>0</v>
      </c>
      <c r="EN4" s="31">
        <f t="shared" si="2"/>
        <v>0</v>
      </c>
      <c r="EO4" s="31">
        <f t="shared" si="2"/>
        <v>0</v>
      </c>
      <c r="EP4" s="31">
        <f t="shared" si="2"/>
        <v>0</v>
      </c>
      <c r="EQ4" s="31">
        <f t="shared" si="2"/>
        <v>0</v>
      </c>
      <c r="ER4" s="31">
        <f t="shared" si="2"/>
        <v>0</v>
      </c>
      <c r="ES4" s="31">
        <f t="shared" si="2"/>
        <v>0</v>
      </c>
      <c r="ET4" s="31">
        <f t="shared" si="2"/>
        <v>0</v>
      </c>
      <c r="EU4" s="31">
        <f t="shared" si="2"/>
        <v>0</v>
      </c>
      <c r="EV4" s="31">
        <f t="shared" si="2"/>
        <v>0</v>
      </c>
      <c r="EW4" s="31">
        <f t="shared" si="2"/>
        <v>0</v>
      </c>
      <c r="EX4" s="31">
        <f t="shared" si="2"/>
        <v>0</v>
      </c>
      <c r="EY4" s="31">
        <f t="shared" si="2"/>
        <v>0</v>
      </c>
      <c r="EZ4" s="31">
        <f t="shared" si="2"/>
        <v>0</v>
      </c>
      <c r="FA4" s="31">
        <f t="shared" si="2"/>
        <v>0</v>
      </c>
      <c r="FB4" s="31">
        <f t="shared" si="2"/>
        <v>0</v>
      </c>
      <c r="FC4" s="31">
        <f t="shared" si="2"/>
        <v>0</v>
      </c>
    </row>
    <row r="5" spans="2:1006" x14ac:dyDescent="0.35">
      <c r="C5" s="31" t="s">
        <v>19</v>
      </c>
      <c r="E5" s="32" t="s">
        <v>8</v>
      </c>
      <c r="F5" s="5">
        <f>InputC!E12</f>
        <v>1</v>
      </c>
      <c r="G5" s="5">
        <f>InputC!E13</f>
        <v>6</v>
      </c>
      <c r="J5" s="31">
        <f>IF(J4,$F$5,$G$5)</f>
        <v>1</v>
      </c>
      <c r="K5" s="31">
        <f t="shared" ref="K5:BV5" si="3">IF(K4,$F$5,$G$5)</f>
        <v>1</v>
      </c>
      <c r="L5" s="31">
        <f t="shared" si="3"/>
        <v>1</v>
      </c>
      <c r="M5" s="31">
        <f t="shared" si="3"/>
        <v>1</v>
      </c>
      <c r="N5" s="31">
        <f t="shared" si="3"/>
        <v>1</v>
      </c>
      <c r="O5" s="31">
        <f t="shared" si="3"/>
        <v>1</v>
      </c>
      <c r="P5" s="31">
        <f t="shared" si="3"/>
        <v>1</v>
      </c>
      <c r="Q5" s="31">
        <f t="shared" si="3"/>
        <v>1</v>
      </c>
      <c r="R5" s="31">
        <f t="shared" si="3"/>
        <v>1</v>
      </c>
      <c r="S5" s="31">
        <f t="shared" si="3"/>
        <v>1</v>
      </c>
      <c r="T5" s="31">
        <f t="shared" si="3"/>
        <v>1</v>
      </c>
      <c r="U5" s="31">
        <f t="shared" si="3"/>
        <v>1</v>
      </c>
      <c r="V5" s="31">
        <f t="shared" si="3"/>
        <v>6</v>
      </c>
      <c r="W5" s="31">
        <f t="shared" si="3"/>
        <v>6</v>
      </c>
      <c r="X5" s="31">
        <f t="shared" si="3"/>
        <v>6</v>
      </c>
      <c r="Y5" s="31">
        <f t="shared" si="3"/>
        <v>6</v>
      </c>
      <c r="Z5" s="31">
        <f t="shared" si="3"/>
        <v>6</v>
      </c>
      <c r="AA5" s="31">
        <f t="shared" si="3"/>
        <v>6</v>
      </c>
      <c r="AB5" s="31">
        <f t="shared" si="3"/>
        <v>6</v>
      </c>
      <c r="AC5" s="31">
        <f t="shared" si="3"/>
        <v>6</v>
      </c>
      <c r="AD5" s="31">
        <f t="shared" si="3"/>
        <v>6</v>
      </c>
      <c r="AE5" s="31">
        <f t="shared" si="3"/>
        <v>6</v>
      </c>
      <c r="AF5" s="31">
        <f t="shared" si="3"/>
        <v>6</v>
      </c>
      <c r="AG5" s="31">
        <f t="shared" si="3"/>
        <v>6</v>
      </c>
      <c r="AH5" s="31">
        <f t="shared" si="3"/>
        <v>6</v>
      </c>
      <c r="AI5" s="31">
        <f t="shared" si="3"/>
        <v>6</v>
      </c>
      <c r="AJ5" s="31">
        <f t="shared" si="3"/>
        <v>6</v>
      </c>
      <c r="AK5" s="31">
        <f t="shared" si="3"/>
        <v>6</v>
      </c>
      <c r="AL5" s="31">
        <f t="shared" si="3"/>
        <v>6</v>
      </c>
      <c r="AM5" s="31">
        <f t="shared" si="3"/>
        <v>6</v>
      </c>
      <c r="AN5" s="31">
        <f t="shared" si="3"/>
        <v>6</v>
      </c>
      <c r="AO5" s="31">
        <f t="shared" si="3"/>
        <v>6</v>
      </c>
      <c r="AP5" s="31">
        <f t="shared" si="3"/>
        <v>6</v>
      </c>
      <c r="AQ5" s="31">
        <f t="shared" si="3"/>
        <v>6</v>
      </c>
      <c r="AR5" s="31">
        <f t="shared" si="3"/>
        <v>6</v>
      </c>
      <c r="AS5" s="31">
        <f t="shared" si="3"/>
        <v>6</v>
      </c>
      <c r="AT5" s="31">
        <f t="shared" si="3"/>
        <v>6</v>
      </c>
      <c r="AU5" s="31">
        <f t="shared" si="3"/>
        <v>6</v>
      </c>
      <c r="AV5" s="31">
        <f t="shared" si="3"/>
        <v>6</v>
      </c>
      <c r="AW5" s="31">
        <f t="shared" si="3"/>
        <v>6</v>
      </c>
      <c r="AX5" s="31">
        <f t="shared" si="3"/>
        <v>6</v>
      </c>
      <c r="AY5" s="31">
        <f t="shared" si="3"/>
        <v>6</v>
      </c>
      <c r="AZ5" s="31">
        <f t="shared" si="3"/>
        <v>6</v>
      </c>
      <c r="BA5" s="31">
        <f t="shared" si="3"/>
        <v>6</v>
      </c>
      <c r="BB5" s="31">
        <f t="shared" si="3"/>
        <v>6</v>
      </c>
      <c r="BC5" s="31">
        <f t="shared" si="3"/>
        <v>6</v>
      </c>
      <c r="BD5" s="31">
        <f t="shared" si="3"/>
        <v>6</v>
      </c>
      <c r="BE5" s="31">
        <f t="shared" si="3"/>
        <v>6</v>
      </c>
      <c r="BF5" s="31">
        <f t="shared" si="3"/>
        <v>6</v>
      </c>
      <c r="BG5" s="31">
        <f t="shared" si="3"/>
        <v>6</v>
      </c>
      <c r="BH5" s="31">
        <f t="shared" si="3"/>
        <v>6</v>
      </c>
      <c r="BI5" s="31">
        <f t="shared" si="3"/>
        <v>6</v>
      </c>
      <c r="BJ5" s="31">
        <f t="shared" si="3"/>
        <v>6</v>
      </c>
      <c r="BK5" s="31">
        <f t="shared" si="3"/>
        <v>6</v>
      </c>
      <c r="BL5" s="31">
        <f t="shared" si="3"/>
        <v>6</v>
      </c>
      <c r="BM5" s="31">
        <f t="shared" si="3"/>
        <v>6</v>
      </c>
      <c r="BN5" s="31">
        <f t="shared" si="3"/>
        <v>6</v>
      </c>
      <c r="BO5" s="31">
        <f t="shared" si="3"/>
        <v>6</v>
      </c>
      <c r="BP5" s="31">
        <f t="shared" si="3"/>
        <v>6</v>
      </c>
      <c r="BQ5" s="31">
        <f t="shared" si="3"/>
        <v>6</v>
      </c>
      <c r="BR5" s="31">
        <f t="shared" si="3"/>
        <v>6</v>
      </c>
      <c r="BS5" s="31">
        <f t="shared" si="3"/>
        <v>6</v>
      </c>
      <c r="BT5" s="31">
        <f t="shared" si="3"/>
        <v>6</v>
      </c>
      <c r="BU5" s="31">
        <f t="shared" si="3"/>
        <v>6</v>
      </c>
      <c r="BV5" s="31">
        <f t="shared" si="3"/>
        <v>6</v>
      </c>
      <c r="BW5" s="31">
        <f t="shared" ref="BW5:EH5" si="4">IF(BW4,$F$5,$G$5)</f>
        <v>6</v>
      </c>
      <c r="BX5" s="31">
        <f t="shared" si="4"/>
        <v>6</v>
      </c>
      <c r="BY5" s="31">
        <f t="shared" si="4"/>
        <v>6</v>
      </c>
      <c r="BZ5" s="31">
        <f t="shared" si="4"/>
        <v>6</v>
      </c>
      <c r="CA5" s="31">
        <f t="shared" si="4"/>
        <v>6</v>
      </c>
      <c r="CB5" s="31">
        <f t="shared" si="4"/>
        <v>6</v>
      </c>
      <c r="CC5" s="31">
        <f t="shared" si="4"/>
        <v>6</v>
      </c>
      <c r="CD5" s="31">
        <f t="shared" si="4"/>
        <v>6</v>
      </c>
      <c r="CE5" s="31">
        <f t="shared" si="4"/>
        <v>6</v>
      </c>
      <c r="CF5" s="31">
        <f t="shared" si="4"/>
        <v>6</v>
      </c>
      <c r="CG5" s="31">
        <f t="shared" si="4"/>
        <v>6</v>
      </c>
      <c r="CH5" s="31">
        <f t="shared" si="4"/>
        <v>6</v>
      </c>
      <c r="CI5" s="31">
        <f t="shared" si="4"/>
        <v>6</v>
      </c>
      <c r="CJ5" s="31">
        <f t="shared" si="4"/>
        <v>6</v>
      </c>
      <c r="CK5" s="31">
        <f t="shared" si="4"/>
        <v>6</v>
      </c>
      <c r="CL5" s="31">
        <f t="shared" si="4"/>
        <v>6</v>
      </c>
      <c r="CM5" s="31">
        <f t="shared" si="4"/>
        <v>6</v>
      </c>
      <c r="CN5" s="31">
        <f t="shared" si="4"/>
        <v>6</v>
      </c>
      <c r="CO5" s="31">
        <f t="shared" si="4"/>
        <v>6</v>
      </c>
      <c r="CP5" s="31">
        <f t="shared" si="4"/>
        <v>6</v>
      </c>
      <c r="CQ5" s="31">
        <f t="shared" si="4"/>
        <v>6</v>
      </c>
      <c r="CR5" s="31">
        <f t="shared" si="4"/>
        <v>6</v>
      </c>
      <c r="CS5" s="31">
        <f t="shared" si="4"/>
        <v>6</v>
      </c>
      <c r="CT5" s="31">
        <f t="shared" si="4"/>
        <v>6</v>
      </c>
      <c r="CU5" s="31">
        <f t="shared" si="4"/>
        <v>6</v>
      </c>
      <c r="CV5" s="31">
        <f t="shared" si="4"/>
        <v>6</v>
      </c>
      <c r="CW5" s="31">
        <f t="shared" si="4"/>
        <v>6</v>
      </c>
      <c r="CX5" s="31">
        <f t="shared" si="4"/>
        <v>6</v>
      </c>
      <c r="CY5" s="31">
        <f t="shared" si="4"/>
        <v>6</v>
      </c>
      <c r="CZ5" s="31">
        <f t="shared" si="4"/>
        <v>6</v>
      </c>
      <c r="DA5" s="31">
        <f t="shared" si="4"/>
        <v>6</v>
      </c>
      <c r="DB5" s="31">
        <f t="shared" si="4"/>
        <v>6</v>
      </c>
      <c r="DC5" s="31">
        <f t="shared" si="4"/>
        <v>6</v>
      </c>
      <c r="DD5" s="31">
        <f t="shared" si="4"/>
        <v>6</v>
      </c>
      <c r="DE5" s="31">
        <f t="shared" si="4"/>
        <v>6</v>
      </c>
      <c r="DF5" s="31">
        <f t="shared" si="4"/>
        <v>6</v>
      </c>
      <c r="DG5" s="31">
        <f t="shared" si="4"/>
        <v>6</v>
      </c>
      <c r="DH5" s="31">
        <f t="shared" si="4"/>
        <v>6</v>
      </c>
      <c r="DI5" s="31">
        <f t="shared" si="4"/>
        <v>6</v>
      </c>
      <c r="DJ5" s="31">
        <f t="shared" si="4"/>
        <v>6</v>
      </c>
      <c r="DK5" s="31">
        <f t="shared" si="4"/>
        <v>6</v>
      </c>
      <c r="DL5" s="31">
        <f t="shared" si="4"/>
        <v>6</v>
      </c>
      <c r="DM5" s="31">
        <f t="shared" si="4"/>
        <v>6</v>
      </c>
      <c r="DN5" s="31">
        <f t="shared" si="4"/>
        <v>6</v>
      </c>
      <c r="DO5" s="31">
        <f t="shared" si="4"/>
        <v>6</v>
      </c>
      <c r="DP5" s="31">
        <f t="shared" si="4"/>
        <v>6</v>
      </c>
      <c r="DQ5" s="31">
        <f t="shared" si="4"/>
        <v>6</v>
      </c>
      <c r="DR5" s="31">
        <f t="shared" si="4"/>
        <v>6</v>
      </c>
      <c r="DS5" s="31">
        <f t="shared" si="4"/>
        <v>6</v>
      </c>
      <c r="DT5" s="31">
        <f t="shared" si="4"/>
        <v>6</v>
      </c>
      <c r="DU5" s="31">
        <f t="shared" si="4"/>
        <v>6</v>
      </c>
      <c r="DV5" s="31">
        <f t="shared" si="4"/>
        <v>6</v>
      </c>
      <c r="DW5" s="31">
        <f t="shared" si="4"/>
        <v>6</v>
      </c>
      <c r="DX5" s="31">
        <f t="shared" si="4"/>
        <v>6</v>
      </c>
      <c r="DY5" s="31">
        <f t="shared" si="4"/>
        <v>6</v>
      </c>
      <c r="DZ5" s="31">
        <f t="shared" si="4"/>
        <v>6</v>
      </c>
      <c r="EA5" s="31">
        <f t="shared" si="4"/>
        <v>6</v>
      </c>
      <c r="EB5" s="31">
        <f t="shared" si="4"/>
        <v>6</v>
      </c>
      <c r="EC5" s="31">
        <f t="shared" si="4"/>
        <v>6</v>
      </c>
      <c r="ED5" s="31">
        <f t="shared" si="4"/>
        <v>6</v>
      </c>
      <c r="EE5" s="31">
        <f t="shared" si="4"/>
        <v>6</v>
      </c>
      <c r="EF5" s="31">
        <f t="shared" si="4"/>
        <v>6</v>
      </c>
      <c r="EG5" s="31">
        <f t="shared" si="4"/>
        <v>6</v>
      </c>
      <c r="EH5" s="31">
        <f t="shared" si="4"/>
        <v>6</v>
      </c>
      <c r="EI5" s="31">
        <f t="shared" ref="EI5:FC5" si="5">IF(EI4,$F$5,$G$5)</f>
        <v>6</v>
      </c>
      <c r="EJ5" s="31">
        <f t="shared" si="5"/>
        <v>6</v>
      </c>
      <c r="EK5" s="31">
        <f t="shared" si="5"/>
        <v>6</v>
      </c>
      <c r="EL5" s="31">
        <f t="shared" si="5"/>
        <v>6</v>
      </c>
      <c r="EM5" s="31">
        <f t="shared" si="5"/>
        <v>6</v>
      </c>
      <c r="EN5" s="31">
        <f t="shared" si="5"/>
        <v>6</v>
      </c>
      <c r="EO5" s="31">
        <f t="shared" si="5"/>
        <v>6</v>
      </c>
      <c r="EP5" s="31">
        <f t="shared" si="5"/>
        <v>6</v>
      </c>
      <c r="EQ5" s="31">
        <f t="shared" si="5"/>
        <v>6</v>
      </c>
      <c r="ER5" s="31">
        <f t="shared" si="5"/>
        <v>6</v>
      </c>
      <c r="ES5" s="31">
        <f t="shared" si="5"/>
        <v>6</v>
      </c>
      <c r="ET5" s="31">
        <f t="shared" si="5"/>
        <v>6</v>
      </c>
      <c r="EU5" s="31">
        <f t="shared" si="5"/>
        <v>6</v>
      </c>
      <c r="EV5" s="31">
        <f t="shared" si="5"/>
        <v>6</v>
      </c>
      <c r="EW5" s="31">
        <f t="shared" si="5"/>
        <v>6</v>
      </c>
      <c r="EX5" s="31">
        <f t="shared" si="5"/>
        <v>6</v>
      </c>
      <c r="EY5" s="31">
        <f t="shared" si="5"/>
        <v>6</v>
      </c>
      <c r="EZ5" s="31">
        <f t="shared" si="5"/>
        <v>6</v>
      </c>
      <c r="FA5" s="31">
        <f t="shared" si="5"/>
        <v>6</v>
      </c>
      <c r="FB5" s="31">
        <f t="shared" si="5"/>
        <v>6</v>
      </c>
      <c r="FC5" s="31">
        <f t="shared" si="5"/>
        <v>6</v>
      </c>
    </row>
    <row r="6" spans="2:1006" x14ac:dyDescent="0.35">
      <c r="C6" s="31" t="s">
        <v>45</v>
      </c>
      <c r="E6" s="32" t="s">
        <v>8</v>
      </c>
      <c r="J6" s="31">
        <f>12/J5</f>
        <v>12</v>
      </c>
      <c r="K6" s="31">
        <f t="shared" ref="K6:BV6" si="6">12/K5</f>
        <v>12</v>
      </c>
      <c r="L6" s="31">
        <f t="shared" si="6"/>
        <v>12</v>
      </c>
      <c r="M6" s="31">
        <f t="shared" si="6"/>
        <v>12</v>
      </c>
      <c r="N6" s="31">
        <f t="shared" si="6"/>
        <v>12</v>
      </c>
      <c r="O6" s="31">
        <f t="shared" si="6"/>
        <v>12</v>
      </c>
      <c r="P6" s="31">
        <f t="shared" si="6"/>
        <v>12</v>
      </c>
      <c r="Q6" s="31">
        <f t="shared" si="6"/>
        <v>12</v>
      </c>
      <c r="R6" s="31">
        <f t="shared" si="6"/>
        <v>12</v>
      </c>
      <c r="S6" s="31">
        <f t="shared" si="6"/>
        <v>12</v>
      </c>
      <c r="T6" s="31">
        <f t="shared" si="6"/>
        <v>12</v>
      </c>
      <c r="U6" s="31">
        <f t="shared" si="6"/>
        <v>12</v>
      </c>
      <c r="V6" s="31">
        <f t="shared" si="6"/>
        <v>2</v>
      </c>
      <c r="W6" s="31">
        <f t="shared" si="6"/>
        <v>2</v>
      </c>
      <c r="X6" s="31">
        <f t="shared" si="6"/>
        <v>2</v>
      </c>
      <c r="Y6" s="31">
        <f t="shared" si="6"/>
        <v>2</v>
      </c>
      <c r="Z6" s="31">
        <f t="shared" si="6"/>
        <v>2</v>
      </c>
      <c r="AA6" s="31">
        <f t="shared" si="6"/>
        <v>2</v>
      </c>
      <c r="AB6" s="31">
        <f t="shared" si="6"/>
        <v>2</v>
      </c>
      <c r="AC6" s="31">
        <f t="shared" si="6"/>
        <v>2</v>
      </c>
      <c r="AD6" s="31">
        <f t="shared" si="6"/>
        <v>2</v>
      </c>
      <c r="AE6" s="31">
        <f t="shared" si="6"/>
        <v>2</v>
      </c>
      <c r="AF6" s="31">
        <f t="shared" si="6"/>
        <v>2</v>
      </c>
      <c r="AG6" s="31">
        <f t="shared" si="6"/>
        <v>2</v>
      </c>
      <c r="AH6" s="31">
        <f t="shared" si="6"/>
        <v>2</v>
      </c>
      <c r="AI6" s="31">
        <f t="shared" si="6"/>
        <v>2</v>
      </c>
      <c r="AJ6" s="31">
        <f t="shared" si="6"/>
        <v>2</v>
      </c>
      <c r="AK6" s="31">
        <f t="shared" si="6"/>
        <v>2</v>
      </c>
      <c r="AL6" s="31">
        <f t="shared" si="6"/>
        <v>2</v>
      </c>
      <c r="AM6" s="31">
        <f t="shared" si="6"/>
        <v>2</v>
      </c>
      <c r="AN6" s="31">
        <f t="shared" si="6"/>
        <v>2</v>
      </c>
      <c r="AO6" s="31">
        <f t="shared" si="6"/>
        <v>2</v>
      </c>
      <c r="AP6" s="31">
        <f t="shared" si="6"/>
        <v>2</v>
      </c>
      <c r="AQ6" s="31">
        <f t="shared" si="6"/>
        <v>2</v>
      </c>
      <c r="AR6" s="31">
        <f t="shared" si="6"/>
        <v>2</v>
      </c>
      <c r="AS6" s="31">
        <f t="shared" si="6"/>
        <v>2</v>
      </c>
      <c r="AT6" s="31">
        <f t="shared" si="6"/>
        <v>2</v>
      </c>
      <c r="AU6" s="31">
        <f t="shared" si="6"/>
        <v>2</v>
      </c>
      <c r="AV6" s="31">
        <f t="shared" si="6"/>
        <v>2</v>
      </c>
      <c r="AW6" s="31">
        <f t="shared" si="6"/>
        <v>2</v>
      </c>
      <c r="AX6" s="31">
        <f t="shared" si="6"/>
        <v>2</v>
      </c>
      <c r="AY6" s="31">
        <f t="shared" si="6"/>
        <v>2</v>
      </c>
      <c r="AZ6" s="31">
        <f t="shared" si="6"/>
        <v>2</v>
      </c>
      <c r="BA6" s="31">
        <f t="shared" si="6"/>
        <v>2</v>
      </c>
      <c r="BB6" s="31">
        <f t="shared" si="6"/>
        <v>2</v>
      </c>
      <c r="BC6" s="31">
        <f t="shared" si="6"/>
        <v>2</v>
      </c>
      <c r="BD6" s="31">
        <f t="shared" si="6"/>
        <v>2</v>
      </c>
      <c r="BE6" s="31">
        <f t="shared" si="6"/>
        <v>2</v>
      </c>
      <c r="BF6" s="31">
        <f t="shared" si="6"/>
        <v>2</v>
      </c>
      <c r="BG6" s="31">
        <f t="shared" si="6"/>
        <v>2</v>
      </c>
      <c r="BH6" s="31">
        <f t="shared" si="6"/>
        <v>2</v>
      </c>
      <c r="BI6" s="31">
        <f t="shared" si="6"/>
        <v>2</v>
      </c>
      <c r="BJ6" s="31">
        <f t="shared" si="6"/>
        <v>2</v>
      </c>
      <c r="BK6" s="31">
        <f t="shared" si="6"/>
        <v>2</v>
      </c>
      <c r="BL6" s="31">
        <f t="shared" si="6"/>
        <v>2</v>
      </c>
      <c r="BM6" s="31">
        <f t="shared" si="6"/>
        <v>2</v>
      </c>
      <c r="BN6" s="31">
        <f t="shared" si="6"/>
        <v>2</v>
      </c>
      <c r="BO6" s="31">
        <f t="shared" si="6"/>
        <v>2</v>
      </c>
      <c r="BP6" s="31">
        <f t="shared" si="6"/>
        <v>2</v>
      </c>
      <c r="BQ6" s="31">
        <f t="shared" si="6"/>
        <v>2</v>
      </c>
      <c r="BR6" s="31">
        <f t="shared" si="6"/>
        <v>2</v>
      </c>
      <c r="BS6" s="31">
        <f t="shared" si="6"/>
        <v>2</v>
      </c>
      <c r="BT6" s="31">
        <f t="shared" si="6"/>
        <v>2</v>
      </c>
      <c r="BU6" s="31">
        <f t="shared" si="6"/>
        <v>2</v>
      </c>
      <c r="BV6" s="31">
        <f t="shared" si="6"/>
        <v>2</v>
      </c>
      <c r="BW6" s="31">
        <f t="shared" ref="BW6:EH6" si="7">12/BW5</f>
        <v>2</v>
      </c>
      <c r="BX6" s="31">
        <f t="shared" si="7"/>
        <v>2</v>
      </c>
      <c r="BY6" s="31">
        <f t="shared" si="7"/>
        <v>2</v>
      </c>
      <c r="BZ6" s="31">
        <f t="shared" si="7"/>
        <v>2</v>
      </c>
      <c r="CA6" s="31">
        <f t="shared" si="7"/>
        <v>2</v>
      </c>
      <c r="CB6" s="31">
        <f t="shared" si="7"/>
        <v>2</v>
      </c>
      <c r="CC6" s="31">
        <f t="shared" si="7"/>
        <v>2</v>
      </c>
      <c r="CD6" s="31">
        <f t="shared" si="7"/>
        <v>2</v>
      </c>
      <c r="CE6" s="31">
        <f t="shared" si="7"/>
        <v>2</v>
      </c>
      <c r="CF6" s="31">
        <f t="shared" si="7"/>
        <v>2</v>
      </c>
      <c r="CG6" s="31">
        <f t="shared" si="7"/>
        <v>2</v>
      </c>
      <c r="CH6" s="31">
        <f t="shared" si="7"/>
        <v>2</v>
      </c>
      <c r="CI6" s="31">
        <f t="shared" si="7"/>
        <v>2</v>
      </c>
      <c r="CJ6" s="31">
        <f t="shared" si="7"/>
        <v>2</v>
      </c>
      <c r="CK6" s="31">
        <f t="shared" si="7"/>
        <v>2</v>
      </c>
      <c r="CL6" s="31">
        <f t="shared" si="7"/>
        <v>2</v>
      </c>
      <c r="CM6" s="31">
        <f t="shared" si="7"/>
        <v>2</v>
      </c>
      <c r="CN6" s="31">
        <f t="shared" si="7"/>
        <v>2</v>
      </c>
      <c r="CO6" s="31">
        <f t="shared" si="7"/>
        <v>2</v>
      </c>
      <c r="CP6" s="31">
        <f t="shared" si="7"/>
        <v>2</v>
      </c>
      <c r="CQ6" s="31">
        <f t="shared" si="7"/>
        <v>2</v>
      </c>
      <c r="CR6" s="31">
        <f t="shared" si="7"/>
        <v>2</v>
      </c>
      <c r="CS6" s="31">
        <f t="shared" si="7"/>
        <v>2</v>
      </c>
      <c r="CT6" s="31">
        <f t="shared" si="7"/>
        <v>2</v>
      </c>
      <c r="CU6" s="31">
        <f t="shared" si="7"/>
        <v>2</v>
      </c>
      <c r="CV6" s="31">
        <f t="shared" si="7"/>
        <v>2</v>
      </c>
      <c r="CW6" s="31">
        <f t="shared" si="7"/>
        <v>2</v>
      </c>
      <c r="CX6" s="31">
        <f t="shared" si="7"/>
        <v>2</v>
      </c>
      <c r="CY6" s="31">
        <f t="shared" si="7"/>
        <v>2</v>
      </c>
      <c r="CZ6" s="31">
        <f t="shared" si="7"/>
        <v>2</v>
      </c>
      <c r="DA6" s="31">
        <f t="shared" si="7"/>
        <v>2</v>
      </c>
      <c r="DB6" s="31">
        <f t="shared" si="7"/>
        <v>2</v>
      </c>
      <c r="DC6" s="31">
        <f t="shared" si="7"/>
        <v>2</v>
      </c>
      <c r="DD6" s="31">
        <f t="shared" si="7"/>
        <v>2</v>
      </c>
      <c r="DE6" s="31">
        <f t="shared" si="7"/>
        <v>2</v>
      </c>
      <c r="DF6" s="31">
        <f t="shared" si="7"/>
        <v>2</v>
      </c>
      <c r="DG6" s="31">
        <f t="shared" si="7"/>
        <v>2</v>
      </c>
      <c r="DH6" s="31">
        <f t="shared" si="7"/>
        <v>2</v>
      </c>
      <c r="DI6" s="31">
        <f t="shared" si="7"/>
        <v>2</v>
      </c>
      <c r="DJ6" s="31">
        <f t="shared" si="7"/>
        <v>2</v>
      </c>
      <c r="DK6" s="31">
        <f t="shared" si="7"/>
        <v>2</v>
      </c>
      <c r="DL6" s="31">
        <f t="shared" si="7"/>
        <v>2</v>
      </c>
      <c r="DM6" s="31">
        <f t="shared" si="7"/>
        <v>2</v>
      </c>
      <c r="DN6" s="31">
        <f t="shared" si="7"/>
        <v>2</v>
      </c>
      <c r="DO6" s="31">
        <f t="shared" si="7"/>
        <v>2</v>
      </c>
      <c r="DP6" s="31">
        <f t="shared" si="7"/>
        <v>2</v>
      </c>
      <c r="DQ6" s="31">
        <f t="shared" si="7"/>
        <v>2</v>
      </c>
      <c r="DR6" s="31">
        <f t="shared" si="7"/>
        <v>2</v>
      </c>
      <c r="DS6" s="31">
        <f t="shared" si="7"/>
        <v>2</v>
      </c>
      <c r="DT6" s="31">
        <f t="shared" si="7"/>
        <v>2</v>
      </c>
      <c r="DU6" s="31">
        <f t="shared" si="7"/>
        <v>2</v>
      </c>
      <c r="DV6" s="31">
        <f t="shared" si="7"/>
        <v>2</v>
      </c>
      <c r="DW6" s="31">
        <f t="shared" si="7"/>
        <v>2</v>
      </c>
      <c r="DX6" s="31">
        <f t="shared" si="7"/>
        <v>2</v>
      </c>
      <c r="DY6" s="31">
        <f t="shared" si="7"/>
        <v>2</v>
      </c>
      <c r="DZ6" s="31">
        <f t="shared" si="7"/>
        <v>2</v>
      </c>
      <c r="EA6" s="31">
        <f t="shared" si="7"/>
        <v>2</v>
      </c>
      <c r="EB6" s="31">
        <f t="shared" si="7"/>
        <v>2</v>
      </c>
      <c r="EC6" s="31">
        <f t="shared" si="7"/>
        <v>2</v>
      </c>
      <c r="ED6" s="31">
        <f t="shared" si="7"/>
        <v>2</v>
      </c>
      <c r="EE6" s="31">
        <f t="shared" si="7"/>
        <v>2</v>
      </c>
      <c r="EF6" s="31">
        <f t="shared" si="7"/>
        <v>2</v>
      </c>
      <c r="EG6" s="31">
        <f t="shared" si="7"/>
        <v>2</v>
      </c>
      <c r="EH6" s="31">
        <f t="shared" si="7"/>
        <v>2</v>
      </c>
      <c r="EI6" s="31">
        <f t="shared" ref="EI6:FC6" si="8">12/EI5</f>
        <v>2</v>
      </c>
      <c r="EJ6" s="31">
        <f t="shared" si="8"/>
        <v>2</v>
      </c>
      <c r="EK6" s="31">
        <f t="shared" si="8"/>
        <v>2</v>
      </c>
      <c r="EL6" s="31">
        <f t="shared" si="8"/>
        <v>2</v>
      </c>
      <c r="EM6" s="31">
        <f t="shared" si="8"/>
        <v>2</v>
      </c>
      <c r="EN6" s="31">
        <f t="shared" si="8"/>
        <v>2</v>
      </c>
      <c r="EO6" s="31">
        <f t="shared" si="8"/>
        <v>2</v>
      </c>
      <c r="EP6" s="31">
        <f t="shared" si="8"/>
        <v>2</v>
      </c>
      <c r="EQ6" s="31">
        <f t="shared" si="8"/>
        <v>2</v>
      </c>
      <c r="ER6" s="31">
        <f t="shared" si="8"/>
        <v>2</v>
      </c>
      <c r="ES6" s="31">
        <f t="shared" si="8"/>
        <v>2</v>
      </c>
      <c r="ET6" s="31">
        <f t="shared" si="8"/>
        <v>2</v>
      </c>
      <c r="EU6" s="31">
        <f t="shared" si="8"/>
        <v>2</v>
      </c>
      <c r="EV6" s="31">
        <f t="shared" si="8"/>
        <v>2</v>
      </c>
      <c r="EW6" s="31">
        <f t="shared" si="8"/>
        <v>2</v>
      </c>
      <c r="EX6" s="31">
        <f t="shared" si="8"/>
        <v>2</v>
      </c>
      <c r="EY6" s="31">
        <f t="shared" si="8"/>
        <v>2</v>
      </c>
      <c r="EZ6" s="31">
        <f t="shared" si="8"/>
        <v>2</v>
      </c>
      <c r="FA6" s="31">
        <f t="shared" si="8"/>
        <v>2</v>
      </c>
      <c r="FB6" s="31">
        <f t="shared" si="8"/>
        <v>2</v>
      </c>
      <c r="FC6" s="31">
        <f t="shared" si="8"/>
        <v>2</v>
      </c>
    </row>
    <row r="7" spans="2:1006" x14ac:dyDescent="0.35">
      <c r="C7" s="31" t="s">
        <v>24</v>
      </c>
      <c r="E7" s="32" t="s">
        <v>2</v>
      </c>
      <c r="J7" s="33">
        <f>I8+1</f>
        <v>45658</v>
      </c>
      <c r="K7" s="33">
        <f t="shared" ref="K7:BV7" si="9">J8+1</f>
        <v>45689</v>
      </c>
      <c r="L7" s="33">
        <f t="shared" si="9"/>
        <v>45717</v>
      </c>
      <c r="M7" s="33">
        <f t="shared" si="9"/>
        <v>45748</v>
      </c>
      <c r="N7" s="33">
        <f t="shared" si="9"/>
        <v>45778</v>
      </c>
      <c r="O7" s="33">
        <f t="shared" si="9"/>
        <v>45809</v>
      </c>
      <c r="P7" s="33">
        <f t="shared" si="9"/>
        <v>45839</v>
      </c>
      <c r="Q7" s="33">
        <f t="shared" si="9"/>
        <v>45870</v>
      </c>
      <c r="R7" s="33">
        <f t="shared" si="9"/>
        <v>45901</v>
      </c>
      <c r="S7" s="33">
        <f t="shared" si="9"/>
        <v>45931</v>
      </c>
      <c r="T7" s="33">
        <f t="shared" si="9"/>
        <v>45962</v>
      </c>
      <c r="U7" s="33">
        <f t="shared" si="9"/>
        <v>45992</v>
      </c>
      <c r="V7" s="33">
        <f t="shared" si="9"/>
        <v>46023</v>
      </c>
      <c r="W7" s="33">
        <f t="shared" si="9"/>
        <v>46204</v>
      </c>
      <c r="X7" s="33">
        <f t="shared" si="9"/>
        <v>46388</v>
      </c>
      <c r="Y7" s="33">
        <f t="shared" si="9"/>
        <v>46569</v>
      </c>
      <c r="Z7" s="33">
        <f t="shared" si="9"/>
        <v>46753</v>
      </c>
      <c r="AA7" s="33">
        <f t="shared" si="9"/>
        <v>46935</v>
      </c>
      <c r="AB7" s="33">
        <f t="shared" si="9"/>
        <v>47119</v>
      </c>
      <c r="AC7" s="33">
        <f t="shared" si="9"/>
        <v>47300</v>
      </c>
      <c r="AD7" s="33">
        <f t="shared" si="9"/>
        <v>47484</v>
      </c>
      <c r="AE7" s="33">
        <f t="shared" si="9"/>
        <v>47665</v>
      </c>
      <c r="AF7" s="33">
        <f t="shared" si="9"/>
        <v>47849</v>
      </c>
      <c r="AG7" s="33">
        <f t="shared" si="9"/>
        <v>48030</v>
      </c>
      <c r="AH7" s="33">
        <f t="shared" si="9"/>
        <v>48214</v>
      </c>
      <c r="AI7" s="33">
        <f t="shared" si="9"/>
        <v>48396</v>
      </c>
      <c r="AJ7" s="33">
        <f t="shared" si="9"/>
        <v>48580</v>
      </c>
      <c r="AK7" s="33">
        <f t="shared" si="9"/>
        <v>48761</v>
      </c>
      <c r="AL7" s="33">
        <f t="shared" si="9"/>
        <v>48945</v>
      </c>
      <c r="AM7" s="33">
        <f t="shared" si="9"/>
        <v>49126</v>
      </c>
      <c r="AN7" s="33">
        <f t="shared" si="9"/>
        <v>49310</v>
      </c>
      <c r="AO7" s="33">
        <f t="shared" si="9"/>
        <v>49491</v>
      </c>
      <c r="AP7" s="33">
        <f t="shared" si="9"/>
        <v>49675</v>
      </c>
      <c r="AQ7" s="33">
        <f t="shared" si="9"/>
        <v>49857</v>
      </c>
      <c r="AR7" s="33">
        <f t="shared" si="9"/>
        <v>50041</v>
      </c>
      <c r="AS7" s="33">
        <f t="shared" si="9"/>
        <v>50222</v>
      </c>
      <c r="AT7" s="33">
        <f t="shared" si="9"/>
        <v>50406</v>
      </c>
      <c r="AU7" s="33">
        <f t="shared" si="9"/>
        <v>50587</v>
      </c>
      <c r="AV7" s="33">
        <f t="shared" si="9"/>
        <v>50771</v>
      </c>
      <c r="AW7" s="33">
        <f t="shared" si="9"/>
        <v>50952</v>
      </c>
      <c r="AX7" s="33">
        <f t="shared" si="9"/>
        <v>51136</v>
      </c>
      <c r="AY7" s="33">
        <f t="shared" si="9"/>
        <v>51318</v>
      </c>
      <c r="AZ7" s="33">
        <f t="shared" si="9"/>
        <v>51502</v>
      </c>
      <c r="BA7" s="33">
        <f t="shared" si="9"/>
        <v>51683</v>
      </c>
      <c r="BB7" s="33">
        <f t="shared" si="9"/>
        <v>51867</v>
      </c>
      <c r="BC7" s="33">
        <f t="shared" si="9"/>
        <v>52048</v>
      </c>
      <c r="BD7" s="33">
        <f t="shared" si="9"/>
        <v>52232</v>
      </c>
      <c r="BE7" s="33">
        <f t="shared" si="9"/>
        <v>52413</v>
      </c>
      <c r="BF7" s="33">
        <f t="shared" si="9"/>
        <v>52597</v>
      </c>
      <c r="BG7" s="33">
        <f t="shared" si="9"/>
        <v>52779</v>
      </c>
      <c r="BH7" s="33">
        <f t="shared" si="9"/>
        <v>52963</v>
      </c>
      <c r="BI7" s="33">
        <f t="shared" si="9"/>
        <v>53144</v>
      </c>
      <c r="BJ7" s="33">
        <f t="shared" si="9"/>
        <v>53328</v>
      </c>
      <c r="BK7" s="33">
        <f t="shared" si="9"/>
        <v>53509</v>
      </c>
      <c r="BL7" s="33">
        <f t="shared" si="9"/>
        <v>53693</v>
      </c>
      <c r="BM7" s="33">
        <f t="shared" si="9"/>
        <v>53874</v>
      </c>
      <c r="BN7" s="33">
        <f t="shared" si="9"/>
        <v>54058</v>
      </c>
      <c r="BO7" s="33">
        <f t="shared" si="9"/>
        <v>54240</v>
      </c>
      <c r="BP7" s="33">
        <f t="shared" si="9"/>
        <v>54424</v>
      </c>
      <c r="BQ7" s="33">
        <f t="shared" si="9"/>
        <v>54605</v>
      </c>
      <c r="BR7" s="33">
        <f t="shared" si="9"/>
        <v>54789</v>
      </c>
      <c r="BS7" s="33">
        <f t="shared" si="9"/>
        <v>54970</v>
      </c>
      <c r="BT7" s="33">
        <f t="shared" si="9"/>
        <v>55154</v>
      </c>
      <c r="BU7" s="33">
        <f t="shared" si="9"/>
        <v>55335</v>
      </c>
      <c r="BV7" s="33">
        <f t="shared" si="9"/>
        <v>55519</v>
      </c>
      <c r="BW7" s="33">
        <f t="shared" ref="BW7:EH7" si="10">BV8+1</f>
        <v>55701</v>
      </c>
      <c r="BX7" s="33">
        <f t="shared" si="10"/>
        <v>55885</v>
      </c>
      <c r="BY7" s="33">
        <f t="shared" si="10"/>
        <v>56066</v>
      </c>
      <c r="BZ7" s="33">
        <f t="shared" si="10"/>
        <v>56250</v>
      </c>
      <c r="CA7" s="33">
        <f t="shared" si="10"/>
        <v>56431</v>
      </c>
      <c r="CB7" s="33">
        <f t="shared" si="10"/>
        <v>56615</v>
      </c>
      <c r="CC7" s="33">
        <f t="shared" si="10"/>
        <v>56796</v>
      </c>
      <c r="CD7" s="33">
        <f t="shared" si="10"/>
        <v>56980</v>
      </c>
      <c r="CE7" s="33">
        <f t="shared" si="10"/>
        <v>57162</v>
      </c>
      <c r="CF7" s="33">
        <f t="shared" si="10"/>
        <v>57346</v>
      </c>
      <c r="CG7" s="33">
        <f t="shared" si="10"/>
        <v>57527</v>
      </c>
      <c r="CH7" s="33">
        <f t="shared" si="10"/>
        <v>57711</v>
      </c>
      <c r="CI7" s="33">
        <f t="shared" si="10"/>
        <v>57892</v>
      </c>
      <c r="CJ7" s="33">
        <f t="shared" si="10"/>
        <v>58076</v>
      </c>
      <c r="CK7" s="33">
        <f t="shared" si="10"/>
        <v>58257</v>
      </c>
      <c r="CL7" s="33">
        <f t="shared" si="10"/>
        <v>58441</v>
      </c>
      <c r="CM7" s="33">
        <f t="shared" si="10"/>
        <v>58623</v>
      </c>
      <c r="CN7" s="33">
        <f t="shared" si="10"/>
        <v>58807</v>
      </c>
      <c r="CO7" s="33">
        <f t="shared" si="10"/>
        <v>58988</v>
      </c>
      <c r="CP7" s="33">
        <f t="shared" si="10"/>
        <v>59172</v>
      </c>
      <c r="CQ7" s="33">
        <f t="shared" si="10"/>
        <v>59353</v>
      </c>
      <c r="CR7" s="33">
        <f t="shared" si="10"/>
        <v>59537</v>
      </c>
      <c r="CS7" s="33">
        <f t="shared" si="10"/>
        <v>59718</v>
      </c>
      <c r="CT7" s="33">
        <f t="shared" si="10"/>
        <v>59902</v>
      </c>
      <c r="CU7" s="33">
        <f t="shared" si="10"/>
        <v>60084</v>
      </c>
      <c r="CV7" s="33">
        <f t="shared" si="10"/>
        <v>60268</v>
      </c>
      <c r="CW7" s="33">
        <f t="shared" si="10"/>
        <v>60449</v>
      </c>
      <c r="CX7" s="33">
        <f t="shared" si="10"/>
        <v>60633</v>
      </c>
      <c r="CY7" s="33">
        <f t="shared" si="10"/>
        <v>60814</v>
      </c>
      <c r="CZ7" s="33">
        <f t="shared" si="10"/>
        <v>60998</v>
      </c>
      <c r="DA7" s="33">
        <f t="shared" si="10"/>
        <v>61179</v>
      </c>
      <c r="DB7" s="33">
        <f t="shared" si="10"/>
        <v>61363</v>
      </c>
      <c r="DC7" s="33">
        <f t="shared" si="10"/>
        <v>61545</v>
      </c>
      <c r="DD7" s="33">
        <f t="shared" si="10"/>
        <v>61729</v>
      </c>
      <c r="DE7" s="33">
        <f t="shared" si="10"/>
        <v>61910</v>
      </c>
      <c r="DF7" s="33">
        <f t="shared" si="10"/>
        <v>62094</v>
      </c>
      <c r="DG7" s="33">
        <f t="shared" si="10"/>
        <v>62275</v>
      </c>
      <c r="DH7" s="33">
        <f t="shared" si="10"/>
        <v>62459</v>
      </c>
      <c r="DI7" s="33">
        <f t="shared" si="10"/>
        <v>62640</v>
      </c>
      <c r="DJ7" s="33">
        <f t="shared" si="10"/>
        <v>62824</v>
      </c>
      <c r="DK7" s="33">
        <f t="shared" si="10"/>
        <v>63006</v>
      </c>
      <c r="DL7" s="33">
        <f t="shared" si="10"/>
        <v>63190</v>
      </c>
      <c r="DM7" s="33">
        <f t="shared" si="10"/>
        <v>63371</v>
      </c>
      <c r="DN7" s="33">
        <f t="shared" si="10"/>
        <v>63555</v>
      </c>
      <c r="DO7" s="33">
        <f t="shared" si="10"/>
        <v>63736</v>
      </c>
      <c r="DP7" s="33">
        <f t="shared" si="10"/>
        <v>63920</v>
      </c>
      <c r="DQ7" s="33">
        <f t="shared" si="10"/>
        <v>64101</v>
      </c>
      <c r="DR7" s="33">
        <f t="shared" si="10"/>
        <v>64285</v>
      </c>
      <c r="DS7" s="33">
        <f t="shared" si="10"/>
        <v>64467</v>
      </c>
      <c r="DT7" s="33">
        <f t="shared" si="10"/>
        <v>64651</v>
      </c>
      <c r="DU7" s="33">
        <f t="shared" si="10"/>
        <v>64832</v>
      </c>
      <c r="DV7" s="33">
        <f t="shared" si="10"/>
        <v>65016</v>
      </c>
      <c r="DW7" s="33">
        <f t="shared" si="10"/>
        <v>65197</v>
      </c>
      <c r="DX7" s="33">
        <f t="shared" si="10"/>
        <v>65381</v>
      </c>
      <c r="DY7" s="33">
        <f t="shared" si="10"/>
        <v>65562</v>
      </c>
      <c r="DZ7" s="33">
        <f t="shared" si="10"/>
        <v>65746</v>
      </c>
      <c r="EA7" s="33">
        <f t="shared" si="10"/>
        <v>65928</v>
      </c>
      <c r="EB7" s="33">
        <f t="shared" si="10"/>
        <v>66112</v>
      </c>
      <c r="EC7" s="33">
        <f t="shared" si="10"/>
        <v>66293</v>
      </c>
      <c r="ED7" s="33">
        <f t="shared" si="10"/>
        <v>66477</v>
      </c>
      <c r="EE7" s="33">
        <f t="shared" si="10"/>
        <v>66658</v>
      </c>
      <c r="EF7" s="33">
        <f t="shared" si="10"/>
        <v>66842</v>
      </c>
      <c r="EG7" s="33">
        <f t="shared" si="10"/>
        <v>67023</v>
      </c>
      <c r="EH7" s="33">
        <f t="shared" si="10"/>
        <v>67207</v>
      </c>
      <c r="EI7" s="33">
        <f t="shared" ref="EI7:FC7" si="11">EH8+1</f>
        <v>67389</v>
      </c>
      <c r="EJ7" s="33">
        <f t="shared" si="11"/>
        <v>67573</v>
      </c>
      <c r="EK7" s="33">
        <f t="shared" si="11"/>
        <v>67754</v>
      </c>
      <c r="EL7" s="33">
        <f t="shared" si="11"/>
        <v>67938</v>
      </c>
      <c r="EM7" s="33">
        <f t="shared" si="11"/>
        <v>68119</v>
      </c>
      <c r="EN7" s="33">
        <f t="shared" si="11"/>
        <v>68303</v>
      </c>
      <c r="EO7" s="33">
        <f t="shared" si="11"/>
        <v>68484</v>
      </c>
      <c r="EP7" s="33">
        <f t="shared" si="11"/>
        <v>68668</v>
      </c>
      <c r="EQ7" s="33">
        <f t="shared" si="11"/>
        <v>68850</v>
      </c>
      <c r="ER7" s="33">
        <f t="shared" si="11"/>
        <v>69034</v>
      </c>
      <c r="ES7" s="33">
        <f t="shared" si="11"/>
        <v>69215</v>
      </c>
      <c r="ET7" s="33">
        <f t="shared" si="11"/>
        <v>69399</v>
      </c>
      <c r="EU7" s="33">
        <f t="shared" si="11"/>
        <v>69580</v>
      </c>
      <c r="EV7" s="33">
        <f t="shared" si="11"/>
        <v>69764</v>
      </c>
      <c r="EW7" s="33">
        <f t="shared" si="11"/>
        <v>69945</v>
      </c>
      <c r="EX7" s="33">
        <f t="shared" si="11"/>
        <v>70129</v>
      </c>
      <c r="EY7" s="33">
        <f t="shared" si="11"/>
        <v>70311</v>
      </c>
      <c r="EZ7" s="33">
        <f t="shared" si="11"/>
        <v>70495</v>
      </c>
      <c r="FA7" s="33">
        <f t="shared" si="11"/>
        <v>70676</v>
      </c>
      <c r="FB7" s="33">
        <f t="shared" si="11"/>
        <v>70860</v>
      </c>
      <c r="FC7" s="33">
        <f t="shared" si="11"/>
        <v>71041</v>
      </c>
    </row>
    <row r="8" spans="2:1006" x14ac:dyDescent="0.35">
      <c r="C8" s="31" t="s">
        <v>23</v>
      </c>
      <c r="E8" s="32" t="s">
        <v>2</v>
      </c>
      <c r="I8" s="6">
        <f>InputC!E5-1</f>
        <v>45657</v>
      </c>
      <c r="J8" s="33">
        <f>EDATE(J7,J5)-1</f>
        <v>45688</v>
      </c>
      <c r="K8" s="33">
        <f t="shared" ref="K8:BV8" si="12">EDATE(K7,K5)-1</f>
        <v>45716</v>
      </c>
      <c r="L8" s="33">
        <f t="shared" si="12"/>
        <v>45747</v>
      </c>
      <c r="M8" s="33">
        <f t="shared" si="12"/>
        <v>45777</v>
      </c>
      <c r="N8" s="33">
        <f t="shared" si="12"/>
        <v>45808</v>
      </c>
      <c r="O8" s="33">
        <f t="shared" si="12"/>
        <v>45838</v>
      </c>
      <c r="P8" s="33">
        <f t="shared" si="12"/>
        <v>45869</v>
      </c>
      <c r="Q8" s="33">
        <f t="shared" si="12"/>
        <v>45900</v>
      </c>
      <c r="R8" s="33">
        <f t="shared" si="12"/>
        <v>45930</v>
      </c>
      <c r="S8" s="33">
        <f t="shared" si="12"/>
        <v>45961</v>
      </c>
      <c r="T8" s="33">
        <f t="shared" si="12"/>
        <v>45991</v>
      </c>
      <c r="U8" s="33">
        <f t="shared" si="12"/>
        <v>46022</v>
      </c>
      <c r="V8" s="33">
        <f t="shared" si="12"/>
        <v>46203</v>
      </c>
      <c r="W8" s="33">
        <f t="shared" si="12"/>
        <v>46387</v>
      </c>
      <c r="X8" s="33">
        <f t="shared" si="12"/>
        <v>46568</v>
      </c>
      <c r="Y8" s="33">
        <f t="shared" si="12"/>
        <v>46752</v>
      </c>
      <c r="Z8" s="33">
        <f t="shared" si="12"/>
        <v>46934</v>
      </c>
      <c r="AA8" s="33">
        <f t="shared" si="12"/>
        <v>47118</v>
      </c>
      <c r="AB8" s="33">
        <f t="shared" si="12"/>
        <v>47299</v>
      </c>
      <c r="AC8" s="33">
        <f t="shared" si="12"/>
        <v>47483</v>
      </c>
      <c r="AD8" s="33">
        <f t="shared" si="12"/>
        <v>47664</v>
      </c>
      <c r="AE8" s="33">
        <f t="shared" si="12"/>
        <v>47848</v>
      </c>
      <c r="AF8" s="33">
        <f t="shared" si="12"/>
        <v>48029</v>
      </c>
      <c r="AG8" s="33">
        <f t="shared" si="12"/>
        <v>48213</v>
      </c>
      <c r="AH8" s="33">
        <f t="shared" si="12"/>
        <v>48395</v>
      </c>
      <c r="AI8" s="33">
        <f t="shared" si="12"/>
        <v>48579</v>
      </c>
      <c r="AJ8" s="33">
        <f t="shared" si="12"/>
        <v>48760</v>
      </c>
      <c r="AK8" s="33">
        <f t="shared" si="12"/>
        <v>48944</v>
      </c>
      <c r="AL8" s="33">
        <f t="shared" si="12"/>
        <v>49125</v>
      </c>
      <c r="AM8" s="33">
        <f t="shared" si="12"/>
        <v>49309</v>
      </c>
      <c r="AN8" s="33">
        <f t="shared" si="12"/>
        <v>49490</v>
      </c>
      <c r="AO8" s="33">
        <f t="shared" si="12"/>
        <v>49674</v>
      </c>
      <c r="AP8" s="33">
        <f t="shared" si="12"/>
        <v>49856</v>
      </c>
      <c r="AQ8" s="33">
        <f t="shared" si="12"/>
        <v>50040</v>
      </c>
      <c r="AR8" s="33">
        <f t="shared" si="12"/>
        <v>50221</v>
      </c>
      <c r="AS8" s="33">
        <f t="shared" si="12"/>
        <v>50405</v>
      </c>
      <c r="AT8" s="33">
        <f t="shared" si="12"/>
        <v>50586</v>
      </c>
      <c r="AU8" s="33">
        <f t="shared" si="12"/>
        <v>50770</v>
      </c>
      <c r="AV8" s="33">
        <f t="shared" si="12"/>
        <v>50951</v>
      </c>
      <c r="AW8" s="33">
        <f t="shared" si="12"/>
        <v>51135</v>
      </c>
      <c r="AX8" s="33">
        <f t="shared" si="12"/>
        <v>51317</v>
      </c>
      <c r="AY8" s="33">
        <f t="shared" si="12"/>
        <v>51501</v>
      </c>
      <c r="AZ8" s="33">
        <f t="shared" si="12"/>
        <v>51682</v>
      </c>
      <c r="BA8" s="33">
        <f t="shared" si="12"/>
        <v>51866</v>
      </c>
      <c r="BB8" s="33">
        <f t="shared" si="12"/>
        <v>52047</v>
      </c>
      <c r="BC8" s="33">
        <f t="shared" si="12"/>
        <v>52231</v>
      </c>
      <c r="BD8" s="33">
        <f t="shared" si="12"/>
        <v>52412</v>
      </c>
      <c r="BE8" s="33">
        <f t="shared" si="12"/>
        <v>52596</v>
      </c>
      <c r="BF8" s="33">
        <f t="shared" si="12"/>
        <v>52778</v>
      </c>
      <c r="BG8" s="33">
        <f t="shared" si="12"/>
        <v>52962</v>
      </c>
      <c r="BH8" s="33">
        <f t="shared" si="12"/>
        <v>53143</v>
      </c>
      <c r="BI8" s="33">
        <f t="shared" si="12"/>
        <v>53327</v>
      </c>
      <c r="BJ8" s="33">
        <f t="shared" si="12"/>
        <v>53508</v>
      </c>
      <c r="BK8" s="33">
        <f t="shared" si="12"/>
        <v>53692</v>
      </c>
      <c r="BL8" s="33">
        <f t="shared" si="12"/>
        <v>53873</v>
      </c>
      <c r="BM8" s="33">
        <f t="shared" si="12"/>
        <v>54057</v>
      </c>
      <c r="BN8" s="33">
        <f t="shared" si="12"/>
        <v>54239</v>
      </c>
      <c r="BO8" s="33">
        <f t="shared" si="12"/>
        <v>54423</v>
      </c>
      <c r="BP8" s="33">
        <f t="shared" si="12"/>
        <v>54604</v>
      </c>
      <c r="BQ8" s="33">
        <f t="shared" si="12"/>
        <v>54788</v>
      </c>
      <c r="BR8" s="33">
        <f t="shared" si="12"/>
        <v>54969</v>
      </c>
      <c r="BS8" s="33">
        <f t="shared" si="12"/>
        <v>55153</v>
      </c>
      <c r="BT8" s="33">
        <f t="shared" si="12"/>
        <v>55334</v>
      </c>
      <c r="BU8" s="33">
        <f t="shared" si="12"/>
        <v>55518</v>
      </c>
      <c r="BV8" s="33">
        <f t="shared" si="12"/>
        <v>55700</v>
      </c>
      <c r="BW8" s="33">
        <f t="shared" ref="BW8:EH8" si="13">EDATE(BW7,BW5)-1</f>
        <v>55884</v>
      </c>
      <c r="BX8" s="33">
        <f t="shared" si="13"/>
        <v>56065</v>
      </c>
      <c r="BY8" s="33">
        <f t="shared" si="13"/>
        <v>56249</v>
      </c>
      <c r="BZ8" s="33">
        <f t="shared" si="13"/>
        <v>56430</v>
      </c>
      <c r="CA8" s="33">
        <f t="shared" si="13"/>
        <v>56614</v>
      </c>
      <c r="CB8" s="33">
        <f t="shared" si="13"/>
        <v>56795</v>
      </c>
      <c r="CC8" s="33">
        <f t="shared" si="13"/>
        <v>56979</v>
      </c>
      <c r="CD8" s="33">
        <f t="shared" si="13"/>
        <v>57161</v>
      </c>
      <c r="CE8" s="33">
        <f t="shared" si="13"/>
        <v>57345</v>
      </c>
      <c r="CF8" s="33">
        <f t="shared" si="13"/>
        <v>57526</v>
      </c>
      <c r="CG8" s="33">
        <f t="shared" si="13"/>
        <v>57710</v>
      </c>
      <c r="CH8" s="33">
        <f t="shared" si="13"/>
        <v>57891</v>
      </c>
      <c r="CI8" s="33">
        <f t="shared" si="13"/>
        <v>58075</v>
      </c>
      <c r="CJ8" s="33">
        <f t="shared" si="13"/>
        <v>58256</v>
      </c>
      <c r="CK8" s="33">
        <f t="shared" si="13"/>
        <v>58440</v>
      </c>
      <c r="CL8" s="33">
        <f t="shared" si="13"/>
        <v>58622</v>
      </c>
      <c r="CM8" s="33">
        <f t="shared" si="13"/>
        <v>58806</v>
      </c>
      <c r="CN8" s="33">
        <f t="shared" si="13"/>
        <v>58987</v>
      </c>
      <c r="CO8" s="33">
        <f t="shared" si="13"/>
        <v>59171</v>
      </c>
      <c r="CP8" s="33">
        <f t="shared" si="13"/>
        <v>59352</v>
      </c>
      <c r="CQ8" s="33">
        <f t="shared" si="13"/>
        <v>59536</v>
      </c>
      <c r="CR8" s="33">
        <f t="shared" si="13"/>
        <v>59717</v>
      </c>
      <c r="CS8" s="33">
        <f t="shared" si="13"/>
        <v>59901</v>
      </c>
      <c r="CT8" s="33">
        <f t="shared" si="13"/>
        <v>60083</v>
      </c>
      <c r="CU8" s="33">
        <f t="shared" si="13"/>
        <v>60267</v>
      </c>
      <c r="CV8" s="33">
        <f t="shared" si="13"/>
        <v>60448</v>
      </c>
      <c r="CW8" s="33">
        <f t="shared" si="13"/>
        <v>60632</v>
      </c>
      <c r="CX8" s="33">
        <f t="shared" si="13"/>
        <v>60813</v>
      </c>
      <c r="CY8" s="33">
        <f t="shared" si="13"/>
        <v>60997</v>
      </c>
      <c r="CZ8" s="33">
        <f t="shared" si="13"/>
        <v>61178</v>
      </c>
      <c r="DA8" s="33">
        <f t="shared" si="13"/>
        <v>61362</v>
      </c>
      <c r="DB8" s="33">
        <f t="shared" si="13"/>
        <v>61544</v>
      </c>
      <c r="DC8" s="33">
        <f t="shared" si="13"/>
        <v>61728</v>
      </c>
      <c r="DD8" s="33">
        <f t="shared" si="13"/>
        <v>61909</v>
      </c>
      <c r="DE8" s="33">
        <f t="shared" si="13"/>
        <v>62093</v>
      </c>
      <c r="DF8" s="33">
        <f t="shared" si="13"/>
        <v>62274</v>
      </c>
      <c r="DG8" s="33">
        <f t="shared" si="13"/>
        <v>62458</v>
      </c>
      <c r="DH8" s="33">
        <f t="shared" si="13"/>
        <v>62639</v>
      </c>
      <c r="DI8" s="33">
        <f t="shared" si="13"/>
        <v>62823</v>
      </c>
      <c r="DJ8" s="33">
        <f t="shared" si="13"/>
        <v>63005</v>
      </c>
      <c r="DK8" s="33">
        <f t="shared" si="13"/>
        <v>63189</v>
      </c>
      <c r="DL8" s="33">
        <f t="shared" si="13"/>
        <v>63370</v>
      </c>
      <c r="DM8" s="33">
        <f t="shared" si="13"/>
        <v>63554</v>
      </c>
      <c r="DN8" s="33">
        <f t="shared" si="13"/>
        <v>63735</v>
      </c>
      <c r="DO8" s="33">
        <f t="shared" si="13"/>
        <v>63919</v>
      </c>
      <c r="DP8" s="33">
        <f t="shared" si="13"/>
        <v>64100</v>
      </c>
      <c r="DQ8" s="33">
        <f t="shared" si="13"/>
        <v>64284</v>
      </c>
      <c r="DR8" s="33">
        <f t="shared" si="13"/>
        <v>64466</v>
      </c>
      <c r="DS8" s="33">
        <f t="shared" si="13"/>
        <v>64650</v>
      </c>
      <c r="DT8" s="33">
        <f t="shared" si="13"/>
        <v>64831</v>
      </c>
      <c r="DU8" s="33">
        <f t="shared" si="13"/>
        <v>65015</v>
      </c>
      <c r="DV8" s="33">
        <f t="shared" si="13"/>
        <v>65196</v>
      </c>
      <c r="DW8" s="33">
        <f t="shared" si="13"/>
        <v>65380</v>
      </c>
      <c r="DX8" s="33">
        <f t="shared" si="13"/>
        <v>65561</v>
      </c>
      <c r="DY8" s="33">
        <f t="shared" si="13"/>
        <v>65745</v>
      </c>
      <c r="DZ8" s="33">
        <f t="shared" si="13"/>
        <v>65927</v>
      </c>
      <c r="EA8" s="33">
        <f t="shared" si="13"/>
        <v>66111</v>
      </c>
      <c r="EB8" s="33">
        <f t="shared" si="13"/>
        <v>66292</v>
      </c>
      <c r="EC8" s="33">
        <f t="shared" si="13"/>
        <v>66476</v>
      </c>
      <c r="ED8" s="33">
        <f t="shared" si="13"/>
        <v>66657</v>
      </c>
      <c r="EE8" s="33">
        <f t="shared" si="13"/>
        <v>66841</v>
      </c>
      <c r="EF8" s="33">
        <f t="shared" si="13"/>
        <v>67022</v>
      </c>
      <c r="EG8" s="33">
        <f t="shared" si="13"/>
        <v>67206</v>
      </c>
      <c r="EH8" s="33">
        <f t="shared" si="13"/>
        <v>67388</v>
      </c>
      <c r="EI8" s="33">
        <f t="shared" ref="EI8:FC8" si="14">EDATE(EI7,EI5)-1</f>
        <v>67572</v>
      </c>
      <c r="EJ8" s="33">
        <f t="shared" si="14"/>
        <v>67753</v>
      </c>
      <c r="EK8" s="33">
        <f t="shared" si="14"/>
        <v>67937</v>
      </c>
      <c r="EL8" s="33">
        <f t="shared" si="14"/>
        <v>68118</v>
      </c>
      <c r="EM8" s="33">
        <f t="shared" si="14"/>
        <v>68302</v>
      </c>
      <c r="EN8" s="33">
        <f t="shared" si="14"/>
        <v>68483</v>
      </c>
      <c r="EO8" s="33">
        <f t="shared" si="14"/>
        <v>68667</v>
      </c>
      <c r="EP8" s="33">
        <f t="shared" si="14"/>
        <v>68849</v>
      </c>
      <c r="EQ8" s="33">
        <f t="shared" si="14"/>
        <v>69033</v>
      </c>
      <c r="ER8" s="33">
        <f t="shared" si="14"/>
        <v>69214</v>
      </c>
      <c r="ES8" s="33">
        <f t="shared" si="14"/>
        <v>69398</v>
      </c>
      <c r="ET8" s="33">
        <f t="shared" si="14"/>
        <v>69579</v>
      </c>
      <c r="EU8" s="33">
        <f t="shared" si="14"/>
        <v>69763</v>
      </c>
      <c r="EV8" s="33">
        <f t="shared" si="14"/>
        <v>69944</v>
      </c>
      <c r="EW8" s="33">
        <f t="shared" si="14"/>
        <v>70128</v>
      </c>
      <c r="EX8" s="33">
        <f t="shared" si="14"/>
        <v>70310</v>
      </c>
      <c r="EY8" s="33">
        <f t="shared" si="14"/>
        <v>70494</v>
      </c>
      <c r="EZ8" s="33">
        <f t="shared" si="14"/>
        <v>70675</v>
      </c>
      <c r="FA8" s="33">
        <f t="shared" si="14"/>
        <v>70859</v>
      </c>
      <c r="FB8" s="33">
        <f t="shared" si="14"/>
        <v>71040</v>
      </c>
      <c r="FC8" s="33">
        <f t="shared" si="14"/>
        <v>71224</v>
      </c>
    </row>
    <row r="9" spans="2:1006" x14ac:dyDescent="0.35">
      <c r="C9" s="31" t="s">
        <v>43</v>
      </c>
      <c r="E9" s="32" t="s">
        <v>18</v>
      </c>
      <c r="F9" s="6">
        <f>InputC!$E$7</f>
        <v>46023</v>
      </c>
      <c r="G9" s="6">
        <f>InputC!E9</f>
        <v>58807</v>
      </c>
      <c r="H9" s="42">
        <f>SUM(J9:XFD9)</f>
        <v>70</v>
      </c>
      <c r="J9" s="42">
        <f>(AND(J$7&gt;=$F9,J$7&lt;$G$9))*1</f>
        <v>0</v>
      </c>
      <c r="K9" s="42">
        <f t="shared" ref="K9:BV9" si="15">(AND(K$7&gt;=$F9,K$7&lt;$G$9))*1</f>
        <v>0</v>
      </c>
      <c r="L9" s="42">
        <f t="shared" si="15"/>
        <v>0</v>
      </c>
      <c r="M9" s="42">
        <f t="shared" si="15"/>
        <v>0</v>
      </c>
      <c r="N9" s="42">
        <f t="shared" si="15"/>
        <v>0</v>
      </c>
      <c r="O9" s="42">
        <f t="shared" si="15"/>
        <v>0</v>
      </c>
      <c r="P9" s="42">
        <f t="shared" si="15"/>
        <v>0</v>
      </c>
      <c r="Q9" s="42">
        <f t="shared" si="15"/>
        <v>0</v>
      </c>
      <c r="R9" s="42">
        <f t="shared" si="15"/>
        <v>0</v>
      </c>
      <c r="S9" s="42">
        <f t="shared" si="15"/>
        <v>0</v>
      </c>
      <c r="T9" s="42">
        <f t="shared" si="15"/>
        <v>0</v>
      </c>
      <c r="U9" s="42">
        <f t="shared" si="15"/>
        <v>0</v>
      </c>
      <c r="V9" s="42">
        <f t="shared" si="15"/>
        <v>1</v>
      </c>
      <c r="W9" s="42">
        <f t="shared" si="15"/>
        <v>1</v>
      </c>
      <c r="X9" s="42">
        <f t="shared" si="15"/>
        <v>1</v>
      </c>
      <c r="Y9" s="42">
        <f t="shared" si="15"/>
        <v>1</v>
      </c>
      <c r="Z9" s="42">
        <f t="shared" si="15"/>
        <v>1</v>
      </c>
      <c r="AA9" s="42">
        <f t="shared" si="15"/>
        <v>1</v>
      </c>
      <c r="AB9" s="42">
        <f t="shared" si="15"/>
        <v>1</v>
      </c>
      <c r="AC9" s="42">
        <f t="shared" si="15"/>
        <v>1</v>
      </c>
      <c r="AD9" s="42">
        <f t="shared" si="15"/>
        <v>1</v>
      </c>
      <c r="AE9" s="42">
        <f t="shared" si="15"/>
        <v>1</v>
      </c>
      <c r="AF9" s="42">
        <f t="shared" si="15"/>
        <v>1</v>
      </c>
      <c r="AG9" s="42">
        <f t="shared" si="15"/>
        <v>1</v>
      </c>
      <c r="AH9" s="42">
        <f t="shared" si="15"/>
        <v>1</v>
      </c>
      <c r="AI9" s="42">
        <f t="shared" si="15"/>
        <v>1</v>
      </c>
      <c r="AJ9" s="42">
        <f t="shared" si="15"/>
        <v>1</v>
      </c>
      <c r="AK9" s="42">
        <f t="shared" si="15"/>
        <v>1</v>
      </c>
      <c r="AL9" s="42">
        <f t="shared" si="15"/>
        <v>1</v>
      </c>
      <c r="AM9" s="42">
        <f t="shared" si="15"/>
        <v>1</v>
      </c>
      <c r="AN9" s="42">
        <f t="shared" si="15"/>
        <v>1</v>
      </c>
      <c r="AO9" s="42">
        <f t="shared" si="15"/>
        <v>1</v>
      </c>
      <c r="AP9" s="42">
        <f t="shared" si="15"/>
        <v>1</v>
      </c>
      <c r="AQ9" s="42">
        <f t="shared" si="15"/>
        <v>1</v>
      </c>
      <c r="AR9" s="42">
        <f t="shared" si="15"/>
        <v>1</v>
      </c>
      <c r="AS9" s="42">
        <f t="shared" si="15"/>
        <v>1</v>
      </c>
      <c r="AT9" s="42">
        <f t="shared" si="15"/>
        <v>1</v>
      </c>
      <c r="AU9" s="42">
        <f t="shared" si="15"/>
        <v>1</v>
      </c>
      <c r="AV9" s="42">
        <f t="shared" si="15"/>
        <v>1</v>
      </c>
      <c r="AW9" s="42">
        <f t="shared" si="15"/>
        <v>1</v>
      </c>
      <c r="AX9" s="42">
        <f t="shared" si="15"/>
        <v>1</v>
      </c>
      <c r="AY9" s="42">
        <f t="shared" si="15"/>
        <v>1</v>
      </c>
      <c r="AZ9" s="42">
        <f t="shared" si="15"/>
        <v>1</v>
      </c>
      <c r="BA9" s="42">
        <f t="shared" si="15"/>
        <v>1</v>
      </c>
      <c r="BB9" s="42">
        <f t="shared" si="15"/>
        <v>1</v>
      </c>
      <c r="BC9" s="42">
        <f t="shared" si="15"/>
        <v>1</v>
      </c>
      <c r="BD9" s="42">
        <f t="shared" si="15"/>
        <v>1</v>
      </c>
      <c r="BE9" s="42">
        <f t="shared" si="15"/>
        <v>1</v>
      </c>
      <c r="BF9" s="42">
        <f t="shared" si="15"/>
        <v>1</v>
      </c>
      <c r="BG9" s="42">
        <f t="shared" si="15"/>
        <v>1</v>
      </c>
      <c r="BH9" s="42">
        <f t="shared" si="15"/>
        <v>1</v>
      </c>
      <c r="BI9" s="42">
        <f t="shared" si="15"/>
        <v>1</v>
      </c>
      <c r="BJ9" s="42">
        <f t="shared" si="15"/>
        <v>1</v>
      </c>
      <c r="BK9" s="42">
        <f t="shared" si="15"/>
        <v>1</v>
      </c>
      <c r="BL9" s="42">
        <f t="shared" si="15"/>
        <v>1</v>
      </c>
      <c r="BM9" s="42">
        <f t="shared" si="15"/>
        <v>1</v>
      </c>
      <c r="BN9" s="42">
        <f t="shared" si="15"/>
        <v>1</v>
      </c>
      <c r="BO9" s="42">
        <f t="shared" si="15"/>
        <v>1</v>
      </c>
      <c r="BP9" s="42">
        <f t="shared" si="15"/>
        <v>1</v>
      </c>
      <c r="BQ9" s="42">
        <f t="shared" si="15"/>
        <v>1</v>
      </c>
      <c r="BR9" s="42">
        <f t="shared" si="15"/>
        <v>1</v>
      </c>
      <c r="BS9" s="42">
        <f t="shared" si="15"/>
        <v>1</v>
      </c>
      <c r="BT9" s="42">
        <f t="shared" si="15"/>
        <v>1</v>
      </c>
      <c r="BU9" s="42">
        <f t="shared" si="15"/>
        <v>1</v>
      </c>
      <c r="BV9" s="42">
        <f t="shared" si="15"/>
        <v>1</v>
      </c>
      <c r="BW9" s="42">
        <f t="shared" ref="BW9:EH9" si="16">(AND(BW$7&gt;=$F9,BW$7&lt;$G$9))*1</f>
        <v>1</v>
      </c>
      <c r="BX9" s="42">
        <f t="shared" si="16"/>
        <v>1</v>
      </c>
      <c r="BY9" s="42">
        <f t="shared" si="16"/>
        <v>1</v>
      </c>
      <c r="BZ9" s="42">
        <f t="shared" si="16"/>
        <v>1</v>
      </c>
      <c r="CA9" s="42">
        <f t="shared" si="16"/>
        <v>1</v>
      </c>
      <c r="CB9" s="42">
        <f t="shared" si="16"/>
        <v>1</v>
      </c>
      <c r="CC9" s="42">
        <f t="shared" si="16"/>
        <v>1</v>
      </c>
      <c r="CD9" s="42">
        <f t="shared" si="16"/>
        <v>1</v>
      </c>
      <c r="CE9" s="42">
        <f t="shared" si="16"/>
        <v>1</v>
      </c>
      <c r="CF9" s="42">
        <f t="shared" si="16"/>
        <v>1</v>
      </c>
      <c r="CG9" s="42">
        <f t="shared" si="16"/>
        <v>1</v>
      </c>
      <c r="CH9" s="42">
        <f t="shared" si="16"/>
        <v>1</v>
      </c>
      <c r="CI9" s="42">
        <f t="shared" si="16"/>
        <v>1</v>
      </c>
      <c r="CJ9" s="42">
        <f t="shared" si="16"/>
        <v>1</v>
      </c>
      <c r="CK9" s="42">
        <f t="shared" si="16"/>
        <v>1</v>
      </c>
      <c r="CL9" s="42">
        <f t="shared" si="16"/>
        <v>1</v>
      </c>
      <c r="CM9" s="42">
        <f t="shared" si="16"/>
        <v>1</v>
      </c>
      <c r="CN9" s="42">
        <f t="shared" si="16"/>
        <v>0</v>
      </c>
      <c r="CO9" s="42">
        <f t="shared" si="16"/>
        <v>0</v>
      </c>
      <c r="CP9" s="42">
        <f t="shared" si="16"/>
        <v>0</v>
      </c>
      <c r="CQ9" s="42">
        <f t="shared" si="16"/>
        <v>0</v>
      </c>
      <c r="CR9" s="42">
        <f t="shared" si="16"/>
        <v>0</v>
      </c>
      <c r="CS9" s="42">
        <f t="shared" si="16"/>
        <v>0</v>
      </c>
      <c r="CT9" s="42">
        <f t="shared" si="16"/>
        <v>0</v>
      </c>
      <c r="CU9" s="42">
        <f t="shared" si="16"/>
        <v>0</v>
      </c>
      <c r="CV9" s="42">
        <f t="shared" si="16"/>
        <v>0</v>
      </c>
      <c r="CW9" s="42">
        <f t="shared" si="16"/>
        <v>0</v>
      </c>
      <c r="CX9" s="42">
        <f t="shared" si="16"/>
        <v>0</v>
      </c>
      <c r="CY9" s="42">
        <f t="shared" si="16"/>
        <v>0</v>
      </c>
      <c r="CZ9" s="42">
        <f t="shared" si="16"/>
        <v>0</v>
      </c>
      <c r="DA9" s="42">
        <f t="shared" si="16"/>
        <v>0</v>
      </c>
      <c r="DB9" s="42">
        <f t="shared" si="16"/>
        <v>0</v>
      </c>
      <c r="DC9" s="42">
        <f t="shared" si="16"/>
        <v>0</v>
      </c>
      <c r="DD9" s="42">
        <f t="shared" si="16"/>
        <v>0</v>
      </c>
      <c r="DE9" s="42">
        <f t="shared" si="16"/>
        <v>0</v>
      </c>
      <c r="DF9" s="42">
        <f t="shared" si="16"/>
        <v>0</v>
      </c>
      <c r="DG9" s="42">
        <f t="shared" si="16"/>
        <v>0</v>
      </c>
      <c r="DH9" s="42">
        <f t="shared" si="16"/>
        <v>0</v>
      </c>
      <c r="DI9" s="42">
        <f t="shared" si="16"/>
        <v>0</v>
      </c>
      <c r="DJ9" s="42">
        <f t="shared" si="16"/>
        <v>0</v>
      </c>
      <c r="DK9" s="42">
        <f t="shared" si="16"/>
        <v>0</v>
      </c>
      <c r="DL9" s="42">
        <f t="shared" si="16"/>
        <v>0</v>
      </c>
      <c r="DM9" s="42">
        <f t="shared" si="16"/>
        <v>0</v>
      </c>
      <c r="DN9" s="42">
        <f t="shared" si="16"/>
        <v>0</v>
      </c>
      <c r="DO9" s="42">
        <f t="shared" si="16"/>
        <v>0</v>
      </c>
      <c r="DP9" s="42">
        <f t="shared" si="16"/>
        <v>0</v>
      </c>
      <c r="DQ9" s="42">
        <f t="shared" si="16"/>
        <v>0</v>
      </c>
      <c r="DR9" s="42">
        <f t="shared" si="16"/>
        <v>0</v>
      </c>
      <c r="DS9" s="42">
        <f t="shared" si="16"/>
        <v>0</v>
      </c>
      <c r="DT9" s="42">
        <f t="shared" si="16"/>
        <v>0</v>
      </c>
      <c r="DU9" s="42">
        <f t="shared" si="16"/>
        <v>0</v>
      </c>
      <c r="DV9" s="42">
        <f t="shared" si="16"/>
        <v>0</v>
      </c>
      <c r="DW9" s="42">
        <f t="shared" si="16"/>
        <v>0</v>
      </c>
      <c r="DX9" s="42">
        <f t="shared" si="16"/>
        <v>0</v>
      </c>
      <c r="DY9" s="42">
        <f t="shared" si="16"/>
        <v>0</v>
      </c>
      <c r="DZ9" s="42">
        <f t="shared" si="16"/>
        <v>0</v>
      </c>
      <c r="EA9" s="42">
        <f t="shared" si="16"/>
        <v>0</v>
      </c>
      <c r="EB9" s="42">
        <f t="shared" si="16"/>
        <v>0</v>
      </c>
      <c r="EC9" s="42">
        <f t="shared" si="16"/>
        <v>0</v>
      </c>
      <c r="ED9" s="42">
        <f t="shared" si="16"/>
        <v>0</v>
      </c>
      <c r="EE9" s="42">
        <f t="shared" si="16"/>
        <v>0</v>
      </c>
      <c r="EF9" s="42">
        <f t="shared" si="16"/>
        <v>0</v>
      </c>
      <c r="EG9" s="42">
        <f t="shared" si="16"/>
        <v>0</v>
      </c>
      <c r="EH9" s="42">
        <f t="shared" si="16"/>
        <v>0</v>
      </c>
      <c r="EI9" s="42">
        <f t="shared" ref="EI9:FC9" si="17">(AND(EI$7&gt;=$F9,EI$7&lt;$G$9))*1</f>
        <v>0</v>
      </c>
      <c r="EJ9" s="42">
        <f t="shared" si="17"/>
        <v>0</v>
      </c>
      <c r="EK9" s="42">
        <f t="shared" si="17"/>
        <v>0</v>
      </c>
      <c r="EL9" s="42">
        <f t="shared" si="17"/>
        <v>0</v>
      </c>
      <c r="EM9" s="42">
        <f t="shared" si="17"/>
        <v>0</v>
      </c>
      <c r="EN9" s="42">
        <f t="shared" si="17"/>
        <v>0</v>
      </c>
      <c r="EO9" s="42">
        <f t="shared" si="17"/>
        <v>0</v>
      </c>
      <c r="EP9" s="42">
        <f t="shared" si="17"/>
        <v>0</v>
      </c>
      <c r="EQ9" s="42">
        <f t="shared" si="17"/>
        <v>0</v>
      </c>
      <c r="ER9" s="42">
        <f t="shared" si="17"/>
        <v>0</v>
      </c>
      <c r="ES9" s="42">
        <f t="shared" si="17"/>
        <v>0</v>
      </c>
      <c r="ET9" s="42">
        <f t="shared" si="17"/>
        <v>0</v>
      </c>
      <c r="EU9" s="42">
        <f t="shared" si="17"/>
        <v>0</v>
      </c>
      <c r="EV9" s="42">
        <f t="shared" si="17"/>
        <v>0</v>
      </c>
      <c r="EW9" s="42">
        <f t="shared" si="17"/>
        <v>0</v>
      </c>
      <c r="EX9" s="42">
        <f t="shared" si="17"/>
        <v>0</v>
      </c>
      <c r="EY9" s="42">
        <f t="shared" si="17"/>
        <v>0</v>
      </c>
      <c r="EZ9" s="42">
        <f t="shared" si="17"/>
        <v>0</v>
      </c>
      <c r="FA9" s="42">
        <f t="shared" si="17"/>
        <v>0</v>
      </c>
      <c r="FB9" s="42">
        <f t="shared" si="17"/>
        <v>0</v>
      </c>
      <c r="FC9" s="42">
        <f t="shared" si="17"/>
        <v>0</v>
      </c>
    </row>
    <row r="10" spans="2:1006" x14ac:dyDescent="0.35">
      <c r="C10" s="31" t="s">
        <v>99</v>
      </c>
      <c r="E10" s="32" t="s">
        <v>18</v>
      </c>
      <c r="F10" s="6">
        <f>InputC!$E$7</f>
        <v>46023</v>
      </c>
      <c r="G10" s="6">
        <f>InputC!E11</f>
        <v>53328</v>
      </c>
      <c r="H10" s="42">
        <f>SUM(J10:FC10)</f>
        <v>40</v>
      </c>
      <c r="J10" s="42">
        <f>(AND(J$7&gt;=$F10,J$7&lt;$G10))*1</f>
        <v>0</v>
      </c>
      <c r="K10" s="42">
        <f t="shared" ref="K10:BV10" si="18">(AND(K$7&gt;=$F10,K$7&lt;$G10))*1</f>
        <v>0</v>
      </c>
      <c r="L10" s="42">
        <f t="shared" si="18"/>
        <v>0</v>
      </c>
      <c r="M10" s="42">
        <f t="shared" si="18"/>
        <v>0</v>
      </c>
      <c r="N10" s="42">
        <f t="shared" si="18"/>
        <v>0</v>
      </c>
      <c r="O10" s="42">
        <f t="shared" si="18"/>
        <v>0</v>
      </c>
      <c r="P10" s="42">
        <f t="shared" si="18"/>
        <v>0</v>
      </c>
      <c r="Q10" s="42">
        <f t="shared" si="18"/>
        <v>0</v>
      </c>
      <c r="R10" s="42">
        <f t="shared" si="18"/>
        <v>0</v>
      </c>
      <c r="S10" s="42">
        <f t="shared" si="18"/>
        <v>0</v>
      </c>
      <c r="T10" s="42">
        <f t="shared" si="18"/>
        <v>0</v>
      </c>
      <c r="U10" s="42">
        <f t="shared" si="18"/>
        <v>0</v>
      </c>
      <c r="V10" s="42">
        <f t="shared" si="18"/>
        <v>1</v>
      </c>
      <c r="W10" s="42">
        <f t="shared" si="18"/>
        <v>1</v>
      </c>
      <c r="X10" s="42">
        <f t="shared" si="18"/>
        <v>1</v>
      </c>
      <c r="Y10" s="42">
        <f t="shared" si="18"/>
        <v>1</v>
      </c>
      <c r="Z10" s="42">
        <f t="shared" si="18"/>
        <v>1</v>
      </c>
      <c r="AA10" s="42">
        <f t="shared" si="18"/>
        <v>1</v>
      </c>
      <c r="AB10" s="42">
        <f t="shared" si="18"/>
        <v>1</v>
      </c>
      <c r="AC10" s="42">
        <f t="shared" si="18"/>
        <v>1</v>
      </c>
      <c r="AD10" s="42">
        <f t="shared" si="18"/>
        <v>1</v>
      </c>
      <c r="AE10" s="42">
        <f t="shared" si="18"/>
        <v>1</v>
      </c>
      <c r="AF10" s="42">
        <f t="shared" si="18"/>
        <v>1</v>
      </c>
      <c r="AG10" s="42">
        <f t="shared" si="18"/>
        <v>1</v>
      </c>
      <c r="AH10" s="42">
        <f t="shared" si="18"/>
        <v>1</v>
      </c>
      <c r="AI10" s="42">
        <f t="shared" si="18"/>
        <v>1</v>
      </c>
      <c r="AJ10" s="42">
        <f t="shared" si="18"/>
        <v>1</v>
      </c>
      <c r="AK10" s="42">
        <f t="shared" si="18"/>
        <v>1</v>
      </c>
      <c r="AL10" s="42">
        <f t="shared" si="18"/>
        <v>1</v>
      </c>
      <c r="AM10" s="42">
        <f t="shared" si="18"/>
        <v>1</v>
      </c>
      <c r="AN10" s="42">
        <f t="shared" si="18"/>
        <v>1</v>
      </c>
      <c r="AO10" s="42">
        <f t="shared" si="18"/>
        <v>1</v>
      </c>
      <c r="AP10" s="42">
        <f t="shared" si="18"/>
        <v>1</v>
      </c>
      <c r="AQ10" s="42">
        <f t="shared" si="18"/>
        <v>1</v>
      </c>
      <c r="AR10" s="42">
        <f t="shared" si="18"/>
        <v>1</v>
      </c>
      <c r="AS10" s="42">
        <f t="shared" si="18"/>
        <v>1</v>
      </c>
      <c r="AT10" s="42">
        <f t="shared" si="18"/>
        <v>1</v>
      </c>
      <c r="AU10" s="42">
        <f t="shared" si="18"/>
        <v>1</v>
      </c>
      <c r="AV10" s="42">
        <f t="shared" si="18"/>
        <v>1</v>
      </c>
      <c r="AW10" s="42">
        <f t="shared" si="18"/>
        <v>1</v>
      </c>
      <c r="AX10" s="42">
        <f t="shared" si="18"/>
        <v>1</v>
      </c>
      <c r="AY10" s="42">
        <f t="shared" si="18"/>
        <v>1</v>
      </c>
      <c r="AZ10" s="42">
        <f t="shared" si="18"/>
        <v>1</v>
      </c>
      <c r="BA10" s="42">
        <f t="shared" si="18"/>
        <v>1</v>
      </c>
      <c r="BB10" s="42">
        <f t="shared" si="18"/>
        <v>1</v>
      </c>
      <c r="BC10" s="42">
        <f t="shared" si="18"/>
        <v>1</v>
      </c>
      <c r="BD10" s="42">
        <f t="shared" si="18"/>
        <v>1</v>
      </c>
      <c r="BE10" s="42">
        <f t="shared" si="18"/>
        <v>1</v>
      </c>
      <c r="BF10" s="42">
        <f t="shared" si="18"/>
        <v>1</v>
      </c>
      <c r="BG10" s="42">
        <f t="shared" si="18"/>
        <v>1</v>
      </c>
      <c r="BH10" s="42">
        <f t="shared" si="18"/>
        <v>1</v>
      </c>
      <c r="BI10" s="42">
        <f t="shared" si="18"/>
        <v>1</v>
      </c>
      <c r="BJ10" s="42">
        <f t="shared" si="18"/>
        <v>0</v>
      </c>
      <c r="BK10" s="42">
        <f t="shared" si="18"/>
        <v>0</v>
      </c>
      <c r="BL10" s="42">
        <f t="shared" si="18"/>
        <v>0</v>
      </c>
      <c r="BM10" s="42">
        <f t="shared" si="18"/>
        <v>0</v>
      </c>
      <c r="BN10" s="42">
        <f t="shared" si="18"/>
        <v>0</v>
      </c>
      <c r="BO10" s="42">
        <f t="shared" si="18"/>
        <v>0</v>
      </c>
      <c r="BP10" s="42">
        <f t="shared" si="18"/>
        <v>0</v>
      </c>
      <c r="BQ10" s="42">
        <f t="shared" si="18"/>
        <v>0</v>
      </c>
      <c r="BR10" s="42">
        <f t="shared" si="18"/>
        <v>0</v>
      </c>
      <c r="BS10" s="42">
        <f t="shared" si="18"/>
        <v>0</v>
      </c>
      <c r="BT10" s="42">
        <f t="shared" si="18"/>
        <v>0</v>
      </c>
      <c r="BU10" s="42">
        <f t="shared" si="18"/>
        <v>0</v>
      </c>
      <c r="BV10" s="42">
        <f t="shared" si="18"/>
        <v>0</v>
      </c>
      <c r="BW10" s="42">
        <f t="shared" ref="BW10:EH10" si="19">(AND(BW$7&gt;=$F10,BW$7&lt;$G10))*1</f>
        <v>0</v>
      </c>
      <c r="BX10" s="42">
        <f t="shared" si="19"/>
        <v>0</v>
      </c>
      <c r="BY10" s="42">
        <f t="shared" si="19"/>
        <v>0</v>
      </c>
      <c r="BZ10" s="42">
        <f t="shared" si="19"/>
        <v>0</v>
      </c>
      <c r="CA10" s="42">
        <f t="shared" si="19"/>
        <v>0</v>
      </c>
      <c r="CB10" s="42">
        <f t="shared" si="19"/>
        <v>0</v>
      </c>
      <c r="CC10" s="42">
        <f t="shared" si="19"/>
        <v>0</v>
      </c>
      <c r="CD10" s="42">
        <f t="shared" si="19"/>
        <v>0</v>
      </c>
      <c r="CE10" s="42">
        <f t="shared" si="19"/>
        <v>0</v>
      </c>
      <c r="CF10" s="42">
        <f t="shared" si="19"/>
        <v>0</v>
      </c>
      <c r="CG10" s="42">
        <f t="shared" si="19"/>
        <v>0</v>
      </c>
      <c r="CH10" s="42">
        <f t="shared" si="19"/>
        <v>0</v>
      </c>
      <c r="CI10" s="42">
        <f t="shared" si="19"/>
        <v>0</v>
      </c>
      <c r="CJ10" s="42">
        <f t="shared" si="19"/>
        <v>0</v>
      </c>
      <c r="CK10" s="42">
        <f t="shared" si="19"/>
        <v>0</v>
      </c>
      <c r="CL10" s="42">
        <f t="shared" si="19"/>
        <v>0</v>
      </c>
      <c r="CM10" s="42">
        <f t="shared" si="19"/>
        <v>0</v>
      </c>
      <c r="CN10" s="42">
        <f t="shared" si="19"/>
        <v>0</v>
      </c>
      <c r="CO10" s="42">
        <f t="shared" si="19"/>
        <v>0</v>
      </c>
      <c r="CP10" s="42">
        <f t="shared" si="19"/>
        <v>0</v>
      </c>
      <c r="CQ10" s="42">
        <f t="shared" si="19"/>
        <v>0</v>
      </c>
      <c r="CR10" s="42">
        <f t="shared" si="19"/>
        <v>0</v>
      </c>
      <c r="CS10" s="42">
        <f t="shared" si="19"/>
        <v>0</v>
      </c>
      <c r="CT10" s="42">
        <f t="shared" si="19"/>
        <v>0</v>
      </c>
      <c r="CU10" s="42">
        <f t="shared" si="19"/>
        <v>0</v>
      </c>
      <c r="CV10" s="42">
        <f t="shared" si="19"/>
        <v>0</v>
      </c>
      <c r="CW10" s="42">
        <f t="shared" si="19"/>
        <v>0</v>
      </c>
      <c r="CX10" s="42">
        <f t="shared" si="19"/>
        <v>0</v>
      </c>
      <c r="CY10" s="42">
        <f t="shared" si="19"/>
        <v>0</v>
      </c>
      <c r="CZ10" s="42">
        <f t="shared" si="19"/>
        <v>0</v>
      </c>
      <c r="DA10" s="42">
        <f t="shared" si="19"/>
        <v>0</v>
      </c>
      <c r="DB10" s="42">
        <f t="shared" si="19"/>
        <v>0</v>
      </c>
      <c r="DC10" s="42">
        <f t="shared" si="19"/>
        <v>0</v>
      </c>
      <c r="DD10" s="42">
        <f t="shared" si="19"/>
        <v>0</v>
      </c>
      <c r="DE10" s="42">
        <f t="shared" si="19"/>
        <v>0</v>
      </c>
      <c r="DF10" s="42">
        <f t="shared" si="19"/>
        <v>0</v>
      </c>
      <c r="DG10" s="42">
        <f t="shared" si="19"/>
        <v>0</v>
      </c>
      <c r="DH10" s="42">
        <f t="shared" si="19"/>
        <v>0</v>
      </c>
      <c r="DI10" s="42">
        <f t="shared" si="19"/>
        <v>0</v>
      </c>
      <c r="DJ10" s="42">
        <f t="shared" si="19"/>
        <v>0</v>
      </c>
      <c r="DK10" s="42">
        <f t="shared" si="19"/>
        <v>0</v>
      </c>
      <c r="DL10" s="42">
        <f t="shared" si="19"/>
        <v>0</v>
      </c>
      <c r="DM10" s="42">
        <f t="shared" si="19"/>
        <v>0</v>
      </c>
      <c r="DN10" s="42">
        <f t="shared" si="19"/>
        <v>0</v>
      </c>
      <c r="DO10" s="42">
        <f t="shared" si="19"/>
        <v>0</v>
      </c>
      <c r="DP10" s="42">
        <f t="shared" si="19"/>
        <v>0</v>
      </c>
      <c r="DQ10" s="42">
        <f t="shared" si="19"/>
        <v>0</v>
      </c>
      <c r="DR10" s="42">
        <f t="shared" si="19"/>
        <v>0</v>
      </c>
      <c r="DS10" s="42">
        <f t="shared" si="19"/>
        <v>0</v>
      </c>
      <c r="DT10" s="42">
        <f t="shared" si="19"/>
        <v>0</v>
      </c>
      <c r="DU10" s="42">
        <f t="shared" si="19"/>
        <v>0</v>
      </c>
      <c r="DV10" s="42">
        <f t="shared" si="19"/>
        <v>0</v>
      </c>
      <c r="DW10" s="42">
        <f t="shared" si="19"/>
        <v>0</v>
      </c>
      <c r="DX10" s="42">
        <f t="shared" si="19"/>
        <v>0</v>
      </c>
      <c r="DY10" s="42">
        <f t="shared" si="19"/>
        <v>0</v>
      </c>
      <c r="DZ10" s="42">
        <f t="shared" si="19"/>
        <v>0</v>
      </c>
      <c r="EA10" s="42">
        <f t="shared" si="19"/>
        <v>0</v>
      </c>
      <c r="EB10" s="42">
        <f t="shared" si="19"/>
        <v>0</v>
      </c>
      <c r="EC10" s="42">
        <f t="shared" si="19"/>
        <v>0</v>
      </c>
      <c r="ED10" s="42">
        <f t="shared" si="19"/>
        <v>0</v>
      </c>
      <c r="EE10" s="42">
        <f t="shared" si="19"/>
        <v>0</v>
      </c>
      <c r="EF10" s="42">
        <f t="shared" si="19"/>
        <v>0</v>
      </c>
      <c r="EG10" s="42">
        <f t="shared" si="19"/>
        <v>0</v>
      </c>
      <c r="EH10" s="42">
        <f t="shared" si="19"/>
        <v>0</v>
      </c>
      <c r="EI10" s="42">
        <f t="shared" ref="EI10:FC10" si="20">(AND(EI$7&gt;=$F10,EI$7&lt;$G10))*1</f>
        <v>0</v>
      </c>
      <c r="EJ10" s="42">
        <f t="shared" si="20"/>
        <v>0</v>
      </c>
      <c r="EK10" s="42">
        <f t="shared" si="20"/>
        <v>0</v>
      </c>
      <c r="EL10" s="42">
        <f t="shared" si="20"/>
        <v>0</v>
      </c>
      <c r="EM10" s="42">
        <f t="shared" si="20"/>
        <v>0</v>
      </c>
      <c r="EN10" s="42">
        <f t="shared" si="20"/>
        <v>0</v>
      </c>
      <c r="EO10" s="42">
        <f t="shared" si="20"/>
        <v>0</v>
      </c>
      <c r="EP10" s="42">
        <f t="shared" si="20"/>
        <v>0</v>
      </c>
      <c r="EQ10" s="42">
        <f t="shared" si="20"/>
        <v>0</v>
      </c>
      <c r="ER10" s="42">
        <f t="shared" si="20"/>
        <v>0</v>
      </c>
      <c r="ES10" s="42">
        <f t="shared" si="20"/>
        <v>0</v>
      </c>
      <c r="ET10" s="42">
        <f t="shared" si="20"/>
        <v>0</v>
      </c>
      <c r="EU10" s="42">
        <f t="shared" si="20"/>
        <v>0</v>
      </c>
      <c r="EV10" s="42">
        <f t="shared" si="20"/>
        <v>0</v>
      </c>
      <c r="EW10" s="42">
        <f t="shared" si="20"/>
        <v>0</v>
      </c>
      <c r="EX10" s="42">
        <f t="shared" si="20"/>
        <v>0</v>
      </c>
      <c r="EY10" s="42">
        <f t="shared" si="20"/>
        <v>0</v>
      </c>
      <c r="EZ10" s="42">
        <f t="shared" si="20"/>
        <v>0</v>
      </c>
      <c r="FA10" s="42">
        <f t="shared" si="20"/>
        <v>0</v>
      </c>
      <c r="FB10" s="42">
        <f t="shared" si="20"/>
        <v>0</v>
      </c>
      <c r="FC10" s="42">
        <f t="shared" si="20"/>
        <v>0</v>
      </c>
    </row>
    <row r="11" spans="2:1006" x14ac:dyDescent="0.35">
      <c r="C11" s="31" t="s">
        <v>139</v>
      </c>
      <c r="E11" s="32" t="s">
        <v>141</v>
      </c>
      <c r="F11" s="6"/>
      <c r="G11" s="6"/>
      <c r="H11" s="42"/>
      <c r="J11" s="42">
        <f>I11+J9</f>
        <v>0</v>
      </c>
      <c r="K11" s="42">
        <f t="shared" ref="K11:BV11" si="21">J11+K9</f>
        <v>0</v>
      </c>
      <c r="L11" s="42">
        <f t="shared" si="21"/>
        <v>0</v>
      </c>
      <c r="M11" s="42">
        <f t="shared" si="21"/>
        <v>0</v>
      </c>
      <c r="N11" s="42">
        <f t="shared" si="21"/>
        <v>0</v>
      </c>
      <c r="O11" s="42">
        <f t="shared" si="21"/>
        <v>0</v>
      </c>
      <c r="P11" s="42">
        <f t="shared" si="21"/>
        <v>0</v>
      </c>
      <c r="Q11" s="42">
        <f t="shared" si="21"/>
        <v>0</v>
      </c>
      <c r="R11" s="42">
        <f t="shared" si="21"/>
        <v>0</v>
      </c>
      <c r="S11" s="42">
        <f t="shared" si="21"/>
        <v>0</v>
      </c>
      <c r="T11" s="42">
        <f t="shared" si="21"/>
        <v>0</v>
      </c>
      <c r="U11" s="42">
        <f t="shared" si="21"/>
        <v>0</v>
      </c>
      <c r="V11" s="42">
        <f t="shared" si="21"/>
        <v>1</v>
      </c>
      <c r="W11" s="42">
        <f t="shared" si="21"/>
        <v>2</v>
      </c>
      <c r="X11" s="42">
        <f t="shared" si="21"/>
        <v>3</v>
      </c>
      <c r="Y11" s="42">
        <f t="shared" si="21"/>
        <v>4</v>
      </c>
      <c r="Z11" s="42">
        <f t="shared" si="21"/>
        <v>5</v>
      </c>
      <c r="AA11" s="42">
        <f t="shared" si="21"/>
        <v>6</v>
      </c>
      <c r="AB11" s="42">
        <f t="shared" si="21"/>
        <v>7</v>
      </c>
      <c r="AC11" s="42">
        <f t="shared" si="21"/>
        <v>8</v>
      </c>
      <c r="AD11" s="42">
        <f t="shared" si="21"/>
        <v>9</v>
      </c>
      <c r="AE11" s="42">
        <f t="shared" si="21"/>
        <v>10</v>
      </c>
      <c r="AF11" s="42">
        <f t="shared" si="21"/>
        <v>11</v>
      </c>
      <c r="AG11" s="42">
        <f t="shared" si="21"/>
        <v>12</v>
      </c>
      <c r="AH11" s="42">
        <f t="shared" si="21"/>
        <v>13</v>
      </c>
      <c r="AI11" s="42">
        <f t="shared" si="21"/>
        <v>14</v>
      </c>
      <c r="AJ11" s="42">
        <f t="shared" si="21"/>
        <v>15</v>
      </c>
      <c r="AK11" s="42">
        <f t="shared" si="21"/>
        <v>16</v>
      </c>
      <c r="AL11" s="42">
        <f t="shared" si="21"/>
        <v>17</v>
      </c>
      <c r="AM11" s="42">
        <f t="shared" si="21"/>
        <v>18</v>
      </c>
      <c r="AN11" s="42">
        <f t="shared" si="21"/>
        <v>19</v>
      </c>
      <c r="AO11" s="42">
        <f t="shared" si="21"/>
        <v>20</v>
      </c>
      <c r="AP11" s="42">
        <f t="shared" si="21"/>
        <v>21</v>
      </c>
      <c r="AQ11" s="42">
        <f t="shared" si="21"/>
        <v>22</v>
      </c>
      <c r="AR11" s="42">
        <f t="shared" si="21"/>
        <v>23</v>
      </c>
      <c r="AS11" s="42">
        <f t="shared" si="21"/>
        <v>24</v>
      </c>
      <c r="AT11" s="42">
        <f t="shared" si="21"/>
        <v>25</v>
      </c>
      <c r="AU11" s="42">
        <f t="shared" si="21"/>
        <v>26</v>
      </c>
      <c r="AV11" s="42">
        <f t="shared" si="21"/>
        <v>27</v>
      </c>
      <c r="AW11" s="42">
        <f t="shared" si="21"/>
        <v>28</v>
      </c>
      <c r="AX11" s="42">
        <f t="shared" si="21"/>
        <v>29</v>
      </c>
      <c r="AY11" s="42">
        <f t="shared" si="21"/>
        <v>30</v>
      </c>
      <c r="AZ11" s="42">
        <f t="shared" si="21"/>
        <v>31</v>
      </c>
      <c r="BA11" s="42">
        <f t="shared" si="21"/>
        <v>32</v>
      </c>
      <c r="BB11" s="42">
        <f t="shared" si="21"/>
        <v>33</v>
      </c>
      <c r="BC11" s="42">
        <f t="shared" si="21"/>
        <v>34</v>
      </c>
      <c r="BD11" s="42">
        <f t="shared" si="21"/>
        <v>35</v>
      </c>
      <c r="BE11" s="42">
        <f t="shared" si="21"/>
        <v>36</v>
      </c>
      <c r="BF11" s="42">
        <f t="shared" si="21"/>
        <v>37</v>
      </c>
      <c r="BG11" s="42">
        <f t="shared" si="21"/>
        <v>38</v>
      </c>
      <c r="BH11" s="42">
        <f t="shared" si="21"/>
        <v>39</v>
      </c>
      <c r="BI11" s="42">
        <f t="shared" si="21"/>
        <v>40</v>
      </c>
      <c r="BJ11" s="42">
        <f t="shared" si="21"/>
        <v>41</v>
      </c>
      <c r="BK11" s="42">
        <f t="shared" si="21"/>
        <v>42</v>
      </c>
      <c r="BL11" s="42">
        <f t="shared" si="21"/>
        <v>43</v>
      </c>
      <c r="BM11" s="42">
        <f t="shared" si="21"/>
        <v>44</v>
      </c>
      <c r="BN11" s="42">
        <f t="shared" si="21"/>
        <v>45</v>
      </c>
      <c r="BO11" s="42">
        <f t="shared" si="21"/>
        <v>46</v>
      </c>
      <c r="BP11" s="42">
        <f t="shared" si="21"/>
        <v>47</v>
      </c>
      <c r="BQ11" s="42">
        <f t="shared" si="21"/>
        <v>48</v>
      </c>
      <c r="BR11" s="42">
        <f t="shared" si="21"/>
        <v>49</v>
      </c>
      <c r="BS11" s="42">
        <f t="shared" si="21"/>
        <v>50</v>
      </c>
      <c r="BT11" s="42">
        <f t="shared" si="21"/>
        <v>51</v>
      </c>
      <c r="BU11" s="42">
        <f t="shared" si="21"/>
        <v>52</v>
      </c>
      <c r="BV11" s="42">
        <f t="shared" si="21"/>
        <v>53</v>
      </c>
      <c r="BW11" s="42">
        <f t="shared" ref="BW11:EH11" si="22">BV11+BW9</f>
        <v>54</v>
      </c>
      <c r="BX11" s="42">
        <f t="shared" si="22"/>
        <v>55</v>
      </c>
      <c r="BY11" s="42">
        <f t="shared" si="22"/>
        <v>56</v>
      </c>
      <c r="BZ11" s="42">
        <f t="shared" si="22"/>
        <v>57</v>
      </c>
      <c r="CA11" s="42">
        <f t="shared" si="22"/>
        <v>58</v>
      </c>
      <c r="CB11" s="42">
        <f t="shared" si="22"/>
        <v>59</v>
      </c>
      <c r="CC11" s="42">
        <f t="shared" si="22"/>
        <v>60</v>
      </c>
      <c r="CD11" s="42">
        <f t="shared" si="22"/>
        <v>61</v>
      </c>
      <c r="CE11" s="42">
        <f t="shared" si="22"/>
        <v>62</v>
      </c>
      <c r="CF11" s="42">
        <f t="shared" si="22"/>
        <v>63</v>
      </c>
      <c r="CG11" s="42">
        <f t="shared" si="22"/>
        <v>64</v>
      </c>
      <c r="CH11" s="42">
        <f t="shared" si="22"/>
        <v>65</v>
      </c>
      <c r="CI11" s="42">
        <f t="shared" si="22"/>
        <v>66</v>
      </c>
      <c r="CJ11" s="42">
        <f t="shared" si="22"/>
        <v>67</v>
      </c>
      <c r="CK11" s="42">
        <f t="shared" si="22"/>
        <v>68</v>
      </c>
      <c r="CL11" s="42">
        <f t="shared" si="22"/>
        <v>69</v>
      </c>
      <c r="CM11" s="42">
        <f t="shared" si="22"/>
        <v>70</v>
      </c>
      <c r="CN11" s="42">
        <f t="shared" si="22"/>
        <v>70</v>
      </c>
      <c r="CO11" s="42">
        <f t="shared" si="22"/>
        <v>70</v>
      </c>
      <c r="CP11" s="42">
        <f t="shared" si="22"/>
        <v>70</v>
      </c>
      <c r="CQ11" s="42">
        <f t="shared" si="22"/>
        <v>70</v>
      </c>
      <c r="CR11" s="42">
        <f t="shared" si="22"/>
        <v>70</v>
      </c>
      <c r="CS11" s="42">
        <f t="shared" si="22"/>
        <v>70</v>
      </c>
      <c r="CT11" s="42">
        <f t="shared" si="22"/>
        <v>70</v>
      </c>
      <c r="CU11" s="42">
        <f t="shared" si="22"/>
        <v>70</v>
      </c>
      <c r="CV11" s="42">
        <f t="shared" si="22"/>
        <v>70</v>
      </c>
      <c r="CW11" s="42">
        <f t="shared" si="22"/>
        <v>70</v>
      </c>
      <c r="CX11" s="42">
        <f t="shared" si="22"/>
        <v>70</v>
      </c>
      <c r="CY11" s="42">
        <f t="shared" si="22"/>
        <v>70</v>
      </c>
      <c r="CZ11" s="42">
        <f t="shared" si="22"/>
        <v>70</v>
      </c>
      <c r="DA11" s="42">
        <f t="shared" si="22"/>
        <v>70</v>
      </c>
      <c r="DB11" s="42">
        <f t="shared" si="22"/>
        <v>70</v>
      </c>
      <c r="DC11" s="42">
        <f t="shared" si="22"/>
        <v>70</v>
      </c>
      <c r="DD11" s="42">
        <f t="shared" si="22"/>
        <v>70</v>
      </c>
      <c r="DE11" s="42">
        <f t="shared" si="22"/>
        <v>70</v>
      </c>
      <c r="DF11" s="42">
        <f t="shared" si="22"/>
        <v>70</v>
      </c>
      <c r="DG11" s="42">
        <f t="shared" si="22"/>
        <v>70</v>
      </c>
      <c r="DH11" s="42">
        <f t="shared" si="22"/>
        <v>70</v>
      </c>
      <c r="DI11" s="42">
        <f t="shared" si="22"/>
        <v>70</v>
      </c>
      <c r="DJ11" s="42">
        <f t="shared" si="22"/>
        <v>70</v>
      </c>
      <c r="DK11" s="42">
        <f t="shared" si="22"/>
        <v>70</v>
      </c>
      <c r="DL11" s="42">
        <f t="shared" si="22"/>
        <v>70</v>
      </c>
      <c r="DM11" s="42">
        <f t="shared" si="22"/>
        <v>70</v>
      </c>
      <c r="DN11" s="42">
        <f t="shared" si="22"/>
        <v>70</v>
      </c>
      <c r="DO11" s="42">
        <f t="shared" si="22"/>
        <v>70</v>
      </c>
      <c r="DP11" s="42">
        <f t="shared" si="22"/>
        <v>70</v>
      </c>
      <c r="DQ11" s="42">
        <f t="shared" si="22"/>
        <v>70</v>
      </c>
      <c r="DR11" s="42">
        <f t="shared" si="22"/>
        <v>70</v>
      </c>
      <c r="DS11" s="42">
        <f t="shared" si="22"/>
        <v>70</v>
      </c>
      <c r="DT11" s="42">
        <f t="shared" si="22"/>
        <v>70</v>
      </c>
      <c r="DU11" s="42">
        <f t="shared" si="22"/>
        <v>70</v>
      </c>
      <c r="DV11" s="42">
        <f t="shared" si="22"/>
        <v>70</v>
      </c>
      <c r="DW11" s="42">
        <f t="shared" si="22"/>
        <v>70</v>
      </c>
      <c r="DX11" s="42">
        <f t="shared" si="22"/>
        <v>70</v>
      </c>
      <c r="DY11" s="42">
        <f t="shared" si="22"/>
        <v>70</v>
      </c>
      <c r="DZ11" s="42">
        <f t="shared" si="22"/>
        <v>70</v>
      </c>
      <c r="EA11" s="42">
        <f t="shared" si="22"/>
        <v>70</v>
      </c>
      <c r="EB11" s="42">
        <f t="shared" si="22"/>
        <v>70</v>
      </c>
      <c r="EC11" s="42">
        <f t="shared" si="22"/>
        <v>70</v>
      </c>
      <c r="ED11" s="42">
        <f t="shared" si="22"/>
        <v>70</v>
      </c>
      <c r="EE11" s="42">
        <f t="shared" si="22"/>
        <v>70</v>
      </c>
      <c r="EF11" s="42">
        <f t="shared" si="22"/>
        <v>70</v>
      </c>
      <c r="EG11" s="42">
        <f t="shared" si="22"/>
        <v>70</v>
      </c>
      <c r="EH11" s="42">
        <f t="shared" si="22"/>
        <v>70</v>
      </c>
      <c r="EI11" s="42">
        <f t="shared" ref="EI11:FC11" si="23">EH11+EI9</f>
        <v>70</v>
      </c>
      <c r="EJ11" s="42">
        <f t="shared" si="23"/>
        <v>70</v>
      </c>
      <c r="EK11" s="42">
        <f t="shared" si="23"/>
        <v>70</v>
      </c>
      <c r="EL11" s="42">
        <f t="shared" si="23"/>
        <v>70</v>
      </c>
      <c r="EM11" s="42">
        <f t="shared" si="23"/>
        <v>70</v>
      </c>
      <c r="EN11" s="42">
        <f t="shared" si="23"/>
        <v>70</v>
      </c>
      <c r="EO11" s="42">
        <f t="shared" si="23"/>
        <v>70</v>
      </c>
      <c r="EP11" s="42">
        <f t="shared" si="23"/>
        <v>70</v>
      </c>
      <c r="EQ11" s="42">
        <f t="shared" si="23"/>
        <v>70</v>
      </c>
      <c r="ER11" s="42">
        <f t="shared" si="23"/>
        <v>70</v>
      </c>
      <c r="ES11" s="42">
        <f t="shared" si="23"/>
        <v>70</v>
      </c>
      <c r="ET11" s="42">
        <f t="shared" si="23"/>
        <v>70</v>
      </c>
      <c r="EU11" s="42">
        <f t="shared" si="23"/>
        <v>70</v>
      </c>
      <c r="EV11" s="42">
        <f t="shared" si="23"/>
        <v>70</v>
      </c>
      <c r="EW11" s="42">
        <f t="shared" si="23"/>
        <v>70</v>
      </c>
      <c r="EX11" s="42">
        <f t="shared" si="23"/>
        <v>70</v>
      </c>
      <c r="EY11" s="42">
        <f t="shared" si="23"/>
        <v>70</v>
      </c>
      <c r="EZ11" s="42">
        <f t="shared" si="23"/>
        <v>70</v>
      </c>
      <c r="FA11" s="42">
        <f t="shared" si="23"/>
        <v>70</v>
      </c>
      <c r="FB11" s="42">
        <f t="shared" si="23"/>
        <v>70</v>
      </c>
      <c r="FC11" s="42">
        <f t="shared" si="23"/>
        <v>70</v>
      </c>
    </row>
    <row r="12" spans="2:1006" x14ac:dyDescent="0.35">
      <c r="C12" s="31" t="s">
        <v>140</v>
      </c>
      <c r="E12" s="32" t="s">
        <v>125</v>
      </c>
      <c r="F12" s="6"/>
      <c r="G12" s="6"/>
      <c r="H12" s="42"/>
      <c r="J12" s="42">
        <f>ROUNDUP(J11/J6,0)</f>
        <v>0</v>
      </c>
      <c r="K12" s="42">
        <f t="shared" ref="K12:BV12" si="24">ROUNDUP(K11/K6,0)</f>
        <v>0</v>
      </c>
      <c r="L12" s="42">
        <f t="shared" si="24"/>
        <v>0</v>
      </c>
      <c r="M12" s="42">
        <f t="shared" si="24"/>
        <v>0</v>
      </c>
      <c r="N12" s="42">
        <f t="shared" si="24"/>
        <v>0</v>
      </c>
      <c r="O12" s="42">
        <f t="shared" si="24"/>
        <v>0</v>
      </c>
      <c r="P12" s="42">
        <f t="shared" si="24"/>
        <v>0</v>
      </c>
      <c r="Q12" s="42">
        <f t="shared" si="24"/>
        <v>0</v>
      </c>
      <c r="R12" s="42">
        <f t="shared" si="24"/>
        <v>0</v>
      </c>
      <c r="S12" s="42">
        <f t="shared" si="24"/>
        <v>0</v>
      </c>
      <c r="T12" s="42">
        <f t="shared" si="24"/>
        <v>0</v>
      </c>
      <c r="U12" s="42">
        <f t="shared" si="24"/>
        <v>0</v>
      </c>
      <c r="V12" s="42">
        <f t="shared" si="24"/>
        <v>1</v>
      </c>
      <c r="W12" s="42">
        <f t="shared" si="24"/>
        <v>1</v>
      </c>
      <c r="X12" s="42">
        <f t="shared" si="24"/>
        <v>2</v>
      </c>
      <c r="Y12" s="42">
        <f t="shared" si="24"/>
        <v>2</v>
      </c>
      <c r="Z12" s="42">
        <f t="shared" si="24"/>
        <v>3</v>
      </c>
      <c r="AA12" s="42">
        <f t="shared" si="24"/>
        <v>3</v>
      </c>
      <c r="AB12" s="42">
        <f t="shared" si="24"/>
        <v>4</v>
      </c>
      <c r="AC12" s="42">
        <f t="shared" si="24"/>
        <v>4</v>
      </c>
      <c r="AD12" s="42">
        <f t="shared" si="24"/>
        <v>5</v>
      </c>
      <c r="AE12" s="42">
        <f t="shared" si="24"/>
        <v>5</v>
      </c>
      <c r="AF12" s="42">
        <f t="shared" si="24"/>
        <v>6</v>
      </c>
      <c r="AG12" s="42">
        <f t="shared" si="24"/>
        <v>6</v>
      </c>
      <c r="AH12" s="42">
        <f t="shared" si="24"/>
        <v>7</v>
      </c>
      <c r="AI12" s="42">
        <f t="shared" si="24"/>
        <v>7</v>
      </c>
      <c r="AJ12" s="42">
        <f t="shared" si="24"/>
        <v>8</v>
      </c>
      <c r="AK12" s="42">
        <f t="shared" si="24"/>
        <v>8</v>
      </c>
      <c r="AL12" s="42">
        <f t="shared" si="24"/>
        <v>9</v>
      </c>
      <c r="AM12" s="42">
        <f t="shared" si="24"/>
        <v>9</v>
      </c>
      <c r="AN12" s="42">
        <f t="shared" si="24"/>
        <v>10</v>
      </c>
      <c r="AO12" s="42">
        <f t="shared" si="24"/>
        <v>10</v>
      </c>
      <c r="AP12" s="42">
        <f t="shared" si="24"/>
        <v>11</v>
      </c>
      <c r="AQ12" s="42">
        <f t="shared" si="24"/>
        <v>11</v>
      </c>
      <c r="AR12" s="42">
        <f t="shared" si="24"/>
        <v>12</v>
      </c>
      <c r="AS12" s="42">
        <f t="shared" si="24"/>
        <v>12</v>
      </c>
      <c r="AT12" s="42">
        <f t="shared" si="24"/>
        <v>13</v>
      </c>
      <c r="AU12" s="42">
        <f t="shared" si="24"/>
        <v>13</v>
      </c>
      <c r="AV12" s="42">
        <f t="shared" si="24"/>
        <v>14</v>
      </c>
      <c r="AW12" s="42">
        <f t="shared" si="24"/>
        <v>14</v>
      </c>
      <c r="AX12" s="42">
        <f t="shared" si="24"/>
        <v>15</v>
      </c>
      <c r="AY12" s="42">
        <f t="shared" si="24"/>
        <v>15</v>
      </c>
      <c r="AZ12" s="42">
        <f t="shared" si="24"/>
        <v>16</v>
      </c>
      <c r="BA12" s="42">
        <f t="shared" si="24"/>
        <v>16</v>
      </c>
      <c r="BB12" s="42">
        <f t="shared" si="24"/>
        <v>17</v>
      </c>
      <c r="BC12" s="42">
        <f t="shared" si="24"/>
        <v>17</v>
      </c>
      <c r="BD12" s="42">
        <f t="shared" si="24"/>
        <v>18</v>
      </c>
      <c r="BE12" s="42">
        <f t="shared" si="24"/>
        <v>18</v>
      </c>
      <c r="BF12" s="42">
        <f t="shared" si="24"/>
        <v>19</v>
      </c>
      <c r="BG12" s="42">
        <f t="shared" si="24"/>
        <v>19</v>
      </c>
      <c r="BH12" s="42">
        <f t="shared" si="24"/>
        <v>20</v>
      </c>
      <c r="BI12" s="42">
        <f t="shared" si="24"/>
        <v>20</v>
      </c>
      <c r="BJ12" s="42">
        <f t="shared" si="24"/>
        <v>21</v>
      </c>
      <c r="BK12" s="42">
        <f t="shared" si="24"/>
        <v>21</v>
      </c>
      <c r="BL12" s="42">
        <f t="shared" si="24"/>
        <v>22</v>
      </c>
      <c r="BM12" s="42">
        <f t="shared" si="24"/>
        <v>22</v>
      </c>
      <c r="BN12" s="42">
        <f t="shared" si="24"/>
        <v>23</v>
      </c>
      <c r="BO12" s="42">
        <f t="shared" si="24"/>
        <v>23</v>
      </c>
      <c r="BP12" s="42">
        <f t="shared" si="24"/>
        <v>24</v>
      </c>
      <c r="BQ12" s="42">
        <f t="shared" si="24"/>
        <v>24</v>
      </c>
      <c r="BR12" s="42">
        <f t="shared" si="24"/>
        <v>25</v>
      </c>
      <c r="BS12" s="42">
        <f t="shared" si="24"/>
        <v>25</v>
      </c>
      <c r="BT12" s="42">
        <f t="shared" si="24"/>
        <v>26</v>
      </c>
      <c r="BU12" s="42">
        <f t="shared" si="24"/>
        <v>26</v>
      </c>
      <c r="BV12" s="42">
        <f t="shared" si="24"/>
        <v>27</v>
      </c>
      <c r="BW12" s="42">
        <f t="shared" ref="BW12:EH12" si="25">ROUNDUP(BW11/BW6,0)</f>
        <v>27</v>
      </c>
      <c r="BX12" s="42">
        <f t="shared" si="25"/>
        <v>28</v>
      </c>
      <c r="BY12" s="42">
        <f t="shared" si="25"/>
        <v>28</v>
      </c>
      <c r="BZ12" s="42">
        <f t="shared" si="25"/>
        <v>29</v>
      </c>
      <c r="CA12" s="42">
        <f t="shared" si="25"/>
        <v>29</v>
      </c>
      <c r="CB12" s="42">
        <f t="shared" si="25"/>
        <v>30</v>
      </c>
      <c r="CC12" s="42">
        <f t="shared" si="25"/>
        <v>30</v>
      </c>
      <c r="CD12" s="42">
        <f t="shared" si="25"/>
        <v>31</v>
      </c>
      <c r="CE12" s="42">
        <f t="shared" si="25"/>
        <v>31</v>
      </c>
      <c r="CF12" s="42">
        <f t="shared" si="25"/>
        <v>32</v>
      </c>
      <c r="CG12" s="42">
        <f t="shared" si="25"/>
        <v>32</v>
      </c>
      <c r="CH12" s="42">
        <f t="shared" si="25"/>
        <v>33</v>
      </c>
      <c r="CI12" s="42">
        <f t="shared" si="25"/>
        <v>33</v>
      </c>
      <c r="CJ12" s="42">
        <f t="shared" si="25"/>
        <v>34</v>
      </c>
      <c r="CK12" s="42">
        <f t="shared" si="25"/>
        <v>34</v>
      </c>
      <c r="CL12" s="42">
        <f t="shared" si="25"/>
        <v>35</v>
      </c>
      <c r="CM12" s="42">
        <f t="shared" si="25"/>
        <v>35</v>
      </c>
      <c r="CN12" s="42">
        <f t="shared" si="25"/>
        <v>35</v>
      </c>
      <c r="CO12" s="42">
        <f t="shared" si="25"/>
        <v>35</v>
      </c>
      <c r="CP12" s="42">
        <f t="shared" si="25"/>
        <v>35</v>
      </c>
      <c r="CQ12" s="42">
        <f t="shared" si="25"/>
        <v>35</v>
      </c>
      <c r="CR12" s="42">
        <f t="shared" si="25"/>
        <v>35</v>
      </c>
      <c r="CS12" s="42">
        <f t="shared" si="25"/>
        <v>35</v>
      </c>
      <c r="CT12" s="42">
        <f t="shared" si="25"/>
        <v>35</v>
      </c>
      <c r="CU12" s="42">
        <f t="shared" si="25"/>
        <v>35</v>
      </c>
      <c r="CV12" s="42">
        <f t="shared" si="25"/>
        <v>35</v>
      </c>
      <c r="CW12" s="42">
        <f t="shared" si="25"/>
        <v>35</v>
      </c>
      <c r="CX12" s="42">
        <f t="shared" si="25"/>
        <v>35</v>
      </c>
      <c r="CY12" s="42">
        <f t="shared" si="25"/>
        <v>35</v>
      </c>
      <c r="CZ12" s="42">
        <f t="shared" si="25"/>
        <v>35</v>
      </c>
      <c r="DA12" s="42">
        <f t="shared" si="25"/>
        <v>35</v>
      </c>
      <c r="DB12" s="42">
        <f t="shared" si="25"/>
        <v>35</v>
      </c>
      <c r="DC12" s="42">
        <f t="shared" si="25"/>
        <v>35</v>
      </c>
      <c r="DD12" s="42">
        <f t="shared" si="25"/>
        <v>35</v>
      </c>
      <c r="DE12" s="42">
        <f t="shared" si="25"/>
        <v>35</v>
      </c>
      <c r="DF12" s="42">
        <f t="shared" si="25"/>
        <v>35</v>
      </c>
      <c r="DG12" s="42">
        <f t="shared" si="25"/>
        <v>35</v>
      </c>
      <c r="DH12" s="42">
        <f t="shared" si="25"/>
        <v>35</v>
      </c>
      <c r="DI12" s="42">
        <f t="shared" si="25"/>
        <v>35</v>
      </c>
      <c r="DJ12" s="42">
        <f t="shared" si="25"/>
        <v>35</v>
      </c>
      <c r="DK12" s="42">
        <f t="shared" si="25"/>
        <v>35</v>
      </c>
      <c r="DL12" s="42">
        <f t="shared" si="25"/>
        <v>35</v>
      </c>
      <c r="DM12" s="42">
        <f t="shared" si="25"/>
        <v>35</v>
      </c>
      <c r="DN12" s="42">
        <f t="shared" si="25"/>
        <v>35</v>
      </c>
      <c r="DO12" s="42">
        <f t="shared" si="25"/>
        <v>35</v>
      </c>
      <c r="DP12" s="42">
        <f t="shared" si="25"/>
        <v>35</v>
      </c>
      <c r="DQ12" s="42">
        <f t="shared" si="25"/>
        <v>35</v>
      </c>
      <c r="DR12" s="42">
        <f t="shared" si="25"/>
        <v>35</v>
      </c>
      <c r="DS12" s="42">
        <f t="shared" si="25"/>
        <v>35</v>
      </c>
      <c r="DT12" s="42">
        <f t="shared" si="25"/>
        <v>35</v>
      </c>
      <c r="DU12" s="42">
        <f t="shared" si="25"/>
        <v>35</v>
      </c>
      <c r="DV12" s="42">
        <f t="shared" si="25"/>
        <v>35</v>
      </c>
      <c r="DW12" s="42">
        <f t="shared" si="25"/>
        <v>35</v>
      </c>
      <c r="DX12" s="42">
        <f t="shared" si="25"/>
        <v>35</v>
      </c>
      <c r="DY12" s="42">
        <f t="shared" si="25"/>
        <v>35</v>
      </c>
      <c r="DZ12" s="42">
        <f t="shared" si="25"/>
        <v>35</v>
      </c>
      <c r="EA12" s="42">
        <f t="shared" si="25"/>
        <v>35</v>
      </c>
      <c r="EB12" s="42">
        <f t="shared" si="25"/>
        <v>35</v>
      </c>
      <c r="EC12" s="42">
        <f t="shared" si="25"/>
        <v>35</v>
      </c>
      <c r="ED12" s="42">
        <f t="shared" si="25"/>
        <v>35</v>
      </c>
      <c r="EE12" s="42">
        <f t="shared" si="25"/>
        <v>35</v>
      </c>
      <c r="EF12" s="42">
        <f t="shared" si="25"/>
        <v>35</v>
      </c>
      <c r="EG12" s="42">
        <f t="shared" si="25"/>
        <v>35</v>
      </c>
      <c r="EH12" s="42">
        <f t="shared" si="25"/>
        <v>35</v>
      </c>
      <c r="EI12" s="42">
        <f t="shared" ref="EI12:FC12" si="26">ROUNDUP(EI11/EI6,0)</f>
        <v>35</v>
      </c>
      <c r="EJ12" s="42">
        <f t="shared" si="26"/>
        <v>35</v>
      </c>
      <c r="EK12" s="42">
        <f t="shared" si="26"/>
        <v>35</v>
      </c>
      <c r="EL12" s="42">
        <f t="shared" si="26"/>
        <v>35</v>
      </c>
      <c r="EM12" s="42">
        <f t="shared" si="26"/>
        <v>35</v>
      </c>
      <c r="EN12" s="42">
        <f t="shared" si="26"/>
        <v>35</v>
      </c>
      <c r="EO12" s="42">
        <f t="shared" si="26"/>
        <v>35</v>
      </c>
      <c r="EP12" s="42">
        <f t="shared" si="26"/>
        <v>35</v>
      </c>
      <c r="EQ12" s="42">
        <f t="shared" si="26"/>
        <v>35</v>
      </c>
      <c r="ER12" s="42">
        <f t="shared" si="26"/>
        <v>35</v>
      </c>
      <c r="ES12" s="42">
        <f t="shared" si="26"/>
        <v>35</v>
      </c>
      <c r="ET12" s="42">
        <f t="shared" si="26"/>
        <v>35</v>
      </c>
      <c r="EU12" s="42">
        <f t="shared" si="26"/>
        <v>35</v>
      </c>
      <c r="EV12" s="42">
        <f t="shared" si="26"/>
        <v>35</v>
      </c>
      <c r="EW12" s="42">
        <f t="shared" si="26"/>
        <v>35</v>
      </c>
      <c r="EX12" s="42">
        <f t="shared" si="26"/>
        <v>35</v>
      </c>
      <c r="EY12" s="42">
        <f t="shared" si="26"/>
        <v>35</v>
      </c>
      <c r="EZ12" s="42">
        <f t="shared" si="26"/>
        <v>35</v>
      </c>
      <c r="FA12" s="42">
        <f t="shared" si="26"/>
        <v>35</v>
      </c>
      <c r="FB12" s="42">
        <f t="shared" si="26"/>
        <v>35</v>
      </c>
      <c r="FC12" s="42">
        <f t="shared" si="26"/>
        <v>35</v>
      </c>
    </row>
    <row r="14" spans="2:1006" x14ac:dyDescent="0.35">
      <c r="B14" s="4" t="s">
        <v>25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</row>
    <row r="15" spans="2:1006" x14ac:dyDescent="0.35">
      <c r="C15" s="31" t="s">
        <v>37</v>
      </c>
      <c r="E15" s="32" t="s">
        <v>30</v>
      </c>
      <c r="F15" s="5">
        <f>InputC!E18</f>
        <v>26</v>
      </c>
      <c r="J15" s="37">
        <f>$F$15*J9</f>
        <v>0</v>
      </c>
      <c r="K15" s="37">
        <f t="shared" ref="K15:BV15" si="27">$F$15*K9</f>
        <v>0</v>
      </c>
      <c r="L15" s="37">
        <f t="shared" si="27"/>
        <v>0</v>
      </c>
      <c r="M15" s="37">
        <f t="shared" si="27"/>
        <v>0</v>
      </c>
      <c r="N15" s="37">
        <f t="shared" si="27"/>
        <v>0</v>
      </c>
      <c r="O15" s="37">
        <f t="shared" si="27"/>
        <v>0</v>
      </c>
      <c r="P15" s="37">
        <f t="shared" si="27"/>
        <v>0</v>
      </c>
      <c r="Q15" s="37">
        <f t="shared" si="27"/>
        <v>0</v>
      </c>
      <c r="R15" s="37">
        <f t="shared" si="27"/>
        <v>0</v>
      </c>
      <c r="S15" s="37">
        <f t="shared" si="27"/>
        <v>0</v>
      </c>
      <c r="T15" s="37">
        <f t="shared" si="27"/>
        <v>0</v>
      </c>
      <c r="U15" s="37">
        <f t="shared" si="27"/>
        <v>0</v>
      </c>
      <c r="V15" s="37">
        <f t="shared" si="27"/>
        <v>26</v>
      </c>
      <c r="W15" s="37">
        <f t="shared" si="27"/>
        <v>26</v>
      </c>
      <c r="X15" s="37">
        <f t="shared" si="27"/>
        <v>26</v>
      </c>
      <c r="Y15" s="37">
        <f t="shared" si="27"/>
        <v>26</v>
      </c>
      <c r="Z15" s="37">
        <f t="shared" si="27"/>
        <v>26</v>
      </c>
      <c r="AA15" s="37">
        <f t="shared" si="27"/>
        <v>26</v>
      </c>
      <c r="AB15" s="37">
        <f t="shared" si="27"/>
        <v>26</v>
      </c>
      <c r="AC15" s="37">
        <f t="shared" si="27"/>
        <v>26</v>
      </c>
      <c r="AD15" s="37">
        <f t="shared" si="27"/>
        <v>26</v>
      </c>
      <c r="AE15" s="37">
        <f t="shared" si="27"/>
        <v>26</v>
      </c>
      <c r="AF15" s="37">
        <f t="shared" si="27"/>
        <v>26</v>
      </c>
      <c r="AG15" s="37">
        <f t="shared" si="27"/>
        <v>26</v>
      </c>
      <c r="AH15" s="37">
        <f t="shared" si="27"/>
        <v>26</v>
      </c>
      <c r="AI15" s="37">
        <f t="shared" si="27"/>
        <v>26</v>
      </c>
      <c r="AJ15" s="37">
        <f t="shared" si="27"/>
        <v>26</v>
      </c>
      <c r="AK15" s="37">
        <f t="shared" si="27"/>
        <v>26</v>
      </c>
      <c r="AL15" s="37">
        <f t="shared" si="27"/>
        <v>26</v>
      </c>
      <c r="AM15" s="37">
        <f t="shared" si="27"/>
        <v>26</v>
      </c>
      <c r="AN15" s="37">
        <f t="shared" si="27"/>
        <v>26</v>
      </c>
      <c r="AO15" s="37">
        <f t="shared" si="27"/>
        <v>26</v>
      </c>
      <c r="AP15" s="37">
        <f t="shared" si="27"/>
        <v>26</v>
      </c>
      <c r="AQ15" s="37">
        <f t="shared" si="27"/>
        <v>26</v>
      </c>
      <c r="AR15" s="37">
        <f t="shared" si="27"/>
        <v>26</v>
      </c>
      <c r="AS15" s="37">
        <f t="shared" si="27"/>
        <v>26</v>
      </c>
      <c r="AT15" s="37">
        <f t="shared" si="27"/>
        <v>26</v>
      </c>
      <c r="AU15" s="37">
        <f t="shared" si="27"/>
        <v>26</v>
      </c>
      <c r="AV15" s="37">
        <f t="shared" si="27"/>
        <v>26</v>
      </c>
      <c r="AW15" s="37">
        <f t="shared" si="27"/>
        <v>26</v>
      </c>
      <c r="AX15" s="37">
        <f t="shared" si="27"/>
        <v>26</v>
      </c>
      <c r="AY15" s="37">
        <f t="shared" si="27"/>
        <v>26</v>
      </c>
      <c r="AZ15" s="37">
        <f t="shared" si="27"/>
        <v>26</v>
      </c>
      <c r="BA15" s="37">
        <f t="shared" si="27"/>
        <v>26</v>
      </c>
      <c r="BB15" s="37">
        <f t="shared" si="27"/>
        <v>26</v>
      </c>
      <c r="BC15" s="37">
        <f t="shared" si="27"/>
        <v>26</v>
      </c>
      <c r="BD15" s="37">
        <f t="shared" si="27"/>
        <v>26</v>
      </c>
      <c r="BE15" s="37">
        <f t="shared" si="27"/>
        <v>26</v>
      </c>
      <c r="BF15" s="37">
        <f t="shared" si="27"/>
        <v>26</v>
      </c>
      <c r="BG15" s="37">
        <f t="shared" si="27"/>
        <v>26</v>
      </c>
      <c r="BH15" s="37">
        <f t="shared" si="27"/>
        <v>26</v>
      </c>
      <c r="BI15" s="37">
        <f t="shared" si="27"/>
        <v>26</v>
      </c>
      <c r="BJ15" s="37">
        <f t="shared" si="27"/>
        <v>26</v>
      </c>
      <c r="BK15" s="37">
        <f t="shared" si="27"/>
        <v>26</v>
      </c>
      <c r="BL15" s="37">
        <f t="shared" si="27"/>
        <v>26</v>
      </c>
      <c r="BM15" s="37">
        <f t="shared" si="27"/>
        <v>26</v>
      </c>
      <c r="BN15" s="37">
        <f t="shared" si="27"/>
        <v>26</v>
      </c>
      <c r="BO15" s="37">
        <f t="shared" si="27"/>
        <v>26</v>
      </c>
      <c r="BP15" s="37">
        <f t="shared" si="27"/>
        <v>26</v>
      </c>
      <c r="BQ15" s="37">
        <f t="shared" si="27"/>
        <v>26</v>
      </c>
      <c r="BR15" s="37">
        <f t="shared" si="27"/>
        <v>26</v>
      </c>
      <c r="BS15" s="37">
        <f t="shared" si="27"/>
        <v>26</v>
      </c>
      <c r="BT15" s="37">
        <f t="shared" si="27"/>
        <v>26</v>
      </c>
      <c r="BU15" s="37">
        <f t="shared" si="27"/>
        <v>26</v>
      </c>
      <c r="BV15" s="37">
        <f t="shared" si="27"/>
        <v>26</v>
      </c>
      <c r="BW15" s="37">
        <f t="shared" ref="BW15:EH15" si="28">$F$15*BW9</f>
        <v>26</v>
      </c>
      <c r="BX15" s="37">
        <f t="shared" si="28"/>
        <v>26</v>
      </c>
      <c r="BY15" s="37">
        <f t="shared" si="28"/>
        <v>26</v>
      </c>
      <c r="BZ15" s="37">
        <f t="shared" si="28"/>
        <v>26</v>
      </c>
      <c r="CA15" s="37">
        <f t="shared" si="28"/>
        <v>26</v>
      </c>
      <c r="CB15" s="37">
        <f t="shared" si="28"/>
        <v>26</v>
      </c>
      <c r="CC15" s="37">
        <f t="shared" si="28"/>
        <v>26</v>
      </c>
      <c r="CD15" s="37">
        <f t="shared" si="28"/>
        <v>26</v>
      </c>
      <c r="CE15" s="37">
        <f t="shared" si="28"/>
        <v>26</v>
      </c>
      <c r="CF15" s="37">
        <f t="shared" si="28"/>
        <v>26</v>
      </c>
      <c r="CG15" s="37">
        <f t="shared" si="28"/>
        <v>26</v>
      </c>
      <c r="CH15" s="37">
        <f t="shared" si="28"/>
        <v>26</v>
      </c>
      <c r="CI15" s="37">
        <f t="shared" si="28"/>
        <v>26</v>
      </c>
      <c r="CJ15" s="37">
        <f t="shared" si="28"/>
        <v>26</v>
      </c>
      <c r="CK15" s="37">
        <f t="shared" si="28"/>
        <v>26</v>
      </c>
      <c r="CL15" s="37">
        <f t="shared" si="28"/>
        <v>26</v>
      </c>
      <c r="CM15" s="37">
        <f t="shared" si="28"/>
        <v>26</v>
      </c>
      <c r="CN15" s="37">
        <f t="shared" si="28"/>
        <v>0</v>
      </c>
      <c r="CO15" s="37">
        <f t="shared" si="28"/>
        <v>0</v>
      </c>
      <c r="CP15" s="37">
        <f t="shared" si="28"/>
        <v>0</v>
      </c>
      <c r="CQ15" s="37">
        <f t="shared" si="28"/>
        <v>0</v>
      </c>
      <c r="CR15" s="37">
        <f t="shared" si="28"/>
        <v>0</v>
      </c>
      <c r="CS15" s="37">
        <f t="shared" si="28"/>
        <v>0</v>
      </c>
      <c r="CT15" s="37">
        <f t="shared" si="28"/>
        <v>0</v>
      </c>
      <c r="CU15" s="37">
        <f t="shared" si="28"/>
        <v>0</v>
      </c>
      <c r="CV15" s="37">
        <f t="shared" si="28"/>
        <v>0</v>
      </c>
      <c r="CW15" s="37">
        <f t="shared" si="28"/>
        <v>0</v>
      </c>
      <c r="CX15" s="37">
        <f t="shared" si="28"/>
        <v>0</v>
      </c>
      <c r="CY15" s="37">
        <f t="shared" si="28"/>
        <v>0</v>
      </c>
      <c r="CZ15" s="37">
        <f t="shared" si="28"/>
        <v>0</v>
      </c>
      <c r="DA15" s="37">
        <f t="shared" si="28"/>
        <v>0</v>
      </c>
      <c r="DB15" s="37">
        <f t="shared" si="28"/>
        <v>0</v>
      </c>
      <c r="DC15" s="37">
        <f t="shared" si="28"/>
        <v>0</v>
      </c>
      <c r="DD15" s="37">
        <f t="shared" si="28"/>
        <v>0</v>
      </c>
      <c r="DE15" s="37">
        <f t="shared" si="28"/>
        <v>0</v>
      </c>
      <c r="DF15" s="37">
        <f t="shared" si="28"/>
        <v>0</v>
      </c>
      <c r="DG15" s="37">
        <f t="shared" si="28"/>
        <v>0</v>
      </c>
      <c r="DH15" s="37">
        <f t="shared" si="28"/>
        <v>0</v>
      </c>
      <c r="DI15" s="37">
        <f t="shared" si="28"/>
        <v>0</v>
      </c>
      <c r="DJ15" s="37">
        <f t="shared" si="28"/>
        <v>0</v>
      </c>
      <c r="DK15" s="37">
        <f t="shared" si="28"/>
        <v>0</v>
      </c>
      <c r="DL15" s="37">
        <f t="shared" si="28"/>
        <v>0</v>
      </c>
      <c r="DM15" s="37">
        <f t="shared" si="28"/>
        <v>0</v>
      </c>
      <c r="DN15" s="37">
        <f t="shared" si="28"/>
        <v>0</v>
      </c>
      <c r="DO15" s="37">
        <f t="shared" si="28"/>
        <v>0</v>
      </c>
      <c r="DP15" s="37">
        <f t="shared" si="28"/>
        <v>0</v>
      </c>
      <c r="DQ15" s="37">
        <f t="shared" si="28"/>
        <v>0</v>
      </c>
      <c r="DR15" s="37">
        <f t="shared" si="28"/>
        <v>0</v>
      </c>
      <c r="DS15" s="37">
        <f t="shared" si="28"/>
        <v>0</v>
      </c>
      <c r="DT15" s="37">
        <f t="shared" si="28"/>
        <v>0</v>
      </c>
      <c r="DU15" s="37">
        <f t="shared" si="28"/>
        <v>0</v>
      </c>
      <c r="DV15" s="37">
        <f t="shared" si="28"/>
        <v>0</v>
      </c>
      <c r="DW15" s="37">
        <f t="shared" si="28"/>
        <v>0</v>
      </c>
      <c r="DX15" s="37">
        <f t="shared" si="28"/>
        <v>0</v>
      </c>
      <c r="DY15" s="37">
        <f t="shared" si="28"/>
        <v>0</v>
      </c>
      <c r="DZ15" s="37">
        <f t="shared" si="28"/>
        <v>0</v>
      </c>
      <c r="EA15" s="37">
        <f t="shared" si="28"/>
        <v>0</v>
      </c>
      <c r="EB15" s="37">
        <f t="shared" si="28"/>
        <v>0</v>
      </c>
      <c r="EC15" s="37">
        <f t="shared" si="28"/>
        <v>0</v>
      </c>
      <c r="ED15" s="37">
        <f t="shared" si="28"/>
        <v>0</v>
      </c>
      <c r="EE15" s="37">
        <f t="shared" si="28"/>
        <v>0</v>
      </c>
      <c r="EF15" s="37">
        <f t="shared" si="28"/>
        <v>0</v>
      </c>
      <c r="EG15" s="37">
        <f t="shared" si="28"/>
        <v>0</v>
      </c>
      <c r="EH15" s="37">
        <f t="shared" si="28"/>
        <v>0</v>
      </c>
      <c r="EI15" s="37">
        <f t="shared" ref="EI15:FC15" si="29">$F$15*EI9</f>
        <v>0</v>
      </c>
      <c r="EJ15" s="37">
        <f t="shared" si="29"/>
        <v>0</v>
      </c>
      <c r="EK15" s="37">
        <f t="shared" si="29"/>
        <v>0</v>
      </c>
      <c r="EL15" s="37">
        <f t="shared" si="29"/>
        <v>0</v>
      </c>
      <c r="EM15" s="37">
        <f t="shared" si="29"/>
        <v>0</v>
      </c>
      <c r="EN15" s="37">
        <f t="shared" si="29"/>
        <v>0</v>
      </c>
      <c r="EO15" s="37">
        <f t="shared" si="29"/>
        <v>0</v>
      </c>
      <c r="EP15" s="37">
        <f t="shared" si="29"/>
        <v>0</v>
      </c>
      <c r="EQ15" s="37">
        <f t="shared" si="29"/>
        <v>0</v>
      </c>
      <c r="ER15" s="37">
        <f t="shared" si="29"/>
        <v>0</v>
      </c>
      <c r="ES15" s="37">
        <f t="shared" si="29"/>
        <v>0</v>
      </c>
      <c r="ET15" s="37">
        <f t="shared" si="29"/>
        <v>0</v>
      </c>
      <c r="EU15" s="37">
        <f t="shared" si="29"/>
        <v>0</v>
      </c>
      <c r="EV15" s="37">
        <f t="shared" si="29"/>
        <v>0</v>
      </c>
      <c r="EW15" s="37">
        <f t="shared" si="29"/>
        <v>0</v>
      </c>
      <c r="EX15" s="37">
        <f t="shared" si="29"/>
        <v>0</v>
      </c>
      <c r="EY15" s="37">
        <f t="shared" si="29"/>
        <v>0</v>
      </c>
      <c r="EZ15" s="37">
        <f t="shared" si="29"/>
        <v>0</v>
      </c>
      <c r="FA15" s="37">
        <f t="shared" si="29"/>
        <v>0</v>
      </c>
      <c r="FB15" s="37">
        <f t="shared" si="29"/>
        <v>0</v>
      </c>
      <c r="FC15" s="37">
        <f t="shared" si="29"/>
        <v>0</v>
      </c>
    </row>
    <row r="16" spans="2:1006" x14ac:dyDescent="0.35">
      <c r="C16" s="31" t="s">
        <v>150</v>
      </c>
      <c r="E16" s="32" t="s">
        <v>151</v>
      </c>
      <c r="F16" s="5">
        <f>InputC!E16</f>
        <v>20</v>
      </c>
      <c r="J16" s="37">
        <f>$F$16*J9</f>
        <v>0</v>
      </c>
      <c r="K16" s="37">
        <f t="shared" ref="K16:BV16" si="30">$F$16*K9</f>
        <v>0</v>
      </c>
      <c r="L16" s="37">
        <f t="shared" si="30"/>
        <v>0</v>
      </c>
      <c r="M16" s="37">
        <f t="shared" si="30"/>
        <v>0</v>
      </c>
      <c r="N16" s="37">
        <f t="shared" si="30"/>
        <v>0</v>
      </c>
      <c r="O16" s="37">
        <f t="shared" si="30"/>
        <v>0</v>
      </c>
      <c r="P16" s="37">
        <f t="shared" si="30"/>
        <v>0</v>
      </c>
      <c r="Q16" s="37">
        <f t="shared" si="30"/>
        <v>0</v>
      </c>
      <c r="R16" s="37">
        <f t="shared" si="30"/>
        <v>0</v>
      </c>
      <c r="S16" s="37">
        <f t="shared" si="30"/>
        <v>0</v>
      </c>
      <c r="T16" s="37">
        <f t="shared" si="30"/>
        <v>0</v>
      </c>
      <c r="U16" s="37">
        <f t="shared" si="30"/>
        <v>0</v>
      </c>
      <c r="V16" s="37">
        <f t="shared" si="30"/>
        <v>20</v>
      </c>
      <c r="W16" s="37">
        <f t="shared" si="30"/>
        <v>20</v>
      </c>
      <c r="X16" s="37">
        <f t="shared" si="30"/>
        <v>20</v>
      </c>
      <c r="Y16" s="37">
        <f t="shared" si="30"/>
        <v>20</v>
      </c>
      <c r="Z16" s="37">
        <f t="shared" si="30"/>
        <v>20</v>
      </c>
      <c r="AA16" s="37">
        <f t="shared" si="30"/>
        <v>20</v>
      </c>
      <c r="AB16" s="37">
        <f t="shared" si="30"/>
        <v>20</v>
      </c>
      <c r="AC16" s="37">
        <f t="shared" si="30"/>
        <v>20</v>
      </c>
      <c r="AD16" s="37">
        <f t="shared" si="30"/>
        <v>20</v>
      </c>
      <c r="AE16" s="37">
        <f t="shared" si="30"/>
        <v>20</v>
      </c>
      <c r="AF16" s="37">
        <f t="shared" si="30"/>
        <v>20</v>
      </c>
      <c r="AG16" s="37">
        <f t="shared" si="30"/>
        <v>20</v>
      </c>
      <c r="AH16" s="37">
        <f t="shared" si="30"/>
        <v>20</v>
      </c>
      <c r="AI16" s="37">
        <f t="shared" si="30"/>
        <v>20</v>
      </c>
      <c r="AJ16" s="37">
        <f t="shared" si="30"/>
        <v>20</v>
      </c>
      <c r="AK16" s="37">
        <f t="shared" si="30"/>
        <v>20</v>
      </c>
      <c r="AL16" s="37">
        <f t="shared" si="30"/>
        <v>20</v>
      </c>
      <c r="AM16" s="37">
        <f t="shared" si="30"/>
        <v>20</v>
      </c>
      <c r="AN16" s="37">
        <f t="shared" si="30"/>
        <v>20</v>
      </c>
      <c r="AO16" s="37">
        <f t="shared" si="30"/>
        <v>20</v>
      </c>
      <c r="AP16" s="37">
        <f t="shared" si="30"/>
        <v>20</v>
      </c>
      <c r="AQ16" s="37">
        <f t="shared" si="30"/>
        <v>20</v>
      </c>
      <c r="AR16" s="37">
        <f t="shared" si="30"/>
        <v>20</v>
      </c>
      <c r="AS16" s="37">
        <f t="shared" si="30"/>
        <v>20</v>
      </c>
      <c r="AT16" s="37">
        <f t="shared" si="30"/>
        <v>20</v>
      </c>
      <c r="AU16" s="37">
        <f t="shared" si="30"/>
        <v>20</v>
      </c>
      <c r="AV16" s="37">
        <f t="shared" si="30"/>
        <v>20</v>
      </c>
      <c r="AW16" s="37">
        <f t="shared" si="30"/>
        <v>20</v>
      </c>
      <c r="AX16" s="37">
        <f t="shared" si="30"/>
        <v>20</v>
      </c>
      <c r="AY16" s="37">
        <f t="shared" si="30"/>
        <v>20</v>
      </c>
      <c r="AZ16" s="37">
        <f t="shared" si="30"/>
        <v>20</v>
      </c>
      <c r="BA16" s="37">
        <f t="shared" si="30"/>
        <v>20</v>
      </c>
      <c r="BB16" s="37">
        <f t="shared" si="30"/>
        <v>20</v>
      </c>
      <c r="BC16" s="37">
        <f t="shared" si="30"/>
        <v>20</v>
      </c>
      <c r="BD16" s="37">
        <f t="shared" si="30"/>
        <v>20</v>
      </c>
      <c r="BE16" s="37">
        <f t="shared" si="30"/>
        <v>20</v>
      </c>
      <c r="BF16" s="37">
        <f t="shared" si="30"/>
        <v>20</v>
      </c>
      <c r="BG16" s="37">
        <f t="shared" si="30"/>
        <v>20</v>
      </c>
      <c r="BH16" s="37">
        <f t="shared" si="30"/>
        <v>20</v>
      </c>
      <c r="BI16" s="37">
        <f t="shared" si="30"/>
        <v>20</v>
      </c>
      <c r="BJ16" s="37">
        <f t="shared" si="30"/>
        <v>20</v>
      </c>
      <c r="BK16" s="37">
        <f t="shared" si="30"/>
        <v>20</v>
      </c>
      <c r="BL16" s="37">
        <f t="shared" si="30"/>
        <v>20</v>
      </c>
      <c r="BM16" s="37">
        <f t="shared" si="30"/>
        <v>20</v>
      </c>
      <c r="BN16" s="37">
        <f t="shared" si="30"/>
        <v>20</v>
      </c>
      <c r="BO16" s="37">
        <f t="shared" si="30"/>
        <v>20</v>
      </c>
      <c r="BP16" s="37">
        <f t="shared" si="30"/>
        <v>20</v>
      </c>
      <c r="BQ16" s="37">
        <f t="shared" si="30"/>
        <v>20</v>
      </c>
      <c r="BR16" s="37">
        <f t="shared" si="30"/>
        <v>20</v>
      </c>
      <c r="BS16" s="37">
        <f t="shared" si="30"/>
        <v>20</v>
      </c>
      <c r="BT16" s="37">
        <f t="shared" si="30"/>
        <v>20</v>
      </c>
      <c r="BU16" s="37">
        <f t="shared" si="30"/>
        <v>20</v>
      </c>
      <c r="BV16" s="37">
        <f t="shared" si="30"/>
        <v>20</v>
      </c>
      <c r="BW16" s="37">
        <f t="shared" ref="BW16:EH16" si="31">$F$16*BW9</f>
        <v>20</v>
      </c>
      <c r="BX16" s="37">
        <f t="shared" si="31"/>
        <v>20</v>
      </c>
      <c r="BY16" s="37">
        <f t="shared" si="31"/>
        <v>20</v>
      </c>
      <c r="BZ16" s="37">
        <f t="shared" si="31"/>
        <v>20</v>
      </c>
      <c r="CA16" s="37">
        <f t="shared" si="31"/>
        <v>20</v>
      </c>
      <c r="CB16" s="37">
        <f t="shared" si="31"/>
        <v>20</v>
      </c>
      <c r="CC16" s="37">
        <f t="shared" si="31"/>
        <v>20</v>
      </c>
      <c r="CD16" s="37">
        <f t="shared" si="31"/>
        <v>20</v>
      </c>
      <c r="CE16" s="37">
        <f t="shared" si="31"/>
        <v>20</v>
      </c>
      <c r="CF16" s="37">
        <f t="shared" si="31"/>
        <v>20</v>
      </c>
      <c r="CG16" s="37">
        <f t="shared" si="31"/>
        <v>20</v>
      </c>
      <c r="CH16" s="37">
        <f t="shared" si="31"/>
        <v>20</v>
      </c>
      <c r="CI16" s="37">
        <f t="shared" si="31"/>
        <v>20</v>
      </c>
      <c r="CJ16" s="37">
        <f t="shared" si="31"/>
        <v>20</v>
      </c>
      <c r="CK16" s="37">
        <f t="shared" si="31"/>
        <v>20</v>
      </c>
      <c r="CL16" s="37">
        <f t="shared" si="31"/>
        <v>20</v>
      </c>
      <c r="CM16" s="37">
        <f t="shared" si="31"/>
        <v>20</v>
      </c>
      <c r="CN16" s="37">
        <f t="shared" si="31"/>
        <v>0</v>
      </c>
      <c r="CO16" s="37">
        <f t="shared" si="31"/>
        <v>0</v>
      </c>
      <c r="CP16" s="37">
        <f t="shared" si="31"/>
        <v>0</v>
      </c>
      <c r="CQ16" s="37">
        <f t="shared" si="31"/>
        <v>0</v>
      </c>
      <c r="CR16" s="37">
        <f t="shared" si="31"/>
        <v>0</v>
      </c>
      <c r="CS16" s="37">
        <f t="shared" si="31"/>
        <v>0</v>
      </c>
      <c r="CT16" s="37">
        <f t="shared" si="31"/>
        <v>0</v>
      </c>
      <c r="CU16" s="37">
        <f t="shared" si="31"/>
        <v>0</v>
      </c>
      <c r="CV16" s="37">
        <f t="shared" si="31"/>
        <v>0</v>
      </c>
      <c r="CW16" s="37">
        <f t="shared" si="31"/>
        <v>0</v>
      </c>
      <c r="CX16" s="37">
        <f t="shared" si="31"/>
        <v>0</v>
      </c>
      <c r="CY16" s="37">
        <f t="shared" si="31"/>
        <v>0</v>
      </c>
      <c r="CZ16" s="37">
        <f t="shared" si="31"/>
        <v>0</v>
      </c>
      <c r="DA16" s="37">
        <f t="shared" si="31"/>
        <v>0</v>
      </c>
      <c r="DB16" s="37">
        <f t="shared" si="31"/>
        <v>0</v>
      </c>
      <c r="DC16" s="37">
        <f t="shared" si="31"/>
        <v>0</v>
      </c>
      <c r="DD16" s="37">
        <f t="shared" si="31"/>
        <v>0</v>
      </c>
      <c r="DE16" s="37">
        <f t="shared" si="31"/>
        <v>0</v>
      </c>
      <c r="DF16" s="37">
        <f t="shared" si="31"/>
        <v>0</v>
      </c>
      <c r="DG16" s="37">
        <f t="shared" si="31"/>
        <v>0</v>
      </c>
      <c r="DH16" s="37">
        <f t="shared" si="31"/>
        <v>0</v>
      </c>
      <c r="DI16" s="37">
        <f t="shared" si="31"/>
        <v>0</v>
      </c>
      <c r="DJ16" s="37">
        <f t="shared" si="31"/>
        <v>0</v>
      </c>
      <c r="DK16" s="37">
        <f t="shared" si="31"/>
        <v>0</v>
      </c>
      <c r="DL16" s="37">
        <f t="shared" si="31"/>
        <v>0</v>
      </c>
      <c r="DM16" s="37">
        <f t="shared" si="31"/>
        <v>0</v>
      </c>
      <c r="DN16" s="37">
        <f t="shared" si="31"/>
        <v>0</v>
      </c>
      <c r="DO16" s="37">
        <f t="shared" si="31"/>
        <v>0</v>
      </c>
      <c r="DP16" s="37">
        <f t="shared" si="31"/>
        <v>0</v>
      </c>
      <c r="DQ16" s="37">
        <f t="shared" si="31"/>
        <v>0</v>
      </c>
      <c r="DR16" s="37">
        <f t="shared" si="31"/>
        <v>0</v>
      </c>
      <c r="DS16" s="37">
        <f t="shared" si="31"/>
        <v>0</v>
      </c>
      <c r="DT16" s="37">
        <f t="shared" si="31"/>
        <v>0</v>
      </c>
      <c r="DU16" s="37">
        <f t="shared" si="31"/>
        <v>0</v>
      </c>
      <c r="DV16" s="37">
        <f t="shared" si="31"/>
        <v>0</v>
      </c>
      <c r="DW16" s="37">
        <f t="shared" si="31"/>
        <v>0</v>
      </c>
      <c r="DX16" s="37">
        <f t="shared" si="31"/>
        <v>0</v>
      </c>
      <c r="DY16" s="37">
        <f t="shared" si="31"/>
        <v>0</v>
      </c>
      <c r="DZ16" s="37">
        <f t="shared" si="31"/>
        <v>0</v>
      </c>
      <c r="EA16" s="37">
        <f t="shared" si="31"/>
        <v>0</v>
      </c>
      <c r="EB16" s="37">
        <f t="shared" si="31"/>
        <v>0</v>
      </c>
      <c r="EC16" s="37">
        <f t="shared" si="31"/>
        <v>0</v>
      </c>
      <c r="ED16" s="37">
        <f t="shared" si="31"/>
        <v>0</v>
      </c>
      <c r="EE16" s="37">
        <f t="shared" si="31"/>
        <v>0</v>
      </c>
      <c r="EF16" s="37">
        <f t="shared" si="31"/>
        <v>0</v>
      </c>
      <c r="EG16" s="37">
        <f t="shared" si="31"/>
        <v>0</v>
      </c>
      <c r="EH16" s="37">
        <f t="shared" si="31"/>
        <v>0</v>
      </c>
      <c r="EI16" s="37">
        <f t="shared" ref="EI16:FC16" si="32">$F$16*EI9</f>
        <v>0</v>
      </c>
      <c r="EJ16" s="37">
        <f t="shared" si="32"/>
        <v>0</v>
      </c>
      <c r="EK16" s="37">
        <f t="shared" si="32"/>
        <v>0</v>
      </c>
      <c r="EL16" s="37">
        <f t="shared" si="32"/>
        <v>0</v>
      </c>
      <c r="EM16" s="37">
        <f t="shared" si="32"/>
        <v>0</v>
      </c>
      <c r="EN16" s="37">
        <f t="shared" si="32"/>
        <v>0</v>
      </c>
      <c r="EO16" s="37">
        <f t="shared" si="32"/>
        <v>0</v>
      </c>
      <c r="EP16" s="37">
        <f t="shared" si="32"/>
        <v>0</v>
      </c>
      <c r="EQ16" s="37">
        <f t="shared" si="32"/>
        <v>0</v>
      </c>
      <c r="ER16" s="37">
        <f t="shared" si="32"/>
        <v>0</v>
      </c>
      <c r="ES16" s="37">
        <f t="shared" si="32"/>
        <v>0</v>
      </c>
      <c r="ET16" s="37">
        <f t="shared" si="32"/>
        <v>0</v>
      </c>
      <c r="EU16" s="37">
        <f t="shared" si="32"/>
        <v>0</v>
      </c>
      <c r="EV16" s="37">
        <f t="shared" si="32"/>
        <v>0</v>
      </c>
      <c r="EW16" s="37">
        <f t="shared" si="32"/>
        <v>0</v>
      </c>
      <c r="EX16" s="37">
        <f t="shared" si="32"/>
        <v>0</v>
      </c>
      <c r="EY16" s="37">
        <f t="shared" si="32"/>
        <v>0</v>
      </c>
      <c r="EZ16" s="37">
        <f t="shared" si="32"/>
        <v>0</v>
      </c>
      <c r="FA16" s="37">
        <f t="shared" si="32"/>
        <v>0</v>
      </c>
      <c r="FB16" s="37">
        <f t="shared" si="32"/>
        <v>0</v>
      </c>
      <c r="FC16" s="37">
        <f t="shared" si="32"/>
        <v>0</v>
      </c>
    </row>
    <row r="17" spans="3:159" x14ac:dyDescent="0.35">
      <c r="C17" s="31" t="s">
        <v>38</v>
      </c>
      <c r="E17" s="32" t="s">
        <v>44</v>
      </c>
      <c r="F17" s="23">
        <f>InputC!E20</f>
        <v>2240.3846153846152</v>
      </c>
      <c r="J17" s="37">
        <f>$F$17*J9/J6</f>
        <v>0</v>
      </c>
      <c r="K17" s="37">
        <f t="shared" ref="K17:BV17" si="33">$F$17*K9/K6</f>
        <v>0</v>
      </c>
      <c r="L17" s="37">
        <f t="shared" si="33"/>
        <v>0</v>
      </c>
      <c r="M17" s="37">
        <f t="shared" si="33"/>
        <v>0</v>
      </c>
      <c r="N17" s="37">
        <f t="shared" si="33"/>
        <v>0</v>
      </c>
      <c r="O17" s="37">
        <f t="shared" si="33"/>
        <v>0</v>
      </c>
      <c r="P17" s="37">
        <f t="shared" si="33"/>
        <v>0</v>
      </c>
      <c r="Q17" s="37">
        <f t="shared" si="33"/>
        <v>0</v>
      </c>
      <c r="R17" s="37">
        <f t="shared" si="33"/>
        <v>0</v>
      </c>
      <c r="S17" s="37">
        <f t="shared" si="33"/>
        <v>0</v>
      </c>
      <c r="T17" s="37">
        <f t="shared" si="33"/>
        <v>0</v>
      </c>
      <c r="U17" s="37">
        <f t="shared" si="33"/>
        <v>0</v>
      </c>
      <c r="V17" s="37">
        <f t="shared" si="33"/>
        <v>1120.1923076923076</v>
      </c>
      <c r="W17" s="37">
        <f t="shared" si="33"/>
        <v>1120.1923076923076</v>
      </c>
      <c r="X17" s="37">
        <f t="shared" si="33"/>
        <v>1120.1923076923076</v>
      </c>
      <c r="Y17" s="37">
        <f t="shared" si="33"/>
        <v>1120.1923076923076</v>
      </c>
      <c r="Z17" s="37">
        <f t="shared" si="33"/>
        <v>1120.1923076923076</v>
      </c>
      <c r="AA17" s="37">
        <f t="shared" si="33"/>
        <v>1120.1923076923076</v>
      </c>
      <c r="AB17" s="37">
        <f t="shared" si="33"/>
        <v>1120.1923076923076</v>
      </c>
      <c r="AC17" s="37">
        <f t="shared" si="33"/>
        <v>1120.1923076923076</v>
      </c>
      <c r="AD17" s="37">
        <f t="shared" si="33"/>
        <v>1120.1923076923076</v>
      </c>
      <c r="AE17" s="37">
        <f t="shared" si="33"/>
        <v>1120.1923076923076</v>
      </c>
      <c r="AF17" s="37">
        <f t="shared" si="33"/>
        <v>1120.1923076923076</v>
      </c>
      <c r="AG17" s="37">
        <f t="shared" si="33"/>
        <v>1120.1923076923076</v>
      </c>
      <c r="AH17" s="37">
        <f t="shared" si="33"/>
        <v>1120.1923076923076</v>
      </c>
      <c r="AI17" s="37">
        <f t="shared" si="33"/>
        <v>1120.1923076923076</v>
      </c>
      <c r="AJ17" s="37">
        <f t="shared" si="33"/>
        <v>1120.1923076923076</v>
      </c>
      <c r="AK17" s="37">
        <f t="shared" si="33"/>
        <v>1120.1923076923076</v>
      </c>
      <c r="AL17" s="37">
        <f t="shared" si="33"/>
        <v>1120.1923076923076</v>
      </c>
      <c r="AM17" s="37">
        <f t="shared" si="33"/>
        <v>1120.1923076923076</v>
      </c>
      <c r="AN17" s="37">
        <f t="shared" si="33"/>
        <v>1120.1923076923076</v>
      </c>
      <c r="AO17" s="37">
        <f t="shared" si="33"/>
        <v>1120.1923076923076</v>
      </c>
      <c r="AP17" s="37">
        <f t="shared" si="33"/>
        <v>1120.1923076923076</v>
      </c>
      <c r="AQ17" s="37">
        <f t="shared" si="33"/>
        <v>1120.1923076923076</v>
      </c>
      <c r="AR17" s="37">
        <f t="shared" si="33"/>
        <v>1120.1923076923076</v>
      </c>
      <c r="AS17" s="37">
        <f t="shared" si="33"/>
        <v>1120.1923076923076</v>
      </c>
      <c r="AT17" s="37">
        <f t="shared" si="33"/>
        <v>1120.1923076923076</v>
      </c>
      <c r="AU17" s="37">
        <f t="shared" si="33"/>
        <v>1120.1923076923076</v>
      </c>
      <c r="AV17" s="37">
        <f t="shared" si="33"/>
        <v>1120.1923076923076</v>
      </c>
      <c r="AW17" s="37">
        <f t="shared" si="33"/>
        <v>1120.1923076923076</v>
      </c>
      <c r="AX17" s="37">
        <f t="shared" si="33"/>
        <v>1120.1923076923076</v>
      </c>
      <c r="AY17" s="37">
        <f t="shared" si="33"/>
        <v>1120.1923076923076</v>
      </c>
      <c r="AZ17" s="37">
        <f t="shared" si="33"/>
        <v>1120.1923076923076</v>
      </c>
      <c r="BA17" s="37">
        <f t="shared" si="33"/>
        <v>1120.1923076923076</v>
      </c>
      <c r="BB17" s="37">
        <f t="shared" si="33"/>
        <v>1120.1923076923076</v>
      </c>
      <c r="BC17" s="37">
        <f t="shared" si="33"/>
        <v>1120.1923076923076</v>
      </c>
      <c r="BD17" s="37">
        <f t="shared" si="33"/>
        <v>1120.1923076923076</v>
      </c>
      <c r="BE17" s="37">
        <f t="shared" si="33"/>
        <v>1120.1923076923076</v>
      </c>
      <c r="BF17" s="37">
        <f t="shared" si="33"/>
        <v>1120.1923076923076</v>
      </c>
      <c r="BG17" s="37">
        <f t="shared" si="33"/>
        <v>1120.1923076923076</v>
      </c>
      <c r="BH17" s="37">
        <f t="shared" si="33"/>
        <v>1120.1923076923076</v>
      </c>
      <c r="BI17" s="37">
        <f t="shared" si="33"/>
        <v>1120.1923076923076</v>
      </c>
      <c r="BJ17" s="37">
        <f t="shared" si="33"/>
        <v>1120.1923076923076</v>
      </c>
      <c r="BK17" s="37">
        <f t="shared" si="33"/>
        <v>1120.1923076923076</v>
      </c>
      <c r="BL17" s="37">
        <f t="shared" si="33"/>
        <v>1120.1923076923076</v>
      </c>
      <c r="BM17" s="37">
        <f t="shared" si="33"/>
        <v>1120.1923076923076</v>
      </c>
      <c r="BN17" s="37">
        <f t="shared" si="33"/>
        <v>1120.1923076923076</v>
      </c>
      <c r="BO17" s="37">
        <f t="shared" si="33"/>
        <v>1120.1923076923076</v>
      </c>
      <c r="BP17" s="37">
        <f t="shared" si="33"/>
        <v>1120.1923076923076</v>
      </c>
      <c r="BQ17" s="37">
        <f t="shared" si="33"/>
        <v>1120.1923076923076</v>
      </c>
      <c r="BR17" s="37">
        <f t="shared" si="33"/>
        <v>1120.1923076923076</v>
      </c>
      <c r="BS17" s="37">
        <f t="shared" si="33"/>
        <v>1120.1923076923076</v>
      </c>
      <c r="BT17" s="37">
        <f t="shared" si="33"/>
        <v>1120.1923076923076</v>
      </c>
      <c r="BU17" s="37">
        <f t="shared" si="33"/>
        <v>1120.1923076923076</v>
      </c>
      <c r="BV17" s="37">
        <f t="shared" si="33"/>
        <v>1120.1923076923076</v>
      </c>
      <c r="BW17" s="37">
        <f t="shared" ref="BW17:EH17" si="34">$F$17*BW9/BW6</f>
        <v>1120.1923076923076</v>
      </c>
      <c r="BX17" s="37">
        <f t="shared" si="34"/>
        <v>1120.1923076923076</v>
      </c>
      <c r="BY17" s="37">
        <f t="shared" si="34"/>
        <v>1120.1923076923076</v>
      </c>
      <c r="BZ17" s="37">
        <f t="shared" si="34"/>
        <v>1120.1923076923076</v>
      </c>
      <c r="CA17" s="37">
        <f t="shared" si="34"/>
        <v>1120.1923076923076</v>
      </c>
      <c r="CB17" s="37">
        <f t="shared" si="34"/>
        <v>1120.1923076923076</v>
      </c>
      <c r="CC17" s="37">
        <f t="shared" si="34"/>
        <v>1120.1923076923076</v>
      </c>
      <c r="CD17" s="37">
        <f t="shared" si="34"/>
        <v>1120.1923076923076</v>
      </c>
      <c r="CE17" s="37">
        <f t="shared" si="34"/>
        <v>1120.1923076923076</v>
      </c>
      <c r="CF17" s="37">
        <f t="shared" si="34"/>
        <v>1120.1923076923076</v>
      </c>
      <c r="CG17" s="37">
        <f t="shared" si="34"/>
        <v>1120.1923076923076</v>
      </c>
      <c r="CH17" s="37">
        <f t="shared" si="34"/>
        <v>1120.1923076923076</v>
      </c>
      <c r="CI17" s="37">
        <f t="shared" si="34"/>
        <v>1120.1923076923076</v>
      </c>
      <c r="CJ17" s="37">
        <f t="shared" si="34"/>
        <v>1120.1923076923076</v>
      </c>
      <c r="CK17" s="37">
        <f t="shared" si="34"/>
        <v>1120.1923076923076</v>
      </c>
      <c r="CL17" s="37">
        <f t="shared" si="34"/>
        <v>1120.1923076923076</v>
      </c>
      <c r="CM17" s="37">
        <f t="shared" si="34"/>
        <v>1120.1923076923076</v>
      </c>
      <c r="CN17" s="37">
        <f t="shared" si="34"/>
        <v>0</v>
      </c>
      <c r="CO17" s="37">
        <f t="shared" si="34"/>
        <v>0</v>
      </c>
      <c r="CP17" s="37">
        <f t="shared" si="34"/>
        <v>0</v>
      </c>
      <c r="CQ17" s="37">
        <f t="shared" si="34"/>
        <v>0</v>
      </c>
      <c r="CR17" s="37">
        <f t="shared" si="34"/>
        <v>0</v>
      </c>
      <c r="CS17" s="37">
        <f t="shared" si="34"/>
        <v>0</v>
      </c>
      <c r="CT17" s="37">
        <f t="shared" si="34"/>
        <v>0</v>
      </c>
      <c r="CU17" s="37">
        <f t="shared" si="34"/>
        <v>0</v>
      </c>
      <c r="CV17" s="37">
        <f t="shared" si="34"/>
        <v>0</v>
      </c>
      <c r="CW17" s="37">
        <f t="shared" si="34"/>
        <v>0</v>
      </c>
      <c r="CX17" s="37">
        <f t="shared" si="34"/>
        <v>0</v>
      </c>
      <c r="CY17" s="37">
        <f t="shared" si="34"/>
        <v>0</v>
      </c>
      <c r="CZ17" s="37">
        <f t="shared" si="34"/>
        <v>0</v>
      </c>
      <c r="DA17" s="37">
        <f t="shared" si="34"/>
        <v>0</v>
      </c>
      <c r="DB17" s="37">
        <f t="shared" si="34"/>
        <v>0</v>
      </c>
      <c r="DC17" s="37">
        <f t="shared" si="34"/>
        <v>0</v>
      </c>
      <c r="DD17" s="37">
        <f t="shared" si="34"/>
        <v>0</v>
      </c>
      <c r="DE17" s="37">
        <f t="shared" si="34"/>
        <v>0</v>
      </c>
      <c r="DF17" s="37">
        <f t="shared" si="34"/>
        <v>0</v>
      </c>
      <c r="DG17" s="37">
        <f t="shared" si="34"/>
        <v>0</v>
      </c>
      <c r="DH17" s="37">
        <f t="shared" si="34"/>
        <v>0</v>
      </c>
      <c r="DI17" s="37">
        <f t="shared" si="34"/>
        <v>0</v>
      </c>
      <c r="DJ17" s="37">
        <f t="shared" si="34"/>
        <v>0</v>
      </c>
      <c r="DK17" s="37">
        <f t="shared" si="34"/>
        <v>0</v>
      </c>
      <c r="DL17" s="37">
        <f t="shared" si="34"/>
        <v>0</v>
      </c>
      <c r="DM17" s="37">
        <f t="shared" si="34"/>
        <v>0</v>
      </c>
      <c r="DN17" s="37">
        <f t="shared" si="34"/>
        <v>0</v>
      </c>
      <c r="DO17" s="37">
        <f t="shared" si="34"/>
        <v>0</v>
      </c>
      <c r="DP17" s="37">
        <f t="shared" si="34"/>
        <v>0</v>
      </c>
      <c r="DQ17" s="37">
        <f t="shared" si="34"/>
        <v>0</v>
      </c>
      <c r="DR17" s="37">
        <f t="shared" si="34"/>
        <v>0</v>
      </c>
      <c r="DS17" s="37">
        <f t="shared" si="34"/>
        <v>0</v>
      </c>
      <c r="DT17" s="37">
        <f t="shared" si="34"/>
        <v>0</v>
      </c>
      <c r="DU17" s="37">
        <f t="shared" si="34"/>
        <v>0</v>
      </c>
      <c r="DV17" s="37">
        <f t="shared" si="34"/>
        <v>0</v>
      </c>
      <c r="DW17" s="37">
        <f t="shared" si="34"/>
        <v>0</v>
      </c>
      <c r="DX17" s="37">
        <f t="shared" si="34"/>
        <v>0</v>
      </c>
      <c r="DY17" s="37">
        <f t="shared" si="34"/>
        <v>0</v>
      </c>
      <c r="DZ17" s="37">
        <f t="shared" si="34"/>
        <v>0</v>
      </c>
      <c r="EA17" s="37">
        <f t="shared" si="34"/>
        <v>0</v>
      </c>
      <c r="EB17" s="37">
        <f t="shared" si="34"/>
        <v>0</v>
      </c>
      <c r="EC17" s="37">
        <f t="shared" si="34"/>
        <v>0</v>
      </c>
      <c r="ED17" s="37">
        <f t="shared" si="34"/>
        <v>0</v>
      </c>
      <c r="EE17" s="37">
        <f t="shared" si="34"/>
        <v>0</v>
      </c>
      <c r="EF17" s="37">
        <f t="shared" si="34"/>
        <v>0</v>
      </c>
      <c r="EG17" s="37">
        <f t="shared" si="34"/>
        <v>0</v>
      </c>
      <c r="EH17" s="37">
        <f t="shared" si="34"/>
        <v>0</v>
      </c>
      <c r="EI17" s="37">
        <f t="shared" ref="EI17:FC17" si="35">$F$17*EI9/EI6</f>
        <v>0</v>
      </c>
      <c r="EJ17" s="37">
        <f t="shared" si="35"/>
        <v>0</v>
      </c>
      <c r="EK17" s="37">
        <f t="shared" si="35"/>
        <v>0</v>
      </c>
      <c r="EL17" s="37">
        <f t="shared" si="35"/>
        <v>0</v>
      </c>
      <c r="EM17" s="37">
        <f t="shared" si="35"/>
        <v>0</v>
      </c>
      <c r="EN17" s="37">
        <f t="shared" si="35"/>
        <v>0</v>
      </c>
      <c r="EO17" s="37">
        <f t="shared" si="35"/>
        <v>0</v>
      </c>
      <c r="EP17" s="37">
        <f t="shared" si="35"/>
        <v>0</v>
      </c>
      <c r="EQ17" s="37">
        <f t="shared" si="35"/>
        <v>0</v>
      </c>
      <c r="ER17" s="37">
        <f t="shared" si="35"/>
        <v>0</v>
      </c>
      <c r="ES17" s="37">
        <f t="shared" si="35"/>
        <v>0</v>
      </c>
      <c r="ET17" s="37">
        <f t="shared" si="35"/>
        <v>0</v>
      </c>
      <c r="EU17" s="37">
        <f t="shared" si="35"/>
        <v>0</v>
      </c>
      <c r="EV17" s="37">
        <f t="shared" si="35"/>
        <v>0</v>
      </c>
      <c r="EW17" s="37">
        <f t="shared" si="35"/>
        <v>0</v>
      </c>
      <c r="EX17" s="37">
        <f t="shared" si="35"/>
        <v>0</v>
      </c>
      <c r="EY17" s="37">
        <f t="shared" si="35"/>
        <v>0</v>
      </c>
      <c r="EZ17" s="37">
        <f t="shared" si="35"/>
        <v>0</v>
      </c>
      <c r="FA17" s="37">
        <f t="shared" si="35"/>
        <v>0</v>
      </c>
      <c r="FB17" s="37">
        <f t="shared" si="35"/>
        <v>0</v>
      </c>
      <c r="FC17" s="37">
        <f t="shared" si="35"/>
        <v>0</v>
      </c>
    </row>
    <row r="18" spans="3:159" x14ac:dyDescent="0.35">
      <c r="C18" s="31" t="s">
        <v>39</v>
      </c>
      <c r="E18" s="32" t="s">
        <v>31</v>
      </c>
      <c r="J18" s="37">
        <f>J15*J17</f>
        <v>0</v>
      </c>
      <c r="K18" s="37">
        <f t="shared" ref="K18:BV18" si="36">K15*K17</f>
        <v>0</v>
      </c>
      <c r="L18" s="37">
        <f t="shared" si="36"/>
        <v>0</v>
      </c>
      <c r="M18" s="37">
        <f t="shared" si="36"/>
        <v>0</v>
      </c>
      <c r="N18" s="37">
        <f t="shared" si="36"/>
        <v>0</v>
      </c>
      <c r="O18" s="37">
        <f t="shared" si="36"/>
        <v>0</v>
      </c>
      <c r="P18" s="37">
        <f t="shared" si="36"/>
        <v>0</v>
      </c>
      <c r="Q18" s="37">
        <f t="shared" si="36"/>
        <v>0</v>
      </c>
      <c r="R18" s="37">
        <f t="shared" si="36"/>
        <v>0</v>
      </c>
      <c r="S18" s="37">
        <f t="shared" si="36"/>
        <v>0</v>
      </c>
      <c r="T18" s="37">
        <f t="shared" si="36"/>
        <v>0</v>
      </c>
      <c r="U18" s="37">
        <f t="shared" si="36"/>
        <v>0</v>
      </c>
      <c r="V18" s="37">
        <f t="shared" si="36"/>
        <v>29125</v>
      </c>
      <c r="W18" s="37">
        <f t="shared" si="36"/>
        <v>29125</v>
      </c>
      <c r="X18" s="37">
        <f t="shared" si="36"/>
        <v>29125</v>
      </c>
      <c r="Y18" s="37">
        <f t="shared" si="36"/>
        <v>29125</v>
      </c>
      <c r="Z18" s="37">
        <f t="shared" si="36"/>
        <v>29125</v>
      </c>
      <c r="AA18" s="37">
        <f t="shared" si="36"/>
        <v>29125</v>
      </c>
      <c r="AB18" s="37">
        <f t="shared" si="36"/>
        <v>29125</v>
      </c>
      <c r="AC18" s="37">
        <f t="shared" si="36"/>
        <v>29125</v>
      </c>
      <c r="AD18" s="37">
        <f t="shared" si="36"/>
        <v>29125</v>
      </c>
      <c r="AE18" s="37">
        <f t="shared" si="36"/>
        <v>29125</v>
      </c>
      <c r="AF18" s="37">
        <f t="shared" si="36"/>
        <v>29125</v>
      </c>
      <c r="AG18" s="37">
        <f t="shared" si="36"/>
        <v>29125</v>
      </c>
      <c r="AH18" s="37">
        <f t="shared" si="36"/>
        <v>29125</v>
      </c>
      <c r="AI18" s="37">
        <f t="shared" si="36"/>
        <v>29125</v>
      </c>
      <c r="AJ18" s="37">
        <f t="shared" si="36"/>
        <v>29125</v>
      </c>
      <c r="AK18" s="37">
        <f t="shared" si="36"/>
        <v>29125</v>
      </c>
      <c r="AL18" s="37">
        <f t="shared" si="36"/>
        <v>29125</v>
      </c>
      <c r="AM18" s="37">
        <f t="shared" si="36"/>
        <v>29125</v>
      </c>
      <c r="AN18" s="37">
        <f t="shared" si="36"/>
        <v>29125</v>
      </c>
      <c r="AO18" s="37">
        <f t="shared" si="36"/>
        <v>29125</v>
      </c>
      <c r="AP18" s="37">
        <f t="shared" si="36"/>
        <v>29125</v>
      </c>
      <c r="AQ18" s="37">
        <f t="shared" si="36"/>
        <v>29125</v>
      </c>
      <c r="AR18" s="37">
        <f t="shared" si="36"/>
        <v>29125</v>
      </c>
      <c r="AS18" s="37">
        <f t="shared" si="36"/>
        <v>29125</v>
      </c>
      <c r="AT18" s="37">
        <f t="shared" si="36"/>
        <v>29125</v>
      </c>
      <c r="AU18" s="37">
        <f t="shared" si="36"/>
        <v>29125</v>
      </c>
      <c r="AV18" s="37">
        <f t="shared" si="36"/>
        <v>29125</v>
      </c>
      <c r="AW18" s="37">
        <f t="shared" si="36"/>
        <v>29125</v>
      </c>
      <c r="AX18" s="37">
        <f t="shared" si="36"/>
        <v>29125</v>
      </c>
      <c r="AY18" s="37">
        <f t="shared" si="36"/>
        <v>29125</v>
      </c>
      <c r="AZ18" s="37">
        <f t="shared" si="36"/>
        <v>29125</v>
      </c>
      <c r="BA18" s="37">
        <f t="shared" si="36"/>
        <v>29125</v>
      </c>
      <c r="BB18" s="37">
        <f t="shared" si="36"/>
        <v>29125</v>
      </c>
      <c r="BC18" s="37">
        <f t="shared" si="36"/>
        <v>29125</v>
      </c>
      <c r="BD18" s="37">
        <f t="shared" si="36"/>
        <v>29125</v>
      </c>
      <c r="BE18" s="37">
        <f t="shared" si="36"/>
        <v>29125</v>
      </c>
      <c r="BF18" s="37">
        <f t="shared" si="36"/>
        <v>29125</v>
      </c>
      <c r="BG18" s="37">
        <f t="shared" si="36"/>
        <v>29125</v>
      </c>
      <c r="BH18" s="37">
        <f t="shared" si="36"/>
        <v>29125</v>
      </c>
      <c r="BI18" s="37">
        <f t="shared" si="36"/>
        <v>29125</v>
      </c>
      <c r="BJ18" s="37">
        <f t="shared" si="36"/>
        <v>29125</v>
      </c>
      <c r="BK18" s="37">
        <f t="shared" si="36"/>
        <v>29125</v>
      </c>
      <c r="BL18" s="37">
        <f t="shared" si="36"/>
        <v>29125</v>
      </c>
      <c r="BM18" s="37">
        <f t="shared" si="36"/>
        <v>29125</v>
      </c>
      <c r="BN18" s="37">
        <f t="shared" si="36"/>
        <v>29125</v>
      </c>
      <c r="BO18" s="37">
        <f t="shared" si="36"/>
        <v>29125</v>
      </c>
      <c r="BP18" s="37">
        <f t="shared" si="36"/>
        <v>29125</v>
      </c>
      <c r="BQ18" s="37">
        <f t="shared" si="36"/>
        <v>29125</v>
      </c>
      <c r="BR18" s="37">
        <f t="shared" si="36"/>
        <v>29125</v>
      </c>
      <c r="BS18" s="37">
        <f t="shared" si="36"/>
        <v>29125</v>
      </c>
      <c r="BT18" s="37">
        <f t="shared" si="36"/>
        <v>29125</v>
      </c>
      <c r="BU18" s="37">
        <f t="shared" si="36"/>
        <v>29125</v>
      </c>
      <c r="BV18" s="37">
        <f t="shared" si="36"/>
        <v>29125</v>
      </c>
      <c r="BW18" s="37">
        <f t="shared" ref="BW18:EH18" si="37">BW15*BW17</f>
        <v>29125</v>
      </c>
      <c r="BX18" s="37">
        <f t="shared" si="37"/>
        <v>29125</v>
      </c>
      <c r="BY18" s="37">
        <f t="shared" si="37"/>
        <v>29125</v>
      </c>
      <c r="BZ18" s="37">
        <f t="shared" si="37"/>
        <v>29125</v>
      </c>
      <c r="CA18" s="37">
        <f t="shared" si="37"/>
        <v>29125</v>
      </c>
      <c r="CB18" s="37">
        <f t="shared" si="37"/>
        <v>29125</v>
      </c>
      <c r="CC18" s="37">
        <f t="shared" si="37"/>
        <v>29125</v>
      </c>
      <c r="CD18" s="37">
        <f t="shared" si="37"/>
        <v>29125</v>
      </c>
      <c r="CE18" s="37">
        <f t="shared" si="37"/>
        <v>29125</v>
      </c>
      <c r="CF18" s="37">
        <f t="shared" si="37"/>
        <v>29125</v>
      </c>
      <c r="CG18" s="37">
        <f t="shared" si="37"/>
        <v>29125</v>
      </c>
      <c r="CH18" s="37">
        <f t="shared" si="37"/>
        <v>29125</v>
      </c>
      <c r="CI18" s="37">
        <f t="shared" si="37"/>
        <v>29125</v>
      </c>
      <c r="CJ18" s="37">
        <f t="shared" si="37"/>
        <v>29125</v>
      </c>
      <c r="CK18" s="37">
        <f t="shared" si="37"/>
        <v>29125</v>
      </c>
      <c r="CL18" s="37">
        <f t="shared" si="37"/>
        <v>29125</v>
      </c>
      <c r="CM18" s="37">
        <f t="shared" si="37"/>
        <v>29125</v>
      </c>
      <c r="CN18" s="37">
        <f t="shared" si="37"/>
        <v>0</v>
      </c>
      <c r="CO18" s="37">
        <f t="shared" si="37"/>
        <v>0</v>
      </c>
      <c r="CP18" s="37">
        <f t="shared" si="37"/>
        <v>0</v>
      </c>
      <c r="CQ18" s="37">
        <f t="shared" si="37"/>
        <v>0</v>
      </c>
      <c r="CR18" s="37">
        <f t="shared" si="37"/>
        <v>0</v>
      </c>
      <c r="CS18" s="37">
        <f t="shared" si="37"/>
        <v>0</v>
      </c>
      <c r="CT18" s="37">
        <f t="shared" si="37"/>
        <v>0</v>
      </c>
      <c r="CU18" s="37">
        <f t="shared" si="37"/>
        <v>0</v>
      </c>
      <c r="CV18" s="37">
        <f t="shared" si="37"/>
        <v>0</v>
      </c>
      <c r="CW18" s="37">
        <f t="shared" si="37"/>
        <v>0</v>
      </c>
      <c r="CX18" s="37">
        <f t="shared" si="37"/>
        <v>0</v>
      </c>
      <c r="CY18" s="37">
        <f t="shared" si="37"/>
        <v>0</v>
      </c>
      <c r="CZ18" s="37">
        <f t="shared" si="37"/>
        <v>0</v>
      </c>
      <c r="DA18" s="37">
        <f t="shared" si="37"/>
        <v>0</v>
      </c>
      <c r="DB18" s="37">
        <f t="shared" si="37"/>
        <v>0</v>
      </c>
      <c r="DC18" s="37">
        <f t="shared" si="37"/>
        <v>0</v>
      </c>
      <c r="DD18" s="37">
        <f t="shared" si="37"/>
        <v>0</v>
      </c>
      <c r="DE18" s="37">
        <f t="shared" si="37"/>
        <v>0</v>
      </c>
      <c r="DF18" s="37">
        <f t="shared" si="37"/>
        <v>0</v>
      </c>
      <c r="DG18" s="37">
        <f t="shared" si="37"/>
        <v>0</v>
      </c>
      <c r="DH18" s="37">
        <f t="shared" si="37"/>
        <v>0</v>
      </c>
      <c r="DI18" s="37">
        <f t="shared" si="37"/>
        <v>0</v>
      </c>
      <c r="DJ18" s="37">
        <f t="shared" si="37"/>
        <v>0</v>
      </c>
      <c r="DK18" s="37">
        <f t="shared" si="37"/>
        <v>0</v>
      </c>
      <c r="DL18" s="37">
        <f t="shared" si="37"/>
        <v>0</v>
      </c>
      <c r="DM18" s="37">
        <f t="shared" si="37"/>
        <v>0</v>
      </c>
      <c r="DN18" s="37">
        <f t="shared" si="37"/>
        <v>0</v>
      </c>
      <c r="DO18" s="37">
        <f t="shared" si="37"/>
        <v>0</v>
      </c>
      <c r="DP18" s="37">
        <f t="shared" si="37"/>
        <v>0</v>
      </c>
      <c r="DQ18" s="37">
        <f t="shared" si="37"/>
        <v>0</v>
      </c>
      <c r="DR18" s="37">
        <f t="shared" si="37"/>
        <v>0</v>
      </c>
      <c r="DS18" s="37">
        <f t="shared" si="37"/>
        <v>0</v>
      </c>
      <c r="DT18" s="37">
        <f t="shared" si="37"/>
        <v>0</v>
      </c>
      <c r="DU18" s="37">
        <f t="shared" si="37"/>
        <v>0</v>
      </c>
      <c r="DV18" s="37">
        <f t="shared" si="37"/>
        <v>0</v>
      </c>
      <c r="DW18" s="37">
        <f t="shared" si="37"/>
        <v>0</v>
      </c>
      <c r="DX18" s="37">
        <f t="shared" si="37"/>
        <v>0</v>
      </c>
      <c r="DY18" s="37">
        <f t="shared" si="37"/>
        <v>0</v>
      </c>
      <c r="DZ18" s="37">
        <f t="shared" si="37"/>
        <v>0</v>
      </c>
      <c r="EA18" s="37">
        <f t="shared" si="37"/>
        <v>0</v>
      </c>
      <c r="EB18" s="37">
        <f t="shared" si="37"/>
        <v>0</v>
      </c>
      <c r="EC18" s="37">
        <f t="shared" si="37"/>
        <v>0</v>
      </c>
      <c r="ED18" s="37">
        <f t="shared" si="37"/>
        <v>0</v>
      </c>
      <c r="EE18" s="37">
        <f t="shared" si="37"/>
        <v>0</v>
      </c>
      <c r="EF18" s="37">
        <f t="shared" si="37"/>
        <v>0</v>
      </c>
      <c r="EG18" s="37">
        <f t="shared" si="37"/>
        <v>0</v>
      </c>
      <c r="EH18" s="37">
        <f t="shared" si="37"/>
        <v>0</v>
      </c>
      <c r="EI18" s="37">
        <f t="shared" ref="EI18:FC18" si="38">EI15*EI17</f>
        <v>0</v>
      </c>
      <c r="EJ18" s="37">
        <f t="shared" si="38"/>
        <v>0</v>
      </c>
      <c r="EK18" s="37">
        <f t="shared" si="38"/>
        <v>0</v>
      </c>
      <c r="EL18" s="37">
        <f t="shared" si="38"/>
        <v>0</v>
      </c>
      <c r="EM18" s="37">
        <f t="shared" si="38"/>
        <v>0</v>
      </c>
      <c r="EN18" s="37">
        <f t="shared" si="38"/>
        <v>0</v>
      </c>
      <c r="EO18" s="37">
        <f t="shared" si="38"/>
        <v>0</v>
      </c>
      <c r="EP18" s="37">
        <f t="shared" si="38"/>
        <v>0</v>
      </c>
      <c r="EQ18" s="37">
        <f t="shared" si="38"/>
        <v>0</v>
      </c>
      <c r="ER18" s="37">
        <f t="shared" si="38"/>
        <v>0</v>
      </c>
      <c r="ES18" s="37">
        <f t="shared" si="38"/>
        <v>0</v>
      </c>
      <c r="ET18" s="37">
        <f t="shared" si="38"/>
        <v>0</v>
      </c>
      <c r="EU18" s="37">
        <f t="shared" si="38"/>
        <v>0</v>
      </c>
      <c r="EV18" s="37">
        <f t="shared" si="38"/>
        <v>0</v>
      </c>
      <c r="EW18" s="37">
        <f t="shared" si="38"/>
        <v>0</v>
      </c>
      <c r="EX18" s="37">
        <f t="shared" si="38"/>
        <v>0</v>
      </c>
      <c r="EY18" s="37">
        <f t="shared" si="38"/>
        <v>0</v>
      </c>
      <c r="EZ18" s="37">
        <f t="shared" si="38"/>
        <v>0</v>
      </c>
      <c r="FA18" s="37">
        <f t="shared" si="38"/>
        <v>0</v>
      </c>
      <c r="FB18" s="37">
        <f t="shared" si="38"/>
        <v>0</v>
      </c>
      <c r="FC18" s="37">
        <f t="shared" si="38"/>
        <v>0</v>
      </c>
    </row>
    <row r="19" spans="3:159" x14ac:dyDescent="0.35">
      <c r="C19" s="31" t="s">
        <v>47</v>
      </c>
      <c r="E19" s="32" t="s">
        <v>48</v>
      </c>
      <c r="F19" s="7">
        <f>InputC!E21</f>
        <v>5.0000000000000001E-3</v>
      </c>
      <c r="J19" s="2">
        <f>((1+$F$19)^(1/J6))-1</f>
        <v>4.1571484472902043E-4</v>
      </c>
      <c r="K19" s="2">
        <f t="shared" ref="K19:BV19" si="39">((1+$F$19)^(1/K6))-1</f>
        <v>4.1571484472902043E-4</v>
      </c>
      <c r="L19" s="2">
        <f t="shared" si="39"/>
        <v>4.1571484472902043E-4</v>
      </c>
      <c r="M19" s="2">
        <f t="shared" si="39"/>
        <v>4.1571484472902043E-4</v>
      </c>
      <c r="N19" s="2">
        <f t="shared" si="39"/>
        <v>4.1571484472902043E-4</v>
      </c>
      <c r="O19" s="2">
        <f t="shared" si="39"/>
        <v>4.1571484472902043E-4</v>
      </c>
      <c r="P19" s="2">
        <f t="shared" si="39"/>
        <v>4.1571484472902043E-4</v>
      </c>
      <c r="Q19" s="2">
        <f t="shared" si="39"/>
        <v>4.1571484472902043E-4</v>
      </c>
      <c r="R19" s="2">
        <f t="shared" si="39"/>
        <v>4.1571484472902043E-4</v>
      </c>
      <c r="S19" s="2">
        <f t="shared" si="39"/>
        <v>4.1571484472902043E-4</v>
      </c>
      <c r="T19" s="2">
        <f t="shared" si="39"/>
        <v>4.1571484472902043E-4</v>
      </c>
      <c r="U19" s="2">
        <f t="shared" si="39"/>
        <v>4.1571484472902043E-4</v>
      </c>
      <c r="V19" s="2">
        <f t="shared" si="39"/>
        <v>2.496882788171062E-3</v>
      </c>
      <c r="W19" s="2">
        <f t="shared" si="39"/>
        <v>2.496882788171062E-3</v>
      </c>
      <c r="X19" s="2">
        <f t="shared" si="39"/>
        <v>2.496882788171062E-3</v>
      </c>
      <c r="Y19" s="2">
        <f t="shared" si="39"/>
        <v>2.496882788171062E-3</v>
      </c>
      <c r="Z19" s="2">
        <f t="shared" si="39"/>
        <v>2.496882788171062E-3</v>
      </c>
      <c r="AA19" s="2">
        <f t="shared" si="39"/>
        <v>2.496882788171062E-3</v>
      </c>
      <c r="AB19" s="2">
        <f t="shared" si="39"/>
        <v>2.496882788171062E-3</v>
      </c>
      <c r="AC19" s="2">
        <f t="shared" si="39"/>
        <v>2.496882788171062E-3</v>
      </c>
      <c r="AD19" s="2">
        <f t="shared" si="39"/>
        <v>2.496882788171062E-3</v>
      </c>
      <c r="AE19" s="2">
        <f t="shared" si="39"/>
        <v>2.496882788171062E-3</v>
      </c>
      <c r="AF19" s="2">
        <f t="shared" si="39"/>
        <v>2.496882788171062E-3</v>
      </c>
      <c r="AG19" s="2">
        <f t="shared" si="39"/>
        <v>2.496882788171062E-3</v>
      </c>
      <c r="AH19" s="2">
        <f t="shared" si="39"/>
        <v>2.496882788171062E-3</v>
      </c>
      <c r="AI19" s="2">
        <f t="shared" si="39"/>
        <v>2.496882788171062E-3</v>
      </c>
      <c r="AJ19" s="2">
        <f t="shared" si="39"/>
        <v>2.496882788171062E-3</v>
      </c>
      <c r="AK19" s="2">
        <f t="shared" si="39"/>
        <v>2.496882788171062E-3</v>
      </c>
      <c r="AL19" s="2">
        <f t="shared" si="39"/>
        <v>2.496882788171062E-3</v>
      </c>
      <c r="AM19" s="2">
        <f t="shared" si="39"/>
        <v>2.496882788171062E-3</v>
      </c>
      <c r="AN19" s="2">
        <f t="shared" si="39"/>
        <v>2.496882788171062E-3</v>
      </c>
      <c r="AO19" s="2">
        <f t="shared" si="39"/>
        <v>2.496882788171062E-3</v>
      </c>
      <c r="AP19" s="2">
        <f t="shared" si="39"/>
        <v>2.496882788171062E-3</v>
      </c>
      <c r="AQ19" s="2">
        <f t="shared" si="39"/>
        <v>2.496882788171062E-3</v>
      </c>
      <c r="AR19" s="2">
        <f t="shared" si="39"/>
        <v>2.496882788171062E-3</v>
      </c>
      <c r="AS19" s="2">
        <f t="shared" si="39"/>
        <v>2.496882788171062E-3</v>
      </c>
      <c r="AT19" s="2">
        <f t="shared" si="39"/>
        <v>2.496882788171062E-3</v>
      </c>
      <c r="AU19" s="2">
        <f t="shared" si="39"/>
        <v>2.496882788171062E-3</v>
      </c>
      <c r="AV19" s="2">
        <f t="shared" si="39"/>
        <v>2.496882788171062E-3</v>
      </c>
      <c r="AW19" s="2">
        <f t="shared" si="39"/>
        <v>2.496882788171062E-3</v>
      </c>
      <c r="AX19" s="2">
        <f t="shared" si="39"/>
        <v>2.496882788171062E-3</v>
      </c>
      <c r="AY19" s="2">
        <f t="shared" si="39"/>
        <v>2.496882788171062E-3</v>
      </c>
      <c r="AZ19" s="2">
        <f t="shared" si="39"/>
        <v>2.496882788171062E-3</v>
      </c>
      <c r="BA19" s="2">
        <f t="shared" si="39"/>
        <v>2.496882788171062E-3</v>
      </c>
      <c r="BB19" s="2">
        <f t="shared" si="39"/>
        <v>2.496882788171062E-3</v>
      </c>
      <c r="BC19" s="2">
        <f t="shared" si="39"/>
        <v>2.496882788171062E-3</v>
      </c>
      <c r="BD19" s="2">
        <f t="shared" si="39"/>
        <v>2.496882788171062E-3</v>
      </c>
      <c r="BE19" s="2">
        <f t="shared" si="39"/>
        <v>2.496882788171062E-3</v>
      </c>
      <c r="BF19" s="2">
        <f t="shared" si="39"/>
        <v>2.496882788171062E-3</v>
      </c>
      <c r="BG19" s="2">
        <f t="shared" si="39"/>
        <v>2.496882788171062E-3</v>
      </c>
      <c r="BH19" s="2">
        <f t="shared" si="39"/>
        <v>2.496882788171062E-3</v>
      </c>
      <c r="BI19" s="2">
        <f t="shared" si="39"/>
        <v>2.496882788171062E-3</v>
      </c>
      <c r="BJ19" s="2">
        <f t="shared" si="39"/>
        <v>2.496882788171062E-3</v>
      </c>
      <c r="BK19" s="2">
        <f t="shared" si="39"/>
        <v>2.496882788171062E-3</v>
      </c>
      <c r="BL19" s="2">
        <f t="shared" si="39"/>
        <v>2.496882788171062E-3</v>
      </c>
      <c r="BM19" s="2">
        <f t="shared" si="39"/>
        <v>2.496882788171062E-3</v>
      </c>
      <c r="BN19" s="2">
        <f t="shared" si="39"/>
        <v>2.496882788171062E-3</v>
      </c>
      <c r="BO19" s="2">
        <f t="shared" si="39"/>
        <v>2.496882788171062E-3</v>
      </c>
      <c r="BP19" s="2">
        <f t="shared" si="39"/>
        <v>2.496882788171062E-3</v>
      </c>
      <c r="BQ19" s="2">
        <f t="shared" si="39"/>
        <v>2.496882788171062E-3</v>
      </c>
      <c r="BR19" s="2">
        <f t="shared" si="39"/>
        <v>2.496882788171062E-3</v>
      </c>
      <c r="BS19" s="2">
        <f t="shared" si="39"/>
        <v>2.496882788171062E-3</v>
      </c>
      <c r="BT19" s="2">
        <f t="shared" si="39"/>
        <v>2.496882788171062E-3</v>
      </c>
      <c r="BU19" s="2">
        <f t="shared" si="39"/>
        <v>2.496882788171062E-3</v>
      </c>
      <c r="BV19" s="2">
        <f t="shared" si="39"/>
        <v>2.496882788171062E-3</v>
      </c>
      <c r="BW19" s="2">
        <f t="shared" ref="BW19:EH19" si="40">((1+$F$19)^(1/BW6))-1</f>
        <v>2.496882788171062E-3</v>
      </c>
      <c r="BX19" s="2">
        <f t="shared" si="40"/>
        <v>2.496882788171062E-3</v>
      </c>
      <c r="BY19" s="2">
        <f t="shared" si="40"/>
        <v>2.496882788171062E-3</v>
      </c>
      <c r="BZ19" s="2">
        <f t="shared" si="40"/>
        <v>2.496882788171062E-3</v>
      </c>
      <c r="CA19" s="2">
        <f t="shared" si="40"/>
        <v>2.496882788171062E-3</v>
      </c>
      <c r="CB19" s="2">
        <f t="shared" si="40"/>
        <v>2.496882788171062E-3</v>
      </c>
      <c r="CC19" s="2">
        <f t="shared" si="40"/>
        <v>2.496882788171062E-3</v>
      </c>
      <c r="CD19" s="2">
        <f t="shared" si="40"/>
        <v>2.496882788171062E-3</v>
      </c>
      <c r="CE19" s="2">
        <f t="shared" si="40"/>
        <v>2.496882788171062E-3</v>
      </c>
      <c r="CF19" s="2">
        <f t="shared" si="40"/>
        <v>2.496882788171062E-3</v>
      </c>
      <c r="CG19" s="2">
        <f t="shared" si="40"/>
        <v>2.496882788171062E-3</v>
      </c>
      <c r="CH19" s="2">
        <f t="shared" si="40"/>
        <v>2.496882788171062E-3</v>
      </c>
      <c r="CI19" s="2">
        <f t="shared" si="40"/>
        <v>2.496882788171062E-3</v>
      </c>
      <c r="CJ19" s="2">
        <f t="shared" si="40"/>
        <v>2.496882788171062E-3</v>
      </c>
      <c r="CK19" s="2">
        <f t="shared" si="40"/>
        <v>2.496882788171062E-3</v>
      </c>
      <c r="CL19" s="2">
        <f t="shared" si="40"/>
        <v>2.496882788171062E-3</v>
      </c>
      <c r="CM19" s="2">
        <f t="shared" si="40"/>
        <v>2.496882788171062E-3</v>
      </c>
      <c r="CN19" s="2">
        <f t="shared" si="40"/>
        <v>2.496882788171062E-3</v>
      </c>
      <c r="CO19" s="2">
        <f t="shared" si="40"/>
        <v>2.496882788171062E-3</v>
      </c>
      <c r="CP19" s="2">
        <f t="shared" si="40"/>
        <v>2.496882788171062E-3</v>
      </c>
      <c r="CQ19" s="2">
        <f t="shared" si="40"/>
        <v>2.496882788171062E-3</v>
      </c>
      <c r="CR19" s="2">
        <f t="shared" si="40"/>
        <v>2.496882788171062E-3</v>
      </c>
      <c r="CS19" s="2">
        <f t="shared" si="40"/>
        <v>2.496882788171062E-3</v>
      </c>
      <c r="CT19" s="2">
        <f t="shared" si="40"/>
        <v>2.496882788171062E-3</v>
      </c>
      <c r="CU19" s="2">
        <f t="shared" si="40"/>
        <v>2.496882788171062E-3</v>
      </c>
      <c r="CV19" s="2">
        <f t="shared" si="40"/>
        <v>2.496882788171062E-3</v>
      </c>
      <c r="CW19" s="2">
        <f t="shared" si="40"/>
        <v>2.496882788171062E-3</v>
      </c>
      <c r="CX19" s="2">
        <f t="shared" si="40"/>
        <v>2.496882788171062E-3</v>
      </c>
      <c r="CY19" s="2">
        <f t="shared" si="40"/>
        <v>2.496882788171062E-3</v>
      </c>
      <c r="CZ19" s="2">
        <f t="shared" si="40"/>
        <v>2.496882788171062E-3</v>
      </c>
      <c r="DA19" s="2">
        <f t="shared" si="40"/>
        <v>2.496882788171062E-3</v>
      </c>
      <c r="DB19" s="2">
        <f t="shared" si="40"/>
        <v>2.496882788171062E-3</v>
      </c>
      <c r="DC19" s="2">
        <f t="shared" si="40"/>
        <v>2.496882788171062E-3</v>
      </c>
      <c r="DD19" s="2">
        <f t="shared" si="40"/>
        <v>2.496882788171062E-3</v>
      </c>
      <c r="DE19" s="2">
        <f t="shared" si="40"/>
        <v>2.496882788171062E-3</v>
      </c>
      <c r="DF19" s="2">
        <f t="shared" si="40"/>
        <v>2.496882788171062E-3</v>
      </c>
      <c r="DG19" s="2">
        <f t="shared" si="40"/>
        <v>2.496882788171062E-3</v>
      </c>
      <c r="DH19" s="2">
        <f t="shared" si="40"/>
        <v>2.496882788171062E-3</v>
      </c>
      <c r="DI19" s="2">
        <f t="shared" si="40"/>
        <v>2.496882788171062E-3</v>
      </c>
      <c r="DJ19" s="2">
        <f t="shared" si="40"/>
        <v>2.496882788171062E-3</v>
      </c>
      <c r="DK19" s="2">
        <f t="shared" si="40"/>
        <v>2.496882788171062E-3</v>
      </c>
      <c r="DL19" s="2">
        <f t="shared" si="40"/>
        <v>2.496882788171062E-3</v>
      </c>
      <c r="DM19" s="2">
        <f t="shared" si="40"/>
        <v>2.496882788171062E-3</v>
      </c>
      <c r="DN19" s="2">
        <f t="shared" si="40"/>
        <v>2.496882788171062E-3</v>
      </c>
      <c r="DO19" s="2">
        <f t="shared" si="40"/>
        <v>2.496882788171062E-3</v>
      </c>
      <c r="DP19" s="2">
        <f t="shared" si="40"/>
        <v>2.496882788171062E-3</v>
      </c>
      <c r="DQ19" s="2">
        <f t="shared" si="40"/>
        <v>2.496882788171062E-3</v>
      </c>
      <c r="DR19" s="2">
        <f t="shared" si="40"/>
        <v>2.496882788171062E-3</v>
      </c>
      <c r="DS19" s="2">
        <f t="shared" si="40"/>
        <v>2.496882788171062E-3</v>
      </c>
      <c r="DT19" s="2">
        <f t="shared" si="40"/>
        <v>2.496882788171062E-3</v>
      </c>
      <c r="DU19" s="2">
        <f t="shared" si="40"/>
        <v>2.496882788171062E-3</v>
      </c>
      <c r="DV19" s="2">
        <f t="shared" si="40"/>
        <v>2.496882788171062E-3</v>
      </c>
      <c r="DW19" s="2">
        <f t="shared" si="40"/>
        <v>2.496882788171062E-3</v>
      </c>
      <c r="DX19" s="2">
        <f t="shared" si="40"/>
        <v>2.496882788171062E-3</v>
      </c>
      <c r="DY19" s="2">
        <f t="shared" si="40"/>
        <v>2.496882788171062E-3</v>
      </c>
      <c r="DZ19" s="2">
        <f t="shared" si="40"/>
        <v>2.496882788171062E-3</v>
      </c>
      <c r="EA19" s="2">
        <f t="shared" si="40"/>
        <v>2.496882788171062E-3</v>
      </c>
      <c r="EB19" s="2">
        <f t="shared" si="40"/>
        <v>2.496882788171062E-3</v>
      </c>
      <c r="EC19" s="2">
        <f t="shared" si="40"/>
        <v>2.496882788171062E-3</v>
      </c>
      <c r="ED19" s="2">
        <f t="shared" si="40"/>
        <v>2.496882788171062E-3</v>
      </c>
      <c r="EE19" s="2">
        <f t="shared" si="40"/>
        <v>2.496882788171062E-3</v>
      </c>
      <c r="EF19" s="2">
        <f t="shared" si="40"/>
        <v>2.496882788171062E-3</v>
      </c>
      <c r="EG19" s="2">
        <f t="shared" si="40"/>
        <v>2.496882788171062E-3</v>
      </c>
      <c r="EH19" s="2">
        <f t="shared" si="40"/>
        <v>2.496882788171062E-3</v>
      </c>
      <c r="EI19" s="2">
        <f t="shared" ref="EI19:FC19" si="41">((1+$F$19)^(1/EI6))-1</f>
        <v>2.496882788171062E-3</v>
      </c>
      <c r="EJ19" s="2">
        <f t="shared" si="41"/>
        <v>2.496882788171062E-3</v>
      </c>
      <c r="EK19" s="2">
        <f t="shared" si="41"/>
        <v>2.496882788171062E-3</v>
      </c>
      <c r="EL19" s="2">
        <f t="shared" si="41"/>
        <v>2.496882788171062E-3</v>
      </c>
      <c r="EM19" s="2">
        <f t="shared" si="41"/>
        <v>2.496882788171062E-3</v>
      </c>
      <c r="EN19" s="2">
        <f t="shared" si="41"/>
        <v>2.496882788171062E-3</v>
      </c>
      <c r="EO19" s="2">
        <f t="shared" si="41"/>
        <v>2.496882788171062E-3</v>
      </c>
      <c r="EP19" s="2">
        <f t="shared" si="41"/>
        <v>2.496882788171062E-3</v>
      </c>
      <c r="EQ19" s="2">
        <f t="shared" si="41"/>
        <v>2.496882788171062E-3</v>
      </c>
      <c r="ER19" s="2">
        <f t="shared" si="41"/>
        <v>2.496882788171062E-3</v>
      </c>
      <c r="ES19" s="2">
        <f t="shared" si="41"/>
        <v>2.496882788171062E-3</v>
      </c>
      <c r="ET19" s="2">
        <f t="shared" si="41"/>
        <v>2.496882788171062E-3</v>
      </c>
      <c r="EU19" s="2">
        <f t="shared" si="41"/>
        <v>2.496882788171062E-3</v>
      </c>
      <c r="EV19" s="2">
        <f t="shared" si="41"/>
        <v>2.496882788171062E-3</v>
      </c>
      <c r="EW19" s="2">
        <f t="shared" si="41"/>
        <v>2.496882788171062E-3</v>
      </c>
      <c r="EX19" s="2">
        <f t="shared" si="41"/>
        <v>2.496882788171062E-3</v>
      </c>
      <c r="EY19" s="2">
        <f t="shared" si="41"/>
        <v>2.496882788171062E-3</v>
      </c>
      <c r="EZ19" s="2">
        <f t="shared" si="41"/>
        <v>2.496882788171062E-3</v>
      </c>
      <c r="FA19" s="2">
        <f t="shared" si="41"/>
        <v>2.496882788171062E-3</v>
      </c>
      <c r="FB19" s="2">
        <f t="shared" si="41"/>
        <v>2.496882788171062E-3</v>
      </c>
      <c r="FC19" s="2">
        <f t="shared" si="41"/>
        <v>2.496882788171062E-3</v>
      </c>
    </row>
    <row r="20" spans="3:159" x14ac:dyDescent="0.35">
      <c r="C20" s="31" t="s">
        <v>40</v>
      </c>
      <c r="E20" s="32" t="s">
        <v>46</v>
      </c>
      <c r="F20" s="35"/>
      <c r="I20" s="3">
        <v>1</v>
      </c>
      <c r="J20" s="2">
        <f>I20*(1+J19*J9)</f>
        <v>1</v>
      </c>
      <c r="K20" s="2">
        <f t="shared" ref="K20:BV20" si="42">J20*(1+K19*K9)</f>
        <v>1</v>
      </c>
      <c r="L20" s="2">
        <f t="shared" si="42"/>
        <v>1</v>
      </c>
      <c r="M20" s="2">
        <f t="shared" si="42"/>
        <v>1</v>
      </c>
      <c r="N20" s="2">
        <f t="shared" si="42"/>
        <v>1</v>
      </c>
      <c r="O20" s="2">
        <f t="shared" si="42"/>
        <v>1</v>
      </c>
      <c r="P20" s="2">
        <f t="shared" si="42"/>
        <v>1</v>
      </c>
      <c r="Q20" s="2">
        <f t="shared" si="42"/>
        <v>1</v>
      </c>
      <c r="R20" s="2">
        <f t="shared" si="42"/>
        <v>1</v>
      </c>
      <c r="S20" s="2">
        <f t="shared" si="42"/>
        <v>1</v>
      </c>
      <c r="T20" s="2">
        <f t="shared" si="42"/>
        <v>1</v>
      </c>
      <c r="U20" s="2">
        <f t="shared" si="42"/>
        <v>1</v>
      </c>
      <c r="V20" s="2">
        <f t="shared" si="42"/>
        <v>1.0024968827881711</v>
      </c>
      <c r="W20" s="2">
        <f t="shared" si="42"/>
        <v>1.0049999999999999</v>
      </c>
      <c r="X20" s="2">
        <f t="shared" si="42"/>
        <v>1.0075093672021118</v>
      </c>
      <c r="Y20" s="2">
        <f t="shared" si="42"/>
        <v>1.010025</v>
      </c>
      <c r="Z20" s="2">
        <f t="shared" si="42"/>
        <v>1.0125469140381225</v>
      </c>
      <c r="AA20" s="2">
        <f t="shared" si="42"/>
        <v>1.0150751250000001</v>
      </c>
      <c r="AB20" s="2">
        <f t="shared" si="42"/>
        <v>1.0176096486083133</v>
      </c>
      <c r="AC20" s="2">
        <f t="shared" si="42"/>
        <v>1.0201505006250002</v>
      </c>
      <c r="AD20" s="2">
        <f t="shared" si="42"/>
        <v>1.0226976968513548</v>
      </c>
      <c r="AE20" s="2">
        <f t="shared" si="42"/>
        <v>1.025251253128125</v>
      </c>
      <c r="AF20" s="2">
        <f t="shared" si="42"/>
        <v>1.0278111853356116</v>
      </c>
      <c r="AG20" s="2">
        <f t="shared" si="42"/>
        <v>1.0303775093937657</v>
      </c>
      <c r="AH20" s="2">
        <f t="shared" si="42"/>
        <v>1.0329502412622895</v>
      </c>
      <c r="AI20" s="2">
        <f t="shared" si="42"/>
        <v>1.0355293969407344</v>
      </c>
      <c r="AJ20" s="2">
        <f t="shared" si="42"/>
        <v>1.0381149924686008</v>
      </c>
      <c r="AK20" s="2">
        <f t="shared" si="42"/>
        <v>1.040707043925438</v>
      </c>
      <c r="AL20" s="2">
        <f t="shared" si="42"/>
        <v>1.0433055674309437</v>
      </c>
      <c r="AM20" s="2">
        <f t="shared" si="42"/>
        <v>1.0459105791450651</v>
      </c>
      <c r="AN20" s="2">
        <f t="shared" si="42"/>
        <v>1.0485220952680985</v>
      </c>
      <c r="AO20" s="2">
        <f t="shared" si="42"/>
        <v>1.0511401320407905</v>
      </c>
      <c r="AP20" s="2">
        <f t="shared" si="42"/>
        <v>1.053764705744439</v>
      </c>
      <c r="AQ20" s="2">
        <f t="shared" si="42"/>
        <v>1.0563958327009946</v>
      </c>
      <c r="AR20" s="2">
        <f t="shared" si="42"/>
        <v>1.0590335292731614</v>
      </c>
      <c r="AS20" s="2">
        <f t="shared" si="42"/>
        <v>1.0616778118644996</v>
      </c>
      <c r="AT20" s="2">
        <f t="shared" si="42"/>
        <v>1.0643286969195271</v>
      </c>
      <c r="AU20" s="2">
        <f t="shared" si="42"/>
        <v>1.066986200923822</v>
      </c>
      <c r="AV20" s="2">
        <f t="shared" si="42"/>
        <v>1.0696503404041247</v>
      </c>
      <c r="AW20" s="2">
        <f t="shared" si="42"/>
        <v>1.0723211319284411</v>
      </c>
      <c r="AX20" s="2">
        <f t="shared" si="42"/>
        <v>1.0749985921061453</v>
      </c>
      <c r="AY20" s="2">
        <f t="shared" si="42"/>
        <v>1.0776827375880833</v>
      </c>
      <c r="AZ20" s="2">
        <f t="shared" si="42"/>
        <v>1.080373585066676</v>
      </c>
      <c r="BA20" s="2">
        <f t="shared" si="42"/>
        <v>1.0830711512760236</v>
      </c>
      <c r="BB20" s="2">
        <f t="shared" si="42"/>
        <v>1.0857754529920094</v>
      </c>
      <c r="BC20" s="2">
        <f t="shared" si="42"/>
        <v>1.0884865070324037</v>
      </c>
      <c r="BD20" s="2">
        <f t="shared" si="42"/>
        <v>1.0912043302569694</v>
      </c>
      <c r="BE20" s="2">
        <f t="shared" si="42"/>
        <v>1.0939289395675658</v>
      </c>
      <c r="BF20" s="2">
        <f t="shared" si="42"/>
        <v>1.0966603519082543</v>
      </c>
      <c r="BG20" s="2">
        <f t="shared" si="42"/>
        <v>1.0993985842654037</v>
      </c>
      <c r="BH20" s="2">
        <f t="shared" si="42"/>
        <v>1.1021436536677955</v>
      </c>
      <c r="BI20" s="2">
        <f t="shared" si="42"/>
        <v>1.1048955771867306</v>
      </c>
      <c r="BJ20" s="2">
        <f t="shared" si="42"/>
        <v>1.1076543719361345</v>
      </c>
      <c r="BK20" s="2">
        <f t="shared" si="42"/>
        <v>1.1104200550726642</v>
      </c>
      <c r="BL20" s="2">
        <f t="shared" si="42"/>
        <v>1.1131926437958151</v>
      </c>
      <c r="BM20" s="2">
        <f t="shared" si="42"/>
        <v>1.1159721553480275</v>
      </c>
      <c r="BN20" s="2">
        <f t="shared" si="42"/>
        <v>1.1187586070147941</v>
      </c>
      <c r="BO20" s="2">
        <f t="shared" si="42"/>
        <v>1.1215520161247676</v>
      </c>
      <c r="BP20" s="2">
        <f t="shared" si="42"/>
        <v>1.1243524000498681</v>
      </c>
      <c r="BQ20" s="2">
        <f t="shared" si="42"/>
        <v>1.1271597762053915</v>
      </c>
      <c r="BR20" s="2">
        <f t="shared" si="42"/>
        <v>1.1299741620501176</v>
      </c>
      <c r="BS20" s="2">
        <f t="shared" si="42"/>
        <v>1.1327955750864185</v>
      </c>
      <c r="BT20" s="2">
        <f t="shared" si="42"/>
        <v>1.1356240328603682</v>
      </c>
      <c r="BU20" s="2">
        <f t="shared" si="42"/>
        <v>1.1384595529618506</v>
      </c>
      <c r="BV20" s="2">
        <f t="shared" si="42"/>
        <v>1.1413021530246701</v>
      </c>
      <c r="BW20" s="2">
        <f t="shared" ref="BW20:EH20" si="43">BV20*(1+BW19*BW9)</f>
        <v>1.1441518507266599</v>
      </c>
      <c r="BX20" s="2">
        <f t="shared" si="43"/>
        <v>1.1470086637897934</v>
      </c>
      <c r="BY20" s="2">
        <f t="shared" si="43"/>
        <v>1.1498726099802932</v>
      </c>
      <c r="BZ20" s="2">
        <f t="shared" si="43"/>
        <v>1.1527437071087423</v>
      </c>
      <c r="CA20" s="2">
        <f t="shared" si="43"/>
        <v>1.1556219730301946</v>
      </c>
      <c r="CB20" s="2">
        <f t="shared" si="43"/>
        <v>1.158507425644286</v>
      </c>
      <c r="CC20" s="2">
        <f t="shared" si="43"/>
        <v>1.1614000828953457</v>
      </c>
      <c r="CD20" s="2">
        <f t="shared" si="43"/>
        <v>1.1642999627725075</v>
      </c>
      <c r="CE20" s="2">
        <f t="shared" si="43"/>
        <v>1.1672070833098223</v>
      </c>
      <c r="CF20" s="2">
        <f t="shared" si="43"/>
        <v>1.1701214625863698</v>
      </c>
      <c r="CG20" s="2">
        <f t="shared" si="43"/>
        <v>1.1730431187263712</v>
      </c>
      <c r="CH20" s="2">
        <f t="shared" si="43"/>
        <v>1.1759720698993017</v>
      </c>
      <c r="CI20" s="2">
        <f t="shared" si="43"/>
        <v>1.1789083343200031</v>
      </c>
      <c r="CJ20" s="2">
        <f t="shared" si="43"/>
        <v>1.1818519302487982</v>
      </c>
      <c r="CK20" s="2">
        <f t="shared" si="43"/>
        <v>1.1848028759916032</v>
      </c>
      <c r="CL20" s="2">
        <f t="shared" si="43"/>
        <v>1.1877611899000422</v>
      </c>
      <c r="CM20" s="2">
        <f t="shared" si="43"/>
        <v>1.1907268903715611</v>
      </c>
      <c r="CN20" s="2">
        <f t="shared" si="43"/>
        <v>1.1907268903715611</v>
      </c>
      <c r="CO20" s="2">
        <f t="shared" si="43"/>
        <v>1.1907268903715611</v>
      </c>
      <c r="CP20" s="2">
        <f t="shared" si="43"/>
        <v>1.1907268903715611</v>
      </c>
      <c r="CQ20" s="2">
        <f t="shared" si="43"/>
        <v>1.1907268903715611</v>
      </c>
      <c r="CR20" s="2">
        <f t="shared" si="43"/>
        <v>1.1907268903715611</v>
      </c>
      <c r="CS20" s="2">
        <f t="shared" si="43"/>
        <v>1.1907268903715611</v>
      </c>
      <c r="CT20" s="2">
        <f t="shared" si="43"/>
        <v>1.1907268903715611</v>
      </c>
      <c r="CU20" s="2">
        <f t="shared" si="43"/>
        <v>1.1907268903715611</v>
      </c>
      <c r="CV20" s="2">
        <f t="shared" si="43"/>
        <v>1.1907268903715611</v>
      </c>
      <c r="CW20" s="2">
        <f t="shared" si="43"/>
        <v>1.1907268903715611</v>
      </c>
      <c r="CX20" s="2">
        <f t="shared" si="43"/>
        <v>1.1907268903715611</v>
      </c>
      <c r="CY20" s="2">
        <f t="shared" si="43"/>
        <v>1.1907268903715611</v>
      </c>
      <c r="CZ20" s="2">
        <f t="shared" si="43"/>
        <v>1.1907268903715611</v>
      </c>
      <c r="DA20" s="2">
        <f t="shared" si="43"/>
        <v>1.1907268903715611</v>
      </c>
      <c r="DB20" s="2">
        <f t="shared" si="43"/>
        <v>1.1907268903715611</v>
      </c>
      <c r="DC20" s="2">
        <f t="shared" si="43"/>
        <v>1.1907268903715611</v>
      </c>
      <c r="DD20" s="2">
        <f t="shared" si="43"/>
        <v>1.1907268903715611</v>
      </c>
      <c r="DE20" s="2">
        <f t="shared" si="43"/>
        <v>1.1907268903715611</v>
      </c>
      <c r="DF20" s="2">
        <f t="shared" si="43"/>
        <v>1.1907268903715611</v>
      </c>
      <c r="DG20" s="2">
        <f t="shared" si="43"/>
        <v>1.1907268903715611</v>
      </c>
      <c r="DH20" s="2">
        <f t="shared" si="43"/>
        <v>1.1907268903715611</v>
      </c>
      <c r="DI20" s="2">
        <f t="shared" si="43"/>
        <v>1.1907268903715611</v>
      </c>
      <c r="DJ20" s="2">
        <f t="shared" si="43"/>
        <v>1.1907268903715611</v>
      </c>
      <c r="DK20" s="2">
        <f t="shared" si="43"/>
        <v>1.1907268903715611</v>
      </c>
      <c r="DL20" s="2">
        <f t="shared" si="43"/>
        <v>1.1907268903715611</v>
      </c>
      <c r="DM20" s="2">
        <f t="shared" si="43"/>
        <v>1.1907268903715611</v>
      </c>
      <c r="DN20" s="2">
        <f t="shared" si="43"/>
        <v>1.1907268903715611</v>
      </c>
      <c r="DO20" s="2">
        <f t="shared" si="43"/>
        <v>1.1907268903715611</v>
      </c>
      <c r="DP20" s="2">
        <f t="shared" si="43"/>
        <v>1.1907268903715611</v>
      </c>
      <c r="DQ20" s="2">
        <f t="shared" si="43"/>
        <v>1.1907268903715611</v>
      </c>
      <c r="DR20" s="2">
        <f t="shared" si="43"/>
        <v>1.1907268903715611</v>
      </c>
      <c r="DS20" s="2">
        <f t="shared" si="43"/>
        <v>1.1907268903715611</v>
      </c>
      <c r="DT20" s="2">
        <f t="shared" si="43"/>
        <v>1.1907268903715611</v>
      </c>
      <c r="DU20" s="2">
        <f t="shared" si="43"/>
        <v>1.1907268903715611</v>
      </c>
      <c r="DV20" s="2">
        <f t="shared" si="43"/>
        <v>1.1907268903715611</v>
      </c>
      <c r="DW20" s="2">
        <f t="shared" si="43"/>
        <v>1.1907268903715611</v>
      </c>
      <c r="DX20" s="2">
        <f t="shared" si="43"/>
        <v>1.1907268903715611</v>
      </c>
      <c r="DY20" s="2">
        <f t="shared" si="43"/>
        <v>1.1907268903715611</v>
      </c>
      <c r="DZ20" s="2">
        <f t="shared" si="43"/>
        <v>1.1907268903715611</v>
      </c>
      <c r="EA20" s="2">
        <f t="shared" si="43"/>
        <v>1.1907268903715611</v>
      </c>
      <c r="EB20" s="2">
        <f t="shared" si="43"/>
        <v>1.1907268903715611</v>
      </c>
      <c r="EC20" s="2">
        <f t="shared" si="43"/>
        <v>1.1907268903715611</v>
      </c>
      <c r="ED20" s="2">
        <f t="shared" si="43"/>
        <v>1.1907268903715611</v>
      </c>
      <c r="EE20" s="2">
        <f t="shared" si="43"/>
        <v>1.1907268903715611</v>
      </c>
      <c r="EF20" s="2">
        <f t="shared" si="43"/>
        <v>1.1907268903715611</v>
      </c>
      <c r="EG20" s="2">
        <f t="shared" si="43"/>
        <v>1.1907268903715611</v>
      </c>
      <c r="EH20" s="2">
        <f t="shared" si="43"/>
        <v>1.1907268903715611</v>
      </c>
      <c r="EI20" s="2">
        <f t="shared" ref="EI20:FC20" si="44">EH20*(1+EI19*EI9)</f>
        <v>1.1907268903715611</v>
      </c>
      <c r="EJ20" s="2">
        <f t="shared" si="44"/>
        <v>1.1907268903715611</v>
      </c>
      <c r="EK20" s="2">
        <f t="shared" si="44"/>
        <v>1.1907268903715611</v>
      </c>
      <c r="EL20" s="2">
        <f t="shared" si="44"/>
        <v>1.1907268903715611</v>
      </c>
      <c r="EM20" s="2">
        <f t="shared" si="44"/>
        <v>1.1907268903715611</v>
      </c>
      <c r="EN20" s="2">
        <f t="shared" si="44"/>
        <v>1.1907268903715611</v>
      </c>
      <c r="EO20" s="2">
        <f t="shared" si="44"/>
        <v>1.1907268903715611</v>
      </c>
      <c r="EP20" s="2">
        <f t="shared" si="44"/>
        <v>1.1907268903715611</v>
      </c>
      <c r="EQ20" s="2">
        <f t="shared" si="44"/>
        <v>1.1907268903715611</v>
      </c>
      <c r="ER20" s="2">
        <f t="shared" si="44"/>
        <v>1.1907268903715611</v>
      </c>
      <c r="ES20" s="2">
        <f t="shared" si="44"/>
        <v>1.1907268903715611</v>
      </c>
      <c r="ET20" s="2">
        <f t="shared" si="44"/>
        <v>1.1907268903715611</v>
      </c>
      <c r="EU20" s="2">
        <f t="shared" si="44"/>
        <v>1.1907268903715611</v>
      </c>
      <c r="EV20" s="2">
        <f t="shared" si="44"/>
        <v>1.1907268903715611</v>
      </c>
      <c r="EW20" s="2">
        <f t="shared" si="44"/>
        <v>1.1907268903715611</v>
      </c>
      <c r="EX20" s="2">
        <f t="shared" si="44"/>
        <v>1.1907268903715611</v>
      </c>
      <c r="EY20" s="2">
        <f t="shared" si="44"/>
        <v>1.1907268903715611</v>
      </c>
      <c r="EZ20" s="2">
        <f t="shared" si="44"/>
        <v>1.1907268903715611</v>
      </c>
      <c r="FA20" s="2">
        <f t="shared" si="44"/>
        <v>1.1907268903715611</v>
      </c>
      <c r="FB20" s="2">
        <f t="shared" si="44"/>
        <v>1.1907268903715611</v>
      </c>
      <c r="FC20" s="2">
        <f t="shared" si="44"/>
        <v>1.1907268903715611</v>
      </c>
    </row>
    <row r="21" spans="3:159" x14ac:dyDescent="0.35">
      <c r="C21" s="31" t="s">
        <v>41</v>
      </c>
      <c r="E21" s="32" t="s">
        <v>31</v>
      </c>
      <c r="J21" s="37">
        <f>J18/J20</f>
        <v>0</v>
      </c>
      <c r="K21" s="37">
        <f t="shared" ref="K21:BV21" si="45">K18/K20</f>
        <v>0</v>
      </c>
      <c r="L21" s="37">
        <f t="shared" si="45"/>
        <v>0</v>
      </c>
      <c r="M21" s="37">
        <f t="shared" si="45"/>
        <v>0</v>
      </c>
      <c r="N21" s="37">
        <f t="shared" si="45"/>
        <v>0</v>
      </c>
      <c r="O21" s="37">
        <f t="shared" si="45"/>
        <v>0</v>
      </c>
      <c r="P21" s="37">
        <f t="shared" si="45"/>
        <v>0</v>
      </c>
      <c r="Q21" s="37">
        <f t="shared" si="45"/>
        <v>0</v>
      </c>
      <c r="R21" s="37">
        <f t="shared" si="45"/>
        <v>0</v>
      </c>
      <c r="S21" s="37">
        <f t="shared" si="45"/>
        <v>0</v>
      </c>
      <c r="T21" s="37">
        <f t="shared" si="45"/>
        <v>0</v>
      </c>
      <c r="U21" s="37">
        <f t="shared" si="45"/>
        <v>0</v>
      </c>
      <c r="V21" s="37">
        <f t="shared" si="45"/>
        <v>29052.45941413481</v>
      </c>
      <c r="W21" s="37">
        <f t="shared" si="45"/>
        <v>28980.099502487566</v>
      </c>
      <c r="X21" s="37">
        <f t="shared" si="45"/>
        <v>28907.919815059515</v>
      </c>
      <c r="Y21" s="37">
        <f t="shared" si="45"/>
        <v>28835.919902972699</v>
      </c>
      <c r="Z21" s="37">
        <f t="shared" si="45"/>
        <v>28764.099318467175</v>
      </c>
      <c r="AA21" s="37">
        <f t="shared" si="45"/>
        <v>28692.457614898205</v>
      </c>
      <c r="AB21" s="37">
        <f t="shared" si="45"/>
        <v>28620.994346733503</v>
      </c>
      <c r="AC21" s="37">
        <f t="shared" si="45"/>
        <v>28549.709069550448</v>
      </c>
      <c r="AD21" s="37">
        <f t="shared" si="45"/>
        <v>28478.601340033336</v>
      </c>
      <c r="AE21" s="37">
        <f t="shared" si="45"/>
        <v>28407.670715970602</v>
      </c>
      <c r="AF21" s="37">
        <f t="shared" si="45"/>
        <v>28336.916756252078</v>
      </c>
      <c r="AG21" s="37">
        <f t="shared" si="45"/>
        <v>28266.339020866268</v>
      </c>
      <c r="AH21" s="37">
        <f t="shared" si="45"/>
        <v>28195.937070897591</v>
      </c>
      <c r="AI21" s="37">
        <f t="shared" si="45"/>
        <v>28125.710468523652</v>
      </c>
      <c r="AJ21" s="37">
        <f t="shared" si="45"/>
        <v>28055.658777012533</v>
      </c>
      <c r="AK21" s="37">
        <f t="shared" si="45"/>
        <v>27985.781560720057</v>
      </c>
      <c r="AL21" s="37">
        <f t="shared" si="45"/>
        <v>27916.078385087101</v>
      </c>
      <c r="AM21" s="37">
        <f t="shared" si="45"/>
        <v>27846.548816636874</v>
      </c>
      <c r="AN21" s="37">
        <f t="shared" si="45"/>
        <v>27777.192422972239</v>
      </c>
      <c r="AO21" s="37">
        <f t="shared" si="45"/>
        <v>27708.008772773006</v>
      </c>
      <c r="AP21" s="37">
        <f t="shared" si="45"/>
        <v>27638.99743579327</v>
      </c>
      <c r="AQ21" s="37">
        <f t="shared" si="45"/>
        <v>27570.157982858709</v>
      </c>
      <c r="AR21" s="37">
        <f t="shared" si="45"/>
        <v>27501.489985863944</v>
      </c>
      <c r="AS21" s="37">
        <f t="shared" si="45"/>
        <v>27432.993017769859</v>
      </c>
      <c r="AT21" s="37">
        <f t="shared" si="45"/>
        <v>27364.666652600943</v>
      </c>
      <c r="AU21" s="37">
        <f t="shared" si="45"/>
        <v>27296.510465442647</v>
      </c>
      <c r="AV21" s="37">
        <f t="shared" si="45"/>
        <v>27228.524032438752</v>
      </c>
      <c r="AW21" s="37">
        <f t="shared" si="45"/>
        <v>27160.706930788703</v>
      </c>
      <c r="AX21" s="37">
        <f t="shared" si="45"/>
        <v>27093.058738745025</v>
      </c>
      <c r="AY21" s="37">
        <f t="shared" si="45"/>
        <v>27025.579035610652</v>
      </c>
      <c r="AZ21" s="37">
        <f t="shared" si="45"/>
        <v>26958.267401736346</v>
      </c>
      <c r="BA21" s="37">
        <f t="shared" si="45"/>
        <v>26891.123418518066</v>
      </c>
      <c r="BB21" s="37">
        <f t="shared" si="45"/>
        <v>26824.146668394373</v>
      </c>
      <c r="BC21" s="37">
        <f t="shared" si="45"/>
        <v>26757.336734843848</v>
      </c>
      <c r="BD21" s="37">
        <f t="shared" si="45"/>
        <v>26690.693202382463</v>
      </c>
      <c r="BE21" s="37">
        <f t="shared" si="45"/>
        <v>26624.215656561038</v>
      </c>
      <c r="BF21" s="37">
        <f t="shared" si="45"/>
        <v>26557.903683962646</v>
      </c>
      <c r="BG21" s="37">
        <f t="shared" si="45"/>
        <v>26491.756872200036</v>
      </c>
      <c r="BH21" s="37">
        <f t="shared" si="45"/>
        <v>26425.774809913084</v>
      </c>
      <c r="BI21" s="37">
        <f t="shared" si="45"/>
        <v>26359.957086766208</v>
      </c>
      <c r="BJ21" s="37">
        <f t="shared" si="45"/>
        <v>26294.303293445853</v>
      </c>
      <c r="BK21" s="37">
        <f t="shared" si="45"/>
        <v>26228.813021657923</v>
      </c>
      <c r="BL21" s="37">
        <f t="shared" si="45"/>
        <v>26163.485864125229</v>
      </c>
      <c r="BM21" s="37">
        <f t="shared" si="45"/>
        <v>26098.321414584996</v>
      </c>
      <c r="BN21" s="37">
        <f t="shared" si="45"/>
        <v>26033.319267786297</v>
      </c>
      <c r="BO21" s="37">
        <f t="shared" si="45"/>
        <v>25968.479019487557</v>
      </c>
      <c r="BP21" s="37">
        <f t="shared" si="45"/>
        <v>25903.800266454029</v>
      </c>
      <c r="BQ21" s="37">
        <f t="shared" si="45"/>
        <v>25839.282606455279</v>
      </c>
      <c r="BR21" s="37">
        <f t="shared" si="45"/>
        <v>25774.925638262714</v>
      </c>
      <c r="BS21" s="37">
        <f t="shared" si="45"/>
        <v>25710.728961647044</v>
      </c>
      <c r="BT21" s="37">
        <f t="shared" si="45"/>
        <v>25646.692177375833</v>
      </c>
      <c r="BU21" s="37">
        <f t="shared" si="45"/>
        <v>25582.814887210989</v>
      </c>
      <c r="BV21" s="37">
        <f t="shared" si="45"/>
        <v>25519.0966939063</v>
      </c>
      <c r="BW21" s="37">
        <f t="shared" ref="BW21:EH21" si="46">BW18/BW20</f>
        <v>25455.537201204963</v>
      </c>
      <c r="BX21" s="37">
        <f t="shared" si="46"/>
        <v>25392.136013837116</v>
      </c>
      <c r="BY21" s="37">
        <f t="shared" si="46"/>
        <v>25328.892737517377</v>
      </c>
      <c r="BZ21" s="37">
        <f t="shared" si="46"/>
        <v>25265.806978942404</v>
      </c>
      <c r="CA21" s="37">
        <f t="shared" si="46"/>
        <v>25202.878345788435</v>
      </c>
      <c r="CB21" s="37">
        <f t="shared" si="46"/>
        <v>25140.106446708862</v>
      </c>
      <c r="CC21" s="37">
        <f t="shared" si="46"/>
        <v>25077.490891331774</v>
      </c>
      <c r="CD21" s="37">
        <f t="shared" si="46"/>
        <v>25015.031290257572</v>
      </c>
      <c r="CE21" s="37">
        <f t="shared" si="46"/>
        <v>24952.727255056496</v>
      </c>
      <c r="CF21" s="37">
        <f t="shared" si="46"/>
        <v>24890.578398266243</v>
      </c>
      <c r="CG21" s="37">
        <f t="shared" si="46"/>
        <v>24828.58433338955</v>
      </c>
      <c r="CH21" s="37">
        <f t="shared" si="46"/>
        <v>24766.744674891786</v>
      </c>
      <c r="CI21" s="37">
        <f t="shared" si="46"/>
        <v>24705.05903819856</v>
      </c>
      <c r="CJ21" s="37">
        <f t="shared" si="46"/>
        <v>24643.527039693319</v>
      </c>
      <c r="CK21" s="37">
        <f t="shared" si="46"/>
        <v>24582.148296714982</v>
      </c>
      <c r="CL21" s="37">
        <f t="shared" si="46"/>
        <v>24520.922427555539</v>
      </c>
      <c r="CM21" s="37">
        <f t="shared" si="46"/>
        <v>24459.849051457695</v>
      </c>
      <c r="CN21" s="37">
        <f t="shared" si="46"/>
        <v>0</v>
      </c>
      <c r="CO21" s="37">
        <f t="shared" si="46"/>
        <v>0</v>
      </c>
      <c r="CP21" s="37">
        <f t="shared" si="46"/>
        <v>0</v>
      </c>
      <c r="CQ21" s="37">
        <f t="shared" si="46"/>
        <v>0</v>
      </c>
      <c r="CR21" s="37">
        <f t="shared" si="46"/>
        <v>0</v>
      </c>
      <c r="CS21" s="37">
        <f t="shared" si="46"/>
        <v>0</v>
      </c>
      <c r="CT21" s="37">
        <f t="shared" si="46"/>
        <v>0</v>
      </c>
      <c r="CU21" s="37">
        <f t="shared" si="46"/>
        <v>0</v>
      </c>
      <c r="CV21" s="37">
        <f t="shared" si="46"/>
        <v>0</v>
      </c>
      <c r="CW21" s="37">
        <f t="shared" si="46"/>
        <v>0</v>
      </c>
      <c r="CX21" s="37">
        <f t="shared" si="46"/>
        <v>0</v>
      </c>
      <c r="CY21" s="37">
        <f t="shared" si="46"/>
        <v>0</v>
      </c>
      <c r="CZ21" s="37">
        <f t="shared" si="46"/>
        <v>0</v>
      </c>
      <c r="DA21" s="37">
        <f t="shared" si="46"/>
        <v>0</v>
      </c>
      <c r="DB21" s="37">
        <f t="shared" si="46"/>
        <v>0</v>
      </c>
      <c r="DC21" s="37">
        <f t="shared" si="46"/>
        <v>0</v>
      </c>
      <c r="DD21" s="37">
        <f t="shared" si="46"/>
        <v>0</v>
      </c>
      <c r="DE21" s="37">
        <f t="shared" si="46"/>
        <v>0</v>
      </c>
      <c r="DF21" s="37">
        <f t="shared" si="46"/>
        <v>0</v>
      </c>
      <c r="DG21" s="37">
        <f t="shared" si="46"/>
        <v>0</v>
      </c>
      <c r="DH21" s="37">
        <f t="shared" si="46"/>
        <v>0</v>
      </c>
      <c r="DI21" s="37">
        <f t="shared" si="46"/>
        <v>0</v>
      </c>
      <c r="DJ21" s="37">
        <f t="shared" si="46"/>
        <v>0</v>
      </c>
      <c r="DK21" s="37">
        <f t="shared" si="46"/>
        <v>0</v>
      </c>
      <c r="DL21" s="37">
        <f t="shared" si="46"/>
        <v>0</v>
      </c>
      <c r="DM21" s="37">
        <f t="shared" si="46"/>
        <v>0</v>
      </c>
      <c r="DN21" s="37">
        <f t="shared" si="46"/>
        <v>0</v>
      </c>
      <c r="DO21" s="37">
        <f t="shared" si="46"/>
        <v>0</v>
      </c>
      <c r="DP21" s="37">
        <f t="shared" si="46"/>
        <v>0</v>
      </c>
      <c r="DQ21" s="37">
        <f t="shared" si="46"/>
        <v>0</v>
      </c>
      <c r="DR21" s="37">
        <f t="shared" si="46"/>
        <v>0</v>
      </c>
      <c r="DS21" s="37">
        <f t="shared" si="46"/>
        <v>0</v>
      </c>
      <c r="DT21" s="37">
        <f t="shared" si="46"/>
        <v>0</v>
      </c>
      <c r="DU21" s="37">
        <f t="shared" si="46"/>
        <v>0</v>
      </c>
      <c r="DV21" s="37">
        <f t="shared" si="46"/>
        <v>0</v>
      </c>
      <c r="DW21" s="37">
        <f t="shared" si="46"/>
        <v>0</v>
      </c>
      <c r="DX21" s="37">
        <f t="shared" si="46"/>
        <v>0</v>
      </c>
      <c r="DY21" s="37">
        <f t="shared" si="46"/>
        <v>0</v>
      </c>
      <c r="DZ21" s="37">
        <f t="shared" si="46"/>
        <v>0</v>
      </c>
      <c r="EA21" s="37">
        <f t="shared" si="46"/>
        <v>0</v>
      </c>
      <c r="EB21" s="37">
        <f t="shared" si="46"/>
        <v>0</v>
      </c>
      <c r="EC21" s="37">
        <f t="shared" si="46"/>
        <v>0</v>
      </c>
      <c r="ED21" s="37">
        <f t="shared" si="46"/>
        <v>0</v>
      </c>
      <c r="EE21" s="37">
        <f t="shared" si="46"/>
        <v>0</v>
      </c>
      <c r="EF21" s="37">
        <f t="shared" si="46"/>
        <v>0</v>
      </c>
      <c r="EG21" s="37">
        <f t="shared" si="46"/>
        <v>0</v>
      </c>
      <c r="EH21" s="37">
        <f t="shared" si="46"/>
        <v>0</v>
      </c>
      <c r="EI21" s="37">
        <f t="shared" ref="EI21:FC21" si="47">EI18/EI20</f>
        <v>0</v>
      </c>
      <c r="EJ21" s="37">
        <f t="shared" si="47"/>
        <v>0</v>
      </c>
      <c r="EK21" s="37">
        <f t="shared" si="47"/>
        <v>0</v>
      </c>
      <c r="EL21" s="37">
        <f t="shared" si="47"/>
        <v>0</v>
      </c>
      <c r="EM21" s="37">
        <f t="shared" si="47"/>
        <v>0</v>
      </c>
      <c r="EN21" s="37">
        <f t="shared" si="47"/>
        <v>0</v>
      </c>
      <c r="EO21" s="37">
        <f t="shared" si="47"/>
        <v>0</v>
      </c>
      <c r="EP21" s="37">
        <f t="shared" si="47"/>
        <v>0</v>
      </c>
      <c r="EQ21" s="37">
        <f t="shared" si="47"/>
        <v>0</v>
      </c>
      <c r="ER21" s="37">
        <f t="shared" si="47"/>
        <v>0</v>
      </c>
      <c r="ES21" s="37">
        <f t="shared" si="47"/>
        <v>0</v>
      </c>
      <c r="ET21" s="37">
        <f t="shared" si="47"/>
        <v>0</v>
      </c>
      <c r="EU21" s="37">
        <f t="shared" si="47"/>
        <v>0</v>
      </c>
      <c r="EV21" s="37">
        <f t="shared" si="47"/>
        <v>0</v>
      </c>
      <c r="EW21" s="37">
        <f t="shared" si="47"/>
        <v>0</v>
      </c>
      <c r="EX21" s="37">
        <f t="shared" si="47"/>
        <v>0</v>
      </c>
      <c r="EY21" s="37">
        <f t="shared" si="47"/>
        <v>0</v>
      </c>
      <c r="EZ21" s="37">
        <f t="shared" si="47"/>
        <v>0</v>
      </c>
      <c r="FA21" s="37">
        <f t="shared" si="47"/>
        <v>0</v>
      </c>
      <c r="FB21" s="37">
        <f t="shared" si="47"/>
        <v>0</v>
      </c>
      <c r="FC21" s="37">
        <f t="shared" si="47"/>
        <v>0</v>
      </c>
    </row>
    <row r="22" spans="3:159" x14ac:dyDescent="0.35">
      <c r="C22" s="31" t="s">
        <v>33</v>
      </c>
      <c r="E22" s="32" t="s">
        <v>48</v>
      </c>
      <c r="F22" s="8">
        <f>InputC!E22</f>
        <v>0.99</v>
      </c>
      <c r="J22" s="36">
        <f>$F$22</f>
        <v>0.99</v>
      </c>
      <c r="K22" s="36">
        <f t="shared" ref="K22:BV22" si="48">$F$22</f>
        <v>0.99</v>
      </c>
      <c r="L22" s="36">
        <f t="shared" si="48"/>
        <v>0.99</v>
      </c>
      <c r="M22" s="36">
        <f t="shared" si="48"/>
        <v>0.99</v>
      </c>
      <c r="N22" s="36">
        <f t="shared" si="48"/>
        <v>0.99</v>
      </c>
      <c r="O22" s="36">
        <f t="shared" si="48"/>
        <v>0.99</v>
      </c>
      <c r="P22" s="36">
        <f t="shared" si="48"/>
        <v>0.99</v>
      </c>
      <c r="Q22" s="36">
        <f t="shared" si="48"/>
        <v>0.99</v>
      </c>
      <c r="R22" s="36">
        <f t="shared" si="48"/>
        <v>0.99</v>
      </c>
      <c r="S22" s="36">
        <f t="shared" si="48"/>
        <v>0.99</v>
      </c>
      <c r="T22" s="36">
        <f t="shared" si="48"/>
        <v>0.99</v>
      </c>
      <c r="U22" s="36">
        <f t="shared" si="48"/>
        <v>0.99</v>
      </c>
      <c r="V22" s="36">
        <f t="shared" si="48"/>
        <v>0.99</v>
      </c>
      <c r="W22" s="36">
        <f t="shared" si="48"/>
        <v>0.99</v>
      </c>
      <c r="X22" s="36">
        <f t="shared" si="48"/>
        <v>0.99</v>
      </c>
      <c r="Y22" s="36">
        <f t="shared" si="48"/>
        <v>0.99</v>
      </c>
      <c r="Z22" s="36">
        <f t="shared" si="48"/>
        <v>0.99</v>
      </c>
      <c r="AA22" s="36">
        <f t="shared" si="48"/>
        <v>0.99</v>
      </c>
      <c r="AB22" s="36">
        <f t="shared" si="48"/>
        <v>0.99</v>
      </c>
      <c r="AC22" s="36">
        <f t="shared" si="48"/>
        <v>0.99</v>
      </c>
      <c r="AD22" s="36">
        <f t="shared" si="48"/>
        <v>0.99</v>
      </c>
      <c r="AE22" s="36">
        <f t="shared" si="48"/>
        <v>0.99</v>
      </c>
      <c r="AF22" s="36">
        <f t="shared" si="48"/>
        <v>0.99</v>
      </c>
      <c r="AG22" s="36">
        <f t="shared" si="48"/>
        <v>0.99</v>
      </c>
      <c r="AH22" s="36">
        <f t="shared" si="48"/>
        <v>0.99</v>
      </c>
      <c r="AI22" s="36">
        <f t="shared" si="48"/>
        <v>0.99</v>
      </c>
      <c r="AJ22" s="36">
        <f t="shared" si="48"/>
        <v>0.99</v>
      </c>
      <c r="AK22" s="36">
        <f t="shared" si="48"/>
        <v>0.99</v>
      </c>
      <c r="AL22" s="36">
        <f t="shared" si="48"/>
        <v>0.99</v>
      </c>
      <c r="AM22" s="36">
        <f t="shared" si="48"/>
        <v>0.99</v>
      </c>
      <c r="AN22" s="36">
        <f t="shared" si="48"/>
        <v>0.99</v>
      </c>
      <c r="AO22" s="36">
        <f t="shared" si="48"/>
        <v>0.99</v>
      </c>
      <c r="AP22" s="36">
        <f t="shared" si="48"/>
        <v>0.99</v>
      </c>
      <c r="AQ22" s="36">
        <f t="shared" si="48"/>
        <v>0.99</v>
      </c>
      <c r="AR22" s="36">
        <f t="shared" si="48"/>
        <v>0.99</v>
      </c>
      <c r="AS22" s="36">
        <f t="shared" si="48"/>
        <v>0.99</v>
      </c>
      <c r="AT22" s="36">
        <f t="shared" si="48"/>
        <v>0.99</v>
      </c>
      <c r="AU22" s="36">
        <f t="shared" si="48"/>
        <v>0.99</v>
      </c>
      <c r="AV22" s="36">
        <f t="shared" si="48"/>
        <v>0.99</v>
      </c>
      <c r="AW22" s="36">
        <f t="shared" si="48"/>
        <v>0.99</v>
      </c>
      <c r="AX22" s="36">
        <f t="shared" si="48"/>
        <v>0.99</v>
      </c>
      <c r="AY22" s="36">
        <f t="shared" si="48"/>
        <v>0.99</v>
      </c>
      <c r="AZ22" s="36">
        <f t="shared" si="48"/>
        <v>0.99</v>
      </c>
      <c r="BA22" s="36">
        <f t="shared" si="48"/>
        <v>0.99</v>
      </c>
      <c r="BB22" s="36">
        <f t="shared" si="48"/>
        <v>0.99</v>
      </c>
      <c r="BC22" s="36">
        <f t="shared" si="48"/>
        <v>0.99</v>
      </c>
      <c r="BD22" s="36">
        <f t="shared" si="48"/>
        <v>0.99</v>
      </c>
      <c r="BE22" s="36">
        <f t="shared" si="48"/>
        <v>0.99</v>
      </c>
      <c r="BF22" s="36">
        <f t="shared" si="48"/>
        <v>0.99</v>
      </c>
      <c r="BG22" s="36">
        <f t="shared" si="48"/>
        <v>0.99</v>
      </c>
      <c r="BH22" s="36">
        <f t="shared" si="48"/>
        <v>0.99</v>
      </c>
      <c r="BI22" s="36">
        <f t="shared" si="48"/>
        <v>0.99</v>
      </c>
      <c r="BJ22" s="36">
        <f t="shared" si="48"/>
        <v>0.99</v>
      </c>
      <c r="BK22" s="36">
        <f t="shared" si="48"/>
        <v>0.99</v>
      </c>
      <c r="BL22" s="36">
        <f t="shared" si="48"/>
        <v>0.99</v>
      </c>
      <c r="BM22" s="36">
        <f t="shared" si="48"/>
        <v>0.99</v>
      </c>
      <c r="BN22" s="36">
        <f t="shared" si="48"/>
        <v>0.99</v>
      </c>
      <c r="BO22" s="36">
        <f t="shared" si="48"/>
        <v>0.99</v>
      </c>
      <c r="BP22" s="36">
        <f t="shared" si="48"/>
        <v>0.99</v>
      </c>
      <c r="BQ22" s="36">
        <f t="shared" si="48"/>
        <v>0.99</v>
      </c>
      <c r="BR22" s="36">
        <f t="shared" si="48"/>
        <v>0.99</v>
      </c>
      <c r="BS22" s="36">
        <f t="shared" si="48"/>
        <v>0.99</v>
      </c>
      <c r="BT22" s="36">
        <f t="shared" si="48"/>
        <v>0.99</v>
      </c>
      <c r="BU22" s="36">
        <f t="shared" si="48"/>
        <v>0.99</v>
      </c>
      <c r="BV22" s="36">
        <f t="shared" si="48"/>
        <v>0.99</v>
      </c>
      <c r="BW22" s="36">
        <f t="shared" ref="BW22:EH22" si="49">$F$22</f>
        <v>0.99</v>
      </c>
      <c r="BX22" s="36">
        <f t="shared" si="49"/>
        <v>0.99</v>
      </c>
      <c r="BY22" s="36">
        <f t="shared" si="49"/>
        <v>0.99</v>
      </c>
      <c r="BZ22" s="36">
        <f t="shared" si="49"/>
        <v>0.99</v>
      </c>
      <c r="CA22" s="36">
        <f t="shared" si="49"/>
        <v>0.99</v>
      </c>
      <c r="CB22" s="36">
        <f t="shared" si="49"/>
        <v>0.99</v>
      </c>
      <c r="CC22" s="36">
        <f t="shared" si="49"/>
        <v>0.99</v>
      </c>
      <c r="CD22" s="36">
        <f t="shared" si="49"/>
        <v>0.99</v>
      </c>
      <c r="CE22" s="36">
        <f t="shared" si="49"/>
        <v>0.99</v>
      </c>
      <c r="CF22" s="36">
        <f t="shared" si="49"/>
        <v>0.99</v>
      </c>
      <c r="CG22" s="36">
        <f t="shared" si="49"/>
        <v>0.99</v>
      </c>
      <c r="CH22" s="36">
        <f t="shared" si="49"/>
        <v>0.99</v>
      </c>
      <c r="CI22" s="36">
        <f t="shared" si="49"/>
        <v>0.99</v>
      </c>
      <c r="CJ22" s="36">
        <f t="shared" si="49"/>
        <v>0.99</v>
      </c>
      <c r="CK22" s="36">
        <f t="shared" si="49"/>
        <v>0.99</v>
      </c>
      <c r="CL22" s="36">
        <f t="shared" si="49"/>
        <v>0.99</v>
      </c>
      <c r="CM22" s="36">
        <f t="shared" si="49"/>
        <v>0.99</v>
      </c>
      <c r="CN22" s="36">
        <f t="shared" si="49"/>
        <v>0.99</v>
      </c>
      <c r="CO22" s="36">
        <f t="shared" si="49"/>
        <v>0.99</v>
      </c>
      <c r="CP22" s="36">
        <f t="shared" si="49"/>
        <v>0.99</v>
      </c>
      <c r="CQ22" s="36">
        <f t="shared" si="49"/>
        <v>0.99</v>
      </c>
      <c r="CR22" s="36">
        <f t="shared" si="49"/>
        <v>0.99</v>
      </c>
      <c r="CS22" s="36">
        <f t="shared" si="49"/>
        <v>0.99</v>
      </c>
      <c r="CT22" s="36">
        <f t="shared" si="49"/>
        <v>0.99</v>
      </c>
      <c r="CU22" s="36">
        <f t="shared" si="49"/>
        <v>0.99</v>
      </c>
      <c r="CV22" s="36">
        <f t="shared" si="49"/>
        <v>0.99</v>
      </c>
      <c r="CW22" s="36">
        <f t="shared" si="49"/>
        <v>0.99</v>
      </c>
      <c r="CX22" s="36">
        <f t="shared" si="49"/>
        <v>0.99</v>
      </c>
      <c r="CY22" s="36">
        <f t="shared" si="49"/>
        <v>0.99</v>
      </c>
      <c r="CZ22" s="36">
        <f t="shared" si="49"/>
        <v>0.99</v>
      </c>
      <c r="DA22" s="36">
        <f t="shared" si="49"/>
        <v>0.99</v>
      </c>
      <c r="DB22" s="36">
        <f t="shared" si="49"/>
        <v>0.99</v>
      </c>
      <c r="DC22" s="36">
        <f t="shared" si="49"/>
        <v>0.99</v>
      </c>
      <c r="DD22" s="36">
        <f t="shared" si="49"/>
        <v>0.99</v>
      </c>
      <c r="DE22" s="36">
        <f t="shared" si="49"/>
        <v>0.99</v>
      </c>
      <c r="DF22" s="36">
        <f t="shared" si="49"/>
        <v>0.99</v>
      </c>
      <c r="DG22" s="36">
        <f t="shared" si="49"/>
        <v>0.99</v>
      </c>
      <c r="DH22" s="36">
        <f t="shared" si="49"/>
        <v>0.99</v>
      </c>
      <c r="DI22" s="36">
        <f t="shared" si="49"/>
        <v>0.99</v>
      </c>
      <c r="DJ22" s="36">
        <f t="shared" si="49"/>
        <v>0.99</v>
      </c>
      <c r="DK22" s="36">
        <f t="shared" si="49"/>
        <v>0.99</v>
      </c>
      <c r="DL22" s="36">
        <f t="shared" si="49"/>
        <v>0.99</v>
      </c>
      <c r="DM22" s="36">
        <f t="shared" si="49"/>
        <v>0.99</v>
      </c>
      <c r="DN22" s="36">
        <f t="shared" si="49"/>
        <v>0.99</v>
      </c>
      <c r="DO22" s="36">
        <f t="shared" si="49"/>
        <v>0.99</v>
      </c>
      <c r="DP22" s="36">
        <f t="shared" si="49"/>
        <v>0.99</v>
      </c>
      <c r="DQ22" s="36">
        <f t="shared" si="49"/>
        <v>0.99</v>
      </c>
      <c r="DR22" s="36">
        <f t="shared" si="49"/>
        <v>0.99</v>
      </c>
      <c r="DS22" s="36">
        <f t="shared" si="49"/>
        <v>0.99</v>
      </c>
      <c r="DT22" s="36">
        <f t="shared" si="49"/>
        <v>0.99</v>
      </c>
      <c r="DU22" s="36">
        <f t="shared" si="49"/>
        <v>0.99</v>
      </c>
      <c r="DV22" s="36">
        <f t="shared" si="49"/>
        <v>0.99</v>
      </c>
      <c r="DW22" s="36">
        <f t="shared" si="49"/>
        <v>0.99</v>
      </c>
      <c r="DX22" s="36">
        <f t="shared" si="49"/>
        <v>0.99</v>
      </c>
      <c r="DY22" s="36">
        <f t="shared" si="49"/>
        <v>0.99</v>
      </c>
      <c r="DZ22" s="36">
        <f t="shared" si="49"/>
        <v>0.99</v>
      </c>
      <c r="EA22" s="36">
        <f t="shared" si="49"/>
        <v>0.99</v>
      </c>
      <c r="EB22" s="36">
        <f t="shared" si="49"/>
        <v>0.99</v>
      </c>
      <c r="EC22" s="36">
        <f t="shared" si="49"/>
        <v>0.99</v>
      </c>
      <c r="ED22" s="36">
        <f t="shared" si="49"/>
        <v>0.99</v>
      </c>
      <c r="EE22" s="36">
        <f t="shared" si="49"/>
        <v>0.99</v>
      </c>
      <c r="EF22" s="36">
        <f t="shared" si="49"/>
        <v>0.99</v>
      </c>
      <c r="EG22" s="36">
        <f t="shared" si="49"/>
        <v>0.99</v>
      </c>
      <c r="EH22" s="36">
        <f t="shared" si="49"/>
        <v>0.99</v>
      </c>
      <c r="EI22" s="36">
        <f t="shared" ref="EI22:FC22" si="50">$F$22</f>
        <v>0.99</v>
      </c>
      <c r="EJ22" s="36">
        <f t="shared" si="50"/>
        <v>0.99</v>
      </c>
      <c r="EK22" s="36">
        <f t="shared" si="50"/>
        <v>0.99</v>
      </c>
      <c r="EL22" s="36">
        <f t="shared" si="50"/>
        <v>0.99</v>
      </c>
      <c r="EM22" s="36">
        <f t="shared" si="50"/>
        <v>0.99</v>
      </c>
      <c r="EN22" s="36">
        <f t="shared" si="50"/>
        <v>0.99</v>
      </c>
      <c r="EO22" s="36">
        <f t="shared" si="50"/>
        <v>0.99</v>
      </c>
      <c r="EP22" s="36">
        <f t="shared" si="50"/>
        <v>0.99</v>
      </c>
      <c r="EQ22" s="36">
        <f t="shared" si="50"/>
        <v>0.99</v>
      </c>
      <c r="ER22" s="36">
        <f t="shared" si="50"/>
        <v>0.99</v>
      </c>
      <c r="ES22" s="36">
        <f t="shared" si="50"/>
        <v>0.99</v>
      </c>
      <c r="ET22" s="36">
        <f t="shared" si="50"/>
        <v>0.99</v>
      </c>
      <c r="EU22" s="36">
        <f t="shared" si="50"/>
        <v>0.99</v>
      </c>
      <c r="EV22" s="36">
        <f t="shared" si="50"/>
        <v>0.99</v>
      </c>
      <c r="EW22" s="36">
        <f t="shared" si="50"/>
        <v>0.99</v>
      </c>
      <c r="EX22" s="36">
        <f t="shared" si="50"/>
        <v>0.99</v>
      </c>
      <c r="EY22" s="36">
        <f t="shared" si="50"/>
        <v>0.99</v>
      </c>
      <c r="EZ22" s="36">
        <f t="shared" si="50"/>
        <v>0.99</v>
      </c>
      <c r="FA22" s="36">
        <f t="shared" si="50"/>
        <v>0.99</v>
      </c>
      <c r="FB22" s="36">
        <f t="shared" si="50"/>
        <v>0.99</v>
      </c>
      <c r="FC22" s="36">
        <f t="shared" si="50"/>
        <v>0.99</v>
      </c>
    </row>
    <row r="23" spans="3:159" x14ac:dyDescent="0.35">
      <c r="C23" s="31" t="s">
        <v>42</v>
      </c>
      <c r="E23" s="32" t="s">
        <v>31</v>
      </c>
      <c r="J23" s="37">
        <f t="shared" ref="J23:AO23" si="51">J21*J22</f>
        <v>0</v>
      </c>
      <c r="K23" s="37">
        <f t="shared" si="51"/>
        <v>0</v>
      </c>
      <c r="L23" s="37">
        <f t="shared" si="51"/>
        <v>0</v>
      </c>
      <c r="M23" s="37">
        <f t="shared" si="51"/>
        <v>0</v>
      </c>
      <c r="N23" s="37">
        <f t="shared" si="51"/>
        <v>0</v>
      </c>
      <c r="O23" s="37">
        <f t="shared" si="51"/>
        <v>0</v>
      </c>
      <c r="P23" s="37">
        <f t="shared" si="51"/>
        <v>0</v>
      </c>
      <c r="Q23" s="37">
        <f t="shared" si="51"/>
        <v>0</v>
      </c>
      <c r="R23" s="37">
        <f t="shared" si="51"/>
        <v>0</v>
      </c>
      <c r="S23" s="37">
        <f t="shared" si="51"/>
        <v>0</v>
      </c>
      <c r="T23" s="37">
        <f t="shared" si="51"/>
        <v>0</v>
      </c>
      <c r="U23" s="37">
        <f t="shared" si="51"/>
        <v>0</v>
      </c>
      <c r="V23" s="37">
        <f t="shared" si="51"/>
        <v>28761.934819993461</v>
      </c>
      <c r="W23" s="37">
        <f t="shared" si="51"/>
        <v>28690.298507462692</v>
      </c>
      <c r="X23" s="37">
        <f t="shared" si="51"/>
        <v>28618.840616908918</v>
      </c>
      <c r="Y23" s="37">
        <f t="shared" si="51"/>
        <v>28547.560703942971</v>
      </c>
      <c r="Z23" s="37">
        <f t="shared" si="51"/>
        <v>28476.458325282503</v>
      </c>
      <c r="AA23" s="37">
        <f t="shared" si="51"/>
        <v>28405.533038749221</v>
      </c>
      <c r="AB23" s="37">
        <f t="shared" si="51"/>
        <v>28334.784403266167</v>
      </c>
      <c r="AC23" s="37">
        <f t="shared" si="51"/>
        <v>28264.211978854943</v>
      </c>
      <c r="AD23" s="37">
        <f t="shared" si="51"/>
        <v>28193.815326633001</v>
      </c>
      <c r="AE23" s="37">
        <f t="shared" si="51"/>
        <v>28123.594008810895</v>
      </c>
      <c r="AF23" s="37">
        <f t="shared" si="51"/>
        <v>28053.547588689558</v>
      </c>
      <c r="AG23" s="37">
        <f t="shared" si="51"/>
        <v>27983.675630657606</v>
      </c>
      <c r="AH23" s="37">
        <f t="shared" si="51"/>
        <v>27913.977700188614</v>
      </c>
      <c r="AI23" s="37">
        <f t="shared" si="51"/>
        <v>27844.453363838416</v>
      </c>
      <c r="AJ23" s="37">
        <f t="shared" si="51"/>
        <v>27775.102189242407</v>
      </c>
      <c r="AK23" s="37">
        <f t="shared" si="51"/>
        <v>27705.923745112857</v>
      </c>
      <c r="AL23" s="37">
        <f t="shared" si="51"/>
        <v>27636.91760123623</v>
      </c>
      <c r="AM23" s="37">
        <f t="shared" si="51"/>
        <v>27568.083328470504</v>
      </c>
      <c r="AN23" s="37">
        <f t="shared" si="51"/>
        <v>27499.420498742515</v>
      </c>
      <c r="AO23" s="37">
        <f t="shared" si="51"/>
        <v>27430.928685045277</v>
      </c>
      <c r="AP23" s="37">
        <f t="shared" ref="AP23:BU23" si="52">AP21*AP22</f>
        <v>27362.607461435338</v>
      </c>
      <c r="AQ23" s="37">
        <f t="shared" si="52"/>
        <v>27294.456403030123</v>
      </c>
      <c r="AR23" s="37">
        <f t="shared" si="52"/>
        <v>27226.475086005303</v>
      </c>
      <c r="AS23" s="37">
        <f t="shared" si="52"/>
        <v>27158.663087592158</v>
      </c>
      <c r="AT23" s="37">
        <f t="shared" si="52"/>
        <v>27091.019986074934</v>
      </c>
      <c r="AU23" s="37">
        <f t="shared" si="52"/>
        <v>27023.545360788219</v>
      </c>
      <c r="AV23" s="37">
        <f t="shared" si="52"/>
        <v>26956.238792114364</v>
      </c>
      <c r="AW23" s="37">
        <f t="shared" si="52"/>
        <v>26889.099861480816</v>
      </c>
      <c r="AX23" s="37">
        <f t="shared" si="52"/>
        <v>26822.128151357574</v>
      </c>
      <c r="AY23" s="37">
        <f t="shared" si="52"/>
        <v>26755.323245254545</v>
      </c>
      <c r="AZ23" s="37">
        <f t="shared" si="52"/>
        <v>26688.684727718981</v>
      </c>
      <c r="BA23" s="37">
        <f t="shared" si="52"/>
        <v>26622.212184332886</v>
      </c>
      <c r="BB23" s="37">
        <f t="shared" si="52"/>
        <v>26555.90520171043</v>
      </c>
      <c r="BC23" s="37">
        <f t="shared" si="52"/>
        <v>26489.763367495409</v>
      </c>
      <c r="BD23" s="37">
        <f t="shared" si="52"/>
        <v>26423.78627035864</v>
      </c>
      <c r="BE23" s="37">
        <f t="shared" si="52"/>
        <v>26357.973499995427</v>
      </c>
      <c r="BF23" s="37">
        <f t="shared" si="52"/>
        <v>26292.32464712302</v>
      </c>
      <c r="BG23" s="37">
        <f t="shared" si="52"/>
        <v>26226.839303478035</v>
      </c>
      <c r="BH23" s="37">
        <f t="shared" si="52"/>
        <v>26161.517061813953</v>
      </c>
      <c r="BI23" s="37">
        <f t="shared" si="52"/>
        <v>26096.357515898544</v>
      </c>
      <c r="BJ23" s="37">
        <f t="shared" si="52"/>
        <v>26031.360260511396</v>
      </c>
      <c r="BK23" s="37">
        <f t="shared" si="52"/>
        <v>25966.524891441342</v>
      </c>
      <c r="BL23" s="37">
        <f t="shared" si="52"/>
        <v>25901.851005483975</v>
      </c>
      <c r="BM23" s="37">
        <f t="shared" si="52"/>
        <v>25837.338200439146</v>
      </c>
      <c r="BN23" s="37">
        <f t="shared" si="52"/>
        <v>25772.986075108434</v>
      </c>
      <c r="BO23" s="37">
        <f t="shared" si="52"/>
        <v>25708.794229292682</v>
      </c>
      <c r="BP23" s="37">
        <f t="shared" si="52"/>
        <v>25644.762263789489</v>
      </c>
      <c r="BQ23" s="37">
        <f t="shared" si="52"/>
        <v>25580.889780390728</v>
      </c>
      <c r="BR23" s="37">
        <f t="shared" si="52"/>
        <v>25517.176381880086</v>
      </c>
      <c r="BS23" s="37">
        <f t="shared" si="52"/>
        <v>25453.621672030575</v>
      </c>
      <c r="BT23" s="37">
        <f t="shared" si="52"/>
        <v>25390.225255602076</v>
      </c>
      <c r="BU23" s="37">
        <f t="shared" si="52"/>
        <v>25326.986738338877</v>
      </c>
      <c r="BV23" s="37">
        <f t="shared" ref="BV23:DA23" si="53">BV21*BV22</f>
        <v>25263.905726967238</v>
      </c>
      <c r="BW23" s="37">
        <f t="shared" si="53"/>
        <v>25200.981829192911</v>
      </c>
      <c r="BX23" s="37">
        <f t="shared" si="53"/>
        <v>25138.214653698746</v>
      </c>
      <c r="BY23" s="37">
        <f t="shared" si="53"/>
        <v>25075.603810142202</v>
      </c>
      <c r="BZ23" s="37">
        <f t="shared" si="53"/>
        <v>25013.14890915298</v>
      </c>
      <c r="CA23" s="37">
        <f t="shared" si="53"/>
        <v>24950.84956233055</v>
      </c>
      <c r="CB23" s="37">
        <f t="shared" si="53"/>
        <v>24888.705382241773</v>
      </c>
      <c r="CC23" s="37">
        <f t="shared" si="53"/>
        <v>24826.715982418456</v>
      </c>
      <c r="CD23" s="37">
        <f t="shared" si="53"/>
        <v>24764.880977354995</v>
      </c>
      <c r="CE23" s="37">
        <f t="shared" si="53"/>
        <v>24703.199982505932</v>
      </c>
      <c r="CF23" s="37">
        <f t="shared" si="53"/>
        <v>24641.67261428358</v>
      </c>
      <c r="CG23" s="37">
        <f t="shared" si="53"/>
        <v>24580.298490055655</v>
      </c>
      <c r="CH23" s="37">
        <f t="shared" si="53"/>
        <v>24519.077228142869</v>
      </c>
      <c r="CI23" s="37">
        <f t="shared" si="53"/>
        <v>24458.008447816574</v>
      </c>
      <c r="CJ23" s="37">
        <f t="shared" si="53"/>
        <v>24397.091769296385</v>
      </c>
      <c r="CK23" s="37">
        <f t="shared" si="53"/>
        <v>24336.326813747834</v>
      </c>
      <c r="CL23" s="37">
        <f t="shared" si="53"/>
        <v>24275.713203279982</v>
      </c>
      <c r="CM23" s="37">
        <f t="shared" si="53"/>
        <v>24215.250560943117</v>
      </c>
      <c r="CN23" s="37">
        <f t="shared" si="53"/>
        <v>0</v>
      </c>
      <c r="CO23" s="37">
        <f t="shared" si="53"/>
        <v>0</v>
      </c>
      <c r="CP23" s="37">
        <f t="shared" si="53"/>
        <v>0</v>
      </c>
      <c r="CQ23" s="37">
        <f t="shared" si="53"/>
        <v>0</v>
      </c>
      <c r="CR23" s="37">
        <f t="shared" si="53"/>
        <v>0</v>
      </c>
      <c r="CS23" s="37">
        <f t="shared" si="53"/>
        <v>0</v>
      </c>
      <c r="CT23" s="37">
        <f t="shared" si="53"/>
        <v>0</v>
      </c>
      <c r="CU23" s="37">
        <f t="shared" si="53"/>
        <v>0</v>
      </c>
      <c r="CV23" s="37">
        <f t="shared" si="53"/>
        <v>0</v>
      </c>
      <c r="CW23" s="37">
        <f t="shared" si="53"/>
        <v>0</v>
      </c>
      <c r="CX23" s="37">
        <f t="shared" si="53"/>
        <v>0</v>
      </c>
      <c r="CY23" s="37">
        <f t="shared" si="53"/>
        <v>0</v>
      </c>
      <c r="CZ23" s="37">
        <f t="shared" si="53"/>
        <v>0</v>
      </c>
      <c r="DA23" s="37">
        <f t="shared" si="53"/>
        <v>0</v>
      </c>
      <c r="DB23" s="37">
        <f t="shared" ref="DB23:EG23" si="54">DB21*DB22</f>
        <v>0</v>
      </c>
      <c r="DC23" s="37">
        <f t="shared" si="54"/>
        <v>0</v>
      </c>
      <c r="DD23" s="37">
        <f t="shared" si="54"/>
        <v>0</v>
      </c>
      <c r="DE23" s="37">
        <f t="shared" si="54"/>
        <v>0</v>
      </c>
      <c r="DF23" s="37">
        <f t="shared" si="54"/>
        <v>0</v>
      </c>
      <c r="DG23" s="37">
        <f t="shared" si="54"/>
        <v>0</v>
      </c>
      <c r="DH23" s="37">
        <f t="shared" si="54"/>
        <v>0</v>
      </c>
      <c r="DI23" s="37">
        <f t="shared" si="54"/>
        <v>0</v>
      </c>
      <c r="DJ23" s="37">
        <f t="shared" si="54"/>
        <v>0</v>
      </c>
      <c r="DK23" s="37">
        <f t="shared" si="54"/>
        <v>0</v>
      </c>
      <c r="DL23" s="37">
        <f t="shared" si="54"/>
        <v>0</v>
      </c>
      <c r="DM23" s="37">
        <f t="shared" si="54"/>
        <v>0</v>
      </c>
      <c r="DN23" s="37">
        <f t="shared" si="54"/>
        <v>0</v>
      </c>
      <c r="DO23" s="37">
        <f t="shared" si="54"/>
        <v>0</v>
      </c>
      <c r="DP23" s="37">
        <f t="shared" si="54"/>
        <v>0</v>
      </c>
      <c r="DQ23" s="37">
        <f t="shared" si="54"/>
        <v>0</v>
      </c>
      <c r="DR23" s="37">
        <f t="shared" si="54"/>
        <v>0</v>
      </c>
      <c r="DS23" s="37">
        <f t="shared" si="54"/>
        <v>0</v>
      </c>
      <c r="DT23" s="37">
        <f t="shared" si="54"/>
        <v>0</v>
      </c>
      <c r="DU23" s="37">
        <f t="shared" si="54"/>
        <v>0</v>
      </c>
      <c r="DV23" s="37">
        <f t="shared" si="54"/>
        <v>0</v>
      </c>
      <c r="DW23" s="37">
        <f t="shared" si="54"/>
        <v>0</v>
      </c>
      <c r="DX23" s="37">
        <f t="shared" si="54"/>
        <v>0</v>
      </c>
      <c r="DY23" s="37">
        <f t="shared" si="54"/>
        <v>0</v>
      </c>
      <c r="DZ23" s="37">
        <f t="shared" si="54"/>
        <v>0</v>
      </c>
      <c r="EA23" s="37">
        <f t="shared" si="54"/>
        <v>0</v>
      </c>
      <c r="EB23" s="37">
        <f t="shared" si="54"/>
        <v>0</v>
      </c>
      <c r="EC23" s="37">
        <f t="shared" si="54"/>
        <v>0</v>
      </c>
      <c r="ED23" s="37">
        <f t="shared" si="54"/>
        <v>0</v>
      </c>
      <c r="EE23" s="37">
        <f t="shared" si="54"/>
        <v>0</v>
      </c>
      <c r="EF23" s="37">
        <f t="shared" si="54"/>
        <v>0</v>
      </c>
      <c r="EG23" s="37">
        <f t="shared" si="54"/>
        <v>0</v>
      </c>
      <c r="EH23" s="37">
        <f t="shared" ref="EH23:FC23" si="55">EH21*EH22</f>
        <v>0</v>
      </c>
      <c r="EI23" s="37">
        <f t="shared" si="55"/>
        <v>0</v>
      </c>
      <c r="EJ23" s="37">
        <f t="shared" si="55"/>
        <v>0</v>
      </c>
      <c r="EK23" s="37">
        <f t="shared" si="55"/>
        <v>0</v>
      </c>
      <c r="EL23" s="37">
        <f t="shared" si="55"/>
        <v>0</v>
      </c>
      <c r="EM23" s="37">
        <f t="shared" si="55"/>
        <v>0</v>
      </c>
      <c r="EN23" s="37">
        <f t="shared" si="55"/>
        <v>0</v>
      </c>
      <c r="EO23" s="37">
        <f t="shared" si="55"/>
        <v>0</v>
      </c>
      <c r="EP23" s="37">
        <f t="shared" si="55"/>
        <v>0</v>
      </c>
      <c r="EQ23" s="37">
        <f t="shared" si="55"/>
        <v>0</v>
      </c>
      <c r="ER23" s="37">
        <f t="shared" si="55"/>
        <v>0</v>
      </c>
      <c r="ES23" s="37">
        <f t="shared" si="55"/>
        <v>0</v>
      </c>
      <c r="ET23" s="37">
        <f t="shared" si="55"/>
        <v>0</v>
      </c>
      <c r="EU23" s="37">
        <f t="shared" si="55"/>
        <v>0</v>
      </c>
      <c r="EV23" s="37">
        <f t="shared" si="55"/>
        <v>0</v>
      </c>
      <c r="EW23" s="37">
        <f t="shared" si="55"/>
        <v>0</v>
      </c>
      <c r="EX23" s="37">
        <f t="shared" si="55"/>
        <v>0</v>
      </c>
      <c r="EY23" s="37">
        <f t="shared" si="55"/>
        <v>0</v>
      </c>
      <c r="EZ23" s="37">
        <f t="shared" si="55"/>
        <v>0</v>
      </c>
      <c r="FA23" s="37">
        <f t="shared" si="55"/>
        <v>0</v>
      </c>
      <c r="FB23" s="37">
        <f t="shared" si="55"/>
        <v>0</v>
      </c>
      <c r="FC23" s="37">
        <f t="shared" si="55"/>
        <v>0</v>
      </c>
    </row>
    <row r="24" spans="3:159" x14ac:dyDescent="0.35">
      <c r="E24" s="32"/>
      <c r="F24" s="8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</row>
    <row r="25" spans="3:159" x14ac:dyDescent="0.35">
      <c r="C25" s="31" t="s">
        <v>144</v>
      </c>
      <c r="E25" s="32" t="s">
        <v>35</v>
      </c>
      <c r="F25" s="23">
        <f>InputC!E23</f>
        <v>50</v>
      </c>
      <c r="J25" s="34">
        <f>$F$25*J9</f>
        <v>0</v>
      </c>
      <c r="K25" s="34">
        <f t="shared" ref="K25:BV25" si="56">$F$25*K9</f>
        <v>0</v>
      </c>
      <c r="L25" s="34">
        <f t="shared" si="56"/>
        <v>0</v>
      </c>
      <c r="M25" s="34">
        <f t="shared" si="56"/>
        <v>0</v>
      </c>
      <c r="N25" s="34">
        <f t="shared" si="56"/>
        <v>0</v>
      </c>
      <c r="O25" s="34">
        <f t="shared" si="56"/>
        <v>0</v>
      </c>
      <c r="P25" s="34">
        <f t="shared" si="56"/>
        <v>0</v>
      </c>
      <c r="Q25" s="34">
        <f t="shared" si="56"/>
        <v>0</v>
      </c>
      <c r="R25" s="34">
        <f t="shared" si="56"/>
        <v>0</v>
      </c>
      <c r="S25" s="34">
        <f t="shared" si="56"/>
        <v>0</v>
      </c>
      <c r="T25" s="34">
        <f t="shared" si="56"/>
        <v>0</v>
      </c>
      <c r="U25" s="34">
        <f t="shared" si="56"/>
        <v>0</v>
      </c>
      <c r="V25" s="34">
        <f t="shared" si="56"/>
        <v>50</v>
      </c>
      <c r="W25" s="34">
        <f t="shared" si="56"/>
        <v>50</v>
      </c>
      <c r="X25" s="34">
        <f t="shared" si="56"/>
        <v>50</v>
      </c>
      <c r="Y25" s="34">
        <f t="shared" si="56"/>
        <v>50</v>
      </c>
      <c r="Z25" s="34">
        <f t="shared" si="56"/>
        <v>50</v>
      </c>
      <c r="AA25" s="34">
        <f t="shared" si="56"/>
        <v>50</v>
      </c>
      <c r="AB25" s="34">
        <f t="shared" si="56"/>
        <v>50</v>
      </c>
      <c r="AC25" s="34">
        <f t="shared" si="56"/>
        <v>50</v>
      </c>
      <c r="AD25" s="34">
        <f t="shared" si="56"/>
        <v>50</v>
      </c>
      <c r="AE25" s="34">
        <f t="shared" si="56"/>
        <v>50</v>
      </c>
      <c r="AF25" s="34">
        <f t="shared" si="56"/>
        <v>50</v>
      </c>
      <c r="AG25" s="34">
        <f t="shared" si="56"/>
        <v>50</v>
      </c>
      <c r="AH25" s="34">
        <f t="shared" si="56"/>
        <v>50</v>
      </c>
      <c r="AI25" s="34">
        <f t="shared" si="56"/>
        <v>50</v>
      </c>
      <c r="AJ25" s="34">
        <f t="shared" si="56"/>
        <v>50</v>
      </c>
      <c r="AK25" s="34">
        <f t="shared" si="56"/>
        <v>50</v>
      </c>
      <c r="AL25" s="34">
        <f t="shared" si="56"/>
        <v>50</v>
      </c>
      <c r="AM25" s="34">
        <f t="shared" si="56"/>
        <v>50</v>
      </c>
      <c r="AN25" s="34">
        <f t="shared" si="56"/>
        <v>50</v>
      </c>
      <c r="AO25" s="34">
        <f t="shared" si="56"/>
        <v>50</v>
      </c>
      <c r="AP25" s="34">
        <f t="shared" si="56"/>
        <v>50</v>
      </c>
      <c r="AQ25" s="34">
        <f t="shared" si="56"/>
        <v>50</v>
      </c>
      <c r="AR25" s="34">
        <f t="shared" si="56"/>
        <v>50</v>
      </c>
      <c r="AS25" s="34">
        <f t="shared" si="56"/>
        <v>50</v>
      </c>
      <c r="AT25" s="34">
        <f t="shared" si="56"/>
        <v>50</v>
      </c>
      <c r="AU25" s="34">
        <f t="shared" si="56"/>
        <v>50</v>
      </c>
      <c r="AV25" s="34">
        <f t="shared" si="56"/>
        <v>50</v>
      </c>
      <c r="AW25" s="34">
        <f t="shared" si="56"/>
        <v>50</v>
      </c>
      <c r="AX25" s="34">
        <f t="shared" si="56"/>
        <v>50</v>
      </c>
      <c r="AY25" s="34">
        <f t="shared" si="56"/>
        <v>50</v>
      </c>
      <c r="AZ25" s="34">
        <f t="shared" si="56"/>
        <v>50</v>
      </c>
      <c r="BA25" s="34">
        <f t="shared" si="56"/>
        <v>50</v>
      </c>
      <c r="BB25" s="34">
        <f t="shared" si="56"/>
        <v>50</v>
      </c>
      <c r="BC25" s="34">
        <f t="shared" si="56"/>
        <v>50</v>
      </c>
      <c r="BD25" s="34">
        <f t="shared" si="56"/>
        <v>50</v>
      </c>
      <c r="BE25" s="34">
        <f t="shared" si="56"/>
        <v>50</v>
      </c>
      <c r="BF25" s="34">
        <f t="shared" si="56"/>
        <v>50</v>
      </c>
      <c r="BG25" s="34">
        <f t="shared" si="56"/>
        <v>50</v>
      </c>
      <c r="BH25" s="34">
        <f t="shared" si="56"/>
        <v>50</v>
      </c>
      <c r="BI25" s="34">
        <f t="shared" si="56"/>
        <v>50</v>
      </c>
      <c r="BJ25" s="34">
        <f t="shared" si="56"/>
        <v>50</v>
      </c>
      <c r="BK25" s="34">
        <f t="shared" si="56"/>
        <v>50</v>
      </c>
      <c r="BL25" s="34">
        <f t="shared" si="56"/>
        <v>50</v>
      </c>
      <c r="BM25" s="34">
        <f t="shared" si="56"/>
        <v>50</v>
      </c>
      <c r="BN25" s="34">
        <f t="shared" si="56"/>
        <v>50</v>
      </c>
      <c r="BO25" s="34">
        <f t="shared" si="56"/>
        <v>50</v>
      </c>
      <c r="BP25" s="34">
        <f t="shared" si="56"/>
        <v>50</v>
      </c>
      <c r="BQ25" s="34">
        <f t="shared" si="56"/>
        <v>50</v>
      </c>
      <c r="BR25" s="34">
        <f t="shared" si="56"/>
        <v>50</v>
      </c>
      <c r="BS25" s="34">
        <f t="shared" si="56"/>
        <v>50</v>
      </c>
      <c r="BT25" s="34">
        <f t="shared" si="56"/>
        <v>50</v>
      </c>
      <c r="BU25" s="34">
        <f t="shared" si="56"/>
        <v>50</v>
      </c>
      <c r="BV25" s="34">
        <f t="shared" si="56"/>
        <v>50</v>
      </c>
      <c r="BW25" s="34">
        <f t="shared" ref="BW25:EH25" si="57">$F$25*BW9</f>
        <v>50</v>
      </c>
      <c r="BX25" s="34">
        <f t="shared" si="57"/>
        <v>50</v>
      </c>
      <c r="BY25" s="34">
        <f t="shared" si="57"/>
        <v>50</v>
      </c>
      <c r="BZ25" s="34">
        <f t="shared" si="57"/>
        <v>50</v>
      </c>
      <c r="CA25" s="34">
        <f t="shared" si="57"/>
        <v>50</v>
      </c>
      <c r="CB25" s="34">
        <f t="shared" si="57"/>
        <v>50</v>
      </c>
      <c r="CC25" s="34">
        <f t="shared" si="57"/>
        <v>50</v>
      </c>
      <c r="CD25" s="34">
        <f t="shared" si="57"/>
        <v>50</v>
      </c>
      <c r="CE25" s="34">
        <f t="shared" si="57"/>
        <v>50</v>
      </c>
      <c r="CF25" s="34">
        <f t="shared" si="57"/>
        <v>50</v>
      </c>
      <c r="CG25" s="34">
        <f t="shared" si="57"/>
        <v>50</v>
      </c>
      <c r="CH25" s="34">
        <f t="shared" si="57"/>
        <v>50</v>
      </c>
      <c r="CI25" s="34">
        <f t="shared" si="57"/>
        <v>50</v>
      </c>
      <c r="CJ25" s="34">
        <f t="shared" si="57"/>
        <v>50</v>
      </c>
      <c r="CK25" s="34">
        <f t="shared" si="57"/>
        <v>50</v>
      </c>
      <c r="CL25" s="34">
        <f t="shared" si="57"/>
        <v>50</v>
      </c>
      <c r="CM25" s="34">
        <f t="shared" si="57"/>
        <v>50</v>
      </c>
      <c r="CN25" s="34">
        <f t="shared" si="57"/>
        <v>0</v>
      </c>
      <c r="CO25" s="34">
        <f t="shared" si="57"/>
        <v>0</v>
      </c>
      <c r="CP25" s="34">
        <f t="shared" si="57"/>
        <v>0</v>
      </c>
      <c r="CQ25" s="34">
        <f t="shared" si="57"/>
        <v>0</v>
      </c>
      <c r="CR25" s="34">
        <f t="shared" si="57"/>
        <v>0</v>
      </c>
      <c r="CS25" s="34">
        <f t="shared" si="57"/>
        <v>0</v>
      </c>
      <c r="CT25" s="34">
        <f t="shared" si="57"/>
        <v>0</v>
      </c>
      <c r="CU25" s="34">
        <f t="shared" si="57"/>
        <v>0</v>
      </c>
      <c r="CV25" s="34">
        <f t="shared" si="57"/>
        <v>0</v>
      </c>
      <c r="CW25" s="34">
        <f t="shared" si="57"/>
        <v>0</v>
      </c>
      <c r="CX25" s="34">
        <f t="shared" si="57"/>
        <v>0</v>
      </c>
      <c r="CY25" s="34">
        <f t="shared" si="57"/>
        <v>0</v>
      </c>
      <c r="CZ25" s="34">
        <f t="shared" si="57"/>
        <v>0</v>
      </c>
      <c r="DA25" s="34">
        <f t="shared" si="57"/>
        <v>0</v>
      </c>
      <c r="DB25" s="34">
        <f t="shared" si="57"/>
        <v>0</v>
      </c>
      <c r="DC25" s="34">
        <f t="shared" si="57"/>
        <v>0</v>
      </c>
      <c r="DD25" s="34">
        <f t="shared" si="57"/>
        <v>0</v>
      </c>
      <c r="DE25" s="34">
        <f t="shared" si="57"/>
        <v>0</v>
      </c>
      <c r="DF25" s="34">
        <f t="shared" si="57"/>
        <v>0</v>
      </c>
      <c r="DG25" s="34">
        <f t="shared" si="57"/>
        <v>0</v>
      </c>
      <c r="DH25" s="34">
        <f t="shared" si="57"/>
        <v>0</v>
      </c>
      <c r="DI25" s="34">
        <f t="shared" si="57"/>
        <v>0</v>
      </c>
      <c r="DJ25" s="34">
        <f t="shared" si="57"/>
        <v>0</v>
      </c>
      <c r="DK25" s="34">
        <f t="shared" si="57"/>
        <v>0</v>
      </c>
      <c r="DL25" s="34">
        <f t="shared" si="57"/>
        <v>0</v>
      </c>
      <c r="DM25" s="34">
        <f t="shared" si="57"/>
        <v>0</v>
      </c>
      <c r="DN25" s="34">
        <f t="shared" si="57"/>
        <v>0</v>
      </c>
      <c r="DO25" s="34">
        <f t="shared" si="57"/>
        <v>0</v>
      </c>
      <c r="DP25" s="34">
        <f t="shared" si="57"/>
        <v>0</v>
      </c>
      <c r="DQ25" s="34">
        <f t="shared" si="57"/>
        <v>0</v>
      </c>
      <c r="DR25" s="34">
        <f t="shared" si="57"/>
        <v>0</v>
      </c>
      <c r="DS25" s="34">
        <f t="shared" si="57"/>
        <v>0</v>
      </c>
      <c r="DT25" s="34">
        <f t="shared" si="57"/>
        <v>0</v>
      </c>
      <c r="DU25" s="34">
        <f t="shared" si="57"/>
        <v>0</v>
      </c>
      <c r="DV25" s="34">
        <f t="shared" si="57"/>
        <v>0</v>
      </c>
      <c r="DW25" s="34">
        <f t="shared" si="57"/>
        <v>0</v>
      </c>
      <c r="DX25" s="34">
        <f t="shared" si="57"/>
        <v>0</v>
      </c>
      <c r="DY25" s="34">
        <f t="shared" si="57"/>
        <v>0</v>
      </c>
      <c r="DZ25" s="34">
        <f t="shared" si="57"/>
        <v>0</v>
      </c>
      <c r="EA25" s="34">
        <f t="shared" si="57"/>
        <v>0</v>
      </c>
      <c r="EB25" s="34">
        <f t="shared" si="57"/>
        <v>0</v>
      </c>
      <c r="EC25" s="34">
        <f t="shared" si="57"/>
        <v>0</v>
      </c>
      <c r="ED25" s="34">
        <f t="shared" si="57"/>
        <v>0</v>
      </c>
      <c r="EE25" s="34">
        <f t="shared" si="57"/>
        <v>0</v>
      </c>
      <c r="EF25" s="34">
        <f t="shared" si="57"/>
        <v>0</v>
      </c>
      <c r="EG25" s="34">
        <f t="shared" si="57"/>
        <v>0</v>
      </c>
      <c r="EH25" s="34">
        <f t="shared" si="57"/>
        <v>0</v>
      </c>
      <c r="EI25" s="34">
        <f t="shared" ref="EI25:FC25" si="58">$F$25*EI9</f>
        <v>0</v>
      </c>
      <c r="EJ25" s="34">
        <f t="shared" si="58"/>
        <v>0</v>
      </c>
      <c r="EK25" s="34">
        <f t="shared" si="58"/>
        <v>0</v>
      </c>
      <c r="EL25" s="34">
        <f t="shared" si="58"/>
        <v>0</v>
      </c>
      <c r="EM25" s="34">
        <f t="shared" si="58"/>
        <v>0</v>
      </c>
      <c r="EN25" s="34">
        <f t="shared" si="58"/>
        <v>0</v>
      </c>
      <c r="EO25" s="34">
        <f t="shared" si="58"/>
        <v>0</v>
      </c>
      <c r="EP25" s="34">
        <f t="shared" si="58"/>
        <v>0</v>
      </c>
      <c r="EQ25" s="34">
        <f t="shared" si="58"/>
        <v>0</v>
      </c>
      <c r="ER25" s="34">
        <f t="shared" si="58"/>
        <v>0</v>
      </c>
      <c r="ES25" s="34">
        <f t="shared" si="58"/>
        <v>0</v>
      </c>
      <c r="ET25" s="34">
        <f t="shared" si="58"/>
        <v>0</v>
      </c>
      <c r="EU25" s="34">
        <f t="shared" si="58"/>
        <v>0</v>
      </c>
      <c r="EV25" s="34">
        <f t="shared" si="58"/>
        <v>0</v>
      </c>
      <c r="EW25" s="34">
        <f t="shared" si="58"/>
        <v>0</v>
      </c>
      <c r="EX25" s="34">
        <f t="shared" si="58"/>
        <v>0</v>
      </c>
      <c r="EY25" s="34">
        <f t="shared" si="58"/>
        <v>0</v>
      </c>
      <c r="EZ25" s="34">
        <f t="shared" si="58"/>
        <v>0</v>
      </c>
      <c r="FA25" s="34">
        <f t="shared" si="58"/>
        <v>0</v>
      </c>
      <c r="FB25" s="34">
        <f t="shared" si="58"/>
        <v>0</v>
      </c>
      <c r="FC25" s="34">
        <f t="shared" si="58"/>
        <v>0</v>
      </c>
    </row>
    <row r="26" spans="3:159" x14ac:dyDescent="0.35">
      <c r="C26" s="31" t="s">
        <v>146</v>
      </c>
      <c r="E26" s="32" t="s">
        <v>35</v>
      </c>
      <c r="F26" s="23">
        <f>InputC!E24</f>
        <v>50</v>
      </c>
      <c r="J26" s="34">
        <f>$F$26*J10</f>
        <v>0</v>
      </c>
      <c r="K26" s="34">
        <f t="shared" ref="K26:BV26" si="59">$F$26*K10</f>
        <v>0</v>
      </c>
      <c r="L26" s="34">
        <f t="shared" si="59"/>
        <v>0</v>
      </c>
      <c r="M26" s="34">
        <f t="shared" si="59"/>
        <v>0</v>
      </c>
      <c r="N26" s="34">
        <f t="shared" si="59"/>
        <v>0</v>
      </c>
      <c r="O26" s="34">
        <f t="shared" si="59"/>
        <v>0</v>
      </c>
      <c r="P26" s="34">
        <f t="shared" si="59"/>
        <v>0</v>
      </c>
      <c r="Q26" s="34">
        <f t="shared" si="59"/>
        <v>0</v>
      </c>
      <c r="R26" s="34">
        <f t="shared" si="59"/>
        <v>0</v>
      </c>
      <c r="S26" s="34">
        <f t="shared" si="59"/>
        <v>0</v>
      </c>
      <c r="T26" s="34">
        <f t="shared" si="59"/>
        <v>0</v>
      </c>
      <c r="U26" s="34">
        <f t="shared" si="59"/>
        <v>0</v>
      </c>
      <c r="V26" s="34">
        <f t="shared" si="59"/>
        <v>50</v>
      </c>
      <c r="W26" s="34">
        <f t="shared" si="59"/>
        <v>50</v>
      </c>
      <c r="X26" s="34">
        <f t="shared" si="59"/>
        <v>50</v>
      </c>
      <c r="Y26" s="34">
        <f t="shared" si="59"/>
        <v>50</v>
      </c>
      <c r="Z26" s="34">
        <f t="shared" si="59"/>
        <v>50</v>
      </c>
      <c r="AA26" s="34">
        <f t="shared" si="59"/>
        <v>50</v>
      </c>
      <c r="AB26" s="34">
        <f t="shared" si="59"/>
        <v>50</v>
      </c>
      <c r="AC26" s="34">
        <f t="shared" si="59"/>
        <v>50</v>
      </c>
      <c r="AD26" s="34">
        <f t="shared" si="59"/>
        <v>50</v>
      </c>
      <c r="AE26" s="34">
        <f t="shared" si="59"/>
        <v>50</v>
      </c>
      <c r="AF26" s="34">
        <f t="shared" si="59"/>
        <v>50</v>
      </c>
      <c r="AG26" s="34">
        <f t="shared" si="59"/>
        <v>50</v>
      </c>
      <c r="AH26" s="34">
        <f t="shared" si="59"/>
        <v>50</v>
      </c>
      <c r="AI26" s="34">
        <f t="shared" si="59"/>
        <v>50</v>
      </c>
      <c r="AJ26" s="34">
        <f t="shared" si="59"/>
        <v>50</v>
      </c>
      <c r="AK26" s="34">
        <f t="shared" si="59"/>
        <v>50</v>
      </c>
      <c r="AL26" s="34">
        <f t="shared" si="59"/>
        <v>50</v>
      </c>
      <c r="AM26" s="34">
        <f t="shared" si="59"/>
        <v>50</v>
      </c>
      <c r="AN26" s="34">
        <f t="shared" si="59"/>
        <v>50</v>
      </c>
      <c r="AO26" s="34">
        <f t="shared" si="59"/>
        <v>50</v>
      </c>
      <c r="AP26" s="34">
        <f t="shared" si="59"/>
        <v>50</v>
      </c>
      <c r="AQ26" s="34">
        <f t="shared" si="59"/>
        <v>50</v>
      </c>
      <c r="AR26" s="34">
        <f t="shared" si="59"/>
        <v>50</v>
      </c>
      <c r="AS26" s="34">
        <f t="shared" si="59"/>
        <v>50</v>
      </c>
      <c r="AT26" s="34">
        <f t="shared" si="59"/>
        <v>50</v>
      </c>
      <c r="AU26" s="34">
        <f t="shared" si="59"/>
        <v>50</v>
      </c>
      <c r="AV26" s="34">
        <f t="shared" si="59"/>
        <v>50</v>
      </c>
      <c r="AW26" s="34">
        <f t="shared" si="59"/>
        <v>50</v>
      </c>
      <c r="AX26" s="34">
        <f t="shared" si="59"/>
        <v>50</v>
      </c>
      <c r="AY26" s="34">
        <f t="shared" si="59"/>
        <v>50</v>
      </c>
      <c r="AZ26" s="34">
        <f t="shared" si="59"/>
        <v>50</v>
      </c>
      <c r="BA26" s="34">
        <f t="shared" si="59"/>
        <v>50</v>
      </c>
      <c r="BB26" s="34">
        <f t="shared" si="59"/>
        <v>50</v>
      </c>
      <c r="BC26" s="34">
        <f t="shared" si="59"/>
        <v>50</v>
      </c>
      <c r="BD26" s="34">
        <f t="shared" si="59"/>
        <v>50</v>
      </c>
      <c r="BE26" s="34">
        <f t="shared" si="59"/>
        <v>50</v>
      </c>
      <c r="BF26" s="34">
        <f t="shared" si="59"/>
        <v>50</v>
      </c>
      <c r="BG26" s="34">
        <f t="shared" si="59"/>
        <v>50</v>
      </c>
      <c r="BH26" s="34">
        <f t="shared" si="59"/>
        <v>50</v>
      </c>
      <c r="BI26" s="34">
        <f t="shared" si="59"/>
        <v>50</v>
      </c>
      <c r="BJ26" s="34">
        <f t="shared" si="59"/>
        <v>0</v>
      </c>
      <c r="BK26" s="34">
        <f t="shared" si="59"/>
        <v>0</v>
      </c>
      <c r="BL26" s="34">
        <f t="shared" si="59"/>
        <v>0</v>
      </c>
      <c r="BM26" s="34">
        <f t="shared" si="59"/>
        <v>0</v>
      </c>
      <c r="BN26" s="34">
        <f t="shared" si="59"/>
        <v>0</v>
      </c>
      <c r="BO26" s="34">
        <f t="shared" si="59"/>
        <v>0</v>
      </c>
      <c r="BP26" s="34">
        <f t="shared" si="59"/>
        <v>0</v>
      </c>
      <c r="BQ26" s="34">
        <f t="shared" si="59"/>
        <v>0</v>
      </c>
      <c r="BR26" s="34">
        <f t="shared" si="59"/>
        <v>0</v>
      </c>
      <c r="BS26" s="34">
        <f t="shared" si="59"/>
        <v>0</v>
      </c>
      <c r="BT26" s="34">
        <f t="shared" si="59"/>
        <v>0</v>
      </c>
      <c r="BU26" s="34">
        <f t="shared" si="59"/>
        <v>0</v>
      </c>
      <c r="BV26" s="34">
        <f t="shared" si="59"/>
        <v>0</v>
      </c>
      <c r="BW26" s="34">
        <f t="shared" ref="BW26:EH26" si="60">$F$26*BW10</f>
        <v>0</v>
      </c>
      <c r="BX26" s="34">
        <f t="shared" si="60"/>
        <v>0</v>
      </c>
      <c r="BY26" s="34">
        <f t="shared" si="60"/>
        <v>0</v>
      </c>
      <c r="BZ26" s="34">
        <f t="shared" si="60"/>
        <v>0</v>
      </c>
      <c r="CA26" s="34">
        <f t="shared" si="60"/>
        <v>0</v>
      </c>
      <c r="CB26" s="34">
        <f t="shared" si="60"/>
        <v>0</v>
      </c>
      <c r="CC26" s="34">
        <f t="shared" si="60"/>
        <v>0</v>
      </c>
      <c r="CD26" s="34">
        <f t="shared" si="60"/>
        <v>0</v>
      </c>
      <c r="CE26" s="34">
        <f t="shared" si="60"/>
        <v>0</v>
      </c>
      <c r="CF26" s="34">
        <f t="shared" si="60"/>
        <v>0</v>
      </c>
      <c r="CG26" s="34">
        <f t="shared" si="60"/>
        <v>0</v>
      </c>
      <c r="CH26" s="34">
        <f t="shared" si="60"/>
        <v>0</v>
      </c>
      <c r="CI26" s="34">
        <f t="shared" si="60"/>
        <v>0</v>
      </c>
      <c r="CJ26" s="34">
        <f t="shared" si="60"/>
        <v>0</v>
      </c>
      <c r="CK26" s="34">
        <f t="shared" si="60"/>
        <v>0</v>
      </c>
      <c r="CL26" s="34">
        <f t="shared" si="60"/>
        <v>0</v>
      </c>
      <c r="CM26" s="34">
        <f t="shared" si="60"/>
        <v>0</v>
      </c>
      <c r="CN26" s="34">
        <f t="shared" si="60"/>
        <v>0</v>
      </c>
      <c r="CO26" s="34">
        <f t="shared" si="60"/>
        <v>0</v>
      </c>
      <c r="CP26" s="34">
        <f t="shared" si="60"/>
        <v>0</v>
      </c>
      <c r="CQ26" s="34">
        <f t="shared" si="60"/>
        <v>0</v>
      </c>
      <c r="CR26" s="34">
        <f t="shared" si="60"/>
        <v>0</v>
      </c>
      <c r="CS26" s="34">
        <f t="shared" si="60"/>
        <v>0</v>
      </c>
      <c r="CT26" s="34">
        <f t="shared" si="60"/>
        <v>0</v>
      </c>
      <c r="CU26" s="34">
        <f t="shared" si="60"/>
        <v>0</v>
      </c>
      <c r="CV26" s="34">
        <f t="shared" si="60"/>
        <v>0</v>
      </c>
      <c r="CW26" s="34">
        <f t="shared" si="60"/>
        <v>0</v>
      </c>
      <c r="CX26" s="34">
        <f t="shared" si="60"/>
        <v>0</v>
      </c>
      <c r="CY26" s="34">
        <f t="shared" si="60"/>
        <v>0</v>
      </c>
      <c r="CZ26" s="34">
        <f t="shared" si="60"/>
        <v>0</v>
      </c>
      <c r="DA26" s="34">
        <f t="shared" si="60"/>
        <v>0</v>
      </c>
      <c r="DB26" s="34">
        <f t="shared" si="60"/>
        <v>0</v>
      </c>
      <c r="DC26" s="34">
        <f t="shared" si="60"/>
        <v>0</v>
      </c>
      <c r="DD26" s="34">
        <f t="shared" si="60"/>
        <v>0</v>
      </c>
      <c r="DE26" s="34">
        <f t="shared" si="60"/>
        <v>0</v>
      </c>
      <c r="DF26" s="34">
        <f t="shared" si="60"/>
        <v>0</v>
      </c>
      <c r="DG26" s="34">
        <f t="shared" si="60"/>
        <v>0</v>
      </c>
      <c r="DH26" s="34">
        <f t="shared" si="60"/>
        <v>0</v>
      </c>
      <c r="DI26" s="34">
        <f t="shared" si="60"/>
        <v>0</v>
      </c>
      <c r="DJ26" s="34">
        <f t="shared" si="60"/>
        <v>0</v>
      </c>
      <c r="DK26" s="34">
        <f t="shared" si="60"/>
        <v>0</v>
      </c>
      <c r="DL26" s="34">
        <f t="shared" si="60"/>
        <v>0</v>
      </c>
      <c r="DM26" s="34">
        <f t="shared" si="60"/>
        <v>0</v>
      </c>
      <c r="DN26" s="34">
        <f t="shared" si="60"/>
        <v>0</v>
      </c>
      <c r="DO26" s="34">
        <f t="shared" si="60"/>
        <v>0</v>
      </c>
      <c r="DP26" s="34">
        <f t="shared" si="60"/>
        <v>0</v>
      </c>
      <c r="DQ26" s="34">
        <f t="shared" si="60"/>
        <v>0</v>
      </c>
      <c r="DR26" s="34">
        <f t="shared" si="60"/>
        <v>0</v>
      </c>
      <c r="DS26" s="34">
        <f t="shared" si="60"/>
        <v>0</v>
      </c>
      <c r="DT26" s="34">
        <f t="shared" si="60"/>
        <v>0</v>
      </c>
      <c r="DU26" s="34">
        <f t="shared" si="60"/>
        <v>0</v>
      </c>
      <c r="DV26" s="34">
        <f t="shared" si="60"/>
        <v>0</v>
      </c>
      <c r="DW26" s="34">
        <f t="shared" si="60"/>
        <v>0</v>
      </c>
      <c r="DX26" s="34">
        <f t="shared" si="60"/>
        <v>0</v>
      </c>
      <c r="DY26" s="34">
        <f t="shared" si="60"/>
        <v>0</v>
      </c>
      <c r="DZ26" s="34">
        <f t="shared" si="60"/>
        <v>0</v>
      </c>
      <c r="EA26" s="34">
        <f t="shared" si="60"/>
        <v>0</v>
      </c>
      <c r="EB26" s="34">
        <f t="shared" si="60"/>
        <v>0</v>
      </c>
      <c r="EC26" s="34">
        <f t="shared" si="60"/>
        <v>0</v>
      </c>
      <c r="ED26" s="34">
        <f t="shared" si="60"/>
        <v>0</v>
      </c>
      <c r="EE26" s="34">
        <f t="shared" si="60"/>
        <v>0</v>
      </c>
      <c r="EF26" s="34">
        <f t="shared" si="60"/>
        <v>0</v>
      </c>
      <c r="EG26" s="34">
        <f t="shared" si="60"/>
        <v>0</v>
      </c>
      <c r="EH26" s="34">
        <f t="shared" si="60"/>
        <v>0</v>
      </c>
      <c r="EI26" s="34">
        <f t="shared" ref="EI26:FC26" si="61">$F$26*EI10</f>
        <v>0</v>
      </c>
      <c r="EJ26" s="34">
        <f t="shared" si="61"/>
        <v>0</v>
      </c>
      <c r="EK26" s="34">
        <f t="shared" si="61"/>
        <v>0</v>
      </c>
      <c r="EL26" s="34">
        <f t="shared" si="61"/>
        <v>0</v>
      </c>
      <c r="EM26" s="34">
        <f t="shared" si="61"/>
        <v>0</v>
      </c>
      <c r="EN26" s="34">
        <f t="shared" si="61"/>
        <v>0</v>
      </c>
      <c r="EO26" s="34">
        <f t="shared" si="61"/>
        <v>0</v>
      </c>
      <c r="EP26" s="34">
        <f t="shared" si="61"/>
        <v>0</v>
      </c>
      <c r="EQ26" s="34">
        <f t="shared" si="61"/>
        <v>0</v>
      </c>
      <c r="ER26" s="34">
        <f t="shared" si="61"/>
        <v>0</v>
      </c>
      <c r="ES26" s="34">
        <f t="shared" si="61"/>
        <v>0</v>
      </c>
      <c r="ET26" s="34">
        <f t="shared" si="61"/>
        <v>0</v>
      </c>
      <c r="EU26" s="34">
        <f t="shared" si="61"/>
        <v>0</v>
      </c>
      <c r="EV26" s="34">
        <f t="shared" si="61"/>
        <v>0</v>
      </c>
      <c r="EW26" s="34">
        <f t="shared" si="61"/>
        <v>0</v>
      </c>
      <c r="EX26" s="34">
        <f t="shared" si="61"/>
        <v>0</v>
      </c>
      <c r="EY26" s="34">
        <f t="shared" si="61"/>
        <v>0</v>
      </c>
      <c r="EZ26" s="34">
        <f t="shared" si="61"/>
        <v>0</v>
      </c>
      <c r="FA26" s="34">
        <f t="shared" si="61"/>
        <v>0</v>
      </c>
      <c r="FB26" s="34">
        <f t="shared" si="61"/>
        <v>0</v>
      </c>
      <c r="FC26" s="34">
        <f t="shared" si="61"/>
        <v>0</v>
      </c>
    </row>
    <row r="27" spans="3:159" x14ac:dyDescent="0.35">
      <c r="C27" s="31" t="s">
        <v>147</v>
      </c>
      <c r="E27" s="32" t="s">
        <v>35</v>
      </c>
      <c r="F27" s="8"/>
      <c r="J27" s="34">
        <f>IF(J10,MIN(J26,J25),J25)</f>
        <v>0</v>
      </c>
      <c r="K27" s="34">
        <f t="shared" ref="K27:BV27" si="62">IF(K10,MIN(K26,K25),K25)</f>
        <v>0</v>
      </c>
      <c r="L27" s="34">
        <f t="shared" si="62"/>
        <v>0</v>
      </c>
      <c r="M27" s="34">
        <f t="shared" si="62"/>
        <v>0</v>
      </c>
      <c r="N27" s="34">
        <f t="shared" si="62"/>
        <v>0</v>
      </c>
      <c r="O27" s="34">
        <f t="shared" si="62"/>
        <v>0</v>
      </c>
      <c r="P27" s="34">
        <f t="shared" si="62"/>
        <v>0</v>
      </c>
      <c r="Q27" s="34">
        <f t="shared" si="62"/>
        <v>0</v>
      </c>
      <c r="R27" s="34">
        <f t="shared" si="62"/>
        <v>0</v>
      </c>
      <c r="S27" s="34">
        <f t="shared" si="62"/>
        <v>0</v>
      </c>
      <c r="T27" s="34">
        <f t="shared" si="62"/>
        <v>0</v>
      </c>
      <c r="U27" s="34">
        <f t="shared" si="62"/>
        <v>0</v>
      </c>
      <c r="V27" s="34">
        <f t="shared" si="62"/>
        <v>50</v>
      </c>
      <c r="W27" s="34">
        <f t="shared" si="62"/>
        <v>50</v>
      </c>
      <c r="X27" s="34">
        <f t="shared" si="62"/>
        <v>50</v>
      </c>
      <c r="Y27" s="34">
        <f t="shared" si="62"/>
        <v>50</v>
      </c>
      <c r="Z27" s="34">
        <f t="shared" si="62"/>
        <v>50</v>
      </c>
      <c r="AA27" s="34">
        <f t="shared" si="62"/>
        <v>50</v>
      </c>
      <c r="AB27" s="34">
        <f t="shared" si="62"/>
        <v>50</v>
      </c>
      <c r="AC27" s="34">
        <f t="shared" si="62"/>
        <v>50</v>
      </c>
      <c r="AD27" s="34">
        <f t="shared" si="62"/>
        <v>50</v>
      </c>
      <c r="AE27" s="34">
        <f t="shared" si="62"/>
        <v>50</v>
      </c>
      <c r="AF27" s="34">
        <f t="shared" si="62"/>
        <v>50</v>
      </c>
      <c r="AG27" s="34">
        <f t="shared" si="62"/>
        <v>50</v>
      </c>
      <c r="AH27" s="34">
        <f t="shared" si="62"/>
        <v>50</v>
      </c>
      <c r="AI27" s="34">
        <f t="shared" si="62"/>
        <v>50</v>
      </c>
      <c r="AJ27" s="34">
        <f t="shared" si="62"/>
        <v>50</v>
      </c>
      <c r="AK27" s="34">
        <f t="shared" si="62"/>
        <v>50</v>
      </c>
      <c r="AL27" s="34">
        <f t="shared" si="62"/>
        <v>50</v>
      </c>
      <c r="AM27" s="34">
        <f t="shared" si="62"/>
        <v>50</v>
      </c>
      <c r="AN27" s="34">
        <f t="shared" si="62"/>
        <v>50</v>
      </c>
      <c r="AO27" s="34">
        <f t="shared" si="62"/>
        <v>50</v>
      </c>
      <c r="AP27" s="34">
        <f t="shared" si="62"/>
        <v>50</v>
      </c>
      <c r="AQ27" s="34">
        <f t="shared" si="62"/>
        <v>50</v>
      </c>
      <c r="AR27" s="34">
        <f t="shared" si="62"/>
        <v>50</v>
      </c>
      <c r="AS27" s="34">
        <f t="shared" si="62"/>
        <v>50</v>
      </c>
      <c r="AT27" s="34">
        <f t="shared" si="62"/>
        <v>50</v>
      </c>
      <c r="AU27" s="34">
        <f t="shared" si="62"/>
        <v>50</v>
      </c>
      <c r="AV27" s="34">
        <f t="shared" si="62"/>
        <v>50</v>
      </c>
      <c r="AW27" s="34">
        <f t="shared" si="62"/>
        <v>50</v>
      </c>
      <c r="AX27" s="34">
        <f t="shared" si="62"/>
        <v>50</v>
      </c>
      <c r="AY27" s="34">
        <f t="shared" si="62"/>
        <v>50</v>
      </c>
      <c r="AZ27" s="34">
        <f t="shared" si="62"/>
        <v>50</v>
      </c>
      <c r="BA27" s="34">
        <f t="shared" si="62"/>
        <v>50</v>
      </c>
      <c r="BB27" s="34">
        <f t="shared" si="62"/>
        <v>50</v>
      </c>
      <c r="BC27" s="34">
        <f t="shared" si="62"/>
        <v>50</v>
      </c>
      <c r="BD27" s="34">
        <f t="shared" si="62"/>
        <v>50</v>
      </c>
      <c r="BE27" s="34">
        <f t="shared" si="62"/>
        <v>50</v>
      </c>
      <c r="BF27" s="34">
        <f t="shared" si="62"/>
        <v>50</v>
      </c>
      <c r="BG27" s="34">
        <f t="shared" si="62"/>
        <v>50</v>
      </c>
      <c r="BH27" s="34">
        <f t="shared" si="62"/>
        <v>50</v>
      </c>
      <c r="BI27" s="34">
        <f t="shared" si="62"/>
        <v>50</v>
      </c>
      <c r="BJ27" s="34">
        <f>IF(BJ10,MIN(BJ26,BJ25),BJ25)</f>
        <v>50</v>
      </c>
      <c r="BK27" s="34">
        <f t="shared" si="62"/>
        <v>50</v>
      </c>
      <c r="BL27" s="34">
        <f t="shared" si="62"/>
        <v>50</v>
      </c>
      <c r="BM27" s="34">
        <f t="shared" si="62"/>
        <v>50</v>
      </c>
      <c r="BN27" s="34">
        <f t="shared" si="62"/>
        <v>50</v>
      </c>
      <c r="BO27" s="34">
        <f t="shared" si="62"/>
        <v>50</v>
      </c>
      <c r="BP27" s="34">
        <f t="shared" si="62"/>
        <v>50</v>
      </c>
      <c r="BQ27" s="34">
        <f t="shared" si="62"/>
        <v>50</v>
      </c>
      <c r="BR27" s="34">
        <f t="shared" si="62"/>
        <v>50</v>
      </c>
      <c r="BS27" s="34">
        <f t="shared" si="62"/>
        <v>50</v>
      </c>
      <c r="BT27" s="34">
        <f t="shared" si="62"/>
        <v>50</v>
      </c>
      <c r="BU27" s="34">
        <f t="shared" si="62"/>
        <v>50</v>
      </c>
      <c r="BV27" s="34">
        <f t="shared" si="62"/>
        <v>50</v>
      </c>
      <c r="BW27" s="34">
        <f t="shared" ref="BW27:EH27" si="63">IF(BW10,MIN(BW26,BW25),BW25)</f>
        <v>50</v>
      </c>
      <c r="BX27" s="34">
        <f t="shared" si="63"/>
        <v>50</v>
      </c>
      <c r="BY27" s="34">
        <f t="shared" si="63"/>
        <v>50</v>
      </c>
      <c r="BZ27" s="34">
        <f t="shared" si="63"/>
        <v>50</v>
      </c>
      <c r="CA27" s="34">
        <f t="shared" si="63"/>
        <v>50</v>
      </c>
      <c r="CB27" s="34">
        <f t="shared" si="63"/>
        <v>50</v>
      </c>
      <c r="CC27" s="34">
        <f t="shared" si="63"/>
        <v>50</v>
      </c>
      <c r="CD27" s="34">
        <f t="shared" si="63"/>
        <v>50</v>
      </c>
      <c r="CE27" s="34">
        <f t="shared" si="63"/>
        <v>50</v>
      </c>
      <c r="CF27" s="34">
        <f t="shared" si="63"/>
        <v>50</v>
      </c>
      <c r="CG27" s="34">
        <f t="shared" si="63"/>
        <v>50</v>
      </c>
      <c r="CH27" s="34">
        <f t="shared" si="63"/>
        <v>50</v>
      </c>
      <c r="CI27" s="34">
        <f t="shared" si="63"/>
        <v>50</v>
      </c>
      <c r="CJ27" s="34">
        <f t="shared" si="63"/>
        <v>50</v>
      </c>
      <c r="CK27" s="34">
        <f t="shared" si="63"/>
        <v>50</v>
      </c>
      <c r="CL27" s="34">
        <f t="shared" si="63"/>
        <v>50</v>
      </c>
      <c r="CM27" s="34">
        <f t="shared" si="63"/>
        <v>50</v>
      </c>
      <c r="CN27" s="34">
        <f t="shared" si="63"/>
        <v>0</v>
      </c>
      <c r="CO27" s="34">
        <f t="shared" si="63"/>
        <v>0</v>
      </c>
      <c r="CP27" s="34">
        <f t="shared" si="63"/>
        <v>0</v>
      </c>
      <c r="CQ27" s="34">
        <f t="shared" si="63"/>
        <v>0</v>
      </c>
      <c r="CR27" s="34">
        <f t="shared" si="63"/>
        <v>0</v>
      </c>
      <c r="CS27" s="34">
        <f t="shared" si="63"/>
        <v>0</v>
      </c>
      <c r="CT27" s="34">
        <f t="shared" si="63"/>
        <v>0</v>
      </c>
      <c r="CU27" s="34">
        <f t="shared" si="63"/>
        <v>0</v>
      </c>
      <c r="CV27" s="34">
        <f t="shared" si="63"/>
        <v>0</v>
      </c>
      <c r="CW27" s="34">
        <f t="shared" si="63"/>
        <v>0</v>
      </c>
      <c r="CX27" s="34">
        <f t="shared" si="63"/>
        <v>0</v>
      </c>
      <c r="CY27" s="34">
        <f t="shared" si="63"/>
        <v>0</v>
      </c>
      <c r="CZ27" s="34">
        <f t="shared" si="63"/>
        <v>0</v>
      </c>
      <c r="DA27" s="34">
        <f t="shared" si="63"/>
        <v>0</v>
      </c>
      <c r="DB27" s="34">
        <f t="shared" si="63"/>
        <v>0</v>
      </c>
      <c r="DC27" s="34">
        <f t="shared" si="63"/>
        <v>0</v>
      </c>
      <c r="DD27" s="34">
        <f t="shared" si="63"/>
        <v>0</v>
      </c>
      <c r="DE27" s="34">
        <f t="shared" si="63"/>
        <v>0</v>
      </c>
      <c r="DF27" s="34">
        <f t="shared" si="63"/>
        <v>0</v>
      </c>
      <c r="DG27" s="34">
        <f t="shared" si="63"/>
        <v>0</v>
      </c>
      <c r="DH27" s="34">
        <f t="shared" si="63"/>
        <v>0</v>
      </c>
      <c r="DI27" s="34">
        <f t="shared" si="63"/>
        <v>0</v>
      </c>
      <c r="DJ27" s="34">
        <f t="shared" si="63"/>
        <v>0</v>
      </c>
      <c r="DK27" s="34">
        <f t="shared" si="63"/>
        <v>0</v>
      </c>
      <c r="DL27" s="34">
        <f t="shared" si="63"/>
        <v>0</v>
      </c>
      <c r="DM27" s="34">
        <f t="shared" si="63"/>
        <v>0</v>
      </c>
      <c r="DN27" s="34">
        <f t="shared" si="63"/>
        <v>0</v>
      </c>
      <c r="DO27" s="34">
        <f t="shared" si="63"/>
        <v>0</v>
      </c>
      <c r="DP27" s="34">
        <f t="shared" si="63"/>
        <v>0</v>
      </c>
      <c r="DQ27" s="34">
        <f t="shared" si="63"/>
        <v>0</v>
      </c>
      <c r="DR27" s="34">
        <f t="shared" si="63"/>
        <v>0</v>
      </c>
      <c r="DS27" s="34">
        <f t="shared" si="63"/>
        <v>0</v>
      </c>
      <c r="DT27" s="34">
        <f t="shared" si="63"/>
        <v>0</v>
      </c>
      <c r="DU27" s="34">
        <f t="shared" si="63"/>
        <v>0</v>
      </c>
      <c r="DV27" s="34">
        <f t="shared" si="63"/>
        <v>0</v>
      </c>
      <c r="DW27" s="34">
        <f t="shared" si="63"/>
        <v>0</v>
      </c>
      <c r="DX27" s="34">
        <f t="shared" si="63"/>
        <v>0</v>
      </c>
      <c r="DY27" s="34">
        <f t="shared" si="63"/>
        <v>0</v>
      </c>
      <c r="DZ27" s="34">
        <f t="shared" si="63"/>
        <v>0</v>
      </c>
      <c r="EA27" s="34">
        <f t="shared" si="63"/>
        <v>0</v>
      </c>
      <c r="EB27" s="34">
        <f t="shared" si="63"/>
        <v>0</v>
      </c>
      <c r="EC27" s="34">
        <f t="shared" si="63"/>
        <v>0</v>
      </c>
      <c r="ED27" s="34">
        <f t="shared" si="63"/>
        <v>0</v>
      </c>
      <c r="EE27" s="34">
        <f t="shared" si="63"/>
        <v>0</v>
      </c>
      <c r="EF27" s="34">
        <f t="shared" si="63"/>
        <v>0</v>
      </c>
      <c r="EG27" s="34">
        <f t="shared" si="63"/>
        <v>0</v>
      </c>
      <c r="EH27" s="34">
        <f t="shared" si="63"/>
        <v>0</v>
      </c>
      <c r="EI27" s="34">
        <f t="shared" ref="EI27:FC27" si="64">IF(EI10,MIN(EI26,EI25),EI25)</f>
        <v>0</v>
      </c>
      <c r="EJ27" s="34">
        <f t="shared" si="64"/>
        <v>0</v>
      </c>
      <c r="EK27" s="34">
        <f t="shared" si="64"/>
        <v>0</v>
      </c>
      <c r="EL27" s="34">
        <f t="shared" si="64"/>
        <v>0</v>
      </c>
      <c r="EM27" s="34">
        <f t="shared" si="64"/>
        <v>0</v>
      </c>
      <c r="EN27" s="34">
        <f t="shared" si="64"/>
        <v>0</v>
      </c>
      <c r="EO27" s="34">
        <f t="shared" si="64"/>
        <v>0</v>
      </c>
      <c r="EP27" s="34">
        <f t="shared" si="64"/>
        <v>0</v>
      </c>
      <c r="EQ27" s="34">
        <f t="shared" si="64"/>
        <v>0</v>
      </c>
      <c r="ER27" s="34">
        <f t="shared" si="64"/>
        <v>0</v>
      </c>
      <c r="ES27" s="34">
        <f t="shared" si="64"/>
        <v>0</v>
      </c>
      <c r="ET27" s="34">
        <f t="shared" si="64"/>
        <v>0</v>
      </c>
      <c r="EU27" s="34">
        <f t="shared" si="64"/>
        <v>0</v>
      </c>
      <c r="EV27" s="34">
        <f t="shared" si="64"/>
        <v>0</v>
      </c>
      <c r="EW27" s="34">
        <f t="shared" si="64"/>
        <v>0</v>
      </c>
      <c r="EX27" s="34">
        <f t="shared" si="64"/>
        <v>0</v>
      </c>
      <c r="EY27" s="34">
        <f t="shared" si="64"/>
        <v>0</v>
      </c>
      <c r="EZ27" s="34">
        <f t="shared" si="64"/>
        <v>0</v>
      </c>
      <c r="FA27" s="34">
        <f t="shared" si="64"/>
        <v>0</v>
      </c>
      <c r="FB27" s="34">
        <f t="shared" si="64"/>
        <v>0</v>
      </c>
      <c r="FC27" s="34">
        <f t="shared" si="64"/>
        <v>0</v>
      </c>
    </row>
    <row r="28" spans="3:159" x14ac:dyDescent="0.35">
      <c r="E28" s="32"/>
      <c r="F28" s="8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</row>
    <row r="29" spans="3:159" x14ac:dyDescent="0.35">
      <c r="C29" s="31" t="s">
        <v>148</v>
      </c>
      <c r="E29" s="32" t="s">
        <v>31</v>
      </c>
      <c r="F29" s="8"/>
      <c r="H29" s="37">
        <f>SUM(J29:XFD29)</f>
        <v>70000</v>
      </c>
      <c r="J29" s="37">
        <f>J27*J16</f>
        <v>0</v>
      </c>
      <c r="K29" s="37">
        <f t="shared" ref="K29:BV29" si="65">K27*K16</f>
        <v>0</v>
      </c>
      <c r="L29" s="37">
        <f t="shared" si="65"/>
        <v>0</v>
      </c>
      <c r="M29" s="37">
        <f t="shared" si="65"/>
        <v>0</v>
      </c>
      <c r="N29" s="37">
        <f t="shared" si="65"/>
        <v>0</v>
      </c>
      <c r="O29" s="37">
        <f t="shared" si="65"/>
        <v>0</v>
      </c>
      <c r="P29" s="37">
        <f t="shared" si="65"/>
        <v>0</v>
      </c>
      <c r="Q29" s="37">
        <f t="shared" si="65"/>
        <v>0</v>
      </c>
      <c r="R29" s="37">
        <f t="shared" si="65"/>
        <v>0</v>
      </c>
      <c r="S29" s="37">
        <f t="shared" si="65"/>
        <v>0</v>
      </c>
      <c r="T29" s="37">
        <f t="shared" si="65"/>
        <v>0</v>
      </c>
      <c r="U29" s="37">
        <f t="shared" si="65"/>
        <v>0</v>
      </c>
      <c r="V29" s="37">
        <f t="shared" si="65"/>
        <v>1000</v>
      </c>
      <c r="W29" s="37">
        <f t="shared" si="65"/>
        <v>1000</v>
      </c>
      <c r="X29" s="37">
        <f t="shared" si="65"/>
        <v>1000</v>
      </c>
      <c r="Y29" s="37">
        <f t="shared" si="65"/>
        <v>1000</v>
      </c>
      <c r="Z29" s="37">
        <f t="shared" si="65"/>
        <v>1000</v>
      </c>
      <c r="AA29" s="37">
        <f t="shared" si="65"/>
        <v>1000</v>
      </c>
      <c r="AB29" s="37">
        <f t="shared" si="65"/>
        <v>1000</v>
      </c>
      <c r="AC29" s="37">
        <f t="shared" si="65"/>
        <v>1000</v>
      </c>
      <c r="AD29" s="37">
        <f t="shared" si="65"/>
        <v>1000</v>
      </c>
      <c r="AE29" s="37">
        <f t="shared" si="65"/>
        <v>1000</v>
      </c>
      <c r="AF29" s="37">
        <f t="shared" si="65"/>
        <v>1000</v>
      </c>
      <c r="AG29" s="37">
        <f t="shared" si="65"/>
        <v>1000</v>
      </c>
      <c r="AH29" s="37">
        <f t="shared" si="65"/>
        <v>1000</v>
      </c>
      <c r="AI29" s="37">
        <f t="shared" si="65"/>
        <v>1000</v>
      </c>
      <c r="AJ29" s="37">
        <f t="shared" si="65"/>
        <v>1000</v>
      </c>
      <c r="AK29" s="37">
        <f t="shared" si="65"/>
        <v>1000</v>
      </c>
      <c r="AL29" s="37">
        <f t="shared" si="65"/>
        <v>1000</v>
      </c>
      <c r="AM29" s="37">
        <f t="shared" si="65"/>
        <v>1000</v>
      </c>
      <c r="AN29" s="37">
        <f t="shared" si="65"/>
        <v>1000</v>
      </c>
      <c r="AO29" s="37">
        <f t="shared" si="65"/>
        <v>1000</v>
      </c>
      <c r="AP29" s="37">
        <f t="shared" si="65"/>
        <v>1000</v>
      </c>
      <c r="AQ29" s="37">
        <f t="shared" si="65"/>
        <v>1000</v>
      </c>
      <c r="AR29" s="37">
        <f t="shared" si="65"/>
        <v>1000</v>
      </c>
      <c r="AS29" s="37">
        <f t="shared" si="65"/>
        <v>1000</v>
      </c>
      <c r="AT29" s="37">
        <f t="shared" si="65"/>
        <v>1000</v>
      </c>
      <c r="AU29" s="37">
        <f t="shared" si="65"/>
        <v>1000</v>
      </c>
      <c r="AV29" s="37">
        <f t="shared" si="65"/>
        <v>1000</v>
      </c>
      <c r="AW29" s="37">
        <f t="shared" si="65"/>
        <v>1000</v>
      </c>
      <c r="AX29" s="37">
        <f t="shared" si="65"/>
        <v>1000</v>
      </c>
      <c r="AY29" s="37">
        <f t="shared" si="65"/>
        <v>1000</v>
      </c>
      <c r="AZ29" s="37">
        <f t="shared" si="65"/>
        <v>1000</v>
      </c>
      <c r="BA29" s="37">
        <f t="shared" si="65"/>
        <v>1000</v>
      </c>
      <c r="BB29" s="37">
        <f t="shared" si="65"/>
        <v>1000</v>
      </c>
      <c r="BC29" s="37">
        <f t="shared" si="65"/>
        <v>1000</v>
      </c>
      <c r="BD29" s="37">
        <f t="shared" si="65"/>
        <v>1000</v>
      </c>
      <c r="BE29" s="37">
        <f t="shared" si="65"/>
        <v>1000</v>
      </c>
      <c r="BF29" s="37">
        <f t="shared" si="65"/>
        <v>1000</v>
      </c>
      <c r="BG29" s="37">
        <f t="shared" si="65"/>
        <v>1000</v>
      </c>
      <c r="BH29" s="37">
        <f t="shared" si="65"/>
        <v>1000</v>
      </c>
      <c r="BI29" s="37">
        <f t="shared" si="65"/>
        <v>1000</v>
      </c>
      <c r="BJ29" s="37">
        <f t="shared" si="65"/>
        <v>1000</v>
      </c>
      <c r="BK29" s="37">
        <f t="shared" si="65"/>
        <v>1000</v>
      </c>
      <c r="BL29" s="37">
        <f t="shared" si="65"/>
        <v>1000</v>
      </c>
      <c r="BM29" s="37">
        <f t="shared" si="65"/>
        <v>1000</v>
      </c>
      <c r="BN29" s="37">
        <f t="shared" si="65"/>
        <v>1000</v>
      </c>
      <c r="BO29" s="37">
        <f t="shared" si="65"/>
        <v>1000</v>
      </c>
      <c r="BP29" s="37">
        <f t="shared" si="65"/>
        <v>1000</v>
      </c>
      <c r="BQ29" s="37">
        <f t="shared" si="65"/>
        <v>1000</v>
      </c>
      <c r="BR29" s="37">
        <f t="shared" si="65"/>
        <v>1000</v>
      </c>
      <c r="BS29" s="37">
        <f t="shared" si="65"/>
        <v>1000</v>
      </c>
      <c r="BT29" s="37">
        <f t="shared" si="65"/>
        <v>1000</v>
      </c>
      <c r="BU29" s="37">
        <f t="shared" si="65"/>
        <v>1000</v>
      </c>
      <c r="BV29" s="37">
        <f t="shared" si="65"/>
        <v>1000</v>
      </c>
      <c r="BW29" s="37">
        <f t="shared" ref="BW29:EH29" si="66">BW27*BW16</f>
        <v>1000</v>
      </c>
      <c r="BX29" s="37">
        <f t="shared" si="66"/>
        <v>1000</v>
      </c>
      <c r="BY29" s="37">
        <f t="shared" si="66"/>
        <v>1000</v>
      </c>
      <c r="BZ29" s="37">
        <f t="shared" si="66"/>
        <v>1000</v>
      </c>
      <c r="CA29" s="37">
        <f t="shared" si="66"/>
        <v>1000</v>
      </c>
      <c r="CB29" s="37">
        <f t="shared" si="66"/>
        <v>1000</v>
      </c>
      <c r="CC29" s="37">
        <f t="shared" si="66"/>
        <v>1000</v>
      </c>
      <c r="CD29" s="37">
        <f t="shared" si="66"/>
        <v>1000</v>
      </c>
      <c r="CE29" s="37">
        <f t="shared" si="66"/>
        <v>1000</v>
      </c>
      <c r="CF29" s="37">
        <f t="shared" si="66"/>
        <v>1000</v>
      </c>
      <c r="CG29" s="37">
        <f t="shared" si="66"/>
        <v>1000</v>
      </c>
      <c r="CH29" s="37">
        <f t="shared" si="66"/>
        <v>1000</v>
      </c>
      <c r="CI29" s="37">
        <f t="shared" si="66"/>
        <v>1000</v>
      </c>
      <c r="CJ29" s="37">
        <f t="shared" si="66"/>
        <v>1000</v>
      </c>
      <c r="CK29" s="37">
        <f t="shared" si="66"/>
        <v>1000</v>
      </c>
      <c r="CL29" s="37">
        <f t="shared" si="66"/>
        <v>1000</v>
      </c>
      <c r="CM29" s="37">
        <f t="shared" si="66"/>
        <v>1000</v>
      </c>
      <c r="CN29" s="37">
        <f t="shared" si="66"/>
        <v>0</v>
      </c>
      <c r="CO29" s="37">
        <f t="shared" si="66"/>
        <v>0</v>
      </c>
      <c r="CP29" s="37">
        <f t="shared" si="66"/>
        <v>0</v>
      </c>
      <c r="CQ29" s="37">
        <f t="shared" si="66"/>
        <v>0</v>
      </c>
      <c r="CR29" s="37">
        <f t="shared" si="66"/>
        <v>0</v>
      </c>
      <c r="CS29" s="37">
        <f t="shared" si="66"/>
        <v>0</v>
      </c>
      <c r="CT29" s="37">
        <f t="shared" si="66"/>
        <v>0</v>
      </c>
      <c r="CU29" s="37">
        <f t="shared" si="66"/>
        <v>0</v>
      </c>
      <c r="CV29" s="37">
        <f t="shared" si="66"/>
        <v>0</v>
      </c>
      <c r="CW29" s="37">
        <f t="shared" si="66"/>
        <v>0</v>
      </c>
      <c r="CX29" s="37">
        <f t="shared" si="66"/>
        <v>0</v>
      </c>
      <c r="CY29" s="37">
        <f t="shared" si="66"/>
        <v>0</v>
      </c>
      <c r="CZ29" s="37">
        <f t="shared" si="66"/>
        <v>0</v>
      </c>
      <c r="DA29" s="37">
        <f t="shared" si="66"/>
        <v>0</v>
      </c>
      <c r="DB29" s="37">
        <f t="shared" si="66"/>
        <v>0</v>
      </c>
      <c r="DC29" s="37">
        <f t="shared" si="66"/>
        <v>0</v>
      </c>
      <c r="DD29" s="37">
        <f t="shared" si="66"/>
        <v>0</v>
      </c>
      <c r="DE29" s="37">
        <f t="shared" si="66"/>
        <v>0</v>
      </c>
      <c r="DF29" s="37">
        <f t="shared" si="66"/>
        <v>0</v>
      </c>
      <c r="DG29" s="37">
        <f t="shared" si="66"/>
        <v>0</v>
      </c>
      <c r="DH29" s="37">
        <f t="shared" si="66"/>
        <v>0</v>
      </c>
      <c r="DI29" s="37">
        <f t="shared" si="66"/>
        <v>0</v>
      </c>
      <c r="DJ29" s="37">
        <f t="shared" si="66"/>
        <v>0</v>
      </c>
      <c r="DK29" s="37">
        <f t="shared" si="66"/>
        <v>0</v>
      </c>
      <c r="DL29" s="37">
        <f t="shared" si="66"/>
        <v>0</v>
      </c>
      <c r="DM29" s="37">
        <f t="shared" si="66"/>
        <v>0</v>
      </c>
      <c r="DN29" s="37">
        <f t="shared" si="66"/>
        <v>0</v>
      </c>
      <c r="DO29" s="37">
        <f t="shared" si="66"/>
        <v>0</v>
      </c>
      <c r="DP29" s="37">
        <f t="shared" si="66"/>
        <v>0</v>
      </c>
      <c r="DQ29" s="37">
        <f t="shared" si="66"/>
        <v>0</v>
      </c>
      <c r="DR29" s="37">
        <f t="shared" si="66"/>
        <v>0</v>
      </c>
      <c r="DS29" s="37">
        <f t="shared" si="66"/>
        <v>0</v>
      </c>
      <c r="DT29" s="37">
        <f t="shared" si="66"/>
        <v>0</v>
      </c>
      <c r="DU29" s="37">
        <f t="shared" si="66"/>
        <v>0</v>
      </c>
      <c r="DV29" s="37">
        <f t="shared" si="66"/>
        <v>0</v>
      </c>
      <c r="DW29" s="37">
        <f t="shared" si="66"/>
        <v>0</v>
      </c>
      <c r="DX29" s="37">
        <f t="shared" si="66"/>
        <v>0</v>
      </c>
      <c r="DY29" s="37">
        <f t="shared" si="66"/>
        <v>0</v>
      </c>
      <c r="DZ29" s="37">
        <f t="shared" si="66"/>
        <v>0</v>
      </c>
      <c r="EA29" s="37">
        <f t="shared" si="66"/>
        <v>0</v>
      </c>
      <c r="EB29" s="37">
        <f t="shared" si="66"/>
        <v>0</v>
      </c>
      <c r="EC29" s="37">
        <f t="shared" si="66"/>
        <v>0</v>
      </c>
      <c r="ED29" s="37">
        <f t="shared" si="66"/>
        <v>0</v>
      </c>
      <c r="EE29" s="37">
        <f t="shared" si="66"/>
        <v>0</v>
      </c>
      <c r="EF29" s="37">
        <f t="shared" si="66"/>
        <v>0</v>
      </c>
      <c r="EG29" s="37">
        <f t="shared" si="66"/>
        <v>0</v>
      </c>
      <c r="EH29" s="37">
        <f t="shared" si="66"/>
        <v>0</v>
      </c>
      <c r="EI29" s="37">
        <f t="shared" ref="EI29:FC29" si="67">EI27*EI16</f>
        <v>0</v>
      </c>
      <c r="EJ29" s="37">
        <f t="shared" si="67"/>
        <v>0</v>
      </c>
      <c r="EK29" s="37">
        <f t="shared" si="67"/>
        <v>0</v>
      </c>
      <c r="EL29" s="37">
        <f t="shared" si="67"/>
        <v>0</v>
      </c>
      <c r="EM29" s="37">
        <f t="shared" si="67"/>
        <v>0</v>
      </c>
      <c r="EN29" s="37">
        <f t="shared" si="67"/>
        <v>0</v>
      </c>
      <c r="EO29" s="37">
        <f t="shared" si="67"/>
        <v>0</v>
      </c>
      <c r="EP29" s="37">
        <f t="shared" si="67"/>
        <v>0</v>
      </c>
      <c r="EQ29" s="37">
        <f t="shared" si="67"/>
        <v>0</v>
      </c>
      <c r="ER29" s="37">
        <f t="shared" si="67"/>
        <v>0</v>
      </c>
      <c r="ES29" s="37">
        <f t="shared" si="67"/>
        <v>0</v>
      </c>
      <c r="ET29" s="37">
        <f t="shared" si="67"/>
        <v>0</v>
      </c>
      <c r="EU29" s="37">
        <f t="shared" si="67"/>
        <v>0</v>
      </c>
      <c r="EV29" s="37">
        <f t="shared" si="67"/>
        <v>0</v>
      </c>
      <c r="EW29" s="37">
        <f t="shared" si="67"/>
        <v>0</v>
      </c>
      <c r="EX29" s="37">
        <f t="shared" si="67"/>
        <v>0</v>
      </c>
      <c r="EY29" s="37">
        <f t="shared" si="67"/>
        <v>0</v>
      </c>
      <c r="EZ29" s="37">
        <f t="shared" si="67"/>
        <v>0</v>
      </c>
      <c r="FA29" s="37">
        <f t="shared" si="67"/>
        <v>0</v>
      </c>
      <c r="FB29" s="37">
        <f t="shared" si="67"/>
        <v>0</v>
      </c>
      <c r="FC29" s="37">
        <f t="shared" si="67"/>
        <v>0</v>
      </c>
    </row>
    <row r="30" spans="3:159" x14ac:dyDescent="0.35">
      <c r="C30" s="38" t="s">
        <v>152</v>
      </c>
      <c r="D30" s="38"/>
      <c r="E30" s="39" t="s">
        <v>31</v>
      </c>
      <c r="F30" s="19"/>
      <c r="G30" s="38"/>
      <c r="H30" s="40">
        <f>SUM(J30:XFD30)</f>
        <v>1779706.1459740682</v>
      </c>
      <c r="I30" s="38"/>
      <c r="J30" s="40">
        <f>J23-J29</f>
        <v>0</v>
      </c>
      <c r="K30" s="40">
        <f t="shared" ref="K30:BV30" si="68">K23-K29</f>
        <v>0</v>
      </c>
      <c r="L30" s="40">
        <f t="shared" si="68"/>
        <v>0</v>
      </c>
      <c r="M30" s="40">
        <f t="shared" si="68"/>
        <v>0</v>
      </c>
      <c r="N30" s="40">
        <f t="shared" si="68"/>
        <v>0</v>
      </c>
      <c r="O30" s="40">
        <f t="shared" si="68"/>
        <v>0</v>
      </c>
      <c r="P30" s="40">
        <f t="shared" si="68"/>
        <v>0</v>
      </c>
      <c r="Q30" s="40">
        <f t="shared" si="68"/>
        <v>0</v>
      </c>
      <c r="R30" s="40">
        <f t="shared" si="68"/>
        <v>0</v>
      </c>
      <c r="S30" s="40">
        <f t="shared" si="68"/>
        <v>0</v>
      </c>
      <c r="T30" s="40">
        <f t="shared" si="68"/>
        <v>0</v>
      </c>
      <c r="U30" s="40">
        <f t="shared" si="68"/>
        <v>0</v>
      </c>
      <c r="V30" s="40">
        <f t="shared" si="68"/>
        <v>27761.934819993461</v>
      </c>
      <c r="W30" s="40">
        <f t="shared" si="68"/>
        <v>27690.298507462692</v>
      </c>
      <c r="X30" s="40">
        <f t="shared" si="68"/>
        <v>27618.840616908918</v>
      </c>
      <c r="Y30" s="40">
        <f t="shared" si="68"/>
        <v>27547.560703942971</v>
      </c>
      <c r="Z30" s="40">
        <f t="shared" si="68"/>
        <v>27476.458325282503</v>
      </c>
      <c r="AA30" s="40">
        <f t="shared" si="68"/>
        <v>27405.533038749221</v>
      </c>
      <c r="AB30" s="40">
        <f t="shared" si="68"/>
        <v>27334.784403266167</v>
      </c>
      <c r="AC30" s="40">
        <f t="shared" si="68"/>
        <v>27264.211978854943</v>
      </c>
      <c r="AD30" s="40">
        <f t="shared" si="68"/>
        <v>27193.815326633001</v>
      </c>
      <c r="AE30" s="40">
        <f t="shared" si="68"/>
        <v>27123.594008810895</v>
      </c>
      <c r="AF30" s="40">
        <f t="shared" si="68"/>
        <v>27053.547588689558</v>
      </c>
      <c r="AG30" s="40">
        <f t="shared" si="68"/>
        <v>26983.675630657606</v>
      </c>
      <c r="AH30" s="40">
        <f t="shared" si="68"/>
        <v>26913.977700188614</v>
      </c>
      <c r="AI30" s="40">
        <f t="shared" si="68"/>
        <v>26844.453363838416</v>
      </c>
      <c r="AJ30" s="40">
        <f t="shared" si="68"/>
        <v>26775.102189242407</v>
      </c>
      <c r="AK30" s="40">
        <f t="shared" si="68"/>
        <v>26705.923745112857</v>
      </c>
      <c r="AL30" s="40">
        <f t="shared" si="68"/>
        <v>26636.91760123623</v>
      </c>
      <c r="AM30" s="40">
        <f t="shared" si="68"/>
        <v>26568.083328470504</v>
      </c>
      <c r="AN30" s="40">
        <f t="shared" si="68"/>
        <v>26499.420498742515</v>
      </c>
      <c r="AO30" s="40">
        <f t="shared" si="68"/>
        <v>26430.928685045277</v>
      </c>
      <c r="AP30" s="40">
        <f t="shared" si="68"/>
        <v>26362.607461435338</v>
      </c>
      <c r="AQ30" s="40">
        <f t="shared" si="68"/>
        <v>26294.456403030123</v>
      </c>
      <c r="AR30" s="40">
        <f t="shared" si="68"/>
        <v>26226.475086005303</v>
      </c>
      <c r="AS30" s="40">
        <f t="shared" si="68"/>
        <v>26158.663087592158</v>
      </c>
      <c r="AT30" s="40">
        <f t="shared" si="68"/>
        <v>26091.019986074934</v>
      </c>
      <c r="AU30" s="40">
        <f t="shared" si="68"/>
        <v>26023.545360788219</v>
      </c>
      <c r="AV30" s="40">
        <f t="shared" si="68"/>
        <v>25956.238792114364</v>
      </c>
      <c r="AW30" s="40">
        <f t="shared" si="68"/>
        <v>25889.099861480816</v>
      </c>
      <c r="AX30" s="40">
        <f t="shared" si="68"/>
        <v>25822.128151357574</v>
      </c>
      <c r="AY30" s="40">
        <f t="shared" si="68"/>
        <v>25755.323245254545</v>
      </c>
      <c r="AZ30" s="40">
        <f t="shared" si="68"/>
        <v>25688.684727718981</v>
      </c>
      <c r="BA30" s="40">
        <f t="shared" si="68"/>
        <v>25622.212184332886</v>
      </c>
      <c r="BB30" s="40">
        <f t="shared" si="68"/>
        <v>25555.90520171043</v>
      </c>
      <c r="BC30" s="40">
        <f t="shared" si="68"/>
        <v>25489.763367495409</v>
      </c>
      <c r="BD30" s="40">
        <f t="shared" si="68"/>
        <v>25423.78627035864</v>
      </c>
      <c r="BE30" s="40">
        <f t="shared" si="68"/>
        <v>25357.973499995427</v>
      </c>
      <c r="BF30" s="40">
        <f t="shared" si="68"/>
        <v>25292.32464712302</v>
      </c>
      <c r="BG30" s="40">
        <f t="shared" si="68"/>
        <v>25226.839303478035</v>
      </c>
      <c r="BH30" s="40">
        <f t="shared" si="68"/>
        <v>25161.517061813953</v>
      </c>
      <c r="BI30" s="40">
        <f t="shared" si="68"/>
        <v>25096.357515898544</v>
      </c>
      <c r="BJ30" s="40">
        <f t="shared" si="68"/>
        <v>25031.360260511396</v>
      </c>
      <c r="BK30" s="40">
        <f t="shared" si="68"/>
        <v>24966.524891441342</v>
      </c>
      <c r="BL30" s="40">
        <f t="shared" si="68"/>
        <v>24901.851005483975</v>
      </c>
      <c r="BM30" s="40">
        <f t="shared" si="68"/>
        <v>24837.338200439146</v>
      </c>
      <c r="BN30" s="40">
        <f t="shared" si="68"/>
        <v>24772.986075108434</v>
      </c>
      <c r="BO30" s="40">
        <f t="shared" si="68"/>
        <v>24708.794229292682</v>
      </c>
      <c r="BP30" s="40">
        <f t="shared" si="68"/>
        <v>24644.762263789489</v>
      </c>
      <c r="BQ30" s="40">
        <f t="shared" si="68"/>
        <v>24580.889780390728</v>
      </c>
      <c r="BR30" s="40">
        <f t="shared" si="68"/>
        <v>24517.176381880086</v>
      </c>
      <c r="BS30" s="40">
        <f t="shared" si="68"/>
        <v>24453.621672030575</v>
      </c>
      <c r="BT30" s="40">
        <f t="shared" si="68"/>
        <v>24390.225255602076</v>
      </c>
      <c r="BU30" s="40">
        <f t="shared" si="68"/>
        <v>24326.986738338877</v>
      </c>
      <c r="BV30" s="40">
        <f t="shared" si="68"/>
        <v>24263.905726967238</v>
      </c>
      <c r="BW30" s="40">
        <f t="shared" ref="BW30:EH30" si="69">BW23-BW29</f>
        <v>24200.981829192911</v>
      </c>
      <c r="BX30" s="40">
        <f t="shared" si="69"/>
        <v>24138.214653698746</v>
      </c>
      <c r="BY30" s="40">
        <f t="shared" si="69"/>
        <v>24075.603810142202</v>
      </c>
      <c r="BZ30" s="40">
        <f t="shared" si="69"/>
        <v>24013.14890915298</v>
      </c>
      <c r="CA30" s="40">
        <f t="shared" si="69"/>
        <v>23950.84956233055</v>
      </c>
      <c r="CB30" s="40">
        <f t="shared" si="69"/>
        <v>23888.705382241773</v>
      </c>
      <c r="CC30" s="40">
        <f t="shared" si="69"/>
        <v>23826.715982418456</v>
      </c>
      <c r="CD30" s="40">
        <f t="shared" si="69"/>
        <v>23764.880977354995</v>
      </c>
      <c r="CE30" s="40">
        <f t="shared" si="69"/>
        <v>23703.199982505932</v>
      </c>
      <c r="CF30" s="40">
        <f t="shared" si="69"/>
        <v>23641.67261428358</v>
      </c>
      <c r="CG30" s="40">
        <f t="shared" si="69"/>
        <v>23580.298490055655</v>
      </c>
      <c r="CH30" s="40">
        <f t="shared" si="69"/>
        <v>23519.077228142869</v>
      </c>
      <c r="CI30" s="40">
        <f t="shared" si="69"/>
        <v>23458.008447816574</v>
      </c>
      <c r="CJ30" s="40">
        <f t="shared" si="69"/>
        <v>23397.091769296385</v>
      </c>
      <c r="CK30" s="40">
        <f t="shared" si="69"/>
        <v>23336.326813747834</v>
      </c>
      <c r="CL30" s="40">
        <f t="shared" si="69"/>
        <v>23275.713203279982</v>
      </c>
      <c r="CM30" s="40">
        <f t="shared" si="69"/>
        <v>23215.250560943117</v>
      </c>
      <c r="CN30" s="40">
        <f t="shared" si="69"/>
        <v>0</v>
      </c>
      <c r="CO30" s="40">
        <f t="shared" si="69"/>
        <v>0</v>
      </c>
      <c r="CP30" s="40">
        <f t="shared" si="69"/>
        <v>0</v>
      </c>
      <c r="CQ30" s="40">
        <f t="shared" si="69"/>
        <v>0</v>
      </c>
      <c r="CR30" s="40">
        <f t="shared" si="69"/>
        <v>0</v>
      </c>
      <c r="CS30" s="40">
        <f t="shared" si="69"/>
        <v>0</v>
      </c>
      <c r="CT30" s="40">
        <f t="shared" si="69"/>
        <v>0</v>
      </c>
      <c r="CU30" s="40">
        <f t="shared" si="69"/>
        <v>0</v>
      </c>
      <c r="CV30" s="40">
        <f t="shared" si="69"/>
        <v>0</v>
      </c>
      <c r="CW30" s="40">
        <f t="shared" si="69"/>
        <v>0</v>
      </c>
      <c r="CX30" s="40">
        <f t="shared" si="69"/>
        <v>0</v>
      </c>
      <c r="CY30" s="40">
        <f t="shared" si="69"/>
        <v>0</v>
      </c>
      <c r="CZ30" s="40">
        <f t="shared" si="69"/>
        <v>0</v>
      </c>
      <c r="DA30" s="40">
        <f t="shared" si="69"/>
        <v>0</v>
      </c>
      <c r="DB30" s="40">
        <f t="shared" si="69"/>
        <v>0</v>
      </c>
      <c r="DC30" s="40">
        <f t="shared" si="69"/>
        <v>0</v>
      </c>
      <c r="DD30" s="40">
        <f t="shared" si="69"/>
        <v>0</v>
      </c>
      <c r="DE30" s="40">
        <f t="shared" si="69"/>
        <v>0</v>
      </c>
      <c r="DF30" s="40">
        <f t="shared" si="69"/>
        <v>0</v>
      </c>
      <c r="DG30" s="40">
        <f t="shared" si="69"/>
        <v>0</v>
      </c>
      <c r="DH30" s="40">
        <f t="shared" si="69"/>
        <v>0</v>
      </c>
      <c r="DI30" s="40">
        <f t="shared" si="69"/>
        <v>0</v>
      </c>
      <c r="DJ30" s="40">
        <f t="shared" si="69"/>
        <v>0</v>
      </c>
      <c r="DK30" s="40">
        <f t="shared" si="69"/>
        <v>0</v>
      </c>
      <c r="DL30" s="40">
        <f t="shared" si="69"/>
        <v>0</v>
      </c>
      <c r="DM30" s="40">
        <f t="shared" si="69"/>
        <v>0</v>
      </c>
      <c r="DN30" s="40">
        <f t="shared" si="69"/>
        <v>0</v>
      </c>
      <c r="DO30" s="40">
        <f t="shared" si="69"/>
        <v>0</v>
      </c>
      <c r="DP30" s="40">
        <f t="shared" si="69"/>
        <v>0</v>
      </c>
      <c r="DQ30" s="40">
        <f t="shared" si="69"/>
        <v>0</v>
      </c>
      <c r="DR30" s="40">
        <f t="shared" si="69"/>
        <v>0</v>
      </c>
      <c r="DS30" s="40">
        <f t="shared" si="69"/>
        <v>0</v>
      </c>
      <c r="DT30" s="40">
        <f t="shared" si="69"/>
        <v>0</v>
      </c>
      <c r="DU30" s="40">
        <f t="shared" si="69"/>
        <v>0</v>
      </c>
      <c r="DV30" s="40">
        <f t="shared" si="69"/>
        <v>0</v>
      </c>
      <c r="DW30" s="40">
        <f t="shared" si="69"/>
        <v>0</v>
      </c>
      <c r="DX30" s="40">
        <f t="shared" si="69"/>
        <v>0</v>
      </c>
      <c r="DY30" s="40">
        <f t="shared" si="69"/>
        <v>0</v>
      </c>
      <c r="DZ30" s="40">
        <f t="shared" si="69"/>
        <v>0</v>
      </c>
      <c r="EA30" s="40">
        <f t="shared" si="69"/>
        <v>0</v>
      </c>
      <c r="EB30" s="40">
        <f t="shared" si="69"/>
        <v>0</v>
      </c>
      <c r="EC30" s="40">
        <f t="shared" si="69"/>
        <v>0</v>
      </c>
      <c r="ED30" s="40">
        <f t="shared" si="69"/>
        <v>0</v>
      </c>
      <c r="EE30" s="40">
        <f t="shared" si="69"/>
        <v>0</v>
      </c>
      <c r="EF30" s="40">
        <f t="shared" si="69"/>
        <v>0</v>
      </c>
      <c r="EG30" s="40">
        <f t="shared" si="69"/>
        <v>0</v>
      </c>
      <c r="EH30" s="40">
        <f t="shared" si="69"/>
        <v>0</v>
      </c>
      <c r="EI30" s="40">
        <f t="shared" ref="EI30:FC30" si="70">EI23-EI29</f>
        <v>0</v>
      </c>
      <c r="EJ30" s="40">
        <f t="shared" si="70"/>
        <v>0</v>
      </c>
      <c r="EK30" s="40">
        <f t="shared" si="70"/>
        <v>0</v>
      </c>
      <c r="EL30" s="40">
        <f t="shared" si="70"/>
        <v>0</v>
      </c>
      <c r="EM30" s="40">
        <f t="shared" si="70"/>
        <v>0</v>
      </c>
      <c r="EN30" s="40">
        <f t="shared" si="70"/>
        <v>0</v>
      </c>
      <c r="EO30" s="40">
        <f t="shared" si="70"/>
        <v>0</v>
      </c>
      <c r="EP30" s="40">
        <f t="shared" si="70"/>
        <v>0</v>
      </c>
      <c r="EQ30" s="40">
        <f t="shared" si="70"/>
        <v>0</v>
      </c>
      <c r="ER30" s="40">
        <f t="shared" si="70"/>
        <v>0</v>
      </c>
      <c r="ES30" s="40">
        <f t="shared" si="70"/>
        <v>0</v>
      </c>
      <c r="ET30" s="40">
        <f t="shared" si="70"/>
        <v>0</v>
      </c>
      <c r="EU30" s="40">
        <f t="shared" si="70"/>
        <v>0</v>
      </c>
      <c r="EV30" s="40">
        <f t="shared" si="70"/>
        <v>0</v>
      </c>
      <c r="EW30" s="40">
        <f t="shared" si="70"/>
        <v>0</v>
      </c>
      <c r="EX30" s="40">
        <f t="shared" si="70"/>
        <v>0</v>
      </c>
      <c r="EY30" s="40">
        <f t="shared" si="70"/>
        <v>0</v>
      </c>
      <c r="EZ30" s="40">
        <f t="shared" si="70"/>
        <v>0</v>
      </c>
      <c r="FA30" s="40">
        <f t="shared" si="70"/>
        <v>0</v>
      </c>
      <c r="FB30" s="40">
        <f t="shared" si="70"/>
        <v>0</v>
      </c>
      <c r="FC30" s="40">
        <f t="shared" si="70"/>
        <v>0</v>
      </c>
    </row>
    <row r="32" spans="3:159" x14ac:dyDescent="0.35">
      <c r="C32" s="38" t="s">
        <v>142</v>
      </c>
      <c r="D32" s="38"/>
      <c r="E32" s="39" t="s">
        <v>31</v>
      </c>
      <c r="F32" s="38"/>
      <c r="G32" s="38"/>
      <c r="H32" s="40">
        <f>SUM(J32:XFD32)</f>
        <v>1056323.9832761872</v>
      </c>
      <c r="I32" s="38"/>
      <c r="J32" s="40">
        <f>J30*J10</f>
        <v>0</v>
      </c>
      <c r="K32" s="40">
        <f t="shared" ref="K32:BV32" si="71">K30*K10</f>
        <v>0</v>
      </c>
      <c r="L32" s="40">
        <f t="shared" si="71"/>
        <v>0</v>
      </c>
      <c r="M32" s="40">
        <f t="shared" si="71"/>
        <v>0</v>
      </c>
      <c r="N32" s="40">
        <f t="shared" si="71"/>
        <v>0</v>
      </c>
      <c r="O32" s="40">
        <f t="shared" si="71"/>
        <v>0</v>
      </c>
      <c r="P32" s="40">
        <f t="shared" si="71"/>
        <v>0</v>
      </c>
      <c r="Q32" s="40">
        <f t="shared" si="71"/>
        <v>0</v>
      </c>
      <c r="R32" s="40">
        <f t="shared" si="71"/>
        <v>0</v>
      </c>
      <c r="S32" s="40">
        <f t="shared" si="71"/>
        <v>0</v>
      </c>
      <c r="T32" s="40">
        <f t="shared" si="71"/>
        <v>0</v>
      </c>
      <c r="U32" s="40">
        <f t="shared" si="71"/>
        <v>0</v>
      </c>
      <c r="V32" s="40">
        <f t="shared" si="71"/>
        <v>27761.934819993461</v>
      </c>
      <c r="W32" s="40">
        <f t="shared" si="71"/>
        <v>27690.298507462692</v>
      </c>
      <c r="X32" s="40">
        <f t="shared" si="71"/>
        <v>27618.840616908918</v>
      </c>
      <c r="Y32" s="40">
        <f t="shared" si="71"/>
        <v>27547.560703942971</v>
      </c>
      <c r="Z32" s="40">
        <f t="shared" si="71"/>
        <v>27476.458325282503</v>
      </c>
      <c r="AA32" s="40">
        <f t="shared" si="71"/>
        <v>27405.533038749221</v>
      </c>
      <c r="AB32" s="40">
        <f t="shared" si="71"/>
        <v>27334.784403266167</v>
      </c>
      <c r="AC32" s="40">
        <f t="shared" si="71"/>
        <v>27264.211978854943</v>
      </c>
      <c r="AD32" s="40">
        <f t="shared" si="71"/>
        <v>27193.815326633001</v>
      </c>
      <c r="AE32" s="40">
        <f t="shared" si="71"/>
        <v>27123.594008810895</v>
      </c>
      <c r="AF32" s="40">
        <f t="shared" si="71"/>
        <v>27053.547588689558</v>
      </c>
      <c r="AG32" s="40">
        <f t="shared" si="71"/>
        <v>26983.675630657606</v>
      </c>
      <c r="AH32" s="40">
        <f t="shared" si="71"/>
        <v>26913.977700188614</v>
      </c>
      <c r="AI32" s="40">
        <f t="shared" si="71"/>
        <v>26844.453363838416</v>
      </c>
      <c r="AJ32" s="40">
        <f t="shared" si="71"/>
        <v>26775.102189242407</v>
      </c>
      <c r="AK32" s="40">
        <f t="shared" si="71"/>
        <v>26705.923745112857</v>
      </c>
      <c r="AL32" s="40">
        <f t="shared" si="71"/>
        <v>26636.91760123623</v>
      </c>
      <c r="AM32" s="40">
        <f t="shared" si="71"/>
        <v>26568.083328470504</v>
      </c>
      <c r="AN32" s="40">
        <f t="shared" si="71"/>
        <v>26499.420498742515</v>
      </c>
      <c r="AO32" s="40">
        <f t="shared" si="71"/>
        <v>26430.928685045277</v>
      </c>
      <c r="AP32" s="40">
        <f t="shared" si="71"/>
        <v>26362.607461435338</v>
      </c>
      <c r="AQ32" s="40">
        <f t="shared" si="71"/>
        <v>26294.456403030123</v>
      </c>
      <c r="AR32" s="40">
        <f t="shared" si="71"/>
        <v>26226.475086005303</v>
      </c>
      <c r="AS32" s="40">
        <f t="shared" si="71"/>
        <v>26158.663087592158</v>
      </c>
      <c r="AT32" s="40">
        <f t="shared" si="71"/>
        <v>26091.019986074934</v>
      </c>
      <c r="AU32" s="40">
        <f t="shared" si="71"/>
        <v>26023.545360788219</v>
      </c>
      <c r="AV32" s="40">
        <f t="shared" si="71"/>
        <v>25956.238792114364</v>
      </c>
      <c r="AW32" s="40">
        <f t="shared" si="71"/>
        <v>25889.099861480816</v>
      </c>
      <c r="AX32" s="40">
        <f t="shared" si="71"/>
        <v>25822.128151357574</v>
      </c>
      <c r="AY32" s="40">
        <f t="shared" si="71"/>
        <v>25755.323245254545</v>
      </c>
      <c r="AZ32" s="40">
        <f t="shared" si="71"/>
        <v>25688.684727718981</v>
      </c>
      <c r="BA32" s="40">
        <f t="shared" si="71"/>
        <v>25622.212184332886</v>
      </c>
      <c r="BB32" s="40">
        <f t="shared" si="71"/>
        <v>25555.90520171043</v>
      </c>
      <c r="BC32" s="40">
        <f t="shared" si="71"/>
        <v>25489.763367495409</v>
      </c>
      <c r="BD32" s="40">
        <f t="shared" si="71"/>
        <v>25423.78627035864</v>
      </c>
      <c r="BE32" s="40">
        <f t="shared" si="71"/>
        <v>25357.973499995427</v>
      </c>
      <c r="BF32" s="40">
        <f t="shared" si="71"/>
        <v>25292.32464712302</v>
      </c>
      <c r="BG32" s="40">
        <f t="shared" si="71"/>
        <v>25226.839303478035</v>
      </c>
      <c r="BH32" s="40">
        <f t="shared" si="71"/>
        <v>25161.517061813953</v>
      </c>
      <c r="BI32" s="40">
        <f t="shared" si="71"/>
        <v>25096.357515898544</v>
      </c>
      <c r="BJ32" s="40">
        <f t="shared" si="71"/>
        <v>0</v>
      </c>
      <c r="BK32" s="40">
        <f t="shared" si="71"/>
        <v>0</v>
      </c>
      <c r="BL32" s="40">
        <f t="shared" si="71"/>
        <v>0</v>
      </c>
      <c r="BM32" s="40">
        <f t="shared" si="71"/>
        <v>0</v>
      </c>
      <c r="BN32" s="40">
        <f t="shared" si="71"/>
        <v>0</v>
      </c>
      <c r="BO32" s="40">
        <f t="shared" si="71"/>
        <v>0</v>
      </c>
      <c r="BP32" s="40">
        <f t="shared" si="71"/>
        <v>0</v>
      </c>
      <c r="BQ32" s="40">
        <f t="shared" si="71"/>
        <v>0</v>
      </c>
      <c r="BR32" s="40">
        <f t="shared" si="71"/>
        <v>0</v>
      </c>
      <c r="BS32" s="40">
        <f t="shared" si="71"/>
        <v>0</v>
      </c>
      <c r="BT32" s="40">
        <f t="shared" si="71"/>
        <v>0</v>
      </c>
      <c r="BU32" s="40">
        <f t="shared" si="71"/>
        <v>0</v>
      </c>
      <c r="BV32" s="40">
        <f t="shared" si="71"/>
        <v>0</v>
      </c>
      <c r="BW32" s="40">
        <f t="shared" ref="BW32:EH32" si="72">BW30*BW10</f>
        <v>0</v>
      </c>
      <c r="BX32" s="40">
        <f t="shared" si="72"/>
        <v>0</v>
      </c>
      <c r="BY32" s="40">
        <f t="shared" si="72"/>
        <v>0</v>
      </c>
      <c r="BZ32" s="40">
        <f t="shared" si="72"/>
        <v>0</v>
      </c>
      <c r="CA32" s="40">
        <f t="shared" si="72"/>
        <v>0</v>
      </c>
      <c r="CB32" s="40">
        <f t="shared" si="72"/>
        <v>0</v>
      </c>
      <c r="CC32" s="40">
        <f t="shared" si="72"/>
        <v>0</v>
      </c>
      <c r="CD32" s="40">
        <f t="shared" si="72"/>
        <v>0</v>
      </c>
      <c r="CE32" s="40">
        <f t="shared" si="72"/>
        <v>0</v>
      </c>
      <c r="CF32" s="40">
        <f t="shared" si="72"/>
        <v>0</v>
      </c>
      <c r="CG32" s="40">
        <f t="shared" si="72"/>
        <v>0</v>
      </c>
      <c r="CH32" s="40">
        <f t="shared" si="72"/>
        <v>0</v>
      </c>
      <c r="CI32" s="40">
        <f t="shared" si="72"/>
        <v>0</v>
      </c>
      <c r="CJ32" s="40">
        <f t="shared" si="72"/>
        <v>0</v>
      </c>
      <c r="CK32" s="40">
        <f t="shared" si="72"/>
        <v>0</v>
      </c>
      <c r="CL32" s="40">
        <f t="shared" si="72"/>
        <v>0</v>
      </c>
      <c r="CM32" s="40">
        <f t="shared" si="72"/>
        <v>0</v>
      </c>
      <c r="CN32" s="40">
        <f t="shared" si="72"/>
        <v>0</v>
      </c>
      <c r="CO32" s="40">
        <f t="shared" si="72"/>
        <v>0</v>
      </c>
      <c r="CP32" s="40">
        <f t="shared" si="72"/>
        <v>0</v>
      </c>
      <c r="CQ32" s="40">
        <f t="shared" si="72"/>
        <v>0</v>
      </c>
      <c r="CR32" s="40">
        <f t="shared" si="72"/>
        <v>0</v>
      </c>
      <c r="CS32" s="40">
        <f t="shared" si="72"/>
        <v>0</v>
      </c>
      <c r="CT32" s="40">
        <f t="shared" si="72"/>
        <v>0</v>
      </c>
      <c r="CU32" s="40">
        <f t="shared" si="72"/>
        <v>0</v>
      </c>
      <c r="CV32" s="40">
        <f t="shared" si="72"/>
        <v>0</v>
      </c>
      <c r="CW32" s="40">
        <f t="shared" si="72"/>
        <v>0</v>
      </c>
      <c r="CX32" s="40">
        <f t="shared" si="72"/>
        <v>0</v>
      </c>
      <c r="CY32" s="40">
        <f t="shared" si="72"/>
        <v>0</v>
      </c>
      <c r="CZ32" s="40">
        <f t="shared" si="72"/>
        <v>0</v>
      </c>
      <c r="DA32" s="40">
        <f t="shared" si="72"/>
        <v>0</v>
      </c>
      <c r="DB32" s="40">
        <f t="shared" si="72"/>
        <v>0</v>
      </c>
      <c r="DC32" s="40">
        <f t="shared" si="72"/>
        <v>0</v>
      </c>
      <c r="DD32" s="40">
        <f t="shared" si="72"/>
        <v>0</v>
      </c>
      <c r="DE32" s="40">
        <f t="shared" si="72"/>
        <v>0</v>
      </c>
      <c r="DF32" s="40">
        <f t="shared" si="72"/>
        <v>0</v>
      </c>
      <c r="DG32" s="40">
        <f t="shared" si="72"/>
        <v>0</v>
      </c>
      <c r="DH32" s="40">
        <f t="shared" si="72"/>
        <v>0</v>
      </c>
      <c r="DI32" s="40">
        <f t="shared" si="72"/>
        <v>0</v>
      </c>
      <c r="DJ32" s="40">
        <f t="shared" si="72"/>
        <v>0</v>
      </c>
      <c r="DK32" s="40">
        <f t="shared" si="72"/>
        <v>0</v>
      </c>
      <c r="DL32" s="40">
        <f t="shared" si="72"/>
        <v>0</v>
      </c>
      <c r="DM32" s="40">
        <f t="shared" si="72"/>
        <v>0</v>
      </c>
      <c r="DN32" s="40">
        <f t="shared" si="72"/>
        <v>0</v>
      </c>
      <c r="DO32" s="40">
        <f t="shared" si="72"/>
        <v>0</v>
      </c>
      <c r="DP32" s="40">
        <f t="shared" si="72"/>
        <v>0</v>
      </c>
      <c r="DQ32" s="40">
        <f t="shared" si="72"/>
        <v>0</v>
      </c>
      <c r="DR32" s="40">
        <f t="shared" si="72"/>
        <v>0</v>
      </c>
      <c r="DS32" s="40">
        <f t="shared" si="72"/>
        <v>0</v>
      </c>
      <c r="DT32" s="40">
        <f t="shared" si="72"/>
        <v>0</v>
      </c>
      <c r="DU32" s="40">
        <f t="shared" si="72"/>
        <v>0</v>
      </c>
      <c r="DV32" s="40">
        <f t="shared" si="72"/>
        <v>0</v>
      </c>
      <c r="DW32" s="40">
        <f t="shared" si="72"/>
        <v>0</v>
      </c>
      <c r="DX32" s="40">
        <f t="shared" si="72"/>
        <v>0</v>
      </c>
      <c r="DY32" s="40">
        <f t="shared" si="72"/>
        <v>0</v>
      </c>
      <c r="DZ32" s="40">
        <f t="shared" si="72"/>
        <v>0</v>
      </c>
      <c r="EA32" s="40">
        <f t="shared" si="72"/>
        <v>0</v>
      </c>
      <c r="EB32" s="40">
        <f t="shared" si="72"/>
        <v>0</v>
      </c>
      <c r="EC32" s="40">
        <f t="shared" si="72"/>
        <v>0</v>
      </c>
      <c r="ED32" s="40">
        <f t="shared" si="72"/>
        <v>0</v>
      </c>
      <c r="EE32" s="40">
        <f t="shared" si="72"/>
        <v>0</v>
      </c>
      <c r="EF32" s="40">
        <f t="shared" si="72"/>
        <v>0</v>
      </c>
      <c r="EG32" s="40">
        <f t="shared" si="72"/>
        <v>0</v>
      </c>
      <c r="EH32" s="40">
        <f t="shared" si="72"/>
        <v>0</v>
      </c>
      <c r="EI32" s="40">
        <f t="shared" ref="EI32:FC32" si="73">EI30*EI10</f>
        <v>0</v>
      </c>
      <c r="EJ32" s="40">
        <f t="shared" si="73"/>
        <v>0</v>
      </c>
      <c r="EK32" s="40">
        <f t="shared" si="73"/>
        <v>0</v>
      </c>
      <c r="EL32" s="40">
        <f t="shared" si="73"/>
        <v>0</v>
      </c>
      <c r="EM32" s="40">
        <f t="shared" si="73"/>
        <v>0</v>
      </c>
      <c r="EN32" s="40">
        <f t="shared" si="73"/>
        <v>0</v>
      </c>
      <c r="EO32" s="40">
        <f t="shared" si="73"/>
        <v>0</v>
      </c>
      <c r="EP32" s="40">
        <f t="shared" si="73"/>
        <v>0</v>
      </c>
      <c r="EQ32" s="40">
        <f t="shared" si="73"/>
        <v>0</v>
      </c>
      <c r="ER32" s="40">
        <f t="shared" si="73"/>
        <v>0</v>
      </c>
      <c r="ES32" s="40">
        <f t="shared" si="73"/>
        <v>0</v>
      </c>
      <c r="ET32" s="40">
        <f t="shared" si="73"/>
        <v>0</v>
      </c>
      <c r="EU32" s="40">
        <f t="shared" si="73"/>
        <v>0</v>
      </c>
      <c r="EV32" s="40">
        <f t="shared" si="73"/>
        <v>0</v>
      </c>
      <c r="EW32" s="40">
        <f t="shared" si="73"/>
        <v>0</v>
      </c>
      <c r="EX32" s="40">
        <f t="shared" si="73"/>
        <v>0</v>
      </c>
      <c r="EY32" s="40">
        <f t="shared" si="73"/>
        <v>0</v>
      </c>
      <c r="EZ32" s="40">
        <f t="shared" si="73"/>
        <v>0</v>
      </c>
      <c r="FA32" s="40">
        <f t="shared" si="73"/>
        <v>0</v>
      </c>
      <c r="FB32" s="40">
        <f t="shared" si="73"/>
        <v>0</v>
      </c>
      <c r="FC32" s="40">
        <f t="shared" si="73"/>
        <v>0</v>
      </c>
    </row>
    <row r="33" spans="2:1006" ht="15" thickBot="1" x14ac:dyDescent="0.4">
      <c r="C33" s="43" t="s">
        <v>143</v>
      </c>
      <c r="D33" s="43"/>
      <c r="E33" s="44" t="s">
        <v>31</v>
      </c>
      <c r="F33" s="43"/>
      <c r="G33" s="43"/>
      <c r="H33" s="45">
        <f>SUM(J33:XFD33)</f>
        <v>723382.16269788065</v>
      </c>
      <c r="I33" s="43"/>
      <c r="J33" s="45">
        <f>J30-J32</f>
        <v>0</v>
      </c>
      <c r="K33" s="45">
        <f t="shared" ref="K33:BV33" si="74">K30-K32</f>
        <v>0</v>
      </c>
      <c r="L33" s="45">
        <f t="shared" si="74"/>
        <v>0</v>
      </c>
      <c r="M33" s="45">
        <f t="shared" si="74"/>
        <v>0</v>
      </c>
      <c r="N33" s="45">
        <f t="shared" si="74"/>
        <v>0</v>
      </c>
      <c r="O33" s="45">
        <f t="shared" si="74"/>
        <v>0</v>
      </c>
      <c r="P33" s="45">
        <f t="shared" si="74"/>
        <v>0</v>
      </c>
      <c r="Q33" s="45">
        <f t="shared" si="74"/>
        <v>0</v>
      </c>
      <c r="R33" s="45">
        <f t="shared" si="74"/>
        <v>0</v>
      </c>
      <c r="S33" s="45">
        <f t="shared" si="74"/>
        <v>0</v>
      </c>
      <c r="T33" s="45">
        <f t="shared" si="74"/>
        <v>0</v>
      </c>
      <c r="U33" s="45">
        <f t="shared" si="74"/>
        <v>0</v>
      </c>
      <c r="V33" s="45">
        <f t="shared" si="74"/>
        <v>0</v>
      </c>
      <c r="W33" s="45">
        <f t="shared" si="74"/>
        <v>0</v>
      </c>
      <c r="X33" s="45">
        <f t="shared" si="74"/>
        <v>0</v>
      </c>
      <c r="Y33" s="45">
        <f t="shared" si="74"/>
        <v>0</v>
      </c>
      <c r="Z33" s="45">
        <f t="shared" si="74"/>
        <v>0</v>
      </c>
      <c r="AA33" s="45">
        <f t="shared" si="74"/>
        <v>0</v>
      </c>
      <c r="AB33" s="45">
        <f t="shared" si="74"/>
        <v>0</v>
      </c>
      <c r="AC33" s="45">
        <f t="shared" si="74"/>
        <v>0</v>
      </c>
      <c r="AD33" s="45">
        <f t="shared" si="74"/>
        <v>0</v>
      </c>
      <c r="AE33" s="45">
        <f t="shared" si="74"/>
        <v>0</v>
      </c>
      <c r="AF33" s="45">
        <f t="shared" si="74"/>
        <v>0</v>
      </c>
      <c r="AG33" s="45">
        <f t="shared" si="74"/>
        <v>0</v>
      </c>
      <c r="AH33" s="45">
        <f t="shared" si="74"/>
        <v>0</v>
      </c>
      <c r="AI33" s="45">
        <f t="shared" si="74"/>
        <v>0</v>
      </c>
      <c r="AJ33" s="45">
        <f t="shared" si="74"/>
        <v>0</v>
      </c>
      <c r="AK33" s="45">
        <f t="shared" si="74"/>
        <v>0</v>
      </c>
      <c r="AL33" s="45">
        <f t="shared" si="74"/>
        <v>0</v>
      </c>
      <c r="AM33" s="45">
        <f t="shared" si="74"/>
        <v>0</v>
      </c>
      <c r="AN33" s="45">
        <f t="shared" si="74"/>
        <v>0</v>
      </c>
      <c r="AO33" s="45">
        <f t="shared" si="74"/>
        <v>0</v>
      </c>
      <c r="AP33" s="45">
        <f t="shared" si="74"/>
        <v>0</v>
      </c>
      <c r="AQ33" s="45">
        <f t="shared" si="74"/>
        <v>0</v>
      </c>
      <c r="AR33" s="45">
        <f t="shared" si="74"/>
        <v>0</v>
      </c>
      <c r="AS33" s="45">
        <f t="shared" si="74"/>
        <v>0</v>
      </c>
      <c r="AT33" s="45">
        <f t="shared" si="74"/>
        <v>0</v>
      </c>
      <c r="AU33" s="45">
        <f t="shared" si="74"/>
        <v>0</v>
      </c>
      <c r="AV33" s="45">
        <f t="shared" si="74"/>
        <v>0</v>
      </c>
      <c r="AW33" s="45">
        <f t="shared" si="74"/>
        <v>0</v>
      </c>
      <c r="AX33" s="45">
        <f t="shared" si="74"/>
        <v>0</v>
      </c>
      <c r="AY33" s="45">
        <f t="shared" si="74"/>
        <v>0</v>
      </c>
      <c r="AZ33" s="45">
        <f t="shared" si="74"/>
        <v>0</v>
      </c>
      <c r="BA33" s="45">
        <f t="shared" si="74"/>
        <v>0</v>
      </c>
      <c r="BB33" s="45">
        <f t="shared" si="74"/>
        <v>0</v>
      </c>
      <c r="BC33" s="45">
        <f t="shared" si="74"/>
        <v>0</v>
      </c>
      <c r="BD33" s="45">
        <f t="shared" si="74"/>
        <v>0</v>
      </c>
      <c r="BE33" s="45">
        <f t="shared" si="74"/>
        <v>0</v>
      </c>
      <c r="BF33" s="45">
        <f t="shared" si="74"/>
        <v>0</v>
      </c>
      <c r="BG33" s="45">
        <f t="shared" si="74"/>
        <v>0</v>
      </c>
      <c r="BH33" s="45">
        <f t="shared" si="74"/>
        <v>0</v>
      </c>
      <c r="BI33" s="45">
        <f t="shared" si="74"/>
        <v>0</v>
      </c>
      <c r="BJ33" s="45">
        <f t="shared" si="74"/>
        <v>25031.360260511396</v>
      </c>
      <c r="BK33" s="45">
        <f t="shared" si="74"/>
        <v>24966.524891441342</v>
      </c>
      <c r="BL33" s="45">
        <f t="shared" si="74"/>
        <v>24901.851005483975</v>
      </c>
      <c r="BM33" s="45">
        <f t="shared" si="74"/>
        <v>24837.338200439146</v>
      </c>
      <c r="BN33" s="45">
        <f t="shared" si="74"/>
        <v>24772.986075108434</v>
      </c>
      <c r="BO33" s="45">
        <f t="shared" si="74"/>
        <v>24708.794229292682</v>
      </c>
      <c r="BP33" s="45">
        <f t="shared" si="74"/>
        <v>24644.762263789489</v>
      </c>
      <c r="BQ33" s="45">
        <f t="shared" si="74"/>
        <v>24580.889780390728</v>
      </c>
      <c r="BR33" s="45">
        <f t="shared" si="74"/>
        <v>24517.176381880086</v>
      </c>
      <c r="BS33" s="45">
        <f t="shared" si="74"/>
        <v>24453.621672030575</v>
      </c>
      <c r="BT33" s="45">
        <f t="shared" si="74"/>
        <v>24390.225255602076</v>
      </c>
      <c r="BU33" s="45">
        <f t="shared" si="74"/>
        <v>24326.986738338877</v>
      </c>
      <c r="BV33" s="45">
        <f t="shared" si="74"/>
        <v>24263.905726967238</v>
      </c>
      <c r="BW33" s="45">
        <f t="shared" ref="BW33:EH33" si="75">BW30-BW32</f>
        <v>24200.981829192911</v>
      </c>
      <c r="BX33" s="45">
        <f t="shared" si="75"/>
        <v>24138.214653698746</v>
      </c>
      <c r="BY33" s="45">
        <f t="shared" si="75"/>
        <v>24075.603810142202</v>
      </c>
      <c r="BZ33" s="45">
        <f t="shared" si="75"/>
        <v>24013.14890915298</v>
      </c>
      <c r="CA33" s="45">
        <f t="shared" si="75"/>
        <v>23950.84956233055</v>
      </c>
      <c r="CB33" s="45">
        <f t="shared" si="75"/>
        <v>23888.705382241773</v>
      </c>
      <c r="CC33" s="45">
        <f t="shared" si="75"/>
        <v>23826.715982418456</v>
      </c>
      <c r="CD33" s="45">
        <f t="shared" si="75"/>
        <v>23764.880977354995</v>
      </c>
      <c r="CE33" s="45">
        <f t="shared" si="75"/>
        <v>23703.199982505932</v>
      </c>
      <c r="CF33" s="45">
        <f t="shared" si="75"/>
        <v>23641.67261428358</v>
      </c>
      <c r="CG33" s="45">
        <f t="shared" si="75"/>
        <v>23580.298490055655</v>
      </c>
      <c r="CH33" s="45">
        <f t="shared" si="75"/>
        <v>23519.077228142869</v>
      </c>
      <c r="CI33" s="45">
        <f t="shared" si="75"/>
        <v>23458.008447816574</v>
      </c>
      <c r="CJ33" s="45">
        <f t="shared" si="75"/>
        <v>23397.091769296385</v>
      </c>
      <c r="CK33" s="45">
        <f t="shared" si="75"/>
        <v>23336.326813747834</v>
      </c>
      <c r="CL33" s="45">
        <f t="shared" si="75"/>
        <v>23275.713203279982</v>
      </c>
      <c r="CM33" s="45">
        <f t="shared" si="75"/>
        <v>23215.250560943117</v>
      </c>
      <c r="CN33" s="45">
        <f t="shared" si="75"/>
        <v>0</v>
      </c>
      <c r="CO33" s="45">
        <f t="shared" si="75"/>
        <v>0</v>
      </c>
      <c r="CP33" s="45">
        <f t="shared" si="75"/>
        <v>0</v>
      </c>
      <c r="CQ33" s="45">
        <f t="shared" si="75"/>
        <v>0</v>
      </c>
      <c r="CR33" s="45">
        <f t="shared" si="75"/>
        <v>0</v>
      </c>
      <c r="CS33" s="45">
        <f t="shared" si="75"/>
        <v>0</v>
      </c>
      <c r="CT33" s="45">
        <f t="shared" si="75"/>
        <v>0</v>
      </c>
      <c r="CU33" s="45">
        <f t="shared" si="75"/>
        <v>0</v>
      </c>
      <c r="CV33" s="45">
        <f t="shared" si="75"/>
        <v>0</v>
      </c>
      <c r="CW33" s="45">
        <f t="shared" si="75"/>
        <v>0</v>
      </c>
      <c r="CX33" s="45">
        <f t="shared" si="75"/>
        <v>0</v>
      </c>
      <c r="CY33" s="45">
        <f t="shared" si="75"/>
        <v>0</v>
      </c>
      <c r="CZ33" s="45">
        <f t="shared" si="75"/>
        <v>0</v>
      </c>
      <c r="DA33" s="45">
        <f t="shared" si="75"/>
        <v>0</v>
      </c>
      <c r="DB33" s="45">
        <f t="shared" si="75"/>
        <v>0</v>
      </c>
      <c r="DC33" s="45">
        <f t="shared" si="75"/>
        <v>0</v>
      </c>
      <c r="DD33" s="45">
        <f t="shared" si="75"/>
        <v>0</v>
      </c>
      <c r="DE33" s="45">
        <f t="shared" si="75"/>
        <v>0</v>
      </c>
      <c r="DF33" s="45">
        <f t="shared" si="75"/>
        <v>0</v>
      </c>
      <c r="DG33" s="45">
        <f t="shared" si="75"/>
        <v>0</v>
      </c>
      <c r="DH33" s="45">
        <f t="shared" si="75"/>
        <v>0</v>
      </c>
      <c r="DI33" s="45">
        <f t="shared" si="75"/>
        <v>0</v>
      </c>
      <c r="DJ33" s="45">
        <f t="shared" si="75"/>
        <v>0</v>
      </c>
      <c r="DK33" s="45">
        <f t="shared" si="75"/>
        <v>0</v>
      </c>
      <c r="DL33" s="45">
        <f t="shared" si="75"/>
        <v>0</v>
      </c>
      <c r="DM33" s="45">
        <f t="shared" si="75"/>
        <v>0</v>
      </c>
      <c r="DN33" s="45">
        <f t="shared" si="75"/>
        <v>0</v>
      </c>
      <c r="DO33" s="45">
        <f t="shared" si="75"/>
        <v>0</v>
      </c>
      <c r="DP33" s="45">
        <f t="shared" si="75"/>
        <v>0</v>
      </c>
      <c r="DQ33" s="45">
        <f t="shared" si="75"/>
        <v>0</v>
      </c>
      <c r="DR33" s="45">
        <f t="shared" si="75"/>
        <v>0</v>
      </c>
      <c r="DS33" s="45">
        <f t="shared" si="75"/>
        <v>0</v>
      </c>
      <c r="DT33" s="45">
        <f t="shared" si="75"/>
        <v>0</v>
      </c>
      <c r="DU33" s="45">
        <f t="shared" si="75"/>
        <v>0</v>
      </c>
      <c r="DV33" s="45">
        <f t="shared" si="75"/>
        <v>0</v>
      </c>
      <c r="DW33" s="45">
        <f t="shared" si="75"/>
        <v>0</v>
      </c>
      <c r="DX33" s="45">
        <f t="shared" si="75"/>
        <v>0</v>
      </c>
      <c r="DY33" s="45">
        <f t="shared" si="75"/>
        <v>0</v>
      </c>
      <c r="DZ33" s="45">
        <f t="shared" si="75"/>
        <v>0</v>
      </c>
      <c r="EA33" s="45">
        <f t="shared" si="75"/>
        <v>0</v>
      </c>
      <c r="EB33" s="45">
        <f t="shared" si="75"/>
        <v>0</v>
      </c>
      <c r="EC33" s="45">
        <f t="shared" si="75"/>
        <v>0</v>
      </c>
      <c r="ED33" s="45">
        <f t="shared" si="75"/>
        <v>0</v>
      </c>
      <c r="EE33" s="45">
        <f t="shared" si="75"/>
        <v>0</v>
      </c>
      <c r="EF33" s="45">
        <f t="shared" si="75"/>
        <v>0</v>
      </c>
      <c r="EG33" s="45">
        <f t="shared" si="75"/>
        <v>0</v>
      </c>
      <c r="EH33" s="45">
        <f t="shared" si="75"/>
        <v>0</v>
      </c>
      <c r="EI33" s="45">
        <f t="shared" ref="EI33:FC33" si="76">EI30-EI32</f>
        <v>0</v>
      </c>
      <c r="EJ33" s="45">
        <f t="shared" si="76"/>
        <v>0</v>
      </c>
      <c r="EK33" s="45">
        <f t="shared" si="76"/>
        <v>0</v>
      </c>
      <c r="EL33" s="45">
        <f t="shared" si="76"/>
        <v>0</v>
      </c>
      <c r="EM33" s="45">
        <f t="shared" si="76"/>
        <v>0</v>
      </c>
      <c r="EN33" s="45">
        <f t="shared" si="76"/>
        <v>0</v>
      </c>
      <c r="EO33" s="45">
        <f t="shared" si="76"/>
        <v>0</v>
      </c>
      <c r="EP33" s="45">
        <f t="shared" si="76"/>
        <v>0</v>
      </c>
      <c r="EQ33" s="45">
        <f t="shared" si="76"/>
        <v>0</v>
      </c>
      <c r="ER33" s="45">
        <f t="shared" si="76"/>
        <v>0</v>
      </c>
      <c r="ES33" s="45">
        <f t="shared" si="76"/>
        <v>0</v>
      </c>
      <c r="ET33" s="45">
        <f t="shared" si="76"/>
        <v>0</v>
      </c>
      <c r="EU33" s="45">
        <f t="shared" si="76"/>
        <v>0</v>
      </c>
      <c r="EV33" s="45">
        <f t="shared" si="76"/>
        <v>0</v>
      </c>
      <c r="EW33" s="45">
        <f t="shared" si="76"/>
        <v>0</v>
      </c>
      <c r="EX33" s="45">
        <f t="shared" si="76"/>
        <v>0</v>
      </c>
      <c r="EY33" s="45">
        <f t="shared" si="76"/>
        <v>0</v>
      </c>
      <c r="EZ33" s="45">
        <f t="shared" si="76"/>
        <v>0</v>
      </c>
      <c r="FA33" s="45">
        <f t="shared" si="76"/>
        <v>0</v>
      </c>
      <c r="FB33" s="45">
        <f t="shared" si="76"/>
        <v>0</v>
      </c>
      <c r="FC33" s="45">
        <f t="shared" si="76"/>
        <v>0</v>
      </c>
    </row>
    <row r="34" spans="2:1006" ht="15" thickTop="1" x14ac:dyDescent="0.35"/>
    <row r="35" spans="2:1006" x14ac:dyDescent="0.35">
      <c r="B35" s="4" t="s">
        <v>62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</row>
    <row r="36" spans="2:1006" x14ac:dyDescent="0.35">
      <c r="C36" s="31" t="s">
        <v>176</v>
      </c>
    </row>
    <row r="37" spans="2:1006" x14ac:dyDescent="0.35">
      <c r="D37" s="31" t="s">
        <v>64</v>
      </c>
      <c r="E37" s="32" t="s">
        <v>98</v>
      </c>
      <c r="F37" s="23">
        <f>InputC!E34</f>
        <v>60</v>
      </c>
      <c r="J37" s="34">
        <f>$F$37</f>
        <v>60</v>
      </c>
      <c r="K37" s="34">
        <f t="shared" ref="K37:BV37" si="77">$F$37</f>
        <v>60</v>
      </c>
      <c r="L37" s="34">
        <f t="shared" si="77"/>
        <v>60</v>
      </c>
      <c r="M37" s="34">
        <f t="shared" si="77"/>
        <v>60</v>
      </c>
      <c r="N37" s="34">
        <f t="shared" si="77"/>
        <v>60</v>
      </c>
      <c r="O37" s="34">
        <f t="shared" si="77"/>
        <v>60</v>
      </c>
      <c r="P37" s="34">
        <f t="shared" si="77"/>
        <v>60</v>
      </c>
      <c r="Q37" s="34">
        <f t="shared" si="77"/>
        <v>60</v>
      </c>
      <c r="R37" s="34">
        <f t="shared" si="77"/>
        <v>60</v>
      </c>
      <c r="S37" s="34">
        <f t="shared" si="77"/>
        <v>60</v>
      </c>
      <c r="T37" s="34">
        <f t="shared" si="77"/>
        <v>60</v>
      </c>
      <c r="U37" s="34">
        <f t="shared" si="77"/>
        <v>60</v>
      </c>
      <c r="V37" s="34">
        <f t="shared" si="77"/>
        <v>60</v>
      </c>
      <c r="W37" s="34">
        <f t="shared" si="77"/>
        <v>60</v>
      </c>
      <c r="X37" s="34">
        <f t="shared" si="77"/>
        <v>60</v>
      </c>
      <c r="Y37" s="34">
        <f t="shared" si="77"/>
        <v>60</v>
      </c>
      <c r="Z37" s="34">
        <f t="shared" si="77"/>
        <v>60</v>
      </c>
      <c r="AA37" s="34">
        <f t="shared" si="77"/>
        <v>60</v>
      </c>
      <c r="AB37" s="34">
        <f t="shared" si="77"/>
        <v>60</v>
      </c>
      <c r="AC37" s="34">
        <f t="shared" si="77"/>
        <v>60</v>
      </c>
      <c r="AD37" s="34">
        <f t="shared" si="77"/>
        <v>60</v>
      </c>
      <c r="AE37" s="34">
        <f t="shared" si="77"/>
        <v>60</v>
      </c>
      <c r="AF37" s="34">
        <f t="shared" si="77"/>
        <v>60</v>
      </c>
      <c r="AG37" s="34">
        <f t="shared" si="77"/>
        <v>60</v>
      </c>
      <c r="AH37" s="34">
        <f t="shared" si="77"/>
        <v>60</v>
      </c>
      <c r="AI37" s="34">
        <f t="shared" si="77"/>
        <v>60</v>
      </c>
      <c r="AJ37" s="34">
        <f t="shared" si="77"/>
        <v>60</v>
      </c>
      <c r="AK37" s="34">
        <f t="shared" si="77"/>
        <v>60</v>
      </c>
      <c r="AL37" s="34">
        <f t="shared" si="77"/>
        <v>60</v>
      </c>
      <c r="AM37" s="34">
        <f t="shared" si="77"/>
        <v>60</v>
      </c>
      <c r="AN37" s="34">
        <f t="shared" si="77"/>
        <v>60</v>
      </c>
      <c r="AO37" s="34">
        <f t="shared" si="77"/>
        <v>60</v>
      </c>
      <c r="AP37" s="34">
        <f t="shared" si="77"/>
        <v>60</v>
      </c>
      <c r="AQ37" s="34">
        <f t="shared" si="77"/>
        <v>60</v>
      </c>
      <c r="AR37" s="34">
        <f t="shared" si="77"/>
        <v>60</v>
      </c>
      <c r="AS37" s="34">
        <f t="shared" si="77"/>
        <v>60</v>
      </c>
      <c r="AT37" s="34">
        <f t="shared" si="77"/>
        <v>60</v>
      </c>
      <c r="AU37" s="34">
        <f t="shared" si="77"/>
        <v>60</v>
      </c>
      <c r="AV37" s="34">
        <f t="shared" si="77"/>
        <v>60</v>
      </c>
      <c r="AW37" s="34">
        <f t="shared" si="77"/>
        <v>60</v>
      </c>
      <c r="AX37" s="34">
        <f t="shared" si="77"/>
        <v>60</v>
      </c>
      <c r="AY37" s="34">
        <f t="shared" si="77"/>
        <v>60</v>
      </c>
      <c r="AZ37" s="34">
        <f t="shared" si="77"/>
        <v>60</v>
      </c>
      <c r="BA37" s="34">
        <f t="shared" si="77"/>
        <v>60</v>
      </c>
      <c r="BB37" s="34">
        <f t="shared" si="77"/>
        <v>60</v>
      </c>
      <c r="BC37" s="34">
        <f t="shared" si="77"/>
        <v>60</v>
      </c>
      <c r="BD37" s="34">
        <f t="shared" si="77"/>
        <v>60</v>
      </c>
      <c r="BE37" s="34">
        <f t="shared" si="77"/>
        <v>60</v>
      </c>
      <c r="BF37" s="34">
        <f t="shared" si="77"/>
        <v>60</v>
      </c>
      <c r="BG37" s="34">
        <f t="shared" si="77"/>
        <v>60</v>
      </c>
      <c r="BH37" s="34">
        <f t="shared" si="77"/>
        <v>60</v>
      </c>
      <c r="BI37" s="34">
        <f t="shared" si="77"/>
        <v>60</v>
      </c>
      <c r="BJ37" s="34">
        <f t="shared" si="77"/>
        <v>60</v>
      </c>
      <c r="BK37" s="34">
        <f t="shared" si="77"/>
        <v>60</v>
      </c>
      <c r="BL37" s="34">
        <f t="shared" si="77"/>
        <v>60</v>
      </c>
      <c r="BM37" s="34">
        <f t="shared" si="77"/>
        <v>60</v>
      </c>
      <c r="BN37" s="34">
        <f t="shared" si="77"/>
        <v>60</v>
      </c>
      <c r="BO37" s="34">
        <f t="shared" si="77"/>
        <v>60</v>
      </c>
      <c r="BP37" s="34">
        <f t="shared" si="77"/>
        <v>60</v>
      </c>
      <c r="BQ37" s="34">
        <f t="shared" si="77"/>
        <v>60</v>
      </c>
      <c r="BR37" s="34">
        <f t="shared" si="77"/>
        <v>60</v>
      </c>
      <c r="BS37" s="34">
        <f t="shared" si="77"/>
        <v>60</v>
      </c>
      <c r="BT37" s="34">
        <f t="shared" si="77"/>
        <v>60</v>
      </c>
      <c r="BU37" s="34">
        <f t="shared" si="77"/>
        <v>60</v>
      </c>
      <c r="BV37" s="34">
        <f t="shared" si="77"/>
        <v>60</v>
      </c>
      <c r="BW37" s="34">
        <f t="shared" ref="BW37:EH37" si="78">$F$37</f>
        <v>60</v>
      </c>
      <c r="BX37" s="34">
        <f t="shared" si="78"/>
        <v>60</v>
      </c>
      <c r="BY37" s="34">
        <f t="shared" si="78"/>
        <v>60</v>
      </c>
      <c r="BZ37" s="34">
        <f t="shared" si="78"/>
        <v>60</v>
      </c>
      <c r="CA37" s="34">
        <f t="shared" si="78"/>
        <v>60</v>
      </c>
      <c r="CB37" s="34">
        <f t="shared" si="78"/>
        <v>60</v>
      </c>
      <c r="CC37" s="34">
        <f t="shared" si="78"/>
        <v>60</v>
      </c>
      <c r="CD37" s="34">
        <f t="shared" si="78"/>
        <v>60</v>
      </c>
      <c r="CE37" s="34">
        <f t="shared" si="78"/>
        <v>60</v>
      </c>
      <c r="CF37" s="34">
        <f t="shared" si="78"/>
        <v>60</v>
      </c>
      <c r="CG37" s="34">
        <f t="shared" si="78"/>
        <v>60</v>
      </c>
      <c r="CH37" s="34">
        <f t="shared" si="78"/>
        <v>60</v>
      </c>
      <c r="CI37" s="34">
        <f t="shared" si="78"/>
        <v>60</v>
      </c>
      <c r="CJ37" s="34">
        <f t="shared" si="78"/>
        <v>60</v>
      </c>
      <c r="CK37" s="34">
        <f t="shared" si="78"/>
        <v>60</v>
      </c>
      <c r="CL37" s="34">
        <f t="shared" si="78"/>
        <v>60</v>
      </c>
      <c r="CM37" s="34">
        <f t="shared" si="78"/>
        <v>60</v>
      </c>
      <c r="CN37" s="34">
        <f t="shared" si="78"/>
        <v>60</v>
      </c>
      <c r="CO37" s="34">
        <f t="shared" si="78"/>
        <v>60</v>
      </c>
      <c r="CP37" s="34">
        <f t="shared" si="78"/>
        <v>60</v>
      </c>
      <c r="CQ37" s="34">
        <f t="shared" si="78"/>
        <v>60</v>
      </c>
      <c r="CR37" s="34">
        <f t="shared" si="78"/>
        <v>60</v>
      </c>
      <c r="CS37" s="34">
        <f t="shared" si="78"/>
        <v>60</v>
      </c>
      <c r="CT37" s="34">
        <f t="shared" si="78"/>
        <v>60</v>
      </c>
      <c r="CU37" s="34">
        <f t="shared" si="78"/>
        <v>60</v>
      </c>
      <c r="CV37" s="34">
        <f t="shared" si="78"/>
        <v>60</v>
      </c>
      <c r="CW37" s="34">
        <f t="shared" si="78"/>
        <v>60</v>
      </c>
      <c r="CX37" s="34">
        <f t="shared" si="78"/>
        <v>60</v>
      </c>
      <c r="CY37" s="34">
        <f t="shared" si="78"/>
        <v>60</v>
      </c>
      <c r="CZ37" s="34">
        <f t="shared" si="78"/>
        <v>60</v>
      </c>
      <c r="DA37" s="34">
        <f t="shared" si="78"/>
        <v>60</v>
      </c>
      <c r="DB37" s="34">
        <f t="shared" si="78"/>
        <v>60</v>
      </c>
      <c r="DC37" s="34">
        <f t="shared" si="78"/>
        <v>60</v>
      </c>
      <c r="DD37" s="34">
        <f t="shared" si="78"/>
        <v>60</v>
      </c>
      <c r="DE37" s="34">
        <f t="shared" si="78"/>
        <v>60</v>
      </c>
      <c r="DF37" s="34">
        <f t="shared" si="78"/>
        <v>60</v>
      </c>
      <c r="DG37" s="34">
        <f t="shared" si="78"/>
        <v>60</v>
      </c>
      <c r="DH37" s="34">
        <f t="shared" si="78"/>
        <v>60</v>
      </c>
      <c r="DI37" s="34">
        <f t="shared" si="78"/>
        <v>60</v>
      </c>
      <c r="DJ37" s="34">
        <f t="shared" si="78"/>
        <v>60</v>
      </c>
      <c r="DK37" s="34">
        <f t="shared" si="78"/>
        <v>60</v>
      </c>
      <c r="DL37" s="34">
        <f t="shared" si="78"/>
        <v>60</v>
      </c>
      <c r="DM37" s="34">
        <f t="shared" si="78"/>
        <v>60</v>
      </c>
      <c r="DN37" s="34">
        <f t="shared" si="78"/>
        <v>60</v>
      </c>
      <c r="DO37" s="34">
        <f t="shared" si="78"/>
        <v>60</v>
      </c>
      <c r="DP37" s="34">
        <f t="shared" si="78"/>
        <v>60</v>
      </c>
      <c r="DQ37" s="34">
        <f t="shared" si="78"/>
        <v>60</v>
      </c>
      <c r="DR37" s="34">
        <f t="shared" si="78"/>
        <v>60</v>
      </c>
      <c r="DS37" s="34">
        <f t="shared" si="78"/>
        <v>60</v>
      </c>
      <c r="DT37" s="34">
        <f t="shared" si="78"/>
        <v>60</v>
      </c>
      <c r="DU37" s="34">
        <f t="shared" si="78"/>
        <v>60</v>
      </c>
      <c r="DV37" s="34">
        <f t="shared" si="78"/>
        <v>60</v>
      </c>
      <c r="DW37" s="34">
        <f t="shared" si="78"/>
        <v>60</v>
      </c>
      <c r="DX37" s="34">
        <f t="shared" si="78"/>
        <v>60</v>
      </c>
      <c r="DY37" s="34">
        <f t="shared" si="78"/>
        <v>60</v>
      </c>
      <c r="DZ37" s="34">
        <f t="shared" si="78"/>
        <v>60</v>
      </c>
      <c r="EA37" s="34">
        <f t="shared" si="78"/>
        <v>60</v>
      </c>
      <c r="EB37" s="34">
        <f t="shared" si="78"/>
        <v>60</v>
      </c>
      <c r="EC37" s="34">
        <f t="shared" si="78"/>
        <v>60</v>
      </c>
      <c r="ED37" s="34">
        <f t="shared" si="78"/>
        <v>60</v>
      </c>
      <c r="EE37" s="34">
        <f t="shared" si="78"/>
        <v>60</v>
      </c>
      <c r="EF37" s="34">
        <f t="shared" si="78"/>
        <v>60</v>
      </c>
      <c r="EG37" s="34">
        <f t="shared" si="78"/>
        <v>60</v>
      </c>
      <c r="EH37" s="34">
        <f t="shared" si="78"/>
        <v>60</v>
      </c>
      <c r="EI37" s="34">
        <f t="shared" ref="EI37:FC37" si="79">$F$37</f>
        <v>60</v>
      </c>
      <c r="EJ37" s="34">
        <f t="shared" si="79"/>
        <v>60</v>
      </c>
      <c r="EK37" s="34">
        <f t="shared" si="79"/>
        <v>60</v>
      </c>
      <c r="EL37" s="34">
        <f t="shared" si="79"/>
        <v>60</v>
      </c>
      <c r="EM37" s="34">
        <f t="shared" si="79"/>
        <v>60</v>
      </c>
      <c r="EN37" s="34">
        <f t="shared" si="79"/>
        <v>60</v>
      </c>
      <c r="EO37" s="34">
        <f t="shared" si="79"/>
        <v>60</v>
      </c>
      <c r="EP37" s="34">
        <f t="shared" si="79"/>
        <v>60</v>
      </c>
      <c r="EQ37" s="34">
        <f t="shared" si="79"/>
        <v>60</v>
      </c>
      <c r="ER37" s="34">
        <f t="shared" si="79"/>
        <v>60</v>
      </c>
      <c r="ES37" s="34">
        <f t="shared" si="79"/>
        <v>60</v>
      </c>
      <c r="ET37" s="34">
        <f t="shared" si="79"/>
        <v>60</v>
      </c>
      <c r="EU37" s="34">
        <f t="shared" si="79"/>
        <v>60</v>
      </c>
      <c r="EV37" s="34">
        <f t="shared" si="79"/>
        <v>60</v>
      </c>
      <c r="EW37" s="34">
        <f t="shared" si="79"/>
        <v>60</v>
      </c>
      <c r="EX37" s="34">
        <f t="shared" si="79"/>
        <v>60</v>
      </c>
      <c r="EY37" s="34">
        <f t="shared" si="79"/>
        <v>60</v>
      </c>
      <c r="EZ37" s="34">
        <f t="shared" si="79"/>
        <v>60</v>
      </c>
      <c r="FA37" s="34">
        <f t="shared" si="79"/>
        <v>60</v>
      </c>
      <c r="FB37" s="34">
        <f t="shared" si="79"/>
        <v>60</v>
      </c>
      <c r="FC37" s="34">
        <f t="shared" si="79"/>
        <v>60</v>
      </c>
    </row>
    <row r="38" spans="2:1006" x14ac:dyDescent="0.35">
      <c r="D38" s="31" t="s">
        <v>54</v>
      </c>
      <c r="E38" s="32" t="s">
        <v>100</v>
      </c>
      <c r="F38" s="24">
        <f>InputC!E50</f>
        <v>0.02</v>
      </c>
      <c r="J38" s="2">
        <f t="shared" ref="J38:AO38" si="80">(1+$F$38)^(1/J6)-1</f>
        <v>1.6515813019202241E-3</v>
      </c>
      <c r="K38" s="2">
        <f t="shared" si="80"/>
        <v>1.6515813019202241E-3</v>
      </c>
      <c r="L38" s="2">
        <f t="shared" si="80"/>
        <v>1.6515813019202241E-3</v>
      </c>
      <c r="M38" s="2">
        <f t="shared" si="80"/>
        <v>1.6515813019202241E-3</v>
      </c>
      <c r="N38" s="2">
        <f t="shared" si="80"/>
        <v>1.6515813019202241E-3</v>
      </c>
      <c r="O38" s="2">
        <f t="shared" si="80"/>
        <v>1.6515813019202241E-3</v>
      </c>
      <c r="P38" s="2">
        <f t="shared" si="80"/>
        <v>1.6515813019202241E-3</v>
      </c>
      <c r="Q38" s="2">
        <f t="shared" si="80"/>
        <v>1.6515813019202241E-3</v>
      </c>
      <c r="R38" s="2">
        <f t="shared" si="80"/>
        <v>1.6515813019202241E-3</v>
      </c>
      <c r="S38" s="2">
        <f t="shared" si="80"/>
        <v>1.6515813019202241E-3</v>
      </c>
      <c r="T38" s="2">
        <f t="shared" si="80"/>
        <v>1.6515813019202241E-3</v>
      </c>
      <c r="U38" s="2">
        <f t="shared" si="80"/>
        <v>1.6515813019202241E-3</v>
      </c>
      <c r="V38" s="2">
        <f t="shared" si="80"/>
        <v>9.9504938362078299E-3</v>
      </c>
      <c r="W38" s="2">
        <f t="shared" si="80"/>
        <v>9.9504938362078299E-3</v>
      </c>
      <c r="X38" s="2">
        <f t="shared" si="80"/>
        <v>9.9504938362078299E-3</v>
      </c>
      <c r="Y38" s="2">
        <f t="shared" si="80"/>
        <v>9.9504938362078299E-3</v>
      </c>
      <c r="Z38" s="2">
        <f t="shared" si="80"/>
        <v>9.9504938362078299E-3</v>
      </c>
      <c r="AA38" s="2">
        <f t="shared" si="80"/>
        <v>9.9504938362078299E-3</v>
      </c>
      <c r="AB38" s="2">
        <f t="shared" si="80"/>
        <v>9.9504938362078299E-3</v>
      </c>
      <c r="AC38" s="2">
        <f t="shared" si="80"/>
        <v>9.9504938362078299E-3</v>
      </c>
      <c r="AD38" s="2">
        <f t="shared" si="80"/>
        <v>9.9504938362078299E-3</v>
      </c>
      <c r="AE38" s="2">
        <f t="shared" si="80"/>
        <v>9.9504938362078299E-3</v>
      </c>
      <c r="AF38" s="2">
        <f t="shared" si="80"/>
        <v>9.9504938362078299E-3</v>
      </c>
      <c r="AG38" s="2">
        <f t="shared" si="80"/>
        <v>9.9504938362078299E-3</v>
      </c>
      <c r="AH38" s="2">
        <f t="shared" si="80"/>
        <v>9.9504938362078299E-3</v>
      </c>
      <c r="AI38" s="2">
        <f t="shared" si="80"/>
        <v>9.9504938362078299E-3</v>
      </c>
      <c r="AJ38" s="2">
        <f t="shared" si="80"/>
        <v>9.9504938362078299E-3</v>
      </c>
      <c r="AK38" s="2">
        <f t="shared" si="80"/>
        <v>9.9504938362078299E-3</v>
      </c>
      <c r="AL38" s="2">
        <f t="shared" si="80"/>
        <v>9.9504938362078299E-3</v>
      </c>
      <c r="AM38" s="2">
        <f t="shared" si="80"/>
        <v>9.9504938362078299E-3</v>
      </c>
      <c r="AN38" s="2">
        <f t="shared" si="80"/>
        <v>9.9504938362078299E-3</v>
      </c>
      <c r="AO38" s="2">
        <f t="shared" si="80"/>
        <v>9.9504938362078299E-3</v>
      </c>
      <c r="AP38" s="2">
        <f t="shared" ref="AP38:BU38" si="81">(1+$F$38)^(1/AP6)-1</f>
        <v>9.9504938362078299E-3</v>
      </c>
      <c r="AQ38" s="2">
        <f t="shared" si="81"/>
        <v>9.9504938362078299E-3</v>
      </c>
      <c r="AR38" s="2">
        <f t="shared" si="81"/>
        <v>9.9504938362078299E-3</v>
      </c>
      <c r="AS38" s="2">
        <f t="shared" si="81"/>
        <v>9.9504938362078299E-3</v>
      </c>
      <c r="AT38" s="2">
        <f t="shared" si="81"/>
        <v>9.9504938362078299E-3</v>
      </c>
      <c r="AU38" s="2">
        <f t="shared" si="81"/>
        <v>9.9504938362078299E-3</v>
      </c>
      <c r="AV38" s="2">
        <f t="shared" si="81"/>
        <v>9.9504938362078299E-3</v>
      </c>
      <c r="AW38" s="2">
        <f t="shared" si="81"/>
        <v>9.9504938362078299E-3</v>
      </c>
      <c r="AX38" s="2">
        <f t="shared" si="81"/>
        <v>9.9504938362078299E-3</v>
      </c>
      <c r="AY38" s="2">
        <f t="shared" si="81"/>
        <v>9.9504938362078299E-3</v>
      </c>
      <c r="AZ38" s="2">
        <f t="shared" si="81"/>
        <v>9.9504938362078299E-3</v>
      </c>
      <c r="BA38" s="2">
        <f t="shared" si="81"/>
        <v>9.9504938362078299E-3</v>
      </c>
      <c r="BB38" s="2">
        <f t="shared" si="81"/>
        <v>9.9504938362078299E-3</v>
      </c>
      <c r="BC38" s="2">
        <f t="shared" si="81"/>
        <v>9.9504938362078299E-3</v>
      </c>
      <c r="BD38" s="2">
        <f t="shared" si="81"/>
        <v>9.9504938362078299E-3</v>
      </c>
      <c r="BE38" s="2">
        <f t="shared" si="81"/>
        <v>9.9504938362078299E-3</v>
      </c>
      <c r="BF38" s="2">
        <f t="shared" si="81"/>
        <v>9.9504938362078299E-3</v>
      </c>
      <c r="BG38" s="2">
        <f t="shared" si="81"/>
        <v>9.9504938362078299E-3</v>
      </c>
      <c r="BH38" s="2">
        <f t="shared" si="81"/>
        <v>9.9504938362078299E-3</v>
      </c>
      <c r="BI38" s="2">
        <f t="shared" si="81"/>
        <v>9.9504938362078299E-3</v>
      </c>
      <c r="BJ38" s="2">
        <f t="shared" si="81"/>
        <v>9.9504938362078299E-3</v>
      </c>
      <c r="BK38" s="2">
        <f t="shared" si="81"/>
        <v>9.9504938362078299E-3</v>
      </c>
      <c r="BL38" s="2">
        <f t="shared" si="81"/>
        <v>9.9504938362078299E-3</v>
      </c>
      <c r="BM38" s="2">
        <f t="shared" si="81"/>
        <v>9.9504938362078299E-3</v>
      </c>
      <c r="BN38" s="2">
        <f t="shared" si="81"/>
        <v>9.9504938362078299E-3</v>
      </c>
      <c r="BO38" s="2">
        <f t="shared" si="81"/>
        <v>9.9504938362078299E-3</v>
      </c>
      <c r="BP38" s="2">
        <f t="shared" si="81"/>
        <v>9.9504938362078299E-3</v>
      </c>
      <c r="BQ38" s="2">
        <f t="shared" si="81"/>
        <v>9.9504938362078299E-3</v>
      </c>
      <c r="BR38" s="2">
        <f t="shared" si="81"/>
        <v>9.9504938362078299E-3</v>
      </c>
      <c r="BS38" s="2">
        <f t="shared" si="81"/>
        <v>9.9504938362078299E-3</v>
      </c>
      <c r="BT38" s="2">
        <f t="shared" si="81"/>
        <v>9.9504938362078299E-3</v>
      </c>
      <c r="BU38" s="2">
        <f t="shared" si="81"/>
        <v>9.9504938362078299E-3</v>
      </c>
      <c r="BV38" s="2">
        <f t="shared" ref="BV38:DA38" si="82">(1+$F$38)^(1/BV6)-1</f>
        <v>9.9504938362078299E-3</v>
      </c>
      <c r="BW38" s="2">
        <f t="shared" si="82"/>
        <v>9.9504938362078299E-3</v>
      </c>
      <c r="BX38" s="2">
        <f t="shared" si="82"/>
        <v>9.9504938362078299E-3</v>
      </c>
      <c r="BY38" s="2">
        <f t="shared" si="82"/>
        <v>9.9504938362078299E-3</v>
      </c>
      <c r="BZ38" s="2">
        <f t="shared" si="82"/>
        <v>9.9504938362078299E-3</v>
      </c>
      <c r="CA38" s="2">
        <f t="shared" si="82"/>
        <v>9.9504938362078299E-3</v>
      </c>
      <c r="CB38" s="2">
        <f t="shared" si="82"/>
        <v>9.9504938362078299E-3</v>
      </c>
      <c r="CC38" s="2">
        <f t="shared" si="82"/>
        <v>9.9504938362078299E-3</v>
      </c>
      <c r="CD38" s="2">
        <f t="shared" si="82"/>
        <v>9.9504938362078299E-3</v>
      </c>
      <c r="CE38" s="2">
        <f t="shared" si="82"/>
        <v>9.9504938362078299E-3</v>
      </c>
      <c r="CF38" s="2">
        <f t="shared" si="82"/>
        <v>9.9504938362078299E-3</v>
      </c>
      <c r="CG38" s="2">
        <f t="shared" si="82"/>
        <v>9.9504938362078299E-3</v>
      </c>
      <c r="CH38" s="2">
        <f t="shared" si="82"/>
        <v>9.9504938362078299E-3</v>
      </c>
      <c r="CI38" s="2">
        <f t="shared" si="82"/>
        <v>9.9504938362078299E-3</v>
      </c>
      <c r="CJ38" s="2">
        <f t="shared" si="82"/>
        <v>9.9504938362078299E-3</v>
      </c>
      <c r="CK38" s="2">
        <f t="shared" si="82"/>
        <v>9.9504938362078299E-3</v>
      </c>
      <c r="CL38" s="2">
        <f t="shared" si="82"/>
        <v>9.9504938362078299E-3</v>
      </c>
      <c r="CM38" s="2">
        <f t="shared" si="82"/>
        <v>9.9504938362078299E-3</v>
      </c>
      <c r="CN38" s="2">
        <f t="shared" si="82"/>
        <v>9.9504938362078299E-3</v>
      </c>
      <c r="CO38" s="2">
        <f t="shared" si="82"/>
        <v>9.9504938362078299E-3</v>
      </c>
      <c r="CP38" s="2">
        <f t="shared" si="82"/>
        <v>9.9504938362078299E-3</v>
      </c>
      <c r="CQ38" s="2">
        <f t="shared" si="82"/>
        <v>9.9504938362078299E-3</v>
      </c>
      <c r="CR38" s="2">
        <f t="shared" si="82"/>
        <v>9.9504938362078299E-3</v>
      </c>
      <c r="CS38" s="2">
        <f t="shared" si="82"/>
        <v>9.9504938362078299E-3</v>
      </c>
      <c r="CT38" s="2">
        <f t="shared" si="82"/>
        <v>9.9504938362078299E-3</v>
      </c>
      <c r="CU38" s="2">
        <f t="shared" si="82"/>
        <v>9.9504938362078299E-3</v>
      </c>
      <c r="CV38" s="2">
        <f t="shared" si="82"/>
        <v>9.9504938362078299E-3</v>
      </c>
      <c r="CW38" s="2">
        <f t="shared" si="82"/>
        <v>9.9504938362078299E-3</v>
      </c>
      <c r="CX38" s="2">
        <f t="shared" si="82"/>
        <v>9.9504938362078299E-3</v>
      </c>
      <c r="CY38" s="2">
        <f t="shared" si="82"/>
        <v>9.9504938362078299E-3</v>
      </c>
      <c r="CZ38" s="2">
        <f t="shared" si="82"/>
        <v>9.9504938362078299E-3</v>
      </c>
      <c r="DA38" s="2">
        <f t="shared" si="82"/>
        <v>9.9504938362078299E-3</v>
      </c>
      <c r="DB38" s="2">
        <f t="shared" ref="DB38:EG38" si="83">(1+$F$38)^(1/DB6)-1</f>
        <v>9.9504938362078299E-3</v>
      </c>
      <c r="DC38" s="2">
        <f t="shared" si="83"/>
        <v>9.9504938362078299E-3</v>
      </c>
      <c r="DD38" s="2">
        <f t="shared" si="83"/>
        <v>9.9504938362078299E-3</v>
      </c>
      <c r="DE38" s="2">
        <f t="shared" si="83"/>
        <v>9.9504938362078299E-3</v>
      </c>
      <c r="DF38" s="2">
        <f t="shared" si="83"/>
        <v>9.9504938362078299E-3</v>
      </c>
      <c r="DG38" s="2">
        <f t="shared" si="83"/>
        <v>9.9504938362078299E-3</v>
      </c>
      <c r="DH38" s="2">
        <f t="shared" si="83"/>
        <v>9.9504938362078299E-3</v>
      </c>
      <c r="DI38" s="2">
        <f t="shared" si="83"/>
        <v>9.9504938362078299E-3</v>
      </c>
      <c r="DJ38" s="2">
        <f t="shared" si="83"/>
        <v>9.9504938362078299E-3</v>
      </c>
      <c r="DK38" s="2">
        <f t="shared" si="83"/>
        <v>9.9504938362078299E-3</v>
      </c>
      <c r="DL38" s="2">
        <f t="shared" si="83"/>
        <v>9.9504938362078299E-3</v>
      </c>
      <c r="DM38" s="2">
        <f t="shared" si="83"/>
        <v>9.9504938362078299E-3</v>
      </c>
      <c r="DN38" s="2">
        <f t="shared" si="83"/>
        <v>9.9504938362078299E-3</v>
      </c>
      <c r="DO38" s="2">
        <f t="shared" si="83"/>
        <v>9.9504938362078299E-3</v>
      </c>
      <c r="DP38" s="2">
        <f t="shared" si="83"/>
        <v>9.9504938362078299E-3</v>
      </c>
      <c r="DQ38" s="2">
        <f t="shared" si="83"/>
        <v>9.9504938362078299E-3</v>
      </c>
      <c r="DR38" s="2">
        <f t="shared" si="83"/>
        <v>9.9504938362078299E-3</v>
      </c>
      <c r="DS38" s="2">
        <f t="shared" si="83"/>
        <v>9.9504938362078299E-3</v>
      </c>
      <c r="DT38" s="2">
        <f t="shared" si="83"/>
        <v>9.9504938362078299E-3</v>
      </c>
      <c r="DU38" s="2">
        <f t="shared" si="83"/>
        <v>9.9504938362078299E-3</v>
      </c>
      <c r="DV38" s="2">
        <f t="shared" si="83"/>
        <v>9.9504938362078299E-3</v>
      </c>
      <c r="DW38" s="2">
        <f t="shared" si="83"/>
        <v>9.9504938362078299E-3</v>
      </c>
      <c r="DX38" s="2">
        <f t="shared" si="83"/>
        <v>9.9504938362078299E-3</v>
      </c>
      <c r="DY38" s="2">
        <f t="shared" si="83"/>
        <v>9.9504938362078299E-3</v>
      </c>
      <c r="DZ38" s="2">
        <f t="shared" si="83"/>
        <v>9.9504938362078299E-3</v>
      </c>
      <c r="EA38" s="2">
        <f t="shared" si="83"/>
        <v>9.9504938362078299E-3</v>
      </c>
      <c r="EB38" s="2">
        <f t="shared" si="83"/>
        <v>9.9504938362078299E-3</v>
      </c>
      <c r="EC38" s="2">
        <f t="shared" si="83"/>
        <v>9.9504938362078299E-3</v>
      </c>
      <c r="ED38" s="2">
        <f t="shared" si="83"/>
        <v>9.9504938362078299E-3</v>
      </c>
      <c r="EE38" s="2">
        <f t="shared" si="83"/>
        <v>9.9504938362078299E-3</v>
      </c>
      <c r="EF38" s="2">
        <f t="shared" si="83"/>
        <v>9.9504938362078299E-3</v>
      </c>
      <c r="EG38" s="2">
        <f t="shared" si="83"/>
        <v>9.9504938362078299E-3</v>
      </c>
      <c r="EH38" s="2">
        <f t="shared" ref="EH38:FC38" si="84">(1+$F$38)^(1/EH6)-1</f>
        <v>9.9504938362078299E-3</v>
      </c>
      <c r="EI38" s="2">
        <f t="shared" si="84"/>
        <v>9.9504938362078299E-3</v>
      </c>
      <c r="EJ38" s="2">
        <f t="shared" si="84"/>
        <v>9.9504938362078299E-3</v>
      </c>
      <c r="EK38" s="2">
        <f t="shared" si="84"/>
        <v>9.9504938362078299E-3</v>
      </c>
      <c r="EL38" s="2">
        <f t="shared" si="84"/>
        <v>9.9504938362078299E-3</v>
      </c>
      <c r="EM38" s="2">
        <f t="shared" si="84"/>
        <v>9.9504938362078299E-3</v>
      </c>
      <c r="EN38" s="2">
        <f t="shared" si="84"/>
        <v>9.9504938362078299E-3</v>
      </c>
      <c r="EO38" s="2">
        <f t="shared" si="84"/>
        <v>9.9504938362078299E-3</v>
      </c>
      <c r="EP38" s="2">
        <f t="shared" si="84"/>
        <v>9.9504938362078299E-3</v>
      </c>
      <c r="EQ38" s="2">
        <f t="shared" si="84"/>
        <v>9.9504938362078299E-3</v>
      </c>
      <c r="ER38" s="2">
        <f t="shared" si="84"/>
        <v>9.9504938362078299E-3</v>
      </c>
      <c r="ES38" s="2">
        <f t="shared" si="84"/>
        <v>9.9504938362078299E-3</v>
      </c>
      <c r="ET38" s="2">
        <f t="shared" si="84"/>
        <v>9.9504938362078299E-3</v>
      </c>
      <c r="EU38" s="2">
        <f t="shared" si="84"/>
        <v>9.9504938362078299E-3</v>
      </c>
      <c r="EV38" s="2">
        <f t="shared" si="84"/>
        <v>9.9504938362078299E-3</v>
      </c>
      <c r="EW38" s="2">
        <f t="shared" si="84"/>
        <v>9.9504938362078299E-3</v>
      </c>
      <c r="EX38" s="2">
        <f t="shared" si="84"/>
        <v>9.9504938362078299E-3</v>
      </c>
      <c r="EY38" s="2">
        <f t="shared" si="84"/>
        <v>9.9504938362078299E-3</v>
      </c>
      <c r="EZ38" s="2">
        <f t="shared" si="84"/>
        <v>9.9504938362078299E-3</v>
      </c>
      <c r="FA38" s="2">
        <f t="shared" si="84"/>
        <v>9.9504938362078299E-3</v>
      </c>
      <c r="FB38" s="2">
        <f t="shared" si="84"/>
        <v>9.9504938362078299E-3</v>
      </c>
      <c r="FC38" s="2">
        <f t="shared" si="84"/>
        <v>9.9504938362078299E-3</v>
      </c>
    </row>
    <row r="39" spans="2:1006" x14ac:dyDescent="0.35">
      <c r="D39" s="31" t="s">
        <v>65</v>
      </c>
      <c r="E39" s="32" t="s">
        <v>46</v>
      </c>
      <c r="I39" s="3">
        <v>1</v>
      </c>
      <c r="J39" s="46">
        <f t="shared" ref="J39:AO39" si="85">I39*(1+J38*J9)</f>
        <v>1</v>
      </c>
      <c r="K39" s="46">
        <f t="shared" si="85"/>
        <v>1</v>
      </c>
      <c r="L39" s="46">
        <f t="shared" si="85"/>
        <v>1</v>
      </c>
      <c r="M39" s="46">
        <f t="shared" si="85"/>
        <v>1</v>
      </c>
      <c r="N39" s="46">
        <f t="shared" si="85"/>
        <v>1</v>
      </c>
      <c r="O39" s="46">
        <f t="shared" si="85"/>
        <v>1</v>
      </c>
      <c r="P39" s="46">
        <f t="shared" si="85"/>
        <v>1</v>
      </c>
      <c r="Q39" s="46">
        <f t="shared" si="85"/>
        <v>1</v>
      </c>
      <c r="R39" s="46">
        <f t="shared" si="85"/>
        <v>1</v>
      </c>
      <c r="S39" s="46">
        <f t="shared" si="85"/>
        <v>1</v>
      </c>
      <c r="T39" s="46">
        <f t="shared" si="85"/>
        <v>1</v>
      </c>
      <c r="U39" s="46">
        <f t="shared" si="85"/>
        <v>1</v>
      </c>
      <c r="V39" s="46">
        <f t="shared" si="85"/>
        <v>1.0099504938362078</v>
      </c>
      <c r="W39" s="46">
        <f t="shared" si="85"/>
        <v>1.02</v>
      </c>
      <c r="X39" s="46">
        <f t="shared" si="85"/>
        <v>1.030149503712932</v>
      </c>
      <c r="Y39" s="46">
        <f t="shared" si="85"/>
        <v>1.0404</v>
      </c>
      <c r="Z39" s="46">
        <f t="shared" si="85"/>
        <v>1.0507524937871906</v>
      </c>
      <c r="AA39" s="46">
        <f t="shared" si="85"/>
        <v>1.0612080000000002</v>
      </c>
      <c r="AB39" s="46">
        <f t="shared" si="85"/>
        <v>1.0717675436629346</v>
      </c>
      <c r="AC39" s="46">
        <f t="shared" si="85"/>
        <v>1.0824321600000002</v>
      </c>
      <c r="AD39" s="46">
        <f t="shared" si="85"/>
        <v>1.0932028945361933</v>
      </c>
      <c r="AE39" s="46">
        <f t="shared" si="85"/>
        <v>1.1040808032000002</v>
      </c>
      <c r="AF39" s="46">
        <f t="shared" si="85"/>
        <v>1.1150669524269172</v>
      </c>
      <c r="AG39" s="46">
        <f t="shared" si="85"/>
        <v>1.1261624192640003</v>
      </c>
      <c r="AH39" s="46">
        <f t="shared" si="85"/>
        <v>1.1373682914754557</v>
      </c>
      <c r="AI39" s="46">
        <f t="shared" si="85"/>
        <v>1.1486856676492805</v>
      </c>
      <c r="AJ39" s="46">
        <f t="shared" si="85"/>
        <v>1.1601156573049649</v>
      </c>
      <c r="AK39" s="46">
        <f t="shared" si="85"/>
        <v>1.1716593810022662</v>
      </c>
      <c r="AL39" s="46">
        <f t="shared" si="85"/>
        <v>1.1833179704510643</v>
      </c>
      <c r="AM39" s="46">
        <f t="shared" si="85"/>
        <v>1.1950925686223117</v>
      </c>
      <c r="AN39" s="46">
        <f t="shared" si="85"/>
        <v>1.2069843298600857</v>
      </c>
      <c r="AO39" s="46">
        <f t="shared" si="85"/>
        <v>1.218994419994758</v>
      </c>
      <c r="AP39" s="46">
        <f t="shared" ref="AP39:BU39" si="86">AO39*(1+AP38*AP9)</f>
        <v>1.2311240164572876</v>
      </c>
      <c r="AQ39" s="46">
        <f t="shared" si="86"/>
        <v>1.2433743083946533</v>
      </c>
      <c r="AR39" s="46">
        <f t="shared" si="86"/>
        <v>1.2557464967864336</v>
      </c>
      <c r="AS39" s="46">
        <f t="shared" si="86"/>
        <v>1.2682417945625466</v>
      </c>
      <c r="AT39" s="46">
        <f t="shared" si="86"/>
        <v>1.2808614267221623</v>
      </c>
      <c r="AU39" s="46">
        <f t="shared" si="86"/>
        <v>1.2936066304537976</v>
      </c>
      <c r="AV39" s="46">
        <f t="shared" si="86"/>
        <v>1.3064786552566057</v>
      </c>
      <c r="AW39" s="46">
        <f t="shared" si="86"/>
        <v>1.3194787630628737</v>
      </c>
      <c r="AX39" s="46">
        <f t="shared" si="86"/>
        <v>1.332608228361738</v>
      </c>
      <c r="AY39" s="46">
        <f t="shared" si="86"/>
        <v>1.3458683383241312</v>
      </c>
      <c r="AZ39" s="46">
        <f t="shared" si="86"/>
        <v>1.3592603929289728</v>
      </c>
      <c r="BA39" s="46">
        <f t="shared" si="86"/>
        <v>1.372785705090614</v>
      </c>
      <c r="BB39" s="46">
        <f t="shared" si="86"/>
        <v>1.3864456007875525</v>
      </c>
      <c r="BC39" s="46">
        <f t="shared" si="86"/>
        <v>1.4002414191924266</v>
      </c>
      <c r="BD39" s="46">
        <f t="shared" si="86"/>
        <v>1.4141745128033039</v>
      </c>
      <c r="BE39" s="46">
        <f t="shared" si="86"/>
        <v>1.4282462475762754</v>
      </c>
      <c r="BF39" s="46">
        <f t="shared" si="86"/>
        <v>1.4424580030593701</v>
      </c>
      <c r="BG39" s="46">
        <f t="shared" si="86"/>
        <v>1.456811172527801</v>
      </c>
      <c r="BH39" s="46">
        <f t="shared" si="86"/>
        <v>1.4713071631205576</v>
      </c>
      <c r="BI39" s="46">
        <f t="shared" si="86"/>
        <v>1.4859473959783571</v>
      </c>
      <c r="BJ39" s="46">
        <f t="shared" si="86"/>
        <v>1.5007333063829689</v>
      </c>
      <c r="BK39" s="46">
        <f t="shared" si="86"/>
        <v>1.5156663438979243</v>
      </c>
      <c r="BL39" s="46">
        <f t="shared" si="86"/>
        <v>1.5307479725106283</v>
      </c>
      <c r="BM39" s="46">
        <f t="shared" si="86"/>
        <v>1.5459796707758831</v>
      </c>
      <c r="BN39" s="46">
        <f t="shared" si="86"/>
        <v>1.5613629319608411</v>
      </c>
      <c r="BO39" s="46">
        <f t="shared" si="86"/>
        <v>1.5768992641914008</v>
      </c>
      <c r="BP39" s="46">
        <f t="shared" si="86"/>
        <v>1.5925901906000579</v>
      </c>
      <c r="BQ39" s="46">
        <f t="shared" si="86"/>
        <v>1.6084372494752288</v>
      </c>
      <c r="BR39" s="46">
        <f t="shared" si="86"/>
        <v>1.6244419944120592</v>
      </c>
      <c r="BS39" s="46">
        <f t="shared" si="86"/>
        <v>1.6406059944647335</v>
      </c>
      <c r="BT39" s="46">
        <f t="shared" si="86"/>
        <v>1.6569308343003004</v>
      </c>
      <c r="BU39" s="46">
        <f t="shared" si="86"/>
        <v>1.6734181143540283</v>
      </c>
      <c r="BV39" s="46">
        <f t="shared" ref="BV39:DA39" si="87">BU39*(1+BV38*BV9)</f>
        <v>1.6900694509863066</v>
      </c>
      <c r="BW39" s="46">
        <f t="shared" si="87"/>
        <v>1.7068864766411089</v>
      </c>
      <c r="BX39" s="46">
        <f t="shared" si="87"/>
        <v>1.7238708400060327</v>
      </c>
      <c r="BY39" s="46">
        <f t="shared" si="87"/>
        <v>1.7410242061739312</v>
      </c>
      <c r="BZ39" s="46">
        <f t="shared" si="87"/>
        <v>1.7583482568061535</v>
      </c>
      <c r="CA39" s="46">
        <f t="shared" si="87"/>
        <v>1.7758446902974099</v>
      </c>
      <c r="CB39" s="46">
        <f t="shared" si="87"/>
        <v>1.7935152219422767</v>
      </c>
      <c r="CC39" s="46">
        <f t="shared" si="87"/>
        <v>1.8113615841033583</v>
      </c>
      <c r="CD39" s="46">
        <f t="shared" si="87"/>
        <v>1.8293855263811225</v>
      </c>
      <c r="CE39" s="46">
        <f t="shared" si="87"/>
        <v>1.8475888157854257</v>
      </c>
      <c r="CF39" s="46">
        <f t="shared" si="87"/>
        <v>1.8659732369087452</v>
      </c>
      <c r="CG39" s="46">
        <f t="shared" si="87"/>
        <v>1.8845405921011344</v>
      </c>
      <c r="CH39" s="46">
        <f t="shared" si="87"/>
        <v>1.9032927016469203</v>
      </c>
      <c r="CI39" s="46">
        <f t="shared" si="87"/>
        <v>1.9222314039431574</v>
      </c>
      <c r="CJ39" s="46">
        <f t="shared" si="87"/>
        <v>1.9413585556798589</v>
      </c>
      <c r="CK39" s="46">
        <f t="shared" si="87"/>
        <v>1.9606760320220207</v>
      </c>
      <c r="CL39" s="46">
        <f t="shared" si="87"/>
        <v>1.9801857267934562</v>
      </c>
      <c r="CM39" s="46">
        <f t="shared" si="87"/>
        <v>1.9998895526624612</v>
      </c>
      <c r="CN39" s="46">
        <f t="shared" si="87"/>
        <v>1.9998895526624612</v>
      </c>
      <c r="CO39" s="46">
        <f t="shared" si="87"/>
        <v>1.9998895526624612</v>
      </c>
      <c r="CP39" s="46">
        <f t="shared" si="87"/>
        <v>1.9998895526624612</v>
      </c>
      <c r="CQ39" s="46">
        <f t="shared" si="87"/>
        <v>1.9998895526624612</v>
      </c>
      <c r="CR39" s="46">
        <f t="shared" si="87"/>
        <v>1.9998895526624612</v>
      </c>
      <c r="CS39" s="46">
        <f t="shared" si="87"/>
        <v>1.9998895526624612</v>
      </c>
      <c r="CT39" s="46">
        <f t="shared" si="87"/>
        <v>1.9998895526624612</v>
      </c>
      <c r="CU39" s="46">
        <f t="shared" si="87"/>
        <v>1.9998895526624612</v>
      </c>
      <c r="CV39" s="46">
        <f t="shared" si="87"/>
        <v>1.9998895526624612</v>
      </c>
      <c r="CW39" s="46">
        <f t="shared" si="87"/>
        <v>1.9998895526624612</v>
      </c>
      <c r="CX39" s="46">
        <f t="shared" si="87"/>
        <v>1.9998895526624612</v>
      </c>
      <c r="CY39" s="46">
        <f t="shared" si="87"/>
        <v>1.9998895526624612</v>
      </c>
      <c r="CZ39" s="46">
        <f t="shared" si="87"/>
        <v>1.9998895526624612</v>
      </c>
      <c r="DA39" s="46">
        <f t="shared" si="87"/>
        <v>1.9998895526624612</v>
      </c>
      <c r="DB39" s="46">
        <f t="shared" ref="DB39:EG39" si="88">DA39*(1+DB38*DB9)</f>
        <v>1.9998895526624612</v>
      </c>
      <c r="DC39" s="46">
        <f t="shared" si="88"/>
        <v>1.9998895526624612</v>
      </c>
      <c r="DD39" s="46">
        <f t="shared" si="88"/>
        <v>1.9998895526624612</v>
      </c>
      <c r="DE39" s="46">
        <f t="shared" si="88"/>
        <v>1.9998895526624612</v>
      </c>
      <c r="DF39" s="46">
        <f t="shared" si="88"/>
        <v>1.9998895526624612</v>
      </c>
      <c r="DG39" s="46">
        <f t="shared" si="88"/>
        <v>1.9998895526624612</v>
      </c>
      <c r="DH39" s="46">
        <f t="shared" si="88"/>
        <v>1.9998895526624612</v>
      </c>
      <c r="DI39" s="46">
        <f t="shared" si="88"/>
        <v>1.9998895526624612</v>
      </c>
      <c r="DJ39" s="46">
        <f t="shared" si="88"/>
        <v>1.9998895526624612</v>
      </c>
      <c r="DK39" s="46">
        <f t="shared" si="88"/>
        <v>1.9998895526624612</v>
      </c>
      <c r="DL39" s="46">
        <f t="shared" si="88"/>
        <v>1.9998895526624612</v>
      </c>
      <c r="DM39" s="46">
        <f t="shared" si="88"/>
        <v>1.9998895526624612</v>
      </c>
      <c r="DN39" s="46">
        <f t="shared" si="88"/>
        <v>1.9998895526624612</v>
      </c>
      <c r="DO39" s="46">
        <f t="shared" si="88"/>
        <v>1.9998895526624612</v>
      </c>
      <c r="DP39" s="46">
        <f t="shared" si="88"/>
        <v>1.9998895526624612</v>
      </c>
      <c r="DQ39" s="46">
        <f t="shared" si="88"/>
        <v>1.9998895526624612</v>
      </c>
      <c r="DR39" s="46">
        <f t="shared" si="88"/>
        <v>1.9998895526624612</v>
      </c>
      <c r="DS39" s="46">
        <f t="shared" si="88"/>
        <v>1.9998895526624612</v>
      </c>
      <c r="DT39" s="46">
        <f t="shared" si="88"/>
        <v>1.9998895526624612</v>
      </c>
      <c r="DU39" s="46">
        <f t="shared" si="88"/>
        <v>1.9998895526624612</v>
      </c>
      <c r="DV39" s="46">
        <f t="shared" si="88"/>
        <v>1.9998895526624612</v>
      </c>
      <c r="DW39" s="46">
        <f t="shared" si="88"/>
        <v>1.9998895526624612</v>
      </c>
      <c r="DX39" s="46">
        <f t="shared" si="88"/>
        <v>1.9998895526624612</v>
      </c>
      <c r="DY39" s="46">
        <f t="shared" si="88"/>
        <v>1.9998895526624612</v>
      </c>
      <c r="DZ39" s="46">
        <f t="shared" si="88"/>
        <v>1.9998895526624612</v>
      </c>
      <c r="EA39" s="46">
        <f t="shared" si="88"/>
        <v>1.9998895526624612</v>
      </c>
      <c r="EB39" s="46">
        <f t="shared" si="88"/>
        <v>1.9998895526624612</v>
      </c>
      <c r="EC39" s="46">
        <f t="shared" si="88"/>
        <v>1.9998895526624612</v>
      </c>
      <c r="ED39" s="46">
        <f t="shared" si="88"/>
        <v>1.9998895526624612</v>
      </c>
      <c r="EE39" s="46">
        <f t="shared" si="88"/>
        <v>1.9998895526624612</v>
      </c>
      <c r="EF39" s="46">
        <f t="shared" si="88"/>
        <v>1.9998895526624612</v>
      </c>
      <c r="EG39" s="46">
        <f t="shared" si="88"/>
        <v>1.9998895526624612</v>
      </c>
      <c r="EH39" s="46">
        <f t="shared" ref="EH39:FC39" si="89">EG39*(1+EH38*EH9)</f>
        <v>1.9998895526624612</v>
      </c>
      <c r="EI39" s="46">
        <f t="shared" si="89"/>
        <v>1.9998895526624612</v>
      </c>
      <c r="EJ39" s="46">
        <f t="shared" si="89"/>
        <v>1.9998895526624612</v>
      </c>
      <c r="EK39" s="46">
        <f t="shared" si="89"/>
        <v>1.9998895526624612</v>
      </c>
      <c r="EL39" s="46">
        <f t="shared" si="89"/>
        <v>1.9998895526624612</v>
      </c>
      <c r="EM39" s="46">
        <f t="shared" si="89"/>
        <v>1.9998895526624612</v>
      </c>
      <c r="EN39" s="46">
        <f t="shared" si="89"/>
        <v>1.9998895526624612</v>
      </c>
      <c r="EO39" s="46">
        <f t="shared" si="89"/>
        <v>1.9998895526624612</v>
      </c>
      <c r="EP39" s="46">
        <f t="shared" si="89"/>
        <v>1.9998895526624612</v>
      </c>
      <c r="EQ39" s="46">
        <f t="shared" si="89"/>
        <v>1.9998895526624612</v>
      </c>
      <c r="ER39" s="46">
        <f t="shared" si="89"/>
        <v>1.9998895526624612</v>
      </c>
      <c r="ES39" s="46">
        <f t="shared" si="89"/>
        <v>1.9998895526624612</v>
      </c>
      <c r="ET39" s="46">
        <f t="shared" si="89"/>
        <v>1.9998895526624612</v>
      </c>
      <c r="EU39" s="46">
        <f t="shared" si="89"/>
        <v>1.9998895526624612</v>
      </c>
      <c r="EV39" s="46">
        <f t="shared" si="89"/>
        <v>1.9998895526624612</v>
      </c>
      <c r="EW39" s="46">
        <f t="shared" si="89"/>
        <v>1.9998895526624612</v>
      </c>
      <c r="EX39" s="46">
        <f t="shared" si="89"/>
        <v>1.9998895526624612</v>
      </c>
      <c r="EY39" s="46">
        <f t="shared" si="89"/>
        <v>1.9998895526624612</v>
      </c>
      <c r="EZ39" s="46">
        <f t="shared" si="89"/>
        <v>1.9998895526624612</v>
      </c>
      <c r="FA39" s="46">
        <f t="shared" si="89"/>
        <v>1.9998895526624612</v>
      </c>
      <c r="FB39" s="46">
        <f t="shared" si="89"/>
        <v>1.9998895526624612</v>
      </c>
      <c r="FC39" s="46">
        <f t="shared" si="89"/>
        <v>1.9998895526624612</v>
      </c>
    </row>
    <row r="40" spans="2:1006" x14ac:dyDescent="0.35">
      <c r="D40" s="31" t="s">
        <v>66</v>
      </c>
      <c r="E40" s="32" t="s">
        <v>98</v>
      </c>
      <c r="J40" s="34">
        <f>J37*J39</f>
        <v>60</v>
      </c>
      <c r="K40" s="34">
        <f t="shared" ref="K40:BV40" si="90">K37*K39</f>
        <v>60</v>
      </c>
      <c r="L40" s="34">
        <f t="shared" si="90"/>
        <v>60</v>
      </c>
      <c r="M40" s="34">
        <f t="shared" si="90"/>
        <v>60</v>
      </c>
      <c r="N40" s="34">
        <f t="shared" si="90"/>
        <v>60</v>
      </c>
      <c r="O40" s="34">
        <f t="shared" si="90"/>
        <v>60</v>
      </c>
      <c r="P40" s="34">
        <f t="shared" si="90"/>
        <v>60</v>
      </c>
      <c r="Q40" s="34">
        <f t="shared" si="90"/>
        <v>60</v>
      </c>
      <c r="R40" s="34">
        <f t="shared" si="90"/>
        <v>60</v>
      </c>
      <c r="S40" s="34">
        <f t="shared" si="90"/>
        <v>60</v>
      </c>
      <c r="T40" s="34">
        <f t="shared" si="90"/>
        <v>60</v>
      </c>
      <c r="U40" s="34">
        <f t="shared" si="90"/>
        <v>60</v>
      </c>
      <c r="V40" s="34">
        <f t="shared" si="90"/>
        <v>60.597029630172472</v>
      </c>
      <c r="W40" s="34">
        <f t="shared" si="90"/>
        <v>61.2</v>
      </c>
      <c r="X40" s="34">
        <f t="shared" si="90"/>
        <v>61.808970222775919</v>
      </c>
      <c r="Y40" s="34">
        <f t="shared" si="90"/>
        <v>62.423999999999999</v>
      </c>
      <c r="Z40" s="34">
        <f t="shared" si="90"/>
        <v>63.045149627231439</v>
      </c>
      <c r="AA40" s="34">
        <f t="shared" si="90"/>
        <v>63.672480000000007</v>
      </c>
      <c r="AB40" s="34">
        <f t="shared" si="90"/>
        <v>64.306052619776068</v>
      </c>
      <c r="AC40" s="34">
        <f t="shared" si="90"/>
        <v>64.945929600000014</v>
      </c>
      <c r="AD40" s="34">
        <f t="shared" si="90"/>
        <v>65.592173672171597</v>
      </c>
      <c r="AE40" s="34">
        <f t="shared" si="90"/>
        <v>66.244848192000021</v>
      </c>
      <c r="AF40" s="34">
        <f t="shared" si="90"/>
        <v>66.904017145615029</v>
      </c>
      <c r="AG40" s="34">
        <f t="shared" si="90"/>
        <v>67.569745155840025</v>
      </c>
      <c r="AH40" s="34">
        <f t="shared" si="90"/>
        <v>68.242097488527349</v>
      </c>
      <c r="AI40" s="34">
        <f t="shared" si="90"/>
        <v>68.921140058956823</v>
      </c>
      <c r="AJ40" s="34">
        <f t="shared" si="90"/>
        <v>69.6069394382979</v>
      </c>
      <c r="AK40" s="34">
        <f t="shared" si="90"/>
        <v>70.299562860135978</v>
      </c>
      <c r="AL40" s="34">
        <f t="shared" si="90"/>
        <v>70.999078227063862</v>
      </c>
      <c r="AM40" s="34">
        <f t="shared" si="90"/>
        <v>71.705554117338707</v>
      </c>
      <c r="AN40" s="34">
        <f t="shared" si="90"/>
        <v>72.41905979160515</v>
      </c>
      <c r="AO40" s="34">
        <f t="shared" si="90"/>
        <v>73.139665199685481</v>
      </c>
      <c r="AP40" s="34">
        <f t="shared" si="90"/>
        <v>73.867440987437263</v>
      </c>
      <c r="AQ40" s="34">
        <f t="shared" si="90"/>
        <v>74.602458503679202</v>
      </c>
      <c r="AR40" s="34">
        <f t="shared" si="90"/>
        <v>75.344789807186018</v>
      </c>
      <c r="AS40" s="34">
        <f t="shared" si="90"/>
        <v>76.094507673752801</v>
      </c>
      <c r="AT40" s="34">
        <f t="shared" si="90"/>
        <v>76.851685603329742</v>
      </c>
      <c r="AU40" s="34">
        <f t="shared" si="90"/>
        <v>77.616397827227857</v>
      </c>
      <c r="AV40" s="34">
        <f t="shared" si="90"/>
        <v>78.388719315396344</v>
      </c>
      <c r="AW40" s="34">
        <f t="shared" si="90"/>
        <v>79.168725783772416</v>
      </c>
      <c r="AX40" s="34">
        <f t="shared" si="90"/>
        <v>79.956493701704275</v>
      </c>
      <c r="AY40" s="34">
        <f t="shared" si="90"/>
        <v>80.752100299447875</v>
      </c>
      <c r="AZ40" s="34">
        <f t="shared" si="90"/>
        <v>81.555623575738366</v>
      </c>
      <c r="BA40" s="34">
        <f t="shared" si="90"/>
        <v>82.367142305436843</v>
      </c>
      <c r="BB40" s="34">
        <f t="shared" si="90"/>
        <v>83.186736047253149</v>
      </c>
      <c r="BC40" s="34">
        <f t="shared" si="90"/>
        <v>84.0144851515456</v>
      </c>
      <c r="BD40" s="34">
        <f t="shared" si="90"/>
        <v>84.850470768198235</v>
      </c>
      <c r="BE40" s="34">
        <f t="shared" si="90"/>
        <v>85.694774854576522</v>
      </c>
      <c r="BF40" s="34">
        <f t="shared" si="90"/>
        <v>86.5474801835622</v>
      </c>
      <c r="BG40" s="34">
        <f t="shared" si="90"/>
        <v>87.408670351668064</v>
      </c>
      <c r="BH40" s="34">
        <f t="shared" si="90"/>
        <v>88.278429787233463</v>
      </c>
      <c r="BI40" s="34">
        <f t="shared" si="90"/>
        <v>89.156843758701427</v>
      </c>
      <c r="BJ40" s="34">
        <f t="shared" si="90"/>
        <v>90.043998382978131</v>
      </c>
      <c r="BK40" s="34">
        <f t="shared" si="90"/>
        <v>90.939980633875464</v>
      </c>
      <c r="BL40" s="34">
        <f t="shared" si="90"/>
        <v>91.8448783506377</v>
      </c>
      <c r="BM40" s="34">
        <f t="shared" si="90"/>
        <v>92.758780246552988</v>
      </c>
      <c r="BN40" s="34">
        <f t="shared" si="90"/>
        <v>93.681775917650469</v>
      </c>
      <c r="BO40" s="34">
        <f t="shared" si="90"/>
        <v>94.61395585148405</v>
      </c>
      <c r="BP40" s="34">
        <f t="shared" si="90"/>
        <v>95.555411436003482</v>
      </c>
      <c r="BQ40" s="34">
        <f t="shared" si="90"/>
        <v>96.506234968513724</v>
      </c>
      <c r="BR40" s="34">
        <f t="shared" si="90"/>
        <v>97.466519664723549</v>
      </c>
      <c r="BS40" s="34">
        <f t="shared" si="90"/>
        <v>98.436359667884005</v>
      </c>
      <c r="BT40" s="34">
        <f t="shared" si="90"/>
        <v>99.415850058018023</v>
      </c>
      <c r="BU40" s="34">
        <f t="shared" si="90"/>
        <v>100.4050868612417</v>
      </c>
      <c r="BV40" s="34">
        <f t="shared" si="90"/>
        <v>101.40416705917839</v>
      </c>
      <c r="BW40" s="34">
        <f t="shared" ref="BW40:EH40" si="91">BW37*BW39</f>
        <v>102.41318859846653</v>
      </c>
      <c r="BX40" s="34">
        <f t="shared" si="91"/>
        <v>103.43225040036197</v>
      </c>
      <c r="BY40" s="34">
        <f t="shared" si="91"/>
        <v>104.46145237043586</v>
      </c>
      <c r="BZ40" s="34">
        <f t="shared" si="91"/>
        <v>105.5008954083692</v>
      </c>
      <c r="CA40" s="34">
        <f t="shared" si="91"/>
        <v>106.55068141784459</v>
      </c>
      <c r="CB40" s="34">
        <f t="shared" si="91"/>
        <v>107.61091331653661</v>
      </c>
      <c r="CC40" s="34">
        <f t="shared" si="91"/>
        <v>108.6816950462015</v>
      </c>
      <c r="CD40" s="34">
        <f t="shared" si="91"/>
        <v>109.76313158286735</v>
      </c>
      <c r="CE40" s="34">
        <f t="shared" si="91"/>
        <v>110.85532894712554</v>
      </c>
      <c r="CF40" s="34">
        <f t="shared" si="91"/>
        <v>111.95839421452472</v>
      </c>
      <c r="CG40" s="34">
        <f t="shared" si="91"/>
        <v>113.07243552606806</v>
      </c>
      <c r="CH40" s="34">
        <f t="shared" si="91"/>
        <v>114.19756209881523</v>
      </c>
      <c r="CI40" s="34">
        <f t="shared" si="91"/>
        <v>115.33388423658944</v>
      </c>
      <c r="CJ40" s="34">
        <f t="shared" si="91"/>
        <v>116.48151334079154</v>
      </c>
      <c r="CK40" s="34">
        <f t="shared" si="91"/>
        <v>117.64056192132124</v>
      </c>
      <c r="CL40" s="34">
        <f t="shared" si="91"/>
        <v>118.81114360760736</v>
      </c>
      <c r="CM40" s="34">
        <f t="shared" si="91"/>
        <v>119.99337315974768</v>
      </c>
      <c r="CN40" s="34">
        <f t="shared" si="91"/>
        <v>119.99337315974768</v>
      </c>
      <c r="CO40" s="34">
        <f t="shared" si="91"/>
        <v>119.99337315974768</v>
      </c>
      <c r="CP40" s="34">
        <f t="shared" si="91"/>
        <v>119.99337315974768</v>
      </c>
      <c r="CQ40" s="34">
        <f t="shared" si="91"/>
        <v>119.99337315974768</v>
      </c>
      <c r="CR40" s="34">
        <f t="shared" si="91"/>
        <v>119.99337315974768</v>
      </c>
      <c r="CS40" s="34">
        <f t="shared" si="91"/>
        <v>119.99337315974768</v>
      </c>
      <c r="CT40" s="34">
        <f t="shared" si="91"/>
        <v>119.99337315974768</v>
      </c>
      <c r="CU40" s="34">
        <f t="shared" si="91"/>
        <v>119.99337315974768</v>
      </c>
      <c r="CV40" s="34">
        <f t="shared" si="91"/>
        <v>119.99337315974768</v>
      </c>
      <c r="CW40" s="34">
        <f t="shared" si="91"/>
        <v>119.99337315974768</v>
      </c>
      <c r="CX40" s="34">
        <f t="shared" si="91"/>
        <v>119.99337315974768</v>
      </c>
      <c r="CY40" s="34">
        <f t="shared" si="91"/>
        <v>119.99337315974768</v>
      </c>
      <c r="CZ40" s="34">
        <f t="shared" si="91"/>
        <v>119.99337315974768</v>
      </c>
      <c r="DA40" s="34">
        <f t="shared" si="91"/>
        <v>119.99337315974768</v>
      </c>
      <c r="DB40" s="34">
        <f t="shared" si="91"/>
        <v>119.99337315974768</v>
      </c>
      <c r="DC40" s="34">
        <f t="shared" si="91"/>
        <v>119.99337315974768</v>
      </c>
      <c r="DD40" s="34">
        <f t="shared" si="91"/>
        <v>119.99337315974768</v>
      </c>
      <c r="DE40" s="34">
        <f t="shared" si="91"/>
        <v>119.99337315974768</v>
      </c>
      <c r="DF40" s="34">
        <f t="shared" si="91"/>
        <v>119.99337315974768</v>
      </c>
      <c r="DG40" s="34">
        <f t="shared" si="91"/>
        <v>119.99337315974768</v>
      </c>
      <c r="DH40" s="34">
        <f t="shared" si="91"/>
        <v>119.99337315974768</v>
      </c>
      <c r="DI40" s="34">
        <f t="shared" si="91"/>
        <v>119.99337315974768</v>
      </c>
      <c r="DJ40" s="34">
        <f t="shared" si="91"/>
        <v>119.99337315974768</v>
      </c>
      <c r="DK40" s="34">
        <f t="shared" si="91"/>
        <v>119.99337315974768</v>
      </c>
      <c r="DL40" s="34">
        <f t="shared" si="91"/>
        <v>119.99337315974768</v>
      </c>
      <c r="DM40" s="34">
        <f t="shared" si="91"/>
        <v>119.99337315974768</v>
      </c>
      <c r="DN40" s="34">
        <f t="shared" si="91"/>
        <v>119.99337315974768</v>
      </c>
      <c r="DO40" s="34">
        <f t="shared" si="91"/>
        <v>119.99337315974768</v>
      </c>
      <c r="DP40" s="34">
        <f t="shared" si="91"/>
        <v>119.99337315974768</v>
      </c>
      <c r="DQ40" s="34">
        <f t="shared" si="91"/>
        <v>119.99337315974768</v>
      </c>
      <c r="DR40" s="34">
        <f t="shared" si="91"/>
        <v>119.99337315974768</v>
      </c>
      <c r="DS40" s="34">
        <f t="shared" si="91"/>
        <v>119.99337315974768</v>
      </c>
      <c r="DT40" s="34">
        <f t="shared" si="91"/>
        <v>119.99337315974768</v>
      </c>
      <c r="DU40" s="34">
        <f t="shared" si="91"/>
        <v>119.99337315974768</v>
      </c>
      <c r="DV40" s="34">
        <f t="shared" si="91"/>
        <v>119.99337315974768</v>
      </c>
      <c r="DW40" s="34">
        <f t="shared" si="91"/>
        <v>119.99337315974768</v>
      </c>
      <c r="DX40" s="34">
        <f t="shared" si="91"/>
        <v>119.99337315974768</v>
      </c>
      <c r="DY40" s="34">
        <f t="shared" si="91"/>
        <v>119.99337315974768</v>
      </c>
      <c r="DZ40" s="34">
        <f t="shared" si="91"/>
        <v>119.99337315974768</v>
      </c>
      <c r="EA40" s="34">
        <f t="shared" si="91"/>
        <v>119.99337315974768</v>
      </c>
      <c r="EB40" s="34">
        <f t="shared" si="91"/>
        <v>119.99337315974768</v>
      </c>
      <c r="EC40" s="34">
        <f t="shared" si="91"/>
        <v>119.99337315974768</v>
      </c>
      <c r="ED40" s="34">
        <f t="shared" si="91"/>
        <v>119.99337315974768</v>
      </c>
      <c r="EE40" s="34">
        <f t="shared" si="91"/>
        <v>119.99337315974768</v>
      </c>
      <c r="EF40" s="34">
        <f t="shared" si="91"/>
        <v>119.99337315974768</v>
      </c>
      <c r="EG40" s="34">
        <f t="shared" si="91"/>
        <v>119.99337315974768</v>
      </c>
      <c r="EH40" s="34">
        <f t="shared" si="91"/>
        <v>119.99337315974768</v>
      </c>
      <c r="EI40" s="34">
        <f t="shared" ref="EI40:FC40" si="92">EI37*EI39</f>
        <v>119.99337315974768</v>
      </c>
      <c r="EJ40" s="34">
        <f t="shared" si="92"/>
        <v>119.99337315974768</v>
      </c>
      <c r="EK40" s="34">
        <f t="shared" si="92"/>
        <v>119.99337315974768</v>
      </c>
      <c r="EL40" s="34">
        <f t="shared" si="92"/>
        <v>119.99337315974768</v>
      </c>
      <c r="EM40" s="34">
        <f t="shared" si="92"/>
        <v>119.99337315974768</v>
      </c>
      <c r="EN40" s="34">
        <f t="shared" si="92"/>
        <v>119.99337315974768</v>
      </c>
      <c r="EO40" s="34">
        <f t="shared" si="92"/>
        <v>119.99337315974768</v>
      </c>
      <c r="EP40" s="34">
        <f t="shared" si="92"/>
        <v>119.99337315974768</v>
      </c>
      <c r="EQ40" s="34">
        <f t="shared" si="92"/>
        <v>119.99337315974768</v>
      </c>
      <c r="ER40" s="34">
        <f t="shared" si="92"/>
        <v>119.99337315974768</v>
      </c>
      <c r="ES40" s="34">
        <f t="shared" si="92"/>
        <v>119.99337315974768</v>
      </c>
      <c r="ET40" s="34">
        <f t="shared" si="92"/>
        <v>119.99337315974768</v>
      </c>
      <c r="EU40" s="34">
        <f t="shared" si="92"/>
        <v>119.99337315974768</v>
      </c>
      <c r="EV40" s="34">
        <f t="shared" si="92"/>
        <v>119.99337315974768</v>
      </c>
      <c r="EW40" s="34">
        <f t="shared" si="92"/>
        <v>119.99337315974768</v>
      </c>
      <c r="EX40" s="34">
        <f t="shared" si="92"/>
        <v>119.99337315974768</v>
      </c>
      <c r="EY40" s="34">
        <f t="shared" si="92"/>
        <v>119.99337315974768</v>
      </c>
      <c r="EZ40" s="34">
        <f t="shared" si="92"/>
        <v>119.99337315974768</v>
      </c>
      <c r="FA40" s="34">
        <f t="shared" si="92"/>
        <v>119.99337315974768</v>
      </c>
      <c r="FB40" s="34">
        <f t="shared" si="92"/>
        <v>119.99337315974768</v>
      </c>
      <c r="FC40" s="34">
        <f t="shared" si="92"/>
        <v>119.99337315974768</v>
      </c>
    </row>
    <row r="41" spans="2:1006" x14ac:dyDescent="0.35">
      <c r="D41" s="31" t="s">
        <v>142</v>
      </c>
      <c r="E41" s="32" t="s">
        <v>149</v>
      </c>
      <c r="H41" s="37">
        <f>SUM(J41:XFD41)</f>
        <v>1056323.9832761872</v>
      </c>
      <c r="J41" s="37">
        <f>J32</f>
        <v>0</v>
      </c>
      <c r="K41" s="37">
        <f t="shared" ref="K41:BV41" si="93">K32</f>
        <v>0</v>
      </c>
      <c r="L41" s="37">
        <f t="shared" si="93"/>
        <v>0</v>
      </c>
      <c r="M41" s="37">
        <f t="shared" si="93"/>
        <v>0</v>
      </c>
      <c r="N41" s="37">
        <f t="shared" si="93"/>
        <v>0</v>
      </c>
      <c r="O41" s="37">
        <f t="shared" si="93"/>
        <v>0</v>
      </c>
      <c r="P41" s="37">
        <f t="shared" si="93"/>
        <v>0</v>
      </c>
      <c r="Q41" s="37">
        <f t="shared" si="93"/>
        <v>0</v>
      </c>
      <c r="R41" s="37">
        <f t="shared" si="93"/>
        <v>0</v>
      </c>
      <c r="S41" s="37">
        <f t="shared" si="93"/>
        <v>0</v>
      </c>
      <c r="T41" s="37">
        <f t="shared" si="93"/>
        <v>0</v>
      </c>
      <c r="U41" s="37">
        <f t="shared" si="93"/>
        <v>0</v>
      </c>
      <c r="V41" s="37">
        <f t="shared" si="93"/>
        <v>27761.934819993461</v>
      </c>
      <c r="W41" s="37">
        <f t="shared" si="93"/>
        <v>27690.298507462692</v>
      </c>
      <c r="X41" s="37">
        <f t="shared" si="93"/>
        <v>27618.840616908918</v>
      </c>
      <c r="Y41" s="37">
        <f t="shared" si="93"/>
        <v>27547.560703942971</v>
      </c>
      <c r="Z41" s="37">
        <f t="shared" si="93"/>
        <v>27476.458325282503</v>
      </c>
      <c r="AA41" s="37">
        <f t="shared" si="93"/>
        <v>27405.533038749221</v>
      </c>
      <c r="AB41" s="37">
        <f t="shared" si="93"/>
        <v>27334.784403266167</v>
      </c>
      <c r="AC41" s="37">
        <f t="shared" si="93"/>
        <v>27264.211978854943</v>
      </c>
      <c r="AD41" s="37">
        <f t="shared" si="93"/>
        <v>27193.815326633001</v>
      </c>
      <c r="AE41" s="37">
        <f t="shared" si="93"/>
        <v>27123.594008810895</v>
      </c>
      <c r="AF41" s="37">
        <f t="shared" si="93"/>
        <v>27053.547588689558</v>
      </c>
      <c r="AG41" s="37">
        <f t="shared" si="93"/>
        <v>26983.675630657606</v>
      </c>
      <c r="AH41" s="37">
        <f t="shared" si="93"/>
        <v>26913.977700188614</v>
      </c>
      <c r="AI41" s="37">
        <f t="shared" si="93"/>
        <v>26844.453363838416</v>
      </c>
      <c r="AJ41" s="37">
        <f t="shared" si="93"/>
        <v>26775.102189242407</v>
      </c>
      <c r="AK41" s="37">
        <f t="shared" si="93"/>
        <v>26705.923745112857</v>
      </c>
      <c r="AL41" s="37">
        <f t="shared" si="93"/>
        <v>26636.91760123623</v>
      </c>
      <c r="AM41" s="37">
        <f t="shared" si="93"/>
        <v>26568.083328470504</v>
      </c>
      <c r="AN41" s="37">
        <f t="shared" si="93"/>
        <v>26499.420498742515</v>
      </c>
      <c r="AO41" s="37">
        <f t="shared" si="93"/>
        <v>26430.928685045277</v>
      </c>
      <c r="AP41" s="37">
        <f t="shared" si="93"/>
        <v>26362.607461435338</v>
      </c>
      <c r="AQ41" s="37">
        <f t="shared" si="93"/>
        <v>26294.456403030123</v>
      </c>
      <c r="AR41" s="37">
        <f t="shared" si="93"/>
        <v>26226.475086005303</v>
      </c>
      <c r="AS41" s="37">
        <f t="shared" si="93"/>
        <v>26158.663087592158</v>
      </c>
      <c r="AT41" s="37">
        <f t="shared" si="93"/>
        <v>26091.019986074934</v>
      </c>
      <c r="AU41" s="37">
        <f t="shared" si="93"/>
        <v>26023.545360788219</v>
      </c>
      <c r="AV41" s="37">
        <f t="shared" si="93"/>
        <v>25956.238792114364</v>
      </c>
      <c r="AW41" s="37">
        <f t="shared" si="93"/>
        <v>25889.099861480816</v>
      </c>
      <c r="AX41" s="37">
        <f t="shared" si="93"/>
        <v>25822.128151357574</v>
      </c>
      <c r="AY41" s="37">
        <f t="shared" si="93"/>
        <v>25755.323245254545</v>
      </c>
      <c r="AZ41" s="37">
        <f t="shared" si="93"/>
        <v>25688.684727718981</v>
      </c>
      <c r="BA41" s="37">
        <f t="shared" si="93"/>
        <v>25622.212184332886</v>
      </c>
      <c r="BB41" s="37">
        <f t="shared" si="93"/>
        <v>25555.90520171043</v>
      </c>
      <c r="BC41" s="37">
        <f t="shared" si="93"/>
        <v>25489.763367495409</v>
      </c>
      <c r="BD41" s="37">
        <f t="shared" si="93"/>
        <v>25423.78627035864</v>
      </c>
      <c r="BE41" s="37">
        <f t="shared" si="93"/>
        <v>25357.973499995427</v>
      </c>
      <c r="BF41" s="37">
        <f t="shared" si="93"/>
        <v>25292.32464712302</v>
      </c>
      <c r="BG41" s="37">
        <f t="shared" si="93"/>
        <v>25226.839303478035</v>
      </c>
      <c r="BH41" s="37">
        <f t="shared" si="93"/>
        <v>25161.517061813953</v>
      </c>
      <c r="BI41" s="37">
        <f t="shared" si="93"/>
        <v>25096.357515898544</v>
      </c>
      <c r="BJ41" s="37">
        <f t="shared" si="93"/>
        <v>0</v>
      </c>
      <c r="BK41" s="37">
        <f t="shared" si="93"/>
        <v>0</v>
      </c>
      <c r="BL41" s="37">
        <f t="shared" si="93"/>
        <v>0</v>
      </c>
      <c r="BM41" s="37">
        <f t="shared" si="93"/>
        <v>0</v>
      </c>
      <c r="BN41" s="37">
        <f t="shared" si="93"/>
        <v>0</v>
      </c>
      <c r="BO41" s="37">
        <f t="shared" si="93"/>
        <v>0</v>
      </c>
      <c r="BP41" s="37">
        <f t="shared" si="93"/>
        <v>0</v>
      </c>
      <c r="BQ41" s="37">
        <f t="shared" si="93"/>
        <v>0</v>
      </c>
      <c r="BR41" s="37">
        <f t="shared" si="93"/>
        <v>0</v>
      </c>
      <c r="BS41" s="37">
        <f t="shared" si="93"/>
        <v>0</v>
      </c>
      <c r="BT41" s="37">
        <f t="shared" si="93"/>
        <v>0</v>
      </c>
      <c r="BU41" s="37">
        <f t="shared" si="93"/>
        <v>0</v>
      </c>
      <c r="BV41" s="37">
        <f t="shared" si="93"/>
        <v>0</v>
      </c>
      <c r="BW41" s="37">
        <f t="shared" ref="BW41:EH41" si="94">BW32</f>
        <v>0</v>
      </c>
      <c r="BX41" s="37">
        <f t="shared" si="94"/>
        <v>0</v>
      </c>
      <c r="BY41" s="37">
        <f t="shared" si="94"/>
        <v>0</v>
      </c>
      <c r="BZ41" s="37">
        <f t="shared" si="94"/>
        <v>0</v>
      </c>
      <c r="CA41" s="37">
        <f t="shared" si="94"/>
        <v>0</v>
      </c>
      <c r="CB41" s="37">
        <f t="shared" si="94"/>
        <v>0</v>
      </c>
      <c r="CC41" s="37">
        <f t="shared" si="94"/>
        <v>0</v>
      </c>
      <c r="CD41" s="37">
        <f t="shared" si="94"/>
        <v>0</v>
      </c>
      <c r="CE41" s="37">
        <f t="shared" si="94"/>
        <v>0</v>
      </c>
      <c r="CF41" s="37">
        <f t="shared" si="94"/>
        <v>0</v>
      </c>
      <c r="CG41" s="37">
        <f t="shared" si="94"/>
        <v>0</v>
      </c>
      <c r="CH41" s="37">
        <f t="shared" si="94"/>
        <v>0</v>
      </c>
      <c r="CI41" s="37">
        <f t="shared" si="94"/>
        <v>0</v>
      </c>
      <c r="CJ41" s="37">
        <f t="shared" si="94"/>
        <v>0</v>
      </c>
      <c r="CK41" s="37">
        <f t="shared" si="94"/>
        <v>0</v>
      </c>
      <c r="CL41" s="37">
        <f t="shared" si="94"/>
        <v>0</v>
      </c>
      <c r="CM41" s="37">
        <f t="shared" si="94"/>
        <v>0</v>
      </c>
      <c r="CN41" s="37">
        <f t="shared" si="94"/>
        <v>0</v>
      </c>
      <c r="CO41" s="37">
        <f t="shared" si="94"/>
        <v>0</v>
      </c>
      <c r="CP41" s="37">
        <f t="shared" si="94"/>
        <v>0</v>
      </c>
      <c r="CQ41" s="37">
        <f t="shared" si="94"/>
        <v>0</v>
      </c>
      <c r="CR41" s="37">
        <f t="shared" si="94"/>
        <v>0</v>
      </c>
      <c r="CS41" s="37">
        <f t="shared" si="94"/>
        <v>0</v>
      </c>
      <c r="CT41" s="37">
        <f t="shared" si="94"/>
        <v>0</v>
      </c>
      <c r="CU41" s="37">
        <f t="shared" si="94"/>
        <v>0</v>
      </c>
      <c r="CV41" s="37">
        <f t="shared" si="94"/>
        <v>0</v>
      </c>
      <c r="CW41" s="37">
        <f t="shared" si="94"/>
        <v>0</v>
      </c>
      <c r="CX41" s="37">
        <f t="shared" si="94"/>
        <v>0</v>
      </c>
      <c r="CY41" s="37">
        <f t="shared" si="94"/>
        <v>0</v>
      </c>
      <c r="CZ41" s="37">
        <f t="shared" si="94"/>
        <v>0</v>
      </c>
      <c r="DA41" s="37">
        <f t="shared" si="94"/>
        <v>0</v>
      </c>
      <c r="DB41" s="37">
        <f t="shared" si="94"/>
        <v>0</v>
      </c>
      <c r="DC41" s="37">
        <f t="shared" si="94"/>
        <v>0</v>
      </c>
      <c r="DD41" s="37">
        <f t="shared" si="94"/>
        <v>0</v>
      </c>
      <c r="DE41" s="37">
        <f t="shared" si="94"/>
        <v>0</v>
      </c>
      <c r="DF41" s="37">
        <f t="shared" si="94"/>
        <v>0</v>
      </c>
      <c r="DG41" s="37">
        <f t="shared" si="94"/>
        <v>0</v>
      </c>
      <c r="DH41" s="37">
        <f t="shared" si="94"/>
        <v>0</v>
      </c>
      <c r="DI41" s="37">
        <f t="shared" si="94"/>
        <v>0</v>
      </c>
      <c r="DJ41" s="37">
        <f t="shared" si="94"/>
        <v>0</v>
      </c>
      <c r="DK41" s="37">
        <f t="shared" si="94"/>
        <v>0</v>
      </c>
      <c r="DL41" s="37">
        <f t="shared" si="94"/>
        <v>0</v>
      </c>
      <c r="DM41" s="37">
        <f t="shared" si="94"/>
        <v>0</v>
      </c>
      <c r="DN41" s="37">
        <f t="shared" si="94"/>
        <v>0</v>
      </c>
      <c r="DO41" s="37">
        <f t="shared" si="94"/>
        <v>0</v>
      </c>
      <c r="DP41" s="37">
        <f t="shared" si="94"/>
        <v>0</v>
      </c>
      <c r="DQ41" s="37">
        <f t="shared" si="94"/>
        <v>0</v>
      </c>
      <c r="DR41" s="37">
        <f t="shared" si="94"/>
        <v>0</v>
      </c>
      <c r="DS41" s="37">
        <f t="shared" si="94"/>
        <v>0</v>
      </c>
      <c r="DT41" s="37">
        <f t="shared" si="94"/>
        <v>0</v>
      </c>
      <c r="DU41" s="37">
        <f t="shared" si="94"/>
        <v>0</v>
      </c>
      <c r="DV41" s="37">
        <f t="shared" si="94"/>
        <v>0</v>
      </c>
      <c r="DW41" s="37">
        <f t="shared" si="94"/>
        <v>0</v>
      </c>
      <c r="DX41" s="37">
        <f t="shared" si="94"/>
        <v>0</v>
      </c>
      <c r="DY41" s="37">
        <f t="shared" si="94"/>
        <v>0</v>
      </c>
      <c r="DZ41" s="37">
        <f t="shared" si="94"/>
        <v>0</v>
      </c>
      <c r="EA41" s="37">
        <f t="shared" si="94"/>
        <v>0</v>
      </c>
      <c r="EB41" s="37">
        <f t="shared" si="94"/>
        <v>0</v>
      </c>
      <c r="EC41" s="37">
        <f t="shared" si="94"/>
        <v>0</v>
      </c>
      <c r="ED41" s="37">
        <f t="shared" si="94"/>
        <v>0</v>
      </c>
      <c r="EE41" s="37">
        <f t="shared" si="94"/>
        <v>0</v>
      </c>
      <c r="EF41" s="37">
        <f t="shared" si="94"/>
        <v>0</v>
      </c>
      <c r="EG41" s="37">
        <f t="shared" si="94"/>
        <v>0</v>
      </c>
      <c r="EH41" s="37">
        <f t="shared" si="94"/>
        <v>0</v>
      </c>
      <c r="EI41" s="37">
        <f t="shared" ref="EI41:FC41" si="95">EI32</f>
        <v>0</v>
      </c>
      <c r="EJ41" s="37">
        <f t="shared" si="95"/>
        <v>0</v>
      </c>
      <c r="EK41" s="37">
        <f t="shared" si="95"/>
        <v>0</v>
      </c>
      <c r="EL41" s="37">
        <f t="shared" si="95"/>
        <v>0</v>
      </c>
      <c r="EM41" s="37">
        <f t="shared" si="95"/>
        <v>0</v>
      </c>
      <c r="EN41" s="37">
        <f t="shared" si="95"/>
        <v>0</v>
      </c>
      <c r="EO41" s="37">
        <f t="shared" si="95"/>
        <v>0</v>
      </c>
      <c r="EP41" s="37">
        <f t="shared" si="95"/>
        <v>0</v>
      </c>
      <c r="EQ41" s="37">
        <f t="shared" si="95"/>
        <v>0</v>
      </c>
      <c r="ER41" s="37">
        <f t="shared" si="95"/>
        <v>0</v>
      </c>
      <c r="ES41" s="37">
        <f t="shared" si="95"/>
        <v>0</v>
      </c>
      <c r="ET41" s="37">
        <f t="shared" si="95"/>
        <v>0</v>
      </c>
      <c r="EU41" s="37">
        <f t="shared" si="95"/>
        <v>0</v>
      </c>
      <c r="EV41" s="37">
        <f t="shared" si="95"/>
        <v>0</v>
      </c>
      <c r="EW41" s="37">
        <f t="shared" si="95"/>
        <v>0</v>
      </c>
      <c r="EX41" s="37">
        <f t="shared" si="95"/>
        <v>0</v>
      </c>
      <c r="EY41" s="37">
        <f t="shared" si="95"/>
        <v>0</v>
      </c>
      <c r="EZ41" s="37">
        <f t="shared" si="95"/>
        <v>0</v>
      </c>
      <c r="FA41" s="37">
        <f t="shared" si="95"/>
        <v>0</v>
      </c>
      <c r="FB41" s="37">
        <f t="shared" si="95"/>
        <v>0</v>
      </c>
      <c r="FC41" s="37">
        <f t="shared" si="95"/>
        <v>0</v>
      </c>
    </row>
    <row r="42" spans="2:1006" x14ac:dyDescent="0.35">
      <c r="D42" s="38" t="s">
        <v>176</v>
      </c>
      <c r="E42" s="39" t="s">
        <v>110</v>
      </c>
      <c r="F42" s="38"/>
      <c r="G42" s="38"/>
      <c r="H42" s="40">
        <f>SUM(J42:XFD42)</f>
        <v>77884791.965996057</v>
      </c>
      <c r="I42" s="38"/>
      <c r="J42" s="40">
        <f>J41*J40</f>
        <v>0</v>
      </c>
      <c r="K42" s="40">
        <f t="shared" ref="K42:BV42" si="96">K41*K40</f>
        <v>0</v>
      </c>
      <c r="L42" s="40">
        <f t="shared" si="96"/>
        <v>0</v>
      </c>
      <c r="M42" s="40">
        <f t="shared" si="96"/>
        <v>0</v>
      </c>
      <c r="N42" s="40">
        <f t="shared" si="96"/>
        <v>0</v>
      </c>
      <c r="O42" s="40">
        <f t="shared" si="96"/>
        <v>0</v>
      </c>
      <c r="P42" s="40">
        <f t="shared" si="96"/>
        <v>0</v>
      </c>
      <c r="Q42" s="40">
        <f t="shared" si="96"/>
        <v>0</v>
      </c>
      <c r="R42" s="40">
        <f t="shared" si="96"/>
        <v>0</v>
      </c>
      <c r="S42" s="40">
        <f t="shared" si="96"/>
        <v>0</v>
      </c>
      <c r="T42" s="40">
        <f t="shared" si="96"/>
        <v>0</v>
      </c>
      <c r="U42" s="40">
        <f t="shared" si="96"/>
        <v>0</v>
      </c>
      <c r="V42" s="40">
        <f t="shared" si="96"/>
        <v>1682290.7868780605</v>
      </c>
      <c r="W42" s="40">
        <f t="shared" si="96"/>
        <v>1694646.2686567169</v>
      </c>
      <c r="X42" s="40">
        <f t="shared" si="96"/>
        <v>1707092.0972781174</v>
      </c>
      <c r="Y42" s="40">
        <f t="shared" si="96"/>
        <v>1719628.9293829359</v>
      </c>
      <c r="Z42" s="40">
        <f t="shared" si="96"/>
        <v>1732257.4263438245</v>
      </c>
      <c r="AA42" s="40">
        <f t="shared" si="96"/>
        <v>1744978.2542990993</v>
      </c>
      <c r="AB42" s="40">
        <f t="shared" si="96"/>
        <v>1757792.0841866683</v>
      </c>
      <c r="AC42" s="40">
        <f t="shared" si="96"/>
        <v>1770699.5917781901</v>
      </c>
      <c r="AD42" s="40">
        <f t="shared" si="96"/>
        <v>1783701.4577134736</v>
      </c>
      <c r="AE42" s="40">
        <f t="shared" si="96"/>
        <v>1796798.3675351189</v>
      </c>
      <c r="AF42" s="40">
        <f t="shared" si="96"/>
        <v>1809991.0117233982</v>
      </c>
      <c r="AG42" s="40">
        <f t="shared" si="96"/>
        <v>1823280.0857313853</v>
      </c>
      <c r="AH42" s="40">
        <f t="shared" si="96"/>
        <v>1836666.2900203224</v>
      </c>
      <c r="AI42" s="40">
        <f t="shared" si="96"/>
        <v>1850150.330095242</v>
      </c>
      <c r="AJ42" s="40">
        <f t="shared" si="96"/>
        <v>1863732.9165408337</v>
      </c>
      <c r="AK42" s="40">
        <f t="shared" si="96"/>
        <v>1877414.7650575594</v>
      </c>
      <c r="AL42" s="40">
        <f t="shared" si="96"/>
        <v>1891196.5964980253</v>
      </c>
      <c r="AM42" s="40">
        <f t="shared" si="96"/>
        <v>1905079.1369036061</v>
      </c>
      <c r="AN42" s="40">
        <f t="shared" si="96"/>
        <v>1919063.1175413213</v>
      </c>
      <c r="AO42" s="40">
        <f t="shared" si="96"/>
        <v>1933149.2749409748</v>
      </c>
      <c r="AP42" s="40">
        <f t="shared" si="96"/>
        <v>1947338.3509325481</v>
      </c>
      <c r="AQ42" s="40">
        <f t="shared" si="96"/>
        <v>1961631.0926838566</v>
      </c>
      <c r="AR42" s="40">
        <f t="shared" si="96"/>
        <v>1976028.2527384704</v>
      </c>
      <c r="AS42" s="40">
        <f t="shared" si="96"/>
        <v>1990530.5890538956</v>
      </c>
      <c r="AT42" s="40">
        <f t="shared" si="96"/>
        <v>2005138.8650400236</v>
      </c>
      <c r="AU42" s="40">
        <f t="shared" si="96"/>
        <v>2019853.8495978483</v>
      </c>
      <c r="AV42" s="40">
        <f t="shared" si="96"/>
        <v>2034676.317158455</v>
      </c>
      <c r="AW42" s="40">
        <f t="shared" si="96"/>
        <v>2049607.0477222751</v>
      </c>
      <c r="AX42" s="40">
        <f t="shared" si="96"/>
        <v>2064646.8268986226</v>
      </c>
      <c r="AY42" s="40">
        <f t="shared" si="96"/>
        <v>2079796.4459454964</v>
      </c>
      <c r="AZ42" s="40">
        <f t="shared" si="96"/>
        <v>2095056.7018096682</v>
      </c>
      <c r="BA42" s="40">
        <f t="shared" si="96"/>
        <v>2110428.3971670447</v>
      </c>
      <c r="BB42" s="40">
        <f t="shared" si="96"/>
        <v>2125912.3404633091</v>
      </c>
      <c r="BC42" s="40">
        <f t="shared" si="96"/>
        <v>2141509.345954854</v>
      </c>
      <c r="BD42" s="40">
        <f t="shared" si="96"/>
        <v>2157220.2337499852</v>
      </c>
      <c r="BE42" s="40">
        <f t="shared" si="96"/>
        <v>2173045.8298504259</v>
      </c>
      <c r="BF42" s="40">
        <f t="shared" si="96"/>
        <v>2188986.9661931014</v>
      </c>
      <c r="BG42" s="40">
        <f t="shared" si="96"/>
        <v>2205044.4806922153</v>
      </c>
      <c r="BH42" s="40">
        <f t="shared" si="96"/>
        <v>2221219.21728162</v>
      </c>
      <c r="BI42" s="40">
        <f t="shared" si="96"/>
        <v>2237512.0259574787</v>
      </c>
      <c r="BJ42" s="40">
        <f t="shared" si="96"/>
        <v>0</v>
      </c>
      <c r="BK42" s="40">
        <f t="shared" si="96"/>
        <v>0</v>
      </c>
      <c r="BL42" s="40">
        <f t="shared" si="96"/>
        <v>0</v>
      </c>
      <c r="BM42" s="40">
        <f t="shared" si="96"/>
        <v>0</v>
      </c>
      <c r="BN42" s="40">
        <f t="shared" si="96"/>
        <v>0</v>
      </c>
      <c r="BO42" s="40">
        <f t="shared" si="96"/>
        <v>0</v>
      </c>
      <c r="BP42" s="40">
        <f t="shared" si="96"/>
        <v>0</v>
      </c>
      <c r="BQ42" s="40">
        <f t="shared" si="96"/>
        <v>0</v>
      </c>
      <c r="BR42" s="40">
        <f t="shared" si="96"/>
        <v>0</v>
      </c>
      <c r="BS42" s="40">
        <f t="shared" si="96"/>
        <v>0</v>
      </c>
      <c r="BT42" s="40">
        <f t="shared" si="96"/>
        <v>0</v>
      </c>
      <c r="BU42" s="40">
        <f t="shared" si="96"/>
        <v>0</v>
      </c>
      <c r="BV42" s="40">
        <f t="shared" si="96"/>
        <v>0</v>
      </c>
      <c r="BW42" s="40">
        <f t="shared" ref="BW42:EH42" si="97">BW41*BW40</f>
        <v>0</v>
      </c>
      <c r="BX42" s="40">
        <f t="shared" si="97"/>
        <v>0</v>
      </c>
      <c r="BY42" s="40">
        <f t="shared" si="97"/>
        <v>0</v>
      </c>
      <c r="BZ42" s="40">
        <f t="shared" si="97"/>
        <v>0</v>
      </c>
      <c r="CA42" s="40">
        <f t="shared" si="97"/>
        <v>0</v>
      </c>
      <c r="CB42" s="40">
        <f t="shared" si="97"/>
        <v>0</v>
      </c>
      <c r="CC42" s="40">
        <f t="shared" si="97"/>
        <v>0</v>
      </c>
      <c r="CD42" s="40">
        <f t="shared" si="97"/>
        <v>0</v>
      </c>
      <c r="CE42" s="40">
        <f t="shared" si="97"/>
        <v>0</v>
      </c>
      <c r="CF42" s="40">
        <f t="shared" si="97"/>
        <v>0</v>
      </c>
      <c r="CG42" s="40">
        <f t="shared" si="97"/>
        <v>0</v>
      </c>
      <c r="CH42" s="40">
        <f t="shared" si="97"/>
        <v>0</v>
      </c>
      <c r="CI42" s="40">
        <f t="shared" si="97"/>
        <v>0</v>
      </c>
      <c r="CJ42" s="40">
        <f t="shared" si="97"/>
        <v>0</v>
      </c>
      <c r="CK42" s="40">
        <f t="shared" si="97"/>
        <v>0</v>
      </c>
      <c r="CL42" s="40">
        <f t="shared" si="97"/>
        <v>0</v>
      </c>
      <c r="CM42" s="40">
        <f t="shared" si="97"/>
        <v>0</v>
      </c>
      <c r="CN42" s="40">
        <f t="shared" si="97"/>
        <v>0</v>
      </c>
      <c r="CO42" s="40">
        <f t="shared" si="97"/>
        <v>0</v>
      </c>
      <c r="CP42" s="40">
        <f t="shared" si="97"/>
        <v>0</v>
      </c>
      <c r="CQ42" s="40">
        <f t="shared" si="97"/>
        <v>0</v>
      </c>
      <c r="CR42" s="40">
        <f t="shared" si="97"/>
        <v>0</v>
      </c>
      <c r="CS42" s="40">
        <f t="shared" si="97"/>
        <v>0</v>
      </c>
      <c r="CT42" s="40">
        <f t="shared" si="97"/>
        <v>0</v>
      </c>
      <c r="CU42" s="40">
        <f t="shared" si="97"/>
        <v>0</v>
      </c>
      <c r="CV42" s="40">
        <f t="shared" si="97"/>
        <v>0</v>
      </c>
      <c r="CW42" s="40">
        <f t="shared" si="97"/>
        <v>0</v>
      </c>
      <c r="CX42" s="40">
        <f t="shared" si="97"/>
        <v>0</v>
      </c>
      <c r="CY42" s="40">
        <f t="shared" si="97"/>
        <v>0</v>
      </c>
      <c r="CZ42" s="40">
        <f t="shared" si="97"/>
        <v>0</v>
      </c>
      <c r="DA42" s="40">
        <f t="shared" si="97"/>
        <v>0</v>
      </c>
      <c r="DB42" s="40">
        <f t="shared" si="97"/>
        <v>0</v>
      </c>
      <c r="DC42" s="40">
        <f t="shared" si="97"/>
        <v>0</v>
      </c>
      <c r="DD42" s="40">
        <f t="shared" si="97"/>
        <v>0</v>
      </c>
      <c r="DE42" s="40">
        <f t="shared" si="97"/>
        <v>0</v>
      </c>
      <c r="DF42" s="40">
        <f t="shared" si="97"/>
        <v>0</v>
      </c>
      <c r="DG42" s="40">
        <f t="shared" si="97"/>
        <v>0</v>
      </c>
      <c r="DH42" s="40">
        <f t="shared" si="97"/>
        <v>0</v>
      </c>
      <c r="DI42" s="40">
        <f t="shared" si="97"/>
        <v>0</v>
      </c>
      <c r="DJ42" s="40">
        <f t="shared" si="97"/>
        <v>0</v>
      </c>
      <c r="DK42" s="40">
        <f t="shared" si="97"/>
        <v>0</v>
      </c>
      <c r="DL42" s="40">
        <f t="shared" si="97"/>
        <v>0</v>
      </c>
      <c r="DM42" s="40">
        <f t="shared" si="97"/>
        <v>0</v>
      </c>
      <c r="DN42" s="40">
        <f t="shared" si="97"/>
        <v>0</v>
      </c>
      <c r="DO42" s="40">
        <f t="shared" si="97"/>
        <v>0</v>
      </c>
      <c r="DP42" s="40">
        <f t="shared" si="97"/>
        <v>0</v>
      </c>
      <c r="DQ42" s="40">
        <f t="shared" si="97"/>
        <v>0</v>
      </c>
      <c r="DR42" s="40">
        <f t="shared" si="97"/>
        <v>0</v>
      </c>
      <c r="DS42" s="40">
        <f t="shared" si="97"/>
        <v>0</v>
      </c>
      <c r="DT42" s="40">
        <f t="shared" si="97"/>
        <v>0</v>
      </c>
      <c r="DU42" s="40">
        <f t="shared" si="97"/>
        <v>0</v>
      </c>
      <c r="DV42" s="40">
        <f t="shared" si="97"/>
        <v>0</v>
      </c>
      <c r="DW42" s="40">
        <f t="shared" si="97"/>
        <v>0</v>
      </c>
      <c r="DX42" s="40">
        <f t="shared" si="97"/>
        <v>0</v>
      </c>
      <c r="DY42" s="40">
        <f t="shared" si="97"/>
        <v>0</v>
      </c>
      <c r="DZ42" s="40">
        <f t="shared" si="97"/>
        <v>0</v>
      </c>
      <c r="EA42" s="40">
        <f t="shared" si="97"/>
        <v>0</v>
      </c>
      <c r="EB42" s="40">
        <f t="shared" si="97"/>
        <v>0</v>
      </c>
      <c r="EC42" s="40">
        <f t="shared" si="97"/>
        <v>0</v>
      </c>
      <c r="ED42" s="40">
        <f t="shared" si="97"/>
        <v>0</v>
      </c>
      <c r="EE42" s="40">
        <f t="shared" si="97"/>
        <v>0</v>
      </c>
      <c r="EF42" s="40">
        <f t="shared" si="97"/>
        <v>0</v>
      </c>
      <c r="EG42" s="40">
        <f t="shared" si="97"/>
        <v>0</v>
      </c>
      <c r="EH42" s="40">
        <f t="shared" si="97"/>
        <v>0</v>
      </c>
      <c r="EI42" s="40">
        <f t="shared" ref="EI42:FC42" si="98">EI41*EI40</f>
        <v>0</v>
      </c>
      <c r="EJ42" s="40">
        <f t="shared" si="98"/>
        <v>0</v>
      </c>
      <c r="EK42" s="40">
        <f t="shared" si="98"/>
        <v>0</v>
      </c>
      <c r="EL42" s="40">
        <f t="shared" si="98"/>
        <v>0</v>
      </c>
      <c r="EM42" s="40">
        <f t="shared" si="98"/>
        <v>0</v>
      </c>
      <c r="EN42" s="40">
        <f t="shared" si="98"/>
        <v>0</v>
      </c>
      <c r="EO42" s="40">
        <f t="shared" si="98"/>
        <v>0</v>
      </c>
      <c r="EP42" s="40">
        <f t="shared" si="98"/>
        <v>0</v>
      </c>
      <c r="EQ42" s="40">
        <f t="shared" si="98"/>
        <v>0</v>
      </c>
      <c r="ER42" s="40">
        <f t="shared" si="98"/>
        <v>0</v>
      </c>
      <c r="ES42" s="40">
        <f t="shared" si="98"/>
        <v>0</v>
      </c>
      <c r="ET42" s="40">
        <f t="shared" si="98"/>
        <v>0</v>
      </c>
      <c r="EU42" s="40">
        <f t="shared" si="98"/>
        <v>0</v>
      </c>
      <c r="EV42" s="40">
        <f t="shared" si="98"/>
        <v>0</v>
      </c>
      <c r="EW42" s="40">
        <f t="shared" si="98"/>
        <v>0</v>
      </c>
      <c r="EX42" s="40">
        <f t="shared" si="98"/>
        <v>0</v>
      </c>
      <c r="EY42" s="40">
        <f t="shared" si="98"/>
        <v>0</v>
      </c>
      <c r="EZ42" s="40">
        <f t="shared" si="98"/>
        <v>0</v>
      </c>
      <c r="FA42" s="40">
        <f t="shared" si="98"/>
        <v>0</v>
      </c>
      <c r="FB42" s="40">
        <f t="shared" si="98"/>
        <v>0</v>
      </c>
      <c r="FC42" s="40">
        <f t="shared" si="98"/>
        <v>0</v>
      </c>
    </row>
    <row r="44" spans="2:1006" x14ac:dyDescent="0.35">
      <c r="C44" s="31" t="s">
        <v>177</v>
      </c>
    </row>
    <row r="45" spans="2:1006" x14ac:dyDescent="0.35">
      <c r="D45" s="31" t="s">
        <v>115</v>
      </c>
      <c r="E45" s="32" t="s">
        <v>98</v>
      </c>
      <c r="F45" s="23">
        <f>InputC!E37</f>
        <v>40</v>
      </c>
      <c r="J45" s="34">
        <f>$F$45</f>
        <v>40</v>
      </c>
      <c r="K45" s="34">
        <f t="shared" ref="K45:BV45" si="99">$F$45</f>
        <v>40</v>
      </c>
      <c r="L45" s="34">
        <f t="shared" si="99"/>
        <v>40</v>
      </c>
      <c r="M45" s="34">
        <f t="shared" si="99"/>
        <v>40</v>
      </c>
      <c r="N45" s="34">
        <f t="shared" si="99"/>
        <v>40</v>
      </c>
      <c r="O45" s="34">
        <f t="shared" si="99"/>
        <v>40</v>
      </c>
      <c r="P45" s="34">
        <f t="shared" si="99"/>
        <v>40</v>
      </c>
      <c r="Q45" s="34">
        <f t="shared" si="99"/>
        <v>40</v>
      </c>
      <c r="R45" s="34">
        <f t="shared" si="99"/>
        <v>40</v>
      </c>
      <c r="S45" s="34">
        <f t="shared" si="99"/>
        <v>40</v>
      </c>
      <c r="T45" s="34">
        <f t="shared" si="99"/>
        <v>40</v>
      </c>
      <c r="U45" s="34">
        <f t="shared" si="99"/>
        <v>40</v>
      </c>
      <c r="V45" s="34">
        <f t="shared" si="99"/>
        <v>40</v>
      </c>
      <c r="W45" s="34">
        <f t="shared" si="99"/>
        <v>40</v>
      </c>
      <c r="X45" s="34">
        <f t="shared" si="99"/>
        <v>40</v>
      </c>
      <c r="Y45" s="34">
        <f t="shared" si="99"/>
        <v>40</v>
      </c>
      <c r="Z45" s="34">
        <f t="shared" si="99"/>
        <v>40</v>
      </c>
      <c r="AA45" s="34">
        <f t="shared" si="99"/>
        <v>40</v>
      </c>
      <c r="AB45" s="34">
        <f t="shared" si="99"/>
        <v>40</v>
      </c>
      <c r="AC45" s="34">
        <f t="shared" si="99"/>
        <v>40</v>
      </c>
      <c r="AD45" s="34">
        <f t="shared" si="99"/>
        <v>40</v>
      </c>
      <c r="AE45" s="34">
        <f t="shared" si="99"/>
        <v>40</v>
      </c>
      <c r="AF45" s="34">
        <f t="shared" si="99"/>
        <v>40</v>
      </c>
      <c r="AG45" s="34">
        <f t="shared" si="99"/>
        <v>40</v>
      </c>
      <c r="AH45" s="34">
        <f t="shared" si="99"/>
        <v>40</v>
      </c>
      <c r="AI45" s="34">
        <f t="shared" si="99"/>
        <v>40</v>
      </c>
      <c r="AJ45" s="34">
        <f t="shared" si="99"/>
        <v>40</v>
      </c>
      <c r="AK45" s="34">
        <f t="shared" si="99"/>
        <v>40</v>
      </c>
      <c r="AL45" s="34">
        <f t="shared" si="99"/>
        <v>40</v>
      </c>
      <c r="AM45" s="34">
        <f t="shared" si="99"/>
        <v>40</v>
      </c>
      <c r="AN45" s="34">
        <f t="shared" si="99"/>
        <v>40</v>
      </c>
      <c r="AO45" s="34">
        <f t="shared" si="99"/>
        <v>40</v>
      </c>
      <c r="AP45" s="34">
        <f t="shared" si="99"/>
        <v>40</v>
      </c>
      <c r="AQ45" s="34">
        <f t="shared" si="99"/>
        <v>40</v>
      </c>
      <c r="AR45" s="34">
        <f t="shared" si="99"/>
        <v>40</v>
      </c>
      <c r="AS45" s="34">
        <f t="shared" si="99"/>
        <v>40</v>
      </c>
      <c r="AT45" s="34">
        <f t="shared" si="99"/>
        <v>40</v>
      </c>
      <c r="AU45" s="34">
        <f t="shared" si="99"/>
        <v>40</v>
      </c>
      <c r="AV45" s="34">
        <f t="shared" si="99"/>
        <v>40</v>
      </c>
      <c r="AW45" s="34">
        <f t="shared" si="99"/>
        <v>40</v>
      </c>
      <c r="AX45" s="34">
        <f t="shared" si="99"/>
        <v>40</v>
      </c>
      <c r="AY45" s="34">
        <f t="shared" si="99"/>
        <v>40</v>
      </c>
      <c r="AZ45" s="34">
        <f t="shared" si="99"/>
        <v>40</v>
      </c>
      <c r="BA45" s="34">
        <f t="shared" si="99"/>
        <v>40</v>
      </c>
      <c r="BB45" s="34">
        <f t="shared" si="99"/>
        <v>40</v>
      </c>
      <c r="BC45" s="34">
        <f t="shared" si="99"/>
        <v>40</v>
      </c>
      <c r="BD45" s="34">
        <f t="shared" si="99"/>
        <v>40</v>
      </c>
      <c r="BE45" s="34">
        <f t="shared" si="99"/>
        <v>40</v>
      </c>
      <c r="BF45" s="34">
        <f t="shared" si="99"/>
        <v>40</v>
      </c>
      <c r="BG45" s="34">
        <f t="shared" si="99"/>
        <v>40</v>
      </c>
      <c r="BH45" s="34">
        <f t="shared" si="99"/>
        <v>40</v>
      </c>
      <c r="BI45" s="34">
        <f t="shared" si="99"/>
        <v>40</v>
      </c>
      <c r="BJ45" s="34">
        <f t="shared" si="99"/>
        <v>40</v>
      </c>
      <c r="BK45" s="34">
        <f t="shared" si="99"/>
        <v>40</v>
      </c>
      <c r="BL45" s="34">
        <f t="shared" si="99"/>
        <v>40</v>
      </c>
      <c r="BM45" s="34">
        <f t="shared" si="99"/>
        <v>40</v>
      </c>
      <c r="BN45" s="34">
        <f t="shared" si="99"/>
        <v>40</v>
      </c>
      <c r="BO45" s="34">
        <f t="shared" si="99"/>
        <v>40</v>
      </c>
      <c r="BP45" s="34">
        <f t="shared" si="99"/>
        <v>40</v>
      </c>
      <c r="BQ45" s="34">
        <f t="shared" si="99"/>
        <v>40</v>
      </c>
      <c r="BR45" s="34">
        <f t="shared" si="99"/>
        <v>40</v>
      </c>
      <c r="BS45" s="34">
        <f t="shared" si="99"/>
        <v>40</v>
      </c>
      <c r="BT45" s="34">
        <f t="shared" si="99"/>
        <v>40</v>
      </c>
      <c r="BU45" s="34">
        <f t="shared" si="99"/>
        <v>40</v>
      </c>
      <c r="BV45" s="34">
        <f t="shared" si="99"/>
        <v>40</v>
      </c>
      <c r="BW45" s="34">
        <f t="shared" ref="BW45:EH45" si="100">$F$45</f>
        <v>40</v>
      </c>
      <c r="BX45" s="34">
        <f t="shared" si="100"/>
        <v>40</v>
      </c>
      <c r="BY45" s="34">
        <f t="shared" si="100"/>
        <v>40</v>
      </c>
      <c r="BZ45" s="34">
        <f t="shared" si="100"/>
        <v>40</v>
      </c>
      <c r="CA45" s="34">
        <f t="shared" si="100"/>
        <v>40</v>
      </c>
      <c r="CB45" s="34">
        <f t="shared" si="100"/>
        <v>40</v>
      </c>
      <c r="CC45" s="34">
        <f t="shared" si="100"/>
        <v>40</v>
      </c>
      <c r="CD45" s="34">
        <f t="shared" si="100"/>
        <v>40</v>
      </c>
      <c r="CE45" s="34">
        <f t="shared" si="100"/>
        <v>40</v>
      </c>
      <c r="CF45" s="34">
        <f t="shared" si="100"/>
        <v>40</v>
      </c>
      <c r="CG45" s="34">
        <f t="shared" si="100"/>
        <v>40</v>
      </c>
      <c r="CH45" s="34">
        <f t="shared" si="100"/>
        <v>40</v>
      </c>
      <c r="CI45" s="34">
        <f t="shared" si="100"/>
        <v>40</v>
      </c>
      <c r="CJ45" s="34">
        <f t="shared" si="100"/>
        <v>40</v>
      </c>
      <c r="CK45" s="34">
        <f t="shared" si="100"/>
        <v>40</v>
      </c>
      <c r="CL45" s="34">
        <f t="shared" si="100"/>
        <v>40</v>
      </c>
      <c r="CM45" s="34">
        <f t="shared" si="100"/>
        <v>40</v>
      </c>
      <c r="CN45" s="34">
        <f t="shared" si="100"/>
        <v>40</v>
      </c>
      <c r="CO45" s="34">
        <f t="shared" si="100"/>
        <v>40</v>
      </c>
      <c r="CP45" s="34">
        <f t="shared" si="100"/>
        <v>40</v>
      </c>
      <c r="CQ45" s="34">
        <f t="shared" si="100"/>
        <v>40</v>
      </c>
      <c r="CR45" s="34">
        <f t="shared" si="100"/>
        <v>40</v>
      </c>
      <c r="CS45" s="34">
        <f t="shared" si="100"/>
        <v>40</v>
      </c>
      <c r="CT45" s="34">
        <f t="shared" si="100"/>
        <v>40</v>
      </c>
      <c r="CU45" s="34">
        <f t="shared" si="100"/>
        <v>40</v>
      </c>
      <c r="CV45" s="34">
        <f t="shared" si="100"/>
        <v>40</v>
      </c>
      <c r="CW45" s="34">
        <f t="shared" si="100"/>
        <v>40</v>
      </c>
      <c r="CX45" s="34">
        <f t="shared" si="100"/>
        <v>40</v>
      </c>
      <c r="CY45" s="34">
        <f t="shared" si="100"/>
        <v>40</v>
      </c>
      <c r="CZ45" s="34">
        <f t="shared" si="100"/>
        <v>40</v>
      </c>
      <c r="DA45" s="34">
        <f t="shared" si="100"/>
        <v>40</v>
      </c>
      <c r="DB45" s="34">
        <f t="shared" si="100"/>
        <v>40</v>
      </c>
      <c r="DC45" s="34">
        <f t="shared" si="100"/>
        <v>40</v>
      </c>
      <c r="DD45" s="34">
        <f t="shared" si="100"/>
        <v>40</v>
      </c>
      <c r="DE45" s="34">
        <f t="shared" si="100"/>
        <v>40</v>
      </c>
      <c r="DF45" s="34">
        <f t="shared" si="100"/>
        <v>40</v>
      </c>
      <c r="DG45" s="34">
        <f t="shared" si="100"/>
        <v>40</v>
      </c>
      <c r="DH45" s="34">
        <f t="shared" si="100"/>
        <v>40</v>
      </c>
      <c r="DI45" s="34">
        <f t="shared" si="100"/>
        <v>40</v>
      </c>
      <c r="DJ45" s="34">
        <f t="shared" si="100"/>
        <v>40</v>
      </c>
      <c r="DK45" s="34">
        <f t="shared" si="100"/>
        <v>40</v>
      </c>
      <c r="DL45" s="34">
        <f t="shared" si="100"/>
        <v>40</v>
      </c>
      <c r="DM45" s="34">
        <f t="shared" si="100"/>
        <v>40</v>
      </c>
      <c r="DN45" s="34">
        <f t="shared" si="100"/>
        <v>40</v>
      </c>
      <c r="DO45" s="34">
        <f t="shared" si="100"/>
        <v>40</v>
      </c>
      <c r="DP45" s="34">
        <f t="shared" si="100"/>
        <v>40</v>
      </c>
      <c r="DQ45" s="34">
        <f t="shared" si="100"/>
        <v>40</v>
      </c>
      <c r="DR45" s="34">
        <f t="shared" si="100"/>
        <v>40</v>
      </c>
      <c r="DS45" s="34">
        <f t="shared" si="100"/>
        <v>40</v>
      </c>
      <c r="DT45" s="34">
        <f t="shared" si="100"/>
        <v>40</v>
      </c>
      <c r="DU45" s="34">
        <f t="shared" si="100"/>
        <v>40</v>
      </c>
      <c r="DV45" s="34">
        <f t="shared" si="100"/>
        <v>40</v>
      </c>
      <c r="DW45" s="34">
        <f t="shared" si="100"/>
        <v>40</v>
      </c>
      <c r="DX45" s="34">
        <f t="shared" si="100"/>
        <v>40</v>
      </c>
      <c r="DY45" s="34">
        <f t="shared" si="100"/>
        <v>40</v>
      </c>
      <c r="DZ45" s="34">
        <f t="shared" si="100"/>
        <v>40</v>
      </c>
      <c r="EA45" s="34">
        <f t="shared" si="100"/>
        <v>40</v>
      </c>
      <c r="EB45" s="34">
        <f t="shared" si="100"/>
        <v>40</v>
      </c>
      <c r="EC45" s="34">
        <f t="shared" si="100"/>
        <v>40</v>
      </c>
      <c r="ED45" s="34">
        <f t="shared" si="100"/>
        <v>40</v>
      </c>
      <c r="EE45" s="34">
        <f t="shared" si="100"/>
        <v>40</v>
      </c>
      <c r="EF45" s="34">
        <f t="shared" si="100"/>
        <v>40</v>
      </c>
      <c r="EG45" s="34">
        <f t="shared" si="100"/>
        <v>40</v>
      </c>
      <c r="EH45" s="34">
        <f t="shared" si="100"/>
        <v>40</v>
      </c>
      <c r="EI45" s="34">
        <f t="shared" ref="EI45:FC45" si="101">$F$45</f>
        <v>40</v>
      </c>
      <c r="EJ45" s="34">
        <f t="shared" si="101"/>
        <v>40</v>
      </c>
      <c r="EK45" s="34">
        <f t="shared" si="101"/>
        <v>40</v>
      </c>
      <c r="EL45" s="34">
        <f t="shared" si="101"/>
        <v>40</v>
      </c>
      <c r="EM45" s="34">
        <f t="shared" si="101"/>
        <v>40</v>
      </c>
      <c r="EN45" s="34">
        <f t="shared" si="101"/>
        <v>40</v>
      </c>
      <c r="EO45" s="34">
        <f t="shared" si="101"/>
        <v>40</v>
      </c>
      <c r="EP45" s="34">
        <f t="shared" si="101"/>
        <v>40</v>
      </c>
      <c r="EQ45" s="34">
        <f t="shared" si="101"/>
        <v>40</v>
      </c>
      <c r="ER45" s="34">
        <f t="shared" si="101"/>
        <v>40</v>
      </c>
      <c r="ES45" s="34">
        <f t="shared" si="101"/>
        <v>40</v>
      </c>
      <c r="ET45" s="34">
        <f t="shared" si="101"/>
        <v>40</v>
      </c>
      <c r="EU45" s="34">
        <f t="shared" si="101"/>
        <v>40</v>
      </c>
      <c r="EV45" s="34">
        <f t="shared" si="101"/>
        <v>40</v>
      </c>
      <c r="EW45" s="34">
        <f t="shared" si="101"/>
        <v>40</v>
      </c>
      <c r="EX45" s="34">
        <f t="shared" si="101"/>
        <v>40</v>
      </c>
      <c r="EY45" s="34">
        <f t="shared" si="101"/>
        <v>40</v>
      </c>
      <c r="EZ45" s="34">
        <f t="shared" si="101"/>
        <v>40</v>
      </c>
      <c r="FA45" s="34">
        <f t="shared" si="101"/>
        <v>40</v>
      </c>
      <c r="FB45" s="34">
        <f t="shared" si="101"/>
        <v>40</v>
      </c>
      <c r="FC45" s="34">
        <f t="shared" si="101"/>
        <v>40</v>
      </c>
    </row>
    <row r="46" spans="2:1006" x14ac:dyDescent="0.35">
      <c r="D46" s="31" t="s">
        <v>143</v>
      </c>
      <c r="E46" s="32" t="s">
        <v>149</v>
      </c>
      <c r="J46" s="37">
        <f>J33</f>
        <v>0</v>
      </c>
      <c r="K46" s="37">
        <f t="shared" ref="K46:BV46" si="102">K33</f>
        <v>0</v>
      </c>
      <c r="L46" s="37">
        <f t="shared" si="102"/>
        <v>0</v>
      </c>
      <c r="M46" s="37">
        <f t="shared" si="102"/>
        <v>0</v>
      </c>
      <c r="N46" s="37">
        <f t="shared" si="102"/>
        <v>0</v>
      </c>
      <c r="O46" s="37">
        <f t="shared" si="102"/>
        <v>0</v>
      </c>
      <c r="P46" s="37">
        <f t="shared" si="102"/>
        <v>0</v>
      </c>
      <c r="Q46" s="37">
        <f t="shared" si="102"/>
        <v>0</v>
      </c>
      <c r="R46" s="37">
        <f t="shared" si="102"/>
        <v>0</v>
      </c>
      <c r="S46" s="37">
        <f t="shared" si="102"/>
        <v>0</v>
      </c>
      <c r="T46" s="37">
        <f t="shared" si="102"/>
        <v>0</v>
      </c>
      <c r="U46" s="37">
        <f t="shared" si="102"/>
        <v>0</v>
      </c>
      <c r="V46" s="37">
        <f t="shared" si="102"/>
        <v>0</v>
      </c>
      <c r="W46" s="37">
        <f t="shared" si="102"/>
        <v>0</v>
      </c>
      <c r="X46" s="37">
        <f t="shared" si="102"/>
        <v>0</v>
      </c>
      <c r="Y46" s="37">
        <f t="shared" si="102"/>
        <v>0</v>
      </c>
      <c r="Z46" s="37">
        <f t="shared" si="102"/>
        <v>0</v>
      </c>
      <c r="AA46" s="37">
        <f t="shared" si="102"/>
        <v>0</v>
      </c>
      <c r="AB46" s="37">
        <f t="shared" si="102"/>
        <v>0</v>
      </c>
      <c r="AC46" s="37">
        <f t="shared" si="102"/>
        <v>0</v>
      </c>
      <c r="AD46" s="37">
        <f t="shared" si="102"/>
        <v>0</v>
      </c>
      <c r="AE46" s="37">
        <f t="shared" si="102"/>
        <v>0</v>
      </c>
      <c r="AF46" s="37">
        <f t="shared" si="102"/>
        <v>0</v>
      </c>
      <c r="AG46" s="37">
        <f t="shared" si="102"/>
        <v>0</v>
      </c>
      <c r="AH46" s="37">
        <f t="shared" si="102"/>
        <v>0</v>
      </c>
      <c r="AI46" s="37">
        <f t="shared" si="102"/>
        <v>0</v>
      </c>
      <c r="AJ46" s="37">
        <f t="shared" si="102"/>
        <v>0</v>
      </c>
      <c r="AK46" s="37">
        <f t="shared" si="102"/>
        <v>0</v>
      </c>
      <c r="AL46" s="37">
        <f t="shared" si="102"/>
        <v>0</v>
      </c>
      <c r="AM46" s="37">
        <f t="shared" si="102"/>
        <v>0</v>
      </c>
      <c r="AN46" s="37">
        <f t="shared" si="102"/>
        <v>0</v>
      </c>
      <c r="AO46" s="37">
        <f t="shared" si="102"/>
        <v>0</v>
      </c>
      <c r="AP46" s="37">
        <f t="shared" si="102"/>
        <v>0</v>
      </c>
      <c r="AQ46" s="37">
        <f t="shared" si="102"/>
        <v>0</v>
      </c>
      <c r="AR46" s="37">
        <f t="shared" si="102"/>
        <v>0</v>
      </c>
      <c r="AS46" s="37">
        <f t="shared" si="102"/>
        <v>0</v>
      </c>
      <c r="AT46" s="37">
        <f t="shared" si="102"/>
        <v>0</v>
      </c>
      <c r="AU46" s="37">
        <f t="shared" si="102"/>
        <v>0</v>
      </c>
      <c r="AV46" s="37">
        <f t="shared" si="102"/>
        <v>0</v>
      </c>
      <c r="AW46" s="37">
        <f t="shared" si="102"/>
        <v>0</v>
      </c>
      <c r="AX46" s="37">
        <f t="shared" si="102"/>
        <v>0</v>
      </c>
      <c r="AY46" s="37">
        <f t="shared" si="102"/>
        <v>0</v>
      </c>
      <c r="AZ46" s="37">
        <f t="shared" si="102"/>
        <v>0</v>
      </c>
      <c r="BA46" s="37">
        <f t="shared" si="102"/>
        <v>0</v>
      </c>
      <c r="BB46" s="37">
        <f t="shared" si="102"/>
        <v>0</v>
      </c>
      <c r="BC46" s="37">
        <f t="shared" si="102"/>
        <v>0</v>
      </c>
      <c r="BD46" s="37">
        <f t="shared" si="102"/>
        <v>0</v>
      </c>
      <c r="BE46" s="37">
        <f t="shared" si="102"/>
        <v>0</v>
      </c>
      <c r="BF46" s="37">
        <f t="shared" si="102"/>
        <v>0</v>
      </c>
      <c r="BG46" s="37">
        <f t="shared" si="102"/>
        <v>0</v>
      </c>
      <c r="BH46" s="37">
        <f t="shared" si="102"/>
        <v>0</v>
      </c>
      <c r="BI46" s="37">
        <f t="shared" si="102"/>
        <v>0</v>
      </c>
      <c r="BJ46" s="37">
        <f t="shared" si="102"/>
        <v>25031.360260511396</v>
      </c>
      <c r="BK46" s="37">
        <f t="shared" si="102"/>
        <v>24966.524891441342</v>
      </c>
      <c r="BL46" s="37">
        <f t="shared" si="102"/>
        <v>24901.851005483975</v>
      </c>
      <c r="BM46" s="37">
        <f t="shared" si="102"/>
        <v>24837.338200439146</v>
      </c>
      <c r="BN46" s="37">
        <f t="shared" si="102"/>
        <v>24772.986075108434</v>
      </c>
      <c r="BO46" s="37">
        <f t="shared" si="102"/>
        <v>24708.794229292682</v>
      </c>
      <c r="BP46" s="37">
        <f t="shared" si="102"/>
        <v>24644.762263789489</v>
      </c>
      <c r="BQ46" s="37">
        <f t="shared" si="102"/>
        <v>24580.889780390728</v>
      </c>
      <c r="BR46" s="37">
        <f t="shared" si="102"/>
        <v>24517.176381880086</v>
      </c>
      <c r="BS46" s="37">
        <f t="shared" si="102"/>
        <v>24453.621672030575</v>
      </c>
      <c r="BT46" s="37">
        <f t="shared" si="102"/>
        <v>24390.225255602076</v>
      </c>
      <c r="BU46" s="37">
        <f t="shared" si="102"/>
        <v>24326.986738338877</v>
      </c>
      <c r="BV46" s="37">
        <f t="shared" si="102"/>
        <v>24263.905726967238</v>
      </c>
      <c r="BW46" s="37">
        <f t="shared" ref="BW46:EH46" si="103">BW33</f>
        <v>24200.981829192911</v>
      </c>
      <c r="BX46" s="37">
        <f t="shared" si="103"/>
        <v>24138.214653698746</v>
      </c>
      <c r="BY46" s="37">
        <f t="shared" si="103"/>
        <v>24075.603810142202</v>
      </c>
      <c r="BZ46" s="37">
        <f t="shared" si="103"/>
        <v>24013.14890915298</v>
      </c>
      <c r="CA46" s="37">
        <f t="shared" si="103"/>
        <v>23950.84956233055</v>
      </c>
      <c r="CB46" s="37">
        <f t="shared" si="103"/>
        <v>23888.705382241773</v>
      </c>
      <c r="CC46" s="37">
        <f t="shared" si="103"/>
        <v>23826.715982418456</v>
      </c>
      <c r="CD46" s="37">
        <f t="shared" si="103"/>
        <v>23764.880977354995</v>
      </c>
      <c r="CE46" s="37">
        <f t="shared" si="103"/>
        <v>23703.199982505932</v>
      </c>
      <c r="CF46" s="37">
        <f t="shared" si="103"/>
        <v>23641.67261428358</v>
      </c>
      <c r="CG46" s="37">
        <f t="shared" si="103"/>
        <v>23580.298490055655</v>
      </c>
      <c r="CH46" s="37">
        <f t="shared" si="103"/>
        <v>23519.077228142869</v>
      </c>
      <c r="CI46" s="37">
        <f t="shared" si="103"/>
        <v>23458.008447816574</v>
      </c>
      <c r="CJ46" s="37">
        <f t="shared" si="103"/>
        <v>23397.091769296385</v>
      </c>
      <c r="CK46" s="37">
        <f t="shared" si="103"/>
        <v>23336.326813747834</v>
      </c>
      <c r="CL46" s="37">
        <f t="shared" si="103"/>
        <v>23275.713203279982</v>
      </c>
      <c r="CM46" s="37">
        <f t="shared" si="103"/>
        <v>23215.250560943117</v>
      </c>
      <c r="CN46" s="37">
        <f t="shared" si="103"/>
        <v>0</v>
      </c>
      <c r="CO46" s="37">
        <f t="shared" si="103"/>
        <v>0</v>
      </c>
      <c r="CP46" s="37">
        <f t="shared" si="103"/>
        <v>0</v>
      </c>
      <c r="CQ46" s="37">
        <f t="shared" si="103"/>
        <v>0</v>
      </c>
      <c r="CR46" s="37">
        <f t="shared" si="103"/>
        <v>0</v>
      </c>
      <c r="CS46" s="37">
        <f t="shared" si="103"/>
        <v>0</v>
      </c>
      <c r="CT46" s="37">
        <f t="shared" si="103"/>
        <v>0</v>
      </c>
      <c r="CU46" s="37">
        <f t="shared" si="103"/>
        <v>0</v>
      </c>
      <c r="CV46" s="37">
        <f t="shared" si="103"/>
        <v>0</v>
      </c>
      <c r="CW46" s="37">
        <f t="shared" si="103"/>
        <v>0</v>
      </c>
      <c r="CX46" s="37">
        <f t="shared" si="103"/>
        <v>0</v>
      </c>
      <c r="CY46" s="37">
        <f t="shared" si="103"/>
        <v>0</v>
      </c>
      <c r="CZ46" s="37">
        <f t="shared" si="103"/>
        <v>0</v>
      </c>
      <c r="DA46" s="37">
        <f t="shared" si="103"/>
        <v>0</v>
      </c>
      <c r="DB46" s="37">
        <f t="shared" si="103"/>
        <v>0</v>
      </c>
      <c r="DC46" s="37">
        <f t="shared" si="103"/>
        <v>0</v>
      </c>
      <c r="DD46" s="37">
        <f t="shared" si="103"/>
        <v>0</v>
      </c>
      <c r="DE46" s="37">
        <f t="shared" si="103"/>
        <v>0</v>
      </c>
      <c r="DF46" s="37">
        <f t="shared" si="103"/>
        <v>0</v>
      </c>
      <c r="DG46" s="37">
        <f t="shared" si="103"/>
        <v>0</v>
      </c>
      <c r="DH46" s="37">
        <f t="shared" si="103"/>
        <v>0</v>
      </c>
      <c r="DI46" s="37">
        <f t="shared" si="103"/>
        <v>0</v>
      </c>
      <c r="DJ46" s="37">
        <f t="shared" si="103"/>
        <v>0</v>
      </c>
      <c r="DK46" s="37">
        <f t="shared" si="103"/>
        <v>0</v>
      </c>
      <c r="DL46" s="37">
        <f t="shared" si="103"/>
        <v>0</v>
      </c>
      <c r="DM46" s="37">
        <f t="shared" si="103"/>
        <v>0</v>
      </c>
      <c r="DN46" s="37">
        <f t="shared" si="103"/>
        <v>0</v>
      </c>
      <c r="DO46" s="37">
        <f t="shared" si="103"/>
        <v>0</v>
      </c>
      <c r="DP46" s="37">
        <f t="shared" si="103"/>
        <v>0</v>
      </c>
      <c r="DQ46" s="37">
        <f t="shared" si="103"/>
        <v>0</v>
      </c>
      <c r="DR46" s="37">
        <f t="shared" si="103"/>
        <v>0</v>
      </c>
      <c r="DS46" s="37">
        <f t="shared" si="103"/>
        <v>0</v>
      </c>
      <c r="DT46" s="37">
        <f t="shared" si="103"/>
        <v>0</v>
      </c>
      <c r="DU46" s="37">
        <f t="shared" si="103"/>
        <v>0</v>
      </c>
      <c r="DV46" s="37">
        <f t="shared" si="103"/>
        <v>0</v>
      </c>
      <c r="DW46" s="37">
        <f t="shared" si="103"/>
        <v>0</v>
      </c>
      <c r="DX46" s="37">
        <f t="shared" si="103"/>
        <v>0</v>
      </c>
      <c r="DY46" s="37">
        <f t="shared" si="103"/>
        <v>0</v>
      </c>
      <c r="DZ46" s="37">
        <f t="shared" si="103"/>
        <v>0</v>
      </c>
      <c r="EA46" s="37">
        <f t="shared" si="103"/>
        <v>0</v>
      </c>
      <c r="EB46" s="37">
        <f t="shared" si="103"/>
        <v>0</v>
      </c>
      <c r="EC46" s="37">
        <f t="shared" si="103"/>
        <v>0</v>
      </c>
      <c r="ED46" s="37">
        <f t="shared" si="103"/>
        <v>0</v>
      </c>
      <c r="EE46" s="37">
        <f t="shared" si="103"/>
        <v>0</v>
      </c>
      <c r="EF46" s="37">
        <f t="shared" si="103"/>
        <v>0</v>
      </c>
      <c r="EG46" s="37">
        <f t="shared" si="103"/>
        <v>0</v>
      </c>
      <c r="EH46" s="37">
        <f t="shared" si="103"/>
        <v>0</v>
      </c>
      <c r="EI46" s="37">
        <f t="shared" ref="EI46:FC46" si="104">EI33</f>
        <v>0</v>
      </c>
      <c r="EJ46" s="37">
        <f t="shared" si="104"/>
        <v>0</v>
      </c>
      <c r="EK46" s="37">
        <f t="shared" si="104"/>
        <v>0</v>
      </c>
      <c r="EL46" s="37">
        <f t="shared" si="104"/>
        <v>0</v>
      </c>
      <c r="EM46" s="37">
        <f t="shared" si="104"/>
        <v>0</v>
      </c>
      <c r="EN46" s="37">
        <f t="shared" si="104"/>
        <v>0</v>
      </c>
      <c r="EO46" s="37">
        <f t="shared" si="104"/>
        <v>0</v>
      </c>
      <c r="EP46" s="37">
        <f t="shared" si="104"/>
        <v>0</v>
      </c>
      <c r="EQ46" s="37">
        <f t="shared" si="104"/>
        <v>0</v>
      </c>
      <c r="ER46" s="37">
        <f t="shared" si="104"/>
        <v>0</v>
      </c>
      <c r="ES46" s="37">
        <f t="shared" si="104"/>
        <v>0</v>
      </c>
      <c r="ET46" s="37">
        <f t="shared" si="104"/>
        <v>0</v>
      </c>
      <c r="EU46" s="37">
        <f t="shared" si="104"/>
        <v>0</v>
      </c>
      <c r="EV46" s="37">
        <f t="shared" si="104"/>
        <v>0</v>
      </c>
      <c r="EW46" s="37">
        <f t="shared" si="104"/>
        <v>0</v>
      </c>
      <c r="EX46" s="37">
        <f t="shared" si="104"/>
        <v>0</v>
      </c>
      <c r="EY46" s="37">
        <f t="shared" si="104"/>
        <v>0</v>
      </c>
      <c r="EZ46" s="37">
        <f t="shared" si="104"/>
        <v>0</v>
      </c>
      <c r="FA46" s="37">
        <f t="shared" si="104"/>
        <v>0</v>
      </c>
      <c r="FB46" s="37">
        <f t="shared" si="104"/>
        <v>0</v>
      </c>
      <c r="FC46" s="37">
        <f t="shared" si="104"/>
        <v>0</v>
      </c>
    </row>
    <row r="47" spans="2:1006" x14ac:dyDescent="0.35">
      <c r="D47" s="38" t="s">
        <v>177</v>
      </c>
      <c r="E47" s="39" t="s">
        <v>110</v>
      </c>
      <c r="F47" s="38"/>
      <c r="G47" s="38"/>
      <c r="H47" s="38"/>
      <c r="I47" s="38"/>
      <c r="J47" s="40">
        <f>J45*J46</f>
        <v>0</v>
      </c>
      <c r="K47" s="40">
        <f t="shared" ref="K47:BV47" si="105">K45*K46</f>
        <v>0</v>
      </c>
      <c r="L47" s="40">
        <f t="shared" si="105"/>
        <v>0</v>
      </c>
      <c r="M47" s="40">
        <f t="shared" si="105"/>
        <v>0</v>
      </c>
      <c r="N47" s="40">
        <f t="shared" si="105"/>
        <v>0</v>
      </c>
      <c r="O47" s="40">
        <f t="shared" si="105"/>
        <v>0</v>
      </c>
      <c r="P47" s="40">
        <f t="shared" si="105"/>
        <v>0</v>
      </c>
      <c r="Q47" s="40">
        <f t="shared" si="105"/>
        <v>0</v>
      </c>
      <c r="R47" s="40">
        <f t="shared" si="105"/>
        <v>0</v>
      </c>
      <c r="S47" s="40">
        <f t="shared" si="105"/>
        <v>0</v>
      </c>
      <c r="T47" s="40">
        <f t="shared" si="105"/>
        <v>0</v>
      </c>
      <c r="U47" s="40">
        <f t="shared" si="105"/>
        <v>0</v>
      </c>
      <c r="V47" s="40">
        <f t="shared" si="105"/>
        <v>0</v>
      </c>
      <c r="W47" s="40">
        <f t="shared" si="105"/>
        <v>0</v>
      </c>
      <c r="X47" s="40">
        <f t="shared" si="105"/>
        <v>0</v>
      </c>
      <c r="Y47" s="40">
        <f t="shared" si="105"/>
        <v>0</v>
      </c>
      <c r="Z47" s="40">
        <f t="shared" si="105"/>
        <v>0</v>
      </c>
      <c r="AA47" s="40">
        <f t="shared" si="105"/>
        <v>0</v>
      </c>
      <c r="AB47" s="40">
        <f t="shared" si="105"/>
        <v>0</v>
      </c>
      <c r="AC47" s="40">
        <f t="shared" si="105"/>
        <v>0</v>
      </c>
      <c r="AD47" s="40">
        <f t="shared" si="105"/>
        <v>0</v>
      </c>
      <c r="AE47" s="40">
        <f t="shared" si="105"/>
        <v>0</v>
      </c>
      <c r="AF47" s="40">
        <f t="shared" si="105"/>
        <v>0</v>
      </c>
      <c r="AG47" s="40">
        <f t="shared" si="105"/>
        <v>0</v>
      </c>
      <c r="AH47" s="40">
        <f t="shared" si="105"/>
        <v>0</v>
      </c>
      <c r="AI47" s="40">
        <f t="shared" si="105"/>
        <v>0</v>
      </c>
      <c r="AJ47" s="40">
        <f t="shared" si="105"/>
        <v>0</v>
      </c>
      <c r="AK47" s="40">
        <f t="shared" si="105"/>
        <v>0</v>
      </c>
      <c r="AL47" s="40">
        <f t="shared" si="105"/>
        <v>0</v>
      </c>
      <c r="AM47" s="40">
        <f t="shared" si="105"/>
        <v>0</v>
      </c>
      <c r="AN47" s="40">
        <f t="shared" si="105"/>
        <v>0</v>
      </c>
      <c r="AO47" s="40">
        <f t="shared" si="105"/>
        <v>0</v>
      </c>
      <c r="AP47" s="40">
        <f t="shared" si="105"/>
        <v>0</v>
      </c>
      <c r="AQ47" s="40">
        <f t="shared" si="105"/>
        <v>0</v>
      </c>
      <c r="AR47" s="40">
        <f t="shared" si="105"/>
        <v>0</v>
      </c>
      <c r="AS47" s="40">
        <f t="shared" si="105"/>
        <v>0</v>
      </c>
      <c r="AT47" s="40">
        <f t="shared" si="105"/>
        <v>0</v>
      </c>
      <c r="AU47" s="40">
        <f t="shared" si="105"/>
        <v>0</v>
      </c>
      <c r="AV47" s="40">
        <f t="shared" si="105"/>
        <v>0</v>
      </c>
      <c r="AW47" s="40">
        <f t="shared" si="105"/>
        <v>0</v>
      </c>
      <c r="AX47" s="40">
        <f t="shared" si="105"/>
        <v>0</v>
      </c>
      <c r="AY47" s="40">
        <f t="shared" si="105"/>
        <v>0</v>
      </c>
      <c r="AZ47" s="40">
        <f t="shared" si="105"/>
        <v>0</v>
      </c>
      <c r="BA47" s="40">
        <f t="shared" si="105"/>
        <v>0</v>
      </c>
      <c r="BB47" s="40">
        <f t="shared" si="105"/>
        <v>0</v>
      </c>
      <c r="BC47" s="40">
        <f t="shared" si="105"/>
        <v>0</v>
      </c>
      <c r="BD47" s="40">
        <f t="shared" si="105"/>
        <v>0</v>
      </c>
      <c r="BE47" s="40">
        <f t="shared" si="105"/>
        <v>0</v>
      </c>
      <c r="BF47" s="40">
        <f t="shared" si="105"/>
        <v>0</v>
      </c>
      <c r="BG47" s="40">
        <f t="shared" si="105"/>
        <v>0</v>
      </c>
      <c r="BH47" s="40">
        <f t="shared" si="105"/>
        <v>0</v>
      </c>
      <c r="BI47" s="40">
        <f t="shared" si="105"/>
        <v>0</v>
      </c>
      <c r="BJ47" s="40">
        <f t="shared" si="105"/>
        <v>1001254.4104204559</v>
      </c>
      <c r="BK47" s="40">
        <f t="shared" si="105"/>
        <v>998660.99565765366</v>
      </c>
      <c r="BL47" s="40">
        <f t="shared" si="105"/>
        <v>996074.04021935898</v>
      </c>
      <c r="BM47" s="40">
        <f t="shared" si="105"/>
        <v>993493.52801756584</v>
      </c>
      <c r="BN47" s="40">
        <f t="shared" si="105"/>
        <v>990919.44300433737</v>
      </c>
      <c r="BO47" s="40">
        <f t="shared" si="105"/>
        <v>988351.76917170733</v>
      </c>
      <c r="BP47" s="40">
        <f t="shared" si="105"/>
        <v>985790.49055157951</v>
      </c>
      <c r="BQ47" s="40">
        <f t="shared" si="105"/>
        <v>983235.59121562913</v>
      </c>
      <c r="BR47" s="40">
        <f t="shared" si="105"/>
        <v>980687.05527520343</v>
      </c>
      <c r="BS47" s="40">
        <f t="shared" si="105"/>
        <v>978144.86688122293</v>
      </c>
      <c r="BT47" s="40">
        <f t="shared" si="105"/>
        <v>975609.01022408297</v>
      </c>
      <c r="BU47" s="40">
        <f t="shared" si="105"/>
        <v>973079.46953355509</v>
      </c>
      <c r="BV47" s="40">
        <f t="shared" si="105"/>
        <v>970556.22907868947</v>
      </c>
      <c r="BW47" s="40">
        <f t="shared" ref="BW47:EH47" si="106">BW45*BW46</f>
        <v>968039.27316771646</v>
      </c>
      <c r="BX47" s="40">
        <f t="shared" si="106"/>
        <v>965528.5861479498</v>
      </c>
      <c r="BY47" s="40">
        <f t="shared" si="106"/>
        <v>963024.15240568807</v>
      </c>
      <c r="BZ47" s="40">
        <f t="shared" si="106"/>
        <v>960525.95636611921</v>
      </c>
      <c r="CA47" s="40">
        <f t="shared" si="106"/>
        <v>958033.98249322199</v>
      </c>
      <c r="CB47" s="40">
        <f t="shared" si="106"/>
        <v>955548.21528967097</v>
      </c>
      <c r="CC47" s="40">
        <f t="shared" si="106"/>
        <v>953068.6392967382</v>
      </c>
      <c r="CD47" s="40">
        <f t="shared" si="106"/>
        <v>950595.23909419985</v>
      </c>
      <c r="CE47" s="40">
        <f t="shared" si="106"/>
        <v>948127.99930023728</v>
      </c>
      <c r="CF47" s="40">
        <f t="shared" si="106"/>
        <v>945666.90457134321</v>
      </c>
      <c r="CG47" s="40">
        <f t="shared" si="106"/>
        <v>943211.93960222625</v>
      </c>
      <c r="CH47" s="40">
        <f t="shared" si="106"/>
        <v>940763.08912571473</v>
      </c>
      <c r="CI47" s="40">
        <f t="shared" si="106"/>
        <v>938320.33791266289</v>
      </c>
      <c r="CJ47" s="40">
        <f t="shared" si="106"/>
        <v>935883.6707718554</v>
      </c>
      <c r="CK47" s="40">
        <f t="shared" si="106"/>
        <v>933453.07254991331</v>
      </c>
      <c r="CL47" s="40">
        <f t="shared" si="106"/>
        <v>931028.5281311993</v>
      </c>
      <c r="CM47" s="40">
        <f t="shared" si="106"/>
        <v>928610.02243772475</v>
      </c>
      <c r="CN47" s="40">
        <f t="shared" si="106"/>
        <v>0</v>
      </c>
      <c r="CO47" s="40">
        <f t="shared" si="106"/>
        <v>0</v>
      </c>
      <c r="CP47" s="40">
        <f t="shared" si="106"/>
        <v>0</v>
      </c>
      <c r="CQ47" s="40">
        <f t="shared" si="106"/>
        <v>0</v>
      </c>
      <c r="CR47" s="40">
        <f t="shared" si="106"/>
        <v>0</v>
      </c>
      <c r="CS47" s="40">
        <f t="shared" si="106"/>
        <v>0</v>
      </c>
      <c r="CT47" s="40">
        <f t="shared" si="106"/>
        <v>0</v>
      </c>
      <c r="CU47" s="40">
        <f t="shared" si="106"/>
        <v>0</v>
      </c>
      <c r="CV47" s="40">
        <f t="shared" si="106"/>
        <v>0</v>
      </c>
      <c r="CW47" s="40">
        <f t="shared" si="106"/>
        <v>0</v>
      </c>
      <c r="CX47" s="40">
        <f t="shared" si="106"/>
        <v>0</v>
      </c>
      <c r="CY47" s="40">
        <f t="shared" si="106"/>
        <v>0</v>
      </c>
      <c r="CZ47" s="40">
        <f t="shared" si="106"/>
        <v>0</v>
      </c>
      <c r="DA47" s="40">
        <f t="shared" si="106"/>
        <v>0</v>
      </c>
      <c r="DB47" s="40">
        <f t="shared" si="106"/>
        <v>0</v>
      </c>
      <c r="DC47" s="40">
        <f t="shared" si="106"/>
        <v>0</v>
      </c>
      <c r="DD47" s="40">
        <f t="shared" si="106"/>
        <v>0</v>
      </c>
      <c r="DE47" s="40">
        <f t="shared" si="106"/>
        <v>0</v>
      </c>
      <c r="DF47" s="40">
        <f t="shared" si="106"/>
        <v>0</v>
      </c>
      <c r="DG47" s="40">
        <f t="shared" si="106"/>
        <v>0</v>
      </c>
      <c r="DH47" s="40">
        <f t="shared" si="106"/>
        <v>0</v>
      </c>
      <c r="DI47" s="40">
        <f t="shared" si="106"/>
        <v>0</v>
      </c>
      <c r="DJ47" s="40">
        <f t="shared" si="106"/>
        <v>0</v>
      </c>
      <c r="DK47" s="40">
        <f t="shared" si="106"/>
        <v>0</v>
      </c>
      <c r="DL47" s="40">
        <f t="shared" si="106"/>
        <v>0</v>
      </c>
      <c r="DM47" s="40">
        <f t="shared" si="106"/>
        <v>0</v>
      </c>
      <c r="DN47" s="40">
        <f t="shared" si="106"/>
        <v>0</v>
      </c>
      <c r="DO47" s="40">
        <f t="shared" si="106"/>
        <v>0</v>
      </c>
      <c r="DP47" s="40">
        <f t="shared" si="106"/>
        <v>0</v>
      </c>
      <c r="DQ47" s="40">
        <f t="shared" si="106"/>
        <v>0</v>
      </c>
      <c r="DR47" s="40">
        <f t="shared" si="106"/>
        <v>0</v>
      </c>
      <c r="DS47" s="40">
        <f t="shared" si="106"/>
        <v>0</v>
      </c>
      <c r="DT47" s="40">
        <f t="shared" si="106"/>
        <v>0</v>
      </c>
      <c r="DU47" s="40">
        <f t="shared" si="106"/>
        <v>0</v>
      </c>
      <c r="DV47" s="40">
        <f t="shared" si="106"/>
        <v>0</v>
      </c>
      <c r="DW47" s="40">
        <f t="shared" si="106"/>
        <v>0</v>
      </c>
      <c r="DX47" s="40">
        <f t="shared" si="106"/>
        <v>0</v>
      </c>
      <c r="DY47" s="40">
        <f t="shared" si="106"/>
        <v>0</v>
      </c>
      <c r="DZ47" s="40">
        <f t="shared" si="106"/>
        <v>0</v>
      </c>
      <c r="EA47" s="40">
        <f t="shared" si="106"/>
        <v>0</v>
      </c>
      <c r="EB47" s="40">
        <f t="shared" si="106"/>
        <v>0</v>
      </c>
      <c r="EC47" s="40">
        <f t="shared" si="106"/>
        <v>0</v>
      </c>
      <c r="ED47" s="40">
        <f t="shared" si="106"/>
        <v>0</v>
      </c>
      <c r="EE47" s="40">
        <f t="shared" si="106"/>
        <v>0</v>
      </c>
      <c r="EF47" s="40">
        <f t="shared" si="106"/>
        <v>0</v>
      </c>
      <c r="EG47" s="40">
        <f t="shared" si="106"/>
        <v>0</v>
      </c>
      <c r="EH47" s="40">
        <f t="shared" si="106"/>
        <v>0</v>
      </c>
      <c r="EI47" s="40">
        <f t="shared" ref="EI47:FC47" si="107">EI45*EI46</f>
        <v>0</v>
      </c>
      <c r="EJ47" s="40">
        <f t="shared" si="107"/>
        <v>0</v>
      </c>
      <c r="EK47" s="40">
        <f t="shared" si="107"/>
        <v>0</v>
      </c>
      <c r="EL47" s="40">
        <f t="shared" si="107"/>
        <v>0</v>
      </c>
      <c r="EM47" s="40">
        <f t="shared" si="107"/>
        <v>0</v>
      </c>
      <c r="EN47" s="40">
        <f t="shared" si="107"/>
        <v>0</v>
      </c>
      <c r="EO47" s="40">
        <f t="shared" si="107"/>
        <v>0</v>
      </c>
      <c r="EP47" s="40">
        <f t="shared" si="107"/>
        <v>0</v>
      </c>
      <c r="EQ47" s="40">
        <f t="shared" si="107"/>
        <v>0</v>
      </c>
      <c r="ER47" s="40">
        <f t="shared" si="107"/>
        <v>0</v>
      </c>
      <c r="ES47" s="40">
        <f t="shared" si="107"/>
        <v>0</v>
      </c>
      <c r="ET47" s="40">
        <f t="shared" si="107"/>
        <v>0</v>
      </c>
      <c r="EU47" s="40">
        <f t="shared" si="107"/>
        <v>0</v>
      </c>
      <c r="EV47" s="40">
        <f t="shared" si="107"/>
        <v>0</v>
      </c>
      <c r="EW47" s="40">
        <f t="shared" si="107"/>
        <v>0</v>
      </c>
      <c r="EX47" s="40">
        <f t="shared" si="107"/>
        <v>0</v>
      </c>
      <c r="EY47" s="40">
        <f t="shared" si="107"/>
        <v>0</v>
      </c>
      <c r="EZ47" s="40">
        <f t="shared" si="107"/>
        <v>0</v>
      </c>
      <c r="FA47" s="40">
        <f t="shared" si="107"/>
        <v>0</v>
      </c>
      <c r="FB47" s="40">
        <f t="shared" si="107"/>
        <v>0</v>
      </c>
      <c r="FC47" s="40">
        <f t="shared" si="107"/>
        <v>0</v>
      </c>
    </row>
    <row r="49" spans="3:159" ht="15" thickBot="1" x14ac:dyDescent="0.4">
      <c r="D49" s="43" t="s">
        <v>178</v>
      </c>
      <c r="E49" s="44" t="s">
        <v>110</v>
      </c>
      <c r="F49" s="43"/>
      <c r="G49" s="43"/>
      <c r="H49" s="45">
        <f>SUM(J49:XFD49)</f>
        <v>106820078.47391126</v>
      </c>
      <c r="I49" s="43"/>
      <c r="J49" s="45">
        <f>J47+J42</f>
        <v>0</v>
      </c>
      <c r="K49" s="45">
        <f t="shared" ref="K49:BV49" si="108">K47+K42</f>
        <v>0</v>
      </c>
      <c r="L49" s="45">
        <f t="shared" si="108"/>
        <v>0</v>
      </c>
      <c r="M49" s="45">
        <f t="shared" si="108"/>
        <v>0</v>
      </c>
      <c r="N49" s="45">
        <f t="shared" si="108"/>
        <v>0</v>
      </c>
      <c r="O49" s="45">
        <f t="shared" si="108"/>
        <v>0</v>
      </c>
      <c r="P49" s="45">
        <f t="shared" si="108"/>
        <v>0</v>
      </c>
      <c r="Q49" s="45">
        <f t="shared" si="108"/>
        <v>0</v>
      </c>
      <c r="R49" s="45">
        <f t="shared" si="108"/>
        <v>0</v>
      </c>
      <c r="S49" s="45">
        <f t="shared" si="108"/>
        <v>0</v>
      </c>
      <c r="T49" s="45">
        <f t="shared" si="108"/>
        <v>0</v>
      </c>
      <c r="U49" s="45">
        <f t="shared" si="108"/>
        <v>0</v>
      </c>
      <c r="V49" s="45">
        <f t="shared" si="108"/>
        <v>1682290.7868780605</v>
      </c>
      <c r="W49" s="45">
        <f t="shared" si="108"/>
        <v>1694646.2686567169</v>
      </c>
      <c r="X49" s="45">
        <f t="shared" si="108"/>
        <v>1707092.0972781174</v>
      </c>
      <c r="Y49" s="45">
        <f t="shared" si="108"/>
        <v>1719628.9293829359</v>
      </c>
      <c r="Z49" s="45">
        <f t="shared" si="108"/>
        <v>1732257.4263438245</v>
      </c>
      <c r="AA49" s="45">
        <f t="shared" si="108"/>
        <v>1744978.2542990993</v>
      </c>
      <c r="AB49" s="45">
        <f t="shared" si="108"/>
        <v>1757792.0841866683</v>
      </c>
      <c r="AC49" s="45">
        <f t="shared" si="108"/>
        <v>1770699.5917781901</v>
      </c>
      <c r="AD49" s="45">
        <f t="shared" si="108"/>
        <v>1783701.4577134736</v>
      </c>
      <c r="AE49" s="45">
        <f t="shared" si="108"/>
        <v>1796798.3675351189</v>
      </c>
      <c r="AF49" s="45">
        <f t="shared" si="108"/>
        <v>1809991.0117233982</v>
      </c>
      <c r="AG49" s="45">
        <f t="shared" si="108"/>
        <v>1823280.0857313853</v>
      </c>
      <c r="AH49" s="45">
        <f t="shared" si="108"/>
        <v>1836666.2900203224</v>
      </c>
      <c r="AI49" s="45">
        <f t="shared" si="108"/>
        <v>1850150.330095242</v>
      </c>
      <c r="AJ49" s="45">
        <f t="shared" si="108"/>
        <v>1863732.9165408337</v>
      </c>
      <c r="AK49" s="45">
        <f t="shared" si="108"/>
        <v>1877414.7650575594</v>
      </c>
      <c r="AL49" s="45">
        <f t="shared" si="108"/>
        <v>1891196.5964980253</v>
      </c>
      <c r="AM49" s="45">
        <f t="shared" si="108"/>
        <v>1905079.1369036061</v>
      </c>
      <c r="AN49" s="45">
        <f t="shared" si="108"/>
        <v>1919063.1175413213</v>
      </c>
      <c r="AO49" s="45">
        <f t="shared" si="108"/>
        <v>1933149.2749409748</v>
      </c>
      <c r="AP49" s="45">
        <f t="shared" si="108"/>
        <v>1947338.3509325481</v>
      </c>
      <c r="AQ49" s="45">
        <f t="shared" si="108"/>
        <v>1961631.0926838566</v>
      </c>
      <c r="AR49" s="45">
        <f t="shared" si="108"/>
        <v>1976028.2527384704</v>
      </c>
      <c r="AS49" s="45">
        <f t="shared" si="108"/>
        <v>1990530.5890538956</v>
      </c>
      <c r="AT49" s="45">
        <f t="shared" si="108"/>
        <v>2005138.8650400236</v>
      </c>
      <c r="AU49" s="45">
        <f t="shared" si="108"/>
        <v>2019853.8495978483</v>
      </c>
      <c r="AV49" s="45">
        <f t="shared" si="108"/>
        <v>2034676.317158455</v>
      </c>
      <c r="AW49" s="45">
        <f t="shared" si="108"/>
        <v>2049607.0477222751</v>
      </c>
      <c r="AX49" s="45">
        <f t="shared" si="108"/>
        <v>2064646.8268986226</v>
      </c>
      <c r="AY49" s="45">
        <f t="shared" si="108"/>
        <v>2079796.4459454964</v>
      </c>
      <c r="AZ49" s="45">
        <f t="shared" si="108"/>
        <v>2095056.7018096682</v>
      </c>
      <c r="BA49" s="45">
        <f t="shared" si="108"/>
        <v>2110428.3971670447</v>
      </c>
      <c r="BB49" s="45">
        <f t="shared" si="108"/>
        <v>2125912.3404633091</v>
      </c>
      <c r="BC49" s="45">
        <f t="shared" si="108"/>
        <v>2141509.345954854</v>
      </c>
      <c r="BD49" s="45">
        <f t="shared" si="108"/>
        <v>2157220.2337499852</v>
      </c>
      <c r="BE49" s="45">
        <f t="shared" si="108"/>
        <v>2173045.8298504259</v>
      </c>
      <c r="BF49" s="45">
        <f t="shared" si="108"/>
        <v>2188986.9661931014</v>
      </c>
      <c r="BG49" s="45">
        <f t="shared" si="108"/>
        <v>2205044.4806922153</v>
      </c>
      <c r="BH49" s="45">
        <f t="shared" si="108"/>
        <v>2221219.21728162</v>
      </c>
      <c r="BI49" s="45">
        <f t="shared" si="108"/>
        <v>2237512.0259574787</v>
      </c>
      <c r="BJ49" s="45">
        <f t="shared" si="108"/>
        <v>1001254.4104204559</v>
      </c>
      <c r="BK49" s="45">
        <f t="shared" si="108"/>
        <v>998660.99565765366</v>
      </c>
      <c r="BL49" s="45">
        <f t="shared" si="108"/>
        <v>996074.04021935898</v>
      </c>
      <c r="BM49" s="45">
        <f t="shared" si="108"/>
        <v>993493.52801756584</v>
      </c>
      <c r="BN49" s="45">
        <f t="shared" si="108"/>
        <v>990919.44300433737</v>
      </c>
      <c r="BO49" s="45">
        <f t="shared" si="108"/>
        <v>988351.76917170733</v>
      </c>
      <c r="BP49" s="45">
        <f t="shared" si="108"/>
        <v>985790.49055157951</v>
      </c>
      <c r="BQ49" s="45">
        <f t="shared" si="108"/>
        <v>983235.59121562913</v>
      </c>
      <c r="BR49" s="45">
        <f t="shared" si="108"/>
        <v>980687.05527520343</v>
      </c>
      <c r="BS49" s="45">
        <f t="shared" si="108"/>
        <v>978144.86688122293</v>
      </c>
      <c r="BT49" s="45">
        <f t="shared" si="108"/>
        <v>975609.01022408297</v>
      </c>
      <c r="BU49" s="45">
        <f t="shared" si="108"/>
        <v>973079.46953355509</v>
      </c>
      <c r="BV49" s="45">
        <f t="shared" si="108"/>
        <v>970556.22907868947</v>
      </c>
      <c r="BW49" s="45">
        <f t="shared" ref="BW49:EH49" si="109">BW47+BW42</f>
        <v>968039.27316771646</v>
      </c>
      <c r="BX49" s="45">
        <f t="shared" si="109"/>
        <v>965528.5861479498</v>
      </c>
      <c r="BY49" s="45">
        <f t="shared" si="109"/>
        <v>963024.15240568807</v>
      </c>
      <c r="BZ49" s="45">
        <f t="shared" si="109"/>
        <v>960525.95636611921</v>
      </c>
      <c r="CA49" s="45">
        <f t="shared" si="109"/>
        <v>958033.98249322199</v>
      </c>
      <c r="CB49" s="45">
        <f t="shared" si="109"/>
        <v>955548.21528967097</v>
      </c>
      <c r="CC49" s="45">
        <f t="shared" si="109"/>
        <v>953068.6392967382</v>
      </c>
      <c r="CD49" s="45">
        <f t="shared" si="109"/>
        <v>950595.23909419985</v>
      </c>
      <c r="CE49" s="45">
        <f t="shared" si="109"/>
        <v>948127.99930023728</v>
      </c>
      <c r="CF49" s="45">
        <f t="shared" si="109"/>
        <v>945666.90457134321</v>
      </c>
      <c r="CG49" s="45">
        <f t="shared" si="109"/>
        <v>943211.93960222625</v>
      </c>
      <c r="CH49" s="45">
        <f t="shared" si="109"/>
        <v>940763.08912571473</v>
      </c>
      <c r="CI49" s="45">
        <f t="shared" si="109"/>
        <v>938320.33791266289</v>
      </c>
      <c r="CJ49" s="45">
        <f t="shared" si="109"/>
        <v>935883.6707718554</v>
      </c>
      <c r="CK49" s="45">
        <f t="shared" si="109"/>
        <v>933453.07254991331</v>
      </c>
      <c r="CL49" s="45">
        <f t="shared" si="109"/>
        <v>931028.5281311993</v>
      </c>
      <c r="CM49" s="45">
        <f t="shared" si="109"/>
        <v>928610.02243772475</v>
      </c>
      <c r="CN49" s="45">
        <f t="shared" si="109"/>
        <v>0</v>
      </c>
      <c r="CO49" s="45">
        <f t="shared" si="109"/>
        <v>0</v>
      </c>
      <c r="CP49" s="45">
        <f t="shared" si="109"/>
        <v>0</v>
      </c>
      <c r="CQ49" s="45">
        <f t="shared" si="109"/>
        <v>0</v>
      </c>
      <c r="CR49" s="45">
        <f t="shared" si="109"/>
        <v>0</v>
      </c>
      <c r="CS49" s="45">
        <f t="shared" si="109"/>
        <v>0</v>
      </c>
      <c r="CT49" s="45">
        <f t="shared" si="109"/>
        <v>0</v>
      </c>
      <c r="CU49" s="45">
        <f t="shared" si="109"/>
        <v>0</v>
      </c>
      <c r="CV49" s="45">
        <f t="shared" si="109"/>
        <v>0</v>
      </c>
      <c r="CW49" s="45">
        <f t="shared" si="109"/>
        <v>0</v>
      </c>
      <c r="CX49" s="45">
        <f t="shared" si="109"/>
        <v>0</v>
      </c>
      <c r="CY49" s="45">
        <f t="shared" si="109"/>
        <v>0</v>
      </c>
      <c r="CZ49" s="45">
        <f t="shared" si="109"/>
        <v>0</v>
      </c>
      <c r="DA49" s="45">
        <f t="shared" si="109"/>
        <v>0</v>
      </c>
      <c r="DB49" s="45">
        <f t="shared" si="109"/>
        <v>0</v>
      </c>
      <c r="DC49" s="45">
        <f t="shared" si="109"/>
        <v>0</v>
      </c>
      <c r="DD49" s="45">
        <f t="shared" si="109"/>
        <v>0</v>
      </c>
      <c r="DE49" s="45">
        <f t="shared" si="109"/>
        <v>0</v>
      </c>
      <c r="DF49" s="45">
        <f t="shared" si="109"/>
        <v>0</v>
      </c>
      <c r="DG49" s="45">
        <f t="shared" si="109"/>
        <v>0</v>
      </c>
      <c r="DH49" s="45">
        <f t="shared" si="109"/>
        <v>0</v>
      </c>
      <c r="DI49" s="45">
        <f t="shared" si="109"/>
        <v>0</v>
      </c>
      <c r="DJ49" s="45">
        <f t="shared" si="109"/>
        <v>0</v>
      </c>
      <c r="DK49" s="45">
        <f t="shared" si="109"/>
        <v>0</v>
      </c>
      <c r="DL49" s="45">
        <f t="shared" si="109"/>
        <v>0</v>
      </c>
      <c r="DM49" s="45">
        <f t="shared" si="109"/>
        <v>0</v>
      </c>
      <c r="DN49" s="45">
        <f t="shared" si="109"/>
        <v>0</v>
      </c>
      <c r="DO49" s="45">
        <f t="shared" si="109"/>
        <v>0</v>
      </c>
      <c r="DP49" s="45">
        <f t="shared" si="109"/>
        <v>0</v>
      </c>
      <c r="DQ49" s="45">
        <f t="shared" si="109"/>
        <v>0</v>
      </c>
      <c r="DR49" s="45">
        <f t="shared" si="109"/>
        <v>0</v>
      </c>
      <c r="DS49" s="45">
        <f t="shared" si="109"/>
        <v>0</v>
      </c>
      <c r="DT49" s="45">
        <f t="shared" si="109"/>
        <v>0</v>
      </c>
      <c r="DU49" s="45">
        <f t="shared" si="109"/>
        <v>0</v>
      </c>
      <c r="DV49" s="45">
        <f t="shared" si="109"/>
        <v>0</v>
      </c>
      <c r="DW49" s="45">
        <f t="shared" si="109"/>
        <v>0</v>
      </c>
      <c r="DX49" s="45">
        <f t="shared" si="109"/>
        <v>0</v>
      </c>
      <c r="DY49" s="45">
        <f t="shared" si="109"/>
        <v>0</v>
      </c>
      <c r="DZ49" s="45">
        <f t="shared" si="109"/>
        <v>0</v>
      </c>
      <c r="EA49" s="45">
        <f t="shared" si="109"/>
        <v>0</v>
      </c>
      <c r="EB49" s="45">
        <f t="shared" si="109"/>
        <v>0</v>
      </c>
      <c r="EC49" s="45">
        <f t="shared" si="109"/>
        <v>0</v>
      </c>
      <c r="ED49" s="45">
        <f t="shared" si="109"/>
        <v>0</v>
      </c>
      <c r="EE49" s="45">
        <f t="shared" si="109"/>
        <v>0</v>
      </c>
      <c r="EF49" s="45">
        <f t="shared" si="109"/>
        <v>0</v>
      </c>
      <c r="EG49" s="45">
        <f t="shared" si="109"/>
        <v>0</v>
      </c>
      <c r="EH49" s="45">
        <f t="shared" si="109"/>
        <v>0</v>
      </c>
      <c r="EI49" s="45">
        <f t="shared" ref="EI49:FC49" si="110">EI47+EI42</f>
        <v>0</v>
      </c>
      <c r="EJ49" s="45">
        <f t="shared" si="110"/>
        <v>0</v>
      </c>
      <c r="EK49" s="45">
        <f t="shared" si="110"/>
        <v>0</v>
      </c>
      <c r="EL49" s="45">
        <f t="shared" si="110"/>
        <v>0</v>
      </c>
      <c r="EM49" s="45">
        <f t="shared" si="110"/>
        <v>0</v>
      </c>
      <c r="EN49" s="45">
        <f t="shared" si="110"/>
        <v>0</v>
      </c>
      <c r="EO49" s="45">
        <f t="shared" si="110"/>
        <v>0</v>
      </c>
      <c r="EP49" s="45">
        <f t="shared" si="110"/>
        <v>0</v>
      </c>
      <c r="EQ49" s="45">
        <f t="shared" si="110"/>
        <v>0</v>
      </c>
      <c r="ER49" s="45">
        <f t="shared" si="110"/>
        <v>0</v>
      </c>
      <c r="ES49" s="45">
        <f t="shared" si="110"/>
        <v>0</v>
      </c>
      <c r="ET49" s="45">
        <f t="shared" si="110"/>
        <v>0</v>
      </c>
      <c r="EU49" s="45">
        <f t="shared" si="110"/>
        <v>0</v>
      </c>
      <c r="EV49" s="45">
        <f t="shared" si="110"/>
        <v>0</v>
      </c>
      <c r="EW49" s="45">
        <f t="shared" si="110"/>
        <v>0</v>
      </c>
      <c r="EX49" s="45">
        <f t="shared" si="110"/>
        <v>0</v>
      </c>
      <c r="EY49" s="45">
        <f t="shared" si="110"/>
        <v>0</v>
      </c>
      <c r="EZ49" s="45">
        <f t="shared" si="110"/>
        <v>0</v>
      </c>
      <c r="FA49" s="45">
        <f t="shared" si="110"/>
        <v>0</v>
      </c>
      <c r="FB49" s="45">
        <f t="shared" si="110"/>
        <v>0</v>
      </c>
      <c r="FC49" s="45">
        <f t="shared" si="110"/>
        <v>0</v>
      </c>
    </row>
    <row r="50" spans="3:159" ht="15" thickTop="1" x14ac:dyDescent="0.35"/>
    <row r="51" spans="3:159" x14ac:dyDescent="0.35">
      <c r="C51" s="31" t="s">
        <v>95</v>
      </c>
      <c r="E51" s="32" t="s">
        <v>110</v>
      </c>
      <c r="F51" s="23">
        <f>InputC!E41</f>
        <v>169000</v>
      </c>
      <c r="H51" s="37">
        <f>SUM(J51:XFD51)</f>
        <v>5915000</v>
      </c>
      <c r="J51" s="37">
        <f>$F51/J$6*J$9</f>
        <v>0</v>
      </c>
      <c r="K51" s="37">
        <f t="shared" ref="K51:BV53" si="111">$F51/K$6*K$9</f>
        <v>0</v>
      </c>
      <c r="L51" s="37">
        <f t="shared" si="111"/>
        <v>0</v>
      </c>
      <c r="M51" s="37">
        <f t="shared" si="111"/>
        <v>0</v>
      </c>
      <c r="N51" s="37">
        <f t="shared" si="111"/>
        <v>0</v>
      </c>
      <c r="O51" s="37">
        <f t="shared" si="111"/>
        <v>0</v>
      </c>
      <c r="P51" s="37">
        <f t="shared" si="111"/>
        <v>0</v>
      </c>
      <c r="Q51" s="37">
        <f t="shared" si="111"/>
        <v>0</v>
      </c>
      <c r="R51" s="37">
        <f t="shared" si="111"/>
        <v>0</v>
      </c>
      <c r="S51" s="37">
        <f t="shared" si="111"/>
        <v>0</v>
      </c>
      <c r="T51" s="37">
        <f t="shared" si="111"/>
        <v>0</v>
      </c>
      <c r="U51" s="37">
        <f t="shared" si="111"/>
        <v>0</v>
      </c>
      <c r="V51" s="37">
        <f t="shared" si="111"/>
        <v>84500</v>
      </c>
      <c r="W51" s="37">
        <f t="shared" si="111"/>
        <v>84500</v>
      </c>
      <c r="X51" s="37">
        <f t="shared" si="111"/>
        <v>84500</v>
      </c>
      <c r="Y51" s="37">
        <f t="shared" si="111"/>
        <v>84500</v>
      </c>
      <c r="Z51" s="37">
        <f t="shared" si="111"/>
        <v>84500</v>
      </c>
      <c r="AA51" s="37">
        <f t="shared" si="111"/>
        <v>84500</v>
      </c>
      <c r="AB51" s="37">
        <f t="shared" si="111"/>
        <v>84500</v>
      </c>
      <c r="AC51" s="37">
        <f t="shared" si="111"/>
        <v>84500</v>
      </c>
      <c r="AD51" s="37">
        <f t="shared" si="111"/>
        <v>84500</v>
      </c>
      <c r="AE51" s="37">
        <f t="shared" si="111"/>
        <v>84500</v>
      </c>
      <c r="AF51" s="37">
        <f t="shared" si="111"/>
        <v>84500</v>
      </c>
      <c r="AG51" s="37">
        <f t="shared" si="111"/>
        <v>84500</v>
      </c>
      <c r="AH51" s="37">
        <f t="shared" si="111"/>
        <v>84500</v>
      </c>
      <c r="AI51" s="37">
        <f t="shared" si="111"/>
        <v>84500</v>
      </c>
      <c r="AJ51" s="37">
        <f t="shared" si="111"/>
        <v>84500</v>
      </c>
      <c r="AK51" s="37">
        <f t="shared" si="111"/>
        <v>84500</v>
      </c>
      <c r="AL51" s="37">
        <f t="shared" si="111"/>
        <v>84500</v>
      </c>
      <c r="AM51" s="37">
        <f t="shared" si="111"/>
        <v>84500</v>
      </c>
      <c r="AN51" s="37">
        <f t="shared" si="111"/>
        <v>84500</v>
      </c>
      <c r="AO51" s="37">
        <f t="shared" si="111"/>
        <v>84500</v>
      </c>
      <c r="AP51" s="37">
        <f t="shared" si="111"/>
        <v>84500</v>
      </c>
      <c r="AQ51" s="37">
        <f t="shared" si="111"/>
        <v>84500</v>
      </c>
      <c r="AR51" s="37">
        <f t="shared" si="111"/>
        <v>84500</v>
      </c>
      <c r="AS51" s="37">
        <f t="shared" si="111"/>
        <v>84500</v>
      </c>
      <c r="AT51" s="37">
        <f t="shared" si="111"/>
        <v>84500</v>
      </c>
      <c r="AU51" s="37">
        <f t="shared" si="111"/>
        <v>84500</v>
      </c>
      <c r="AV51" s="37">
        <f t="shared" si="111"/>
        <v>84500</v>
      </c>
      <c r="AW51" s="37">
        <f t="shared" si="111"/>
        <v>84500</v>
      </c>
      <c r="AX51" s="37">
        <f t="shared" si="111"/>
        <v>84500</v>
      </c>
      <c r="AY51" s="37">
        <f t="shared" si="111"/>
        <v>84500</v>
      </c>
      <c r="AZ51" s="37">
        <f t="shared" si="111"/>
        <v>84500</v>
      </c>
      <c r="BA51" s="37">
        <f t="shared" si="111"/>
        <v>84500</v>
      </c>
      <c r="BB51" s="37">
        <f t="shared" si="111"/>
        <v>84500</v>
      </c>
      <c r="BC51" s="37">
        <f t="shared" si="111"/>
        <v>84500</v>
      </c>
      <c r="BD51" s="37">
        <f t="shared" si="111"/>
        <v>84500</v>
      </c>
      <c r="BE51" s="37">
        <f t="shared" si="111"/>
        <v>84500</v>
      </c>
      <c r="BF51" s="37">
        <f t="shared" si="111"/>
        <v>84500</v>
      </c>
      <c r="BG51" s="37">
        <f t="shared" si="111"/>
        <v>84500</v>
      </c>
      <c r="BH51" s="37">
        <f t="shared" si="111"/>
        <v>84500</v>
      </c>
      <c r="BI51" s="37">
        <f t="shared" si="111"/>
        <v>84500</v>
      </c>
      <c r="BJ51" s="37">
        <f t="shared" si="111"/>
        <v>84500</v>
      </c>
      <c r="BK51" s="37">
        <f t="shared" si="111"/>
        <v>84500</v>
      </c>
      <c r="BL51" s="37">
        <f t="shared" si="111"/>
        <v>84500</v>
      </c>
      <c r="BM51" s="37">
        <f t="shared" si="111"/>
        <v>84500</v>
      </c>
      <c r="BN51" s="37">
        <f t="shared" si="111"/>
        <v>84500</v>
      </c>
      <c r="BO51" s="37">
        <f t="shared" si="111"/>
        <v>84500</v>
      </c>
      <c r="BP51" s="37">
        <f t="shared" si="111"/>
        <v>84500</v>
      </c>
      <c r="BQ51" s="37">
        <f t="shared" si="111"/>
        <v>84500</v>
      </c>
      <c r="BR51" s="37">
        <f t="shared" si="111"/>
        <v>84500</v>
      </c>
      <c r="BS51" s="37">
        <f t="shared" si="111"/>
        <v>84500</v>
      </c>
      <c r="BT51" s="37">
        <f t="shared" si="111"/>
        <v>84500</v>
      </c>
      <c r="BU51" s="37">
        <f t="shared" si="111"/>
        <v>84500</v>
      </c>
      <c r="BV51" s="37">
        <f t="shared" si="111"/>
        <v>84500</v>
      </c>
      <c r="BW51" s="37">
        <f t="shared" ref="BW51:EH53" si="112">$F51/BW$6*BW$9</f>
        <v>84500</v>
      </c>
      <c r="BX51" s="37">
        <f t="shared" si="112"/>
        <v>84500</v>
      </c>
      <c r="BY51" s="37">
        <f t="shared" si="112"/>
        <v>84500</v>
      </c>
      <c r="BZ51" s="37">
        <f t="shared" si="112"/>
        <v>84500</v>
      </c>
      <c r="CA51" s="37">
        <f t="shared" si="112"/>
        <v>84500</v>
      </c>
      <c r="CB51" s="37">
        <f t="shared" si="112"/>
        <v>84500</v>
      </c>
      <c r="CC51" s="37">
        <f t="shared" si="112"/>
        <v>84500</v>
      </c>
      <c r="CD51" s="37">
        <f t="shared" si="112"/>
        <v>84500</v>
      </c>
      <c r="CE51" s="37">
        <f t="shared" si="112"/>
        <v>84500</v>
      </c>
      <c r="CF51" s="37">
        <f t="shared" si="112"/>
        <v>84500</v>
      </c>
      <c r="CG51" s="37">
        <f t="shared" si="112"/>
        <v>84500</v>
      </c>
      <c r="CH51" s="37">
        <f t="shared" si="112"/>
        <v>84500</v>
      </c>
      <c r="CI51" s="37">
        <f t="shared" si="112"/>
        <v>84500</v>
      </c>
      <c r="CJ51" s="37">
        <f t="shared" si="112"/>
        <v>84500</v>
      </c>
      <c r="CK51" s="37">
        <f t="shared" si="112"/>
        <v>84500</v>
      </c>
      <c r="CL51" s="37">
        <f t="shared" si="112"/>
        <v>84500</v>
      </c>
      <c r="CM51" s="37">
        <f t="shared" si="112"/>
        <v>84500</v>
      </c>
      <c r="CN51" s="37">
        <f t="shared" si="112"/>
        <v>0</v>
      </c>
      <c r="CO51" s="37">
        <f t="shared" si="112"/>
        <v>0</v>
      </c>
      <c r="CP51" s="37">
        <f t="shared" si="112"/>
        <v>0</v>
      </c>
      <c r="CQ51" s="37">
        <f t="shared" si="112"/>
        <v>0</v>
      </c>
      <c r="CR51" s="37">
        <f t="shared" si="112"/>
        <v>0</v>
      </c>
      <c r="CS51" s="37">
        <f t="shared" si="112"/>
        <v>0</v>
      </c>
      <c r="CT51" s="37">
        <f t="shared" si="112"/>
        <v>0</v>
      </c>
      <c r="CU51" s="37">
        <f t="shared" si="112"/>
        <v>0</v>
      </c>
      <c r="CV51" s="37">
        <f t="shared" si="112"/>
        <v>0</v>
      </c>
      <c r="CW51" s="37">
        <f t="shared" si="112"/>
        <v>0</v>
      </c>
      <c r="CX51" s="37">
        <f t="shared" si="112"/>
        <v>0</v>
      </c>
      <c r="CY51" s="37">
        <f t="shared" si="112"/>
        <v>0</v>
      </c>
      <c r="CZ51" s="37">
        <f t="shared" si="112"/>
        <v>0</v>
      </c>
      <c r="DA51" s="37">
        <f t="shared" si="112"/>
        <v>0</v>
      </c>
      <c r="DB51" s="37">
        <f t="shared" si="112"/>
        <v>0</v>
      </c>
      <c r="DC51" s="37">
        <f t="shared" si="112"/>
        <v>0</v>
      </c>
      <c r="DD51" s="37">
        <f t="shared" si="112"/>
        <v>0</v>
      </c>
      <c r="DE51" s="37">
        <f t="shared" si="112"/>
        <v>0</v>
      </c>
      <c r="DF51" s="37">
        <f t="shared" si="112"/>
        <v>0</v>
      </c>
      <c r="DG51" s="37">
        <f t="shared" si="112"/>
        <v>0</v>
      </c>
      <c r="DH51" s="37">
        <f t="shared" si="112"/>
        <v>0</v>
      </c>
      <c r="DI51" s="37">
        <f t="shared" si="112"/>
        <v>0</v>
      </c>
      <c r="DJ51" s="37">
        <f t="shared" si="112"/>
        <v>0</v>
      </c>
      <c r="DK51" s="37">
        <f t="shared" si="112"/>
        <v>0</v>
      </c>
      <c r="DL51" s="37">
        <f t="shared" si="112"/>
        <v>0</v>
      </c>
      <c r="DM51" s="37">
        <f t="shared" si="112"/>
        <v>0</v>
      </c>
      <c r="DN51" s="37">
        <f t="shared" si="112"/>
        <v>0</v>
      </c>
      <c r="DO51" s="37">
        <f t="shared" si="112"/>
        <v>0</v>
      </c>
      <c r="DP51" s="37">
        <f t="shared" si="112"/>
        <v>0</v>
      </c>
      <c r="DQ51" s="37">
        <f t="shared" si="112"/>
        <v>0</v>
      </c>
      <c r="DR51" s="37">
        <f t="shared" si="112"/>
        <v>0</v>
      </c>
      <c r="DS51" s="37">
        <f t="shared" si="112"/>
        <v>0</v>
      </c>
      <c r="DT51" s="37">
        <f t="shared" si="112"/>
        <v>0</v>
      </c>
      <c r="DU51" s="37">
        <f t="shared" si="112"/>
        <v>0</v>
      </c>
      <c r="DV51" s="37">
        <f t="shared" si="112"/>
        <v>0</v>
      </c>
      <c r="DW51" s="37">
        <f t="shared" si="112"/>
        <v>0</v>
      </c>
      <c r="DX51" s="37">
        <f t="shared" si="112"/>
        <v>0</v>
      </c>
      <c r="DY51" s="37">
        <f t="shared" si="112"/>
        <v>0</v>
      </c>
      <c r="DZ51" s="37">
        <f t="shared" si="112"/>
        <v>0</v>
      </c>
      <c r="EA51" s="37">
        <f t="shared" si="112"/>
        <v>0</v>
      </c>
      <c r="EB51" s="37">
        <f t="shared" si="112"/>
        <v>0</v>
      </c>
      <c r="EC51" s="37">
        <f t="shared" si="112"/>
        <v>0</v>
      </c>
      <c r="ED51" s="37">
        <f t="shared" si="112"/>
        <v>0</v>
      </c>
      <c r="EE51" s="37">
        <f t="shared" si="112"/>
        <v>0</v>
      </c>
      <c r="EF51" s="37">
        <f t="shared" si="112"/>
        <v>0</v>
      </c>
      <c r="EG51" s="37">
        <f t="shared" si="112"/>
        <v>0</v>
      </c>
      <c r="EH51" s="37">
        <f t="shared" si="112"/>
        <v>0</v>
      </c>
      <c r="EI51" s="37">
        <f t="shared" ref="EI51:FC53" si="113">$F51/EI$6*EI$9</f>
        <v>0</v>
      </c>
      <c r="EJ51" s="37">
        <f t="shared" si="113"/>
        <v>0</v>
      </c>
      <c r="EK51" s="37">
        <f t="shared" si="113"/>
        <v>0</v>
      </c>
      <c r="EL51" s="37">
        <f t="shared" si="113"/>
        <v>0</v>
      </c>
      <c r="EM51" s="37">
        <f t="shared" si="113"/>
        <v>0</v>
      </c>
      <c r="EN51" s="37">
        <f t="shared" si="113"/>
        <v>0</v>
      </c>
      <c r="EO51" s="37">
        <f t="shared" si="113"/>
        <v>0</v>
      </c>
      <c r="EP51" s="37">
        <f t="shared" si="113"/>
        <v>0</v>
      </c>
      <c r="EQ51" s="37">
        <f t="shared" si="113"/>
        <v>0</v>
      </c>
      <c r="ER51" s="37">
        <f t="shared" si="113"/>
        <v>0</v>
      </c>
      <c r="ES51" s="37">
        <f t="shared" si="113"/>
        <v>0</v>
      </c>
      <c r="ET51" s="37">
        <f t="shared" si="113"/>
        <v>0</v>
      </c>
      <c r="EU51" s="37">
        <f t="shared" si="113"/>
        <v>0</v>
      </c>
      <c r="EV51" s="37">
        <f t="shared" si="113"/>
        <v>0</v>
      </c>
      <c r="EW51" s="37">
        <f t="shared" si="113"/>
        <v>0</v>
      </c>
      <c r="EX51" s="37">
        <f t="shared" si="113"/>
        <v>0</v>
      </c>
      <c r="EY51" s="37">
        <f t="shared" si="113"/>
        <v>0</v>
      </c>
      <c r="EZ51" s="37">
        <f t="shared" si="113"/>
        <v>0</v>
      </c>
      <c r="FA51" s="37">
        <f t="shared" si="113"/>
        <v>0</v>
      </c>
      <c r="FB51" s="37">
        <f t="shared" si="113"/>
        <v>0</v>
      </c>
      <c r="FC51" s="37">
        <f t="shared" si="113"/>
        <v>0</v>
      </c>
    </row>
    <row r="52" spans="3:159" x14ac:dyDescent="0.35">
      <c r="C52" s="31" t="s">
        <v>157</v>
      </c>
      <c r="E52" s="32" t="s">
        <v>110</v>
      </c>
      <c r="F52" s="23">
        <f>InputC!E44</f>
        <v>375000</v>
      </c>
      <c r="H52" s="37">
        <f>SUM(J52:XFD52)</f>
        <v>13125000</v>
      </c>
      <c r="J52" s="37">
        <f t="shared" ref="J52:Y53" si="114">$F52/J$6*J$9</f>
        <v>0</v>
      </c>
      <c r="K52" s="37">
        <f t="shared" si="114"/>
        <v>0</v>
      </c>
      <c r="L52" s="37">
        <f t="shared" si="114"/>
        <v>0</v>
      </c>
      <c r="M52" s="37">
        <f t="shared" si="114"/>
        <v>0</v>
      </c>
      <c r="N52" s="37">
        <f t="shared" si="114"/>
        <v>0</v>
      </c>
      <c r="O52" s="37">
        <f t="shared" si="114"/>
        <v>0</v>
      </c>
      <c r="P52" s="37">
        <f t="shared" si="114"/>
        <v>0</v>
      </c>
      <c r="Q52" s="37">
        <f t="shared" si="114"/>
        <v>0</v>
      </c>
      <c r="R52" s="37">
        <f t="shared" si="114"/>
        <v>0</v>
      </c>
      <c r="S52" s="37">
        <f t="shared" si="114"/>
        <v>0</v>
      </c>
      <c r="T52" s="37">
        <f t="shared" si="114"/>
        <v>0</v>
      </c>
      <c r="U52" s="37">
        <f t="shared" si="114"/>
        <v>0</v>
      </c>
      <c r="V52" s="37">
        <f t="shared" si="114"/>
        <v>187500</v>
      </c>
      <c r="W52" s="37">
        <f t="shared" si="114"/>
        <v>187500</v>
      </c>
      <c r="X52" s="37">
        <f t="shared" si="114"/>
        <v>187500</v>
      </c>
      <c r="Y52" s="37">
        <f t="shared" si="114"/>
        <v>187500</v>
      </c>
      <c r="Z52" s="37">
        <f t="shared" si="111"/>
        <v>187500</v>
      </c>
      <c r="AA52" s="37">
        <f t="shared" si="111"/>
        <v>187500</v>
      </c>
      <c r="AB52" s="37">
        <f t="shared" si="111"/>
        <v>187500</v>
      </c>
      <c r="AC52" s="37">
        <f t="shared" si="111"/>
        <v>187500</v>
      </c>
      <c r="AD52" s="37">
        <f t="shared" si="111"/>
        <v>187500</v>
      </c>
      <c r="AE52" s="37">
        <f t="shared" si="111"/>
        <v>187500</v>
      </c>
      <c r="AF52" s="37">
        <f t="shared" si="111"/>
        <v>187500</v>
      </c>
      <c r="AG52" s="37">
        <f t="shared" si="111"/>
        <v>187500</v>
      </c>
      <c r="AH52" s="37">
        <f t="shared" si="111"/>
        <v>187500</v>
      </c>
      <c r="AI52" s="37">
        <f t="shared" si="111"/>
        <v>187500</v>
      </c>
      <c r="AJ52" s="37">
        <f t="shared" si="111"/>
        <v>187500</v>
      </c>
      <c r="AK52" s="37">
        <f t="shared" si="111"/>
        <v>187500</v>
      </c>
      <c r="AL52" s="37">
        <f t="shared" si="111"/>
        <v>187500</v>
      </c>
      <c r="AM52" s="37">
        <f t="shared" si="111"/>
        <v>187500</v>
      </c>
      <c r="AN52" s="37">
        <f t="shared" si="111"/>
        <v>187500</v>
      </c>
      <c r="AO52" s="37">
        <f t="shared" si="111"/>
        <v>187500</v>
      </c>
      <c r="AP52" s="37">
        <f t="shared" si="111"/>
        <v>187500</v>
      </c>
      <c r="AQ52" s="37">
        <f t="shared" si="111"/>
        <v>187500</v>
      </c>
      <c r="AR52" s="37">
        <f t="shared" si="111"/>
        <v>187500</v>
      </c>
      <c r="AS52" s="37">
        <f t="shared" si="111"/>
        <v>187500</v>
      </c>
      <c r="AT52" s="37">
        <f t="shared" si="111"/>
        <v>187500</v>
      </c>
      <c r="AU52" s="37">
        <f t="shared" si="111"/>
        <v>187500</v>
      </c>
      <c r="AV52" s="37">
        <f t="shared" si="111"/>
        <v>187500</v>
      </c>
      <c r="AW52" s="37">
        <f t="shared" si="111"/>
        <v>187500</v>
      </c>
      <c r="AX52" s="37">
        <f t="shared" si="111"/>
        <v>187500</v>
      </c>
      <c r="AY52" s="37">
        <f t="shared" si="111"/>
        <v>187500</v>
      </c>
      <c r="AZ52" s="37">
        <f t="shared" si="111"/>
        <v>187500</v>
      </c>
      <c r="BA52" s="37">
        <f t="shared" si="111"/>
        <v>187500</v>
      </c>
      <c r="BB52" s="37">
        <f t="shared" si="111"/>
        <v>187500</v>
      </c>
      <c r="BC52" s="37">
        <f t="shared" si="111"/>
        <v>187500</v>
      </c>
      <c r="BD52" s="37">
        <f t="shared" si="111"/>
        <v>187500</v>
      </c>
      <c r="BE52" s="37">
        <f t="shared" si="111"/>
        <v>187500</v>
      </c>
      <c r="BF52" s="37">
        <f t="shared" si="111"/>
        <v>187500</v>
      </c>
      <c r="BG52" s="37">
        <f t="shared" si="111"/>
        <v>187500</v>
      </c>
      <c r="BH52" s="37">
        <f t="shared" si="111"/>
        <v>187500</v>
      </c>
      <c r="BI52" s="37">
        <f t="shared" si="111"/>
        <v>187500</v>
      </c>
      <c r="BJ52" s="37">
        <f t="shared" si="111"/>
        <v>187500</v>
      </c>
      <c r="BK52" s="37">
        <f t="shared" si="111"/>
        <v>187500</v>
      </c>
      <c r="BL52" s="37">
        <f t="shared" si="111"/>
        <v>187500</v>
      </c>
      <c r="BM52" s="37">
        <f t="shared" si="111"/>
        <v>187500</v>
      </c>
      <c r="BN52" s="37">
        <f t="shared" si="111"/>
        <v>187500</v>
      </c>
      <c r="BO52" s="37">
        <f t="shared" si="111"/>
        <v>187500</v>
      </c>
      <c r="BP52" s="37">
        <f t="shared" si="111"/>
        <v>187500</v>
      </c>
      <c r="BQ52" s="37">
        <f t="shared" si="111"/>
        <v>187500</v>
      </c>
      <c r="BR52" s="37">
        <f t="shared" si="111"/>
        <v>187500</v>
      </c>
      <c r="BS52" s="37">
        <f t="shared" si="111"/>
        <v>187500</v>
      </c>
      <c r="BT52" s="37">
        <f t="shared" si="111"/>
        <v>187500</v>
      </c>
      <c r="BU52" s="37">
        <f t="shared" si="111"/>
        <v>187500</v>
      </c>
      <c r="BV52" s="37">
        <f t="shared" si="111"/>
        <v>187500</v>
      </c>
      <c r="BW52" s="37">
        <f t="shared" si="112"/>
        <v>187500</v>
      </c>
      <c r="BX52" s="37">
        <f t="shared" si="112"/>
        <v>187500</v>
      </c>
      <c r="BY52" s="37">
        <f t="shared" si="112"/>
        <v>187500</v>
      </c>
      <c r="BZ52" s="37">
        <f t="shared" si="112"/>
        <v>187500</v>
      </c>
      <c r="CA52" s="37">
        <f t="shared" si="112"/>
        <v>187500</v>
      </c>
      <c r="CB52" s="37">
        <f t="shared" si="112"/>
        <v>187500</v>
      </c>
      <c r="CC52" s="37">
        <f t="shared" si="112"/>
        <v>187500</v>
      </c>
      <c r="CD52" s="37">
        <f t="shared" si="112"/>
        <v>187500</v>
      </c>
      <c r="CE52" s="37">
        <f t="shared" si="112"/>
        <v>187500</v>
      </c>
      <c r="CF52" s="37">
        <f t="shared" si="112"/>
        <v>187500</v>
      </c>
      <c r="CG52" s="37">
        <f t="shared" si="112"/>
        <v>187500</v>
      </c>
      <c r="CH52" s="37">
        <f t="shared" si="112"/>
        <v>187500</v>
      </c>
      <c r="CI52" s="37">
        <f t="shared" si="112"/>
        <v>187500</v>
      </c>
      <c r="CJ52" s="37">
        <f t="shared" si="112"/>
        <v>187500</v>
      </c>
      <c r="CK52" s="37">
        <f t="shared" si="112"/>
        <v>187500</v>
      </c>
      <c r="CL52" s="37">
        <f t="shared" si="112"/>
        <v>187500</v>
      </c>
      <c r="CM52" s="37">
        <f t="shared" si="112"/>
        <v>187500</v>
      </c>
      <c r="CN52" s="37">
        <f t="shared" si="112"/>
        <v>0</v>
      </c>
      <c r="CO52" s="37">
        <f t="shared" si="112"/>
        <v>0</v>
      </c>
      <c r="CP52" s="37">
        <f t="shared" si="112"/>
        <v>0</v>
      </c>
      <c r="CQ52" s="37">
        <f t="shared" si="112"/>
        <v>0</v>
      </c>
      <c r="CR52" s="37">
        <f t="shared" si="112"/>
        <v>0</v>
      </c>
      <c r="CS52" s="37">
        <f t="shared" si="112"/>
        <v>0</v>
      </c>
      <c r="CT52" s="37">
        <f t="shared" si="112"/>
        <v>0</v>
      </c>
      <c r="CU52" s="37">
        <f t="shared" si="112"/>
        <v>0</v>
      </c>
      <c r="CV52" s="37">
        <f t="shared" si="112"/>
        <v>0</v>
      </c>
      <c r="CW52" s="37">
        <f t="shared" si="112"/>
        <v>0</v>
      </c>
      <c r="CX52" s="37">
        <f t="shared" si="112"/>
        <v>0</v>
      </c>
      <c r="CY52" s="37">
        <f t="shared" si="112"/>
        <v>0</v>
      </c>
      <c r="CZ52" s="37">
        <f t="shared" si="112"/>
        <v>0</v>
      </c>
      <c r="DA52" s="37">
        <f t="shared" si="112"/>
        <v>0</v>
      </c>
      <c r="DB52" s="37">
        <f t="shared" si="112"/>
        <v>0</v>
      </c>
      <c r="DC52" s="37">
        <f t="shared" si="112"/>
        <v>0</v>
      </c>
      <c r="DD52" s="37">
        <f t="shared" si="112"/>
        <v>0</v>
      </c>
      <c r="DE52" s="37">
        <f t="shared" si="112"/>
        <v>0</v>
      </c>
      <c r="DF52" s="37">
        <f t="shared" si="112"/>
        <v>0</v>
      </c>
      <c r="DG52" s="37">
        <f t="shared" si="112"/>
        <v>0</v>
      </c>
      <c r="DH52" s="37">
        <f t="shared" si="112"/>
        <v>0</v>
      </c>
      <c r="DI52" s="37">
        <f t="shared" si="112"/>
        <v>0</v>
      </c>
      <c r="DJ52" s="37">
        <f t="shared" si="112"/>
        <v>0</v>
      </c>
      <c r="DK52" s="37">
        <f t="shared" si="112"/>
        <v>0</v>
      </c>
      <c r="DL52" s="37">
        <f t="shared" si="112"/>
        <v>0</v>
      </c>
      <c r="DM52" s="37">
        <f t="shared" si="112"/>
        <v>0</v>
      </c>
      <c r="DN52" s="37">
        <f t="shared" si="112"/>
        <v>0</v>
      </c>
      <c r="DO52" s="37">
        <f t="shared" si="112"/>
        <v>0</v>
      </c>
      <c r="DP52" s="37">
        <f t="shared" si="112"/>
        <v>0</v>
      </c>
      <c r="DQ52" s="37">
        <f t="shared" si="112"/>
        <v>0</v>
      </c>
      <c r="DR52" s="37">
        <f t="shared" si="112"/>
        <v>0</v>
      </c>
      <c r="DS52" s="37">
        <f t="shared" si="112"/>
        <v>0</v>
      </c>
      <c r="DT52" s="37">
        <f t="shared" si="112"/>
        <v>0</v>
      </c>
      <c r="DU52" s="37">
        <f t="shared" si="112"/>
        <v>0</v>
      </c>
      <c r="DV52" s="37">
        <f t="shared" si="112"/>
        <v>0</v>
      </c>
      <c r="DW52" s="37">
        <f t="shared" si="112"/>
        <v>0</v>
      </c>
      <c r="DX52" s="37">
        <f t="shared" si="112"/>
        <v>0</v>
      </c>
      <c r="DY52" s="37">
        <f t="shared" si="112"/>
        <v>0</v>
      </c>
      <c r="DZ52" s="37">
        <f t="shared" si="112"/>
        <v>0</v>
      </c>
      <c r="EA52" s="37">
        <f t="shared" si="112"/>
        <v>0</v>
      </c>
      <c r="EB52" s="37">
        <f t="shared" si="112"/>
        <v>0</v>
      </c>
      <c r="EC52" s="37">
        <f t="shared" si="112"/>
        <v>0</v>
      </c>
      <c r="ED52" s="37">
        <f t="shared" si="112"/>
        <v>0</v>
      </c>
      <c r="EE52" s="37">
        <f t="shared" si="112"/>
        <v>0</v>
      </c>
      <c r="EF52" s="37">
        <f t="shared" si="112"/>
        <v>0</v>
      </c>
      <c r="EG52" s="37">
        <f t="shared" si="112"/>
        <v>0</v>
      </c>
      <c r="EH52" s="37">
        <f t="shared" si="112"/>
        <v>0</v>
      </c>
      <c r="EI52" s="37">
        <f t="shared" si="113"/>
        <v>0</v>
      </c>
      <c r="EJ52" s="37">
        <f t="shared" si="113"/>
        <v>0</v>
      </c>
      <c r="EK52" s="37">
        <f t="shared" si="113"/>
        <v>0</v>
      </c>
      <c r="EL52" s="37">
        <f t="shared" si="113"/>
        <v>0</v>
      </c>
      <c r="EM52" s="37">
        <f t="shared" si="113"/>
        <v>0</v>
      </c>
      <c r="EN52" s="37">
        <f t="shared" si="113"/>
        <v>0</v>
      </c>
      <c r="EO52" s="37">
        <f t="shared" si="113"/>
        <v>0</v>
      </c>
      <c r="EP52" s="37">
        <f t="shared" si="113"/>
        <v>0</v>
      </c>
      <c r="EQ52" s="37">
        <f t="shared" si="113"/>
        <v>0</v>
      </c>
      <c r="ER52" s="37">
        <f t="shared" si="113"/>
        <v>0</v>
      </c>
      <c r="ES52" s="37">
        <f t="shared" si="113"/>
        <v>0</v>
      </c>
      <c r="ET52" s="37">
        <f t="shared" si="113"/>
        <v>0</v>
      </c>
      <c r="EU52" s="37">
        <f t="shared" si="113"/>
        <v>0</v>
      </c>
      <c r="EV52" s="37">
        <f t="shared" si="113"/>
        <v>0</v>
      </c>
      <c r="EW52" s="37">
        <f t="shared" si="113"/>
        <v>0</v>
      </c>
      <c r="EX52" s="37">
        <f t="shared" si="113"/>
        <v>0</v>
      </c>
      <c r="EY52" s="37">
        <f t="shared" si="113"/>
        <v>0</v>
      </c>
      <c r="EZ52" s="37">
        <f t="shared" si="113"/>
        <v>0</v>
      </c>
      <c r="FA52" s="37">
        <f t="shared" si="113"/>
        <v>0</v>
      </c>
      <c r="FB52" s="37">
        <f t="shared" si="113"/>
        <v>0</v>
      </c>
      <c r="FC52" s="37">
        <f t="shared" si="113"/>
        <v>0</v>
      </c>
    </row>
    <row r="53" spans="3:159" x14ac:dyDescent="0.35">
      <c r="C53" s="31" t="s">
        <v>158</v>
      </c>
      <c r="E53" s="32" t="s">
        <v>110</v>
      </c>
      <c r="F53" s="23">
        <f>InputC!E49</f>
        <v>234000</v>
      </c>
      <c r="H53" s="37">
        <f>SUM(J53:XFD53)</f>
        <v>8190000</v>
      </c>
      <c r="J53" s="37">
        <f t="shared" si="114"/>
        <v>0</v>
      </c>
      <c r="K53" s="37">
        <f t="shared" si="114"/>
        <v>0</v>
      </c>
      <c r="L53" s="37">
        <f t="shared" si="114"/>
        <v>0</v>
      </c>
      <c r="M53" s="37">
        <f t="shared" si="114"/>
        <v>0</v>
      </c>
      <c r="N53" s="37">
        <f t="shared" si="114"/>
        <v>0</v>
      </c>
      <c r="O53" s="37">
        <f t="shared" si="114"/>
        <v>0</v>
      </c>
      <c r="P53" s="37">
        <f t="shared" si="114"/>
        <v>0</v>
      </c>
      <c r="Q53" s="37">
        <f t="shared" si="114"/>
        <v>0</v>
      </c>
      <c r="R53" s="37">
        <f t="shared" si="114"/>
        <v>0</v>
      </c>
      <c r="S53" s="37">
        <f t="shared" si="114"/>
        <v>0</v>
      </c>
      <c r="T53" s="37">
        <f t="shared" si="114"/>
        <v>0</v>
      </c>
      <c r="U53" s="37">
        <f t="shared" si="114"/>
        <v>0</v>
      </c>
      <c r="V53" s="37">
        <f t="shared" si="114"/>
        <v>117000</v>
      </c>
      <c r="W53" s="37">
        <f t="shared" si="114"/>
        <v>117000</v>
      </c>
      <c r="X53" s="37">
        <f t="shared" si="114"/>
        <v>117000</v>
      </c>
      <c r="Y53" s="37">
        <f t="shared" si="114"/>
        <v>117000</v>
      </c>
      <c r="Z53" s="37">
        <f t="shared" si="111"/>
        <v>117000</v>
      </c>
      <c r="AA53" s="37">
        <f t="shared" si="111"/>
        <v>117000</v>
      </c>
      <c r="AB53" s="37">
        <f t="shared" si="111"/>
        <v>117000</v>
      </c>
      <c r="AC53" s="37">
        <f t="shared" si="111"/>
        <v>117000</v>
      </c>
      <c r="AD53" s="37">
        <f t="shared" si="111"/>
        <v>117000</v>
      </c>
      <c r="AE53" s="37">
        <f t="shared" si="111"/>
        <v>117000</v>
      </c>
      <c r="AF53" s="37">
        <f t="shared" si="111"/>
        <v>117000</v>
      </c>
      <c r="AG53" s="37">
        <f t="shared" si="111"/>
        <v>117000</v>
      </c>
      <c r="AH53" s="37">
        <f t="shared" si="111"/>
        <v>117000</v>
      </c>
      <c r="AI53" s="37">
        <f t="shared" si="111"/>
        <v>117000</v>
      </c>
      <c r="AJ53" s="37">
        <f t="shared" si="111"/>
        <v>117000</v>
      </c>
      <c r="AK53" s="37">
        <f t="shared" si="111"/>
        <v>117000</v>
      </c>
      <c r="AL53" s="37">
        <f t="shared" si="111"/>
        <v>117000</v>
      </c>
      <c r="AM53" s="37">
        <f t="shared" si="111"/>
        <v>117000</v>
      </c>
      <c r="AN53" s="37">
        <f t="shared" si="111"/>
        <v>117000</v>
      </c>
      <c r="AO53" s="37">
        <f t="shared" si="111"/>
        <v>117000</v>
      </c>
      <c r="AP53" s="37">
        <f t="shared" si="111"/>
        <v>117000</v>
      </c>
      <c r="AQ53" s="37">
        <f t="shared" si="111"/>
        <v>117000</v>
      </c>
      <c r="AR53" s="37">
        <f t="shared" si="111"/>
        <v>117000</v>
      </c>
      <c r="AS53" s="37">
        <f t="shared" si="111"/>
        <v>117000</v>
      </c>
      <c r="AT53" s="37">
        <f t="shared" si="111"/>
        <v>117000</v>
      </c>
      <c r="AU53" s="37">
        <f t="shared" si="111"/>
        <v>117000</v>
      </c>
      <c r="AV53" s="37">
        <f t="shared" si="111"/>
        <v>117000</v>
      </c>
      <c r="AW53" s="37">
        <f t="shared" si="111"/>
        <v>117000</v>
      </c>
      <c r="AX53" s="37">
        <f t="shared" si="111"/>
        <v>117000</v>
      </c>
      <c r="AY53" s="37">
        <f t="shared" si="111"/>
        <v>117000</v>
      </c>
      <c r="AZ53" s="37">
        <f t="shared" si="111"/>
        <v>117000</v>
      </c>
      <c r="BA53" s="37">
        <f t="shared" si="111"/>
        <v>117000</v>
      </c>
      <c r="BB53" s="37">
        <f t="shared" si="111"/>
        <v>117000</v>
      </c>
      <c r="BC53" s="37">
        <f t="shared" si="111"/>
        <v>117000</v>
      </c>
      <c r="BD53" s="37">
        <f t="shared" si="111"/>
        <v>117000</v>
      </c>
      <c r="BE53" s="37">
        <f t="shared" si="111"/>
        <v>117000</v>
      </c>
      <c r="BF53" s="37">
        <f t="shared" si="111"/>
        <v>117000</v>
      </c>
      <c r="BG53" s="37">
        <f t="shared" si="111"/>
        <v>117000</v>
      </c>
      <c r="BH53" s="37">
        <f t="shared" si="111"/>
        <v>117000</v>
      </c>
      <c r="BI53" s="37">
        <f t="shared" si="111"/>
        <v>117000</v>
      </c>
      <c r="BJ53" s="37">
        <f t="shared" si="111"/>
        <v>117000</v>
      </c>
      <c r="BK53" s="37">
        <f t="shared" si="111"/>
        <v>117000</v>
      </c>
      <c r="BL53" s="37">
        <f t="shared" si="111"/>
        <v>117000</v>
      </c>
      <c r="BM53" s="37">
        <f t="shared" si="111"/>
        <v>117000</v>
      </c>
      <c r="BN53" s="37">
        <f t="shared" si="111"/>
        <v>117000</v>
      </c>
      <c r="BO53" s="37">
        <f t="shared" si="111"/>
        <v>117000</v>
      </c>
      <c r="BP53" s="37">
        <f t="shared" si="111"/>
        <v>117000</v>
      </c>
      <c r="BQ53" s="37">
        <f t="shared" si="111"/>
        <v>117000</v>
      </c>
      <c r="BR53" s="37">
        <f t="shared" si="111"/>
        <v>117000</v>
      </c>
      <c r="BS53" s="37">
        <f t="shared" si="111"/>
        <v>117000</v>
      </c>
      <c r="BT53" s="37">
        <f t="shared" si="111"/>
        <v>117000</v>
      </c>
      <c r="BU53" s="37">
        <f t="shared" si="111"/>
        <v>117000</v>
      </c>
      <c r="BV53" s="37">
        <f t="shared" si="111"/>
        <v>117000</v>
      </c>
      <c r="BW53" s="37">
        <f t="shared" si="112"/>
        <v>117000</v>
      </c>
      <c r="BX53" s="37">
        <f t="shared" si="112"/>
        <v>117000</v>
      </c>
      <c r="BY53" s="37">
        <f t="shared" si="112"/>
        <v>117000</v>
      </c>
      <c r="BZ53" s="37">
        <f t="shared" si="112"/>
        <v>117000</v>
      </c>
      <c r="CA53" s="37">
        <f t="shared" si="112"/>
        <v>117000</v>
      </c>
      <c r="CB53" s="37">
        <f t="shared" si="112"/>
        <v>117000</v>
      </c>
      <c r="CC53" s="37">
        <f t="shared" si="112"/>
        <v>117000</v>
      </c>
      <c r="CD53" s="37">
        <f t="shared" si="112"/>
        <v>117000</v>
      </c>
      <c r="CE53" s="37">
        <f t="shared" si="112"/>
        <v>117000</v>
      </c>
      <c r="CF53" s="37">
        <f t="shared" si="112"/>
        <v>117000</v>
      </c>
      <c r="CG53" s="37">
        <f t="shared" si="112"/>
        <v>117000</v>
      </c>
      <c r="CH53" s="37">
        <f t="shared" si="112"/>
        <v>117000</v>
      </c>
      <c r="CI53" s="37">
        <f t="shared" si="112"/>
        <v>117000</v>
      </c>
      <c r="CJ53" s="37">
        <f t="shared" si="112"/>
        <v>117000</v>
      </c>
      <c r="CK53" s="37">
        <f t="shared" si="112"/>
        <v>117000</v>
      </c>
      <c r="CL53" s="37">
        <f t="shared" si="112"/>
        <v>117000</v>
      </c>
      <c r="CM53" s="37">
        <f t="shared" si="112"/>
        <v>117000</v>
      </c>
      <c r="CN53" s="37">
        <f t="shared" si="112"/>
        <v>0</v>
      </c>
      <c r="CO53" s="37">
        <f t="shared" si="112"/>
        <v>0</v>
      </c>
      <c r="CP53" s="37">
        <f t="shared" si="112"/>
        <v>0</v>
      </c>
      <c r="CQ53" s="37">
        <f t="shared" si="112"/>
        <v>0</v>
      </c>
      <c r="CR53" s="37">
        <f t="shared" si="112"/>
        <v>0</v>
      </c>
      <c r="CS53" s="37">
        <f t="shared" si="112"/>
        <v>0</v>
      </c>
      <c r="CT53" s="37">
        <f t="shared" si="112"/>
        <v>0</v>
      </c>
      <c r="CU53" s="37">
        <f t="shared" si="112"/>
        <v>0</v>
      </c>
      <c r="CV53" s="37">
        <f t="shared" si="112"/>
        <v>0</v>
      </c>
      <c r="CW53" s="37">
        <f t="shared" si="112"/>
        <v>0</v>
      </c>
      <c r="CX53" s="37">
        <f t="shared" si="112"/>
        <v>0</v>
      </c>
      <c r="CY53" s="37">
        <f t="shared" si="112"/>
        <v>0</v>
      </c>
      <c r="CZ53" s="37">
        <f t="shared" si="112"/>
        <v>0</v>
      </c>
      <c r="DA53" s="37">
        <f t="shared" si="112"/>
        <v>0</v>
      </c>
      <c r="DB53" s="37">
        <f t="shared" si="112"/>
        <v>0</v>
      </c>
      <c r="DC53" s="37">
        <f t="shared" si="112"/>
        <v>0</v>
      </c>
      <c r="DD53" s="37">
        <f t="shared" si="112"/>
        <v>0</v>
      </c>
      <c r="DE53" s="37">
        <f t="shared" si="112"/>
        <v>0</v>
      </c>
      <c r="DF53" s="37">
        <f t="shared" si="112"/>
        <v>0</v>
      </c>
      <c r="DG53" s="37">
        <f t="shared" si="112"/>
        <v>0</v>
      </c>
      <c r="DH53" s="37">
        <f t="shared" si="112"/>
        <v>0</v>
      </c>
      <c r="DI53" s="37">
        <f t="shared" si="112"/>
        <v>0</v>
      </c>
      <c r="DJ53" s="37">
        <f t="shared" si="112"/>
        <v>0</v>
      </c>
      <c r="DK53" s="37">
        <f t="shared" si="112"/>
        <v>0</v>
      </c>
      <c r="DL53" s="37">
        <f t="shared" si="112"/>
        <v>0</v>
      </c>
      <c r="DM53" s="37">
        <f t="shared" si="112"/>
        <v>0</v>
      </c>
      <c r="DN53" s="37">
        <f t="shared" si="112"/>
        <v>0</v>
      </c>
      <c r="DO53" s="37">
        <f t="shared" si="112"/>
        <v>0</v>
      </c>
      <c r="DP53" s="37">
        <f t="shared" si="112"/>
        <v>0</v>
      </c>
      <c r="DQ53" s="37">
        <f t="shared" si="112"/>
        <v>0</v>
      </c>
      <c r="DR53" s="37">
        <f t="shared" si="112"/>
        <v>0</v>
      </c>
      <c r="DS53" s="37">
        <f t="shared" si="112"/>
        <v>0</v>
      </c>
      <c r="DT53" s="37">
        <f t="shared" si="112"/>
        <v>0</v>
      </c>
      <c r="DU53" s="37">
        <f t="shared" si="112"/>
        <v>0</v>
      </c>
      <c r="DV53" s="37">
        <f t="shared" si="112"/>
        <v>0</v>
      </c>
      <c r="DW53" s="37">
        <f t="shared" si="112"/>
        <v>0</v>
      </c>
      <c r="DX53" s="37">
        <f t="shared" si="112"/>
        <v>0</v>
      </c>
      <c r="DY53" s="37">
        <f t="shared" si="112"/>
        <v>0</v>
      </c>
      <c r="DZ53" s="37">
        <f t="shared" si="112"/>
        <v>0</v>
      </c>
      <c r="EA53" s="37">
        <f t="shared" si="112"/>
        <v>0</v>
      </c>
      <c r="EB53" s="37">
        <f t="shared" si="112"/>
        <v>0</v>
      </c>
      <c r="EC53" s="37">
        <f t="shared" si="112"/>
        <v>0</v>
      </c>
      <c r="ED53" s="37">
        <f t="shared" si="112"/>
        <v>0</v>
      </c>
      <c r="EE53" s="37">
        <f t="shared" si="112"/>
        <v>0</v>
      </c>
      <c r="EF53" s="37">
        <f t="shared" si="112"/>
        <v>0</v>
      </c>
      <c r="EG53" s="37">
        <f t="shared" si="112"/>
        <v>0</v>
      </c>
      <c r="EH53" s="37">
        <f t="shared" si="112"/>
        <v>0</v>
      </c>
      <c r="EI53" s="37">
        <f t="shared" si="113"/>
        <v>0</v>
      </c>
      <c r="EJ53" s="37">
        <f t="shared" si="113"/>
        <v>0</v>
      </c>
      <c r="EK53" s="37">
        <f t="shared" si="113"/>
        <v>0</v>
      </c>
      <c r="EL53" s="37">
        <f t="shared" si="113"/>
        <v>0</v>
      </c>
      <c r="EM53" s="37">
        <f t="shared" si="113"/>
        <v>0</v>
      </c>
      <c r="EN53" s="37">
        <f t="shared" si="113"/>
        <v>0</v>
      </c>
      <c r="EO53" s="37">
        <f t="shared" si="113"/>
        <v>0</v>
      </c>
      <c r="EP53" s="37">
        <f t="shared" si="113"/>
        <v>0</v>
      </c>
      <c r="EQ53" s="37">
        <f t="shared" si="113"/>
        <v>0</v>
      </c>
      <c r="ER53" s="37">
        <f t="shared" si="113"/>
        <v>0</v>
      </c>
      <c r="ES53" s="37">
        <f t="shared" si="113"/>
        <v>0</v>
      </c>
      <c r="ET53" s="37">
        <f t="shared" si="113"/>
        <v>0</v>
      </c>
      <c r="EU53" s="37">
        <f t="shared" si="113"/>
        <v>0</v>
      </c>
      <c r="EV53" s="37">
        <f t="shared" si="113"/>
        <v>0</v>
      </c>
      <c r="EW53" s="37">
        <f t="shared" si="113"/>
        <v>0</v>
      </c>
      <c r="EX53" s="37">
        <f t="shared" si="113"/>
        <v>0</v>
      </c>
      <c r="EY53" s="37">
        <f t="shared" si="113"/>
        <v>0</v>
      </c>
      <c r="EZ53" s="37">
        <f t="shared" si="113"/>
        <v>0</v>
      </c>
      <c r="FA53" s="37">
        <f t="shared" si="113"/>
        <v>0</v>
      </c>
      <c r="FB53" s="37">
        <f t="shared" si="113"/>
        <v>0</v>
      </c>
      <c r="FC53" s="37">
        <f t="shared" si="113"/>
        <v>0</v>
      </c>
    </row>
    <row r="54" spans="3:159" x14ac:dyDescent="0.35">
      <c r="C54" s="38" t="s">
        <v>161</v>
      </c>
      <c r="D54" s="38"/>
      <c r="E54" s="39" t="s">
        <v>110</v>
      </c>
      <c r="F54" s="47"/>
      <c r="G54" s="38"/>
      <c r="H54" s="40">
        <f>SUM(J54:XFD54)</f>
        <v>27230000</v>
      </c>
      <c r="I54" s="38"/>
      <c r="J54" s="40">
        <f>SUM(J51:J53)</f>
        <v>0</v>
      </c>
      <c r="K54" s="40">
        <f t="shared" ref="K54:BV54" si="115">SUM(K51:K53)</f>
        <v>0</v>
      </c>
      <c r="L54" s="40">
        <f t="shared" si="115"/>
        <v>0</v>
      </c>
      <c r="M54" s="40">
        <f t="shared" si="115"/>
        <v>0</v>
      </c>
      <c r="N54" s="40">
        <f t="shared" si="115"/>
        <v>0</v>
      </c>
      <c r="O54" s="40">
        <f t="shared" si="115"/>
        <v>0</v>
      </c>
      <c r="P54" s="40">
        <f t="shared" si="115"/>
        <v>0</v>
      </c>
      <c r="Q54" s="40">
        <f t="shared" si="115"/>
        <v>0</v>
      </c>
      <c r="R54" s="40">
        <f t="shared" si="115"/>
        <v>0</v>
      </c>
      <c r="S54" s="40">
        <f t="shared" si="115"/>
        <v>0</v>
      </c>
      <c r="T54" s="40">
        <f t="shared" si="115"/>
        <v>0</v>
      </c>
      <c r="U54" s="40">
        <f t="shared" si="115"/>
        <v>0</v>
      </c>
      <c r="V54" s="40">
        <f t="shared" si="115"/>
        <v>389000</v>
      </c>
      <c r="W54" s="40">
        <f t="shared" si="115"/>
        <v>389000</v>
      </c>
      <c r="X54" s="40">
        <f t="shared" si="115"/>
        <v>389000</v>
      </c>
      <c r="Y54" s="40">
        <f t="shared" si="115"/>
        <v>389000</v>
      </c>
      <c r="Z54" s="40">
        <f t="shared" si="115"/>
        <v>389000</v>
      </c>
      <c r="AA54" s="40">
        <f t="shared" si="115"/>
        <v>389000</v>
      </c>
      <c r="AB54" s="40">
        <f t="shared" si="115"/>
        <v>389000</v>
      </c>
      <c r="AC54" s="40">
        <f t="shared" si="115"/>
        <v>389000</v>
      </c>
      <c r="AD54" s="40">
        <f t="shared" si="115"/>
        <v>389000</v>
      </c>
      <c r="AE54" s="40">
        <f t="shared" si="115"/>
        <v>389000</v>
      </c>
      <c r="AF54" s="40">
        <f t="shared" si="115"/>
        <v>389000</v>
      </c>
      <c r="AG54" s="40">
        <f t="shared" si="115"/>
        <v>389000</v>
      </c>
      <c r="AH54" s="40">
        <f t="shared" si="115"/>
        <v>389000</v>
      </c>
      <c r="AI54" s="40">
        <f t="shared" si="115"/>
        <v>389000</v>
      </c>
      <c r="AJ54" s="40">
        <f t="shared" si="115"/>
        <v>389000</v>
      </c>
      <c r="AK54" s="40">
        <f t="shared" si="115"/>
        <v>389000</v>
      </c>
      <c r="AL54" s="40">
        <f t="shared" si="115"/>
        <v>389000</v>
      </c>
      <c r="AM54" s="40">
        <f t="shared" si="115"/>
        <v>389000</v>
      </c>
      <c r="AN54" s="40">
        <f t="shared" si="115"/>
        <v>389000</v>
      </c>
      <c r="AO54" s="40">
        <f t="shared" si="115"/>
        <v>389000</v>
      </c>
      <c r="AP54" s="40">
        <f t="shared" si="115"/>
        <v>389000</v>
      </c>
      <c r="AQ54" s="40">
        <f t="shared" si="115"/>
        <v>389000</v>
      </c>
      <c r="AR54" s="40">
        <f t="shared" si="115"/>
        <v>389000</v>
      </c>
      <c r="AS54" s="40">
        <f t="shared" si="115"/>
        <v>389000</v>
      </c>
      <c r="AT54" s="40">
        <f t="shared" si="115"/>
        <v>389000</v>
      </c>
      <c r="AU54" s="40">
        <f t="shared" si="115"/>
        <v>389000</v>
      </c>
      <c r="AV54" s="40">
        <f t="shared" si="115"/>
        <v>389000</v>
      </c>
      <c r="AW54" s="40">
        <f t="shared" si="115"/>
        <v>389000</v>
      </c>
      <c r="AX54" s="40">
        <f t="shared" si="115"/>
        <v>389000</v>
      </c>
      <c r="AY54" s="40">
        <f t="shared" si="115"/>
        <v>389000</v>
      </c>
      <c r="AZ54" s="40">
        <f t="shared" si="115"/>
        <v>389000</v>
      </c>
      <c r="BA54" s="40">
        <f t="shared" si="115"/>
        <v>389000</v>
      </c>
      <c r="BB54" s="40">
        <f t="shared" si="115"/>
        <v>389000</v>
      </c>
      <c r="BC54" s="40">
        <f t="shared" si="115"/>
        <v>389000</v>
      </c>
      <c r="BD54" s="40">
        <f t="shared" si="115"/>
        <v>389000</v>
      </c>
      <c r="BE54" s="40">
        <f t="shared" si="115"/>
        <v>389000</v>
      </c>
      <c r="BF54" s="40">
        <f t="shared" si="115"/>
        <v>389000</v>
      </c>
      <c r="BG54" s="40">
        <f t="shared" si="115"/>
        <v>389000</v>
      </c>
      <c r="BH54" s="40">
        <f t="shared" si="115"/>
        <v>389000</v>
      </c>
      <c r="BI54" s="40">
        <f t="shared" si="115"/>
        <v>389000</v>
      </c>
      <c r="BJ54" s="40">
        <f t="shared" si="115"/>
        <v>389000</v>
      </c>
      <c r="BK54" s="40">
        <f t="shared" si="115"/>
        <v>389000</v>
      </c>
      <c r="BL54" s="40">
        <f t="shared" si="115"/>
        <v>389000</v>
      </c>
      <c r="BM54" s="40">
        <f t="shared" si="115"/>
        <v>389000</v>
      </c>
      <c r="BN54" s="40">
        <f t="shared" si="115"/>
        <v>389000</v>
      </c>
      <c r="BO54" s="40">
        <f t="shared" si="115"/>
        <v>389000</v>
      </c>
      <c r="BP54" s="40">
        <f t="shared" si="115"/>
        <v>389000</v>
      </c>
      <c r="BQ54" s="40">
        <f t="shared" si="115"/>
        <v>389000</v>
      </c>
      <c r="BR54" s="40">
        <f t="shared" si="115"/>
        <v>389000</v>
      </c>
      <c r="BS54" s="40">
        <f t="shared" si="115"/>
        <v>389000</v>
      </c>
      <c r="BT54" s="40">
        <f t="shared" si="115"/>
        <v>389000</v>
      </c>
      <c r="BU54" s="40">
        <f t="shared" si="115"/>
        <v>389000</v>
      </c>
      <c r="BV54" s="40">
        <f t="shared" si="115"/>
        <v>389000</v>
      </c>
      <c r="BW54" s="40">
        <f t="shared" ref="BW54:EH54" si="116">SUM(BW51:BW53)</f>
        <v>389000</v>
      </c>
      <c r="BX54" s="40">
        <f t="shared" si="116"/>
        <v>389000</v>
      </c>
      <c r="BY54" s="40">
        <f t="shared" si="116"/>
        <v>389000</v>
      </c>
      <c r="BZ54" s="40">
        <f t="shared" si="116"/>
        <v>389000</v>
      </c>
      <c r="CA54" s="40">
        <f t="shared" si="116"/>
        <v>389000</v>
      </c>
      <c r="CB54" s="40">
        <f t="shared" si="116"/>
        <v>389000</v>
      </c>
      <c r="CC54" s="40">
        <f t="shared" si="116"/>
        <v>389000</v>
      </c>
      <c r="CD54" s="40">
        <f t="shared" si="116"/>
        <v>389000</v>
      </c>
      <c r="CE54" s="40">
        <f t="shared" si="116"/>
        <v>389000</v>
      </c>
      <c r="CF54" s="40">
        <f t="shared" si="116"/>
        <v>389000</v>
      </c>
      <c r="CG54" s="40">
        <f t="shared" si="116"/>
        <v>389000</v>
      </c>
      <c r="CH54" s="40">
        <f t="shared" si="116"/>
        <v>389000</v>
      </c>
      <c r="CI54" s="40">
        <f t="shared" si="116"/>
        <v>389000</v>
      </c>
      <c r="CJ54" s="40">
        <f t="shared" si="116"/>
        <v>389000</v>
      </c>
      <c r="CK54" s="40">
        <f t="shared" si="116"/>
        <v>389000</v>
      </c>
      <c r="CL54" s="40">
        <f t="shared" si="116"/>
        <v>389000</v>
      </c>
      <c r="CM54" s="40">
        <f t="shared" si="116"/>
        <v>389000</v>
      </c>
      <c r="CN54" s="40">
        <f t="shared" si="116"/>
        <v>0</v>
      </c>
      <c r="CO54" s="40">
        <f t="shared" si="116"/>
        <v>0</v>
      </c>
      <c r="CP54" s="40">
        <f t="shared" si="116"/>
        <v>0</v>
      </c>
      <c r="CQ54" s="40">
        <f t="shared" si="116"/>
        <v>0</v>
      </c>
      <c r="CR54" s="40">
        <f t="shared" si="116"/>
        <v>0</v>
      </c>
      <c r="CS54" s="40">
        <f t="shared" si="116"/>
        <v>0</v>
      </c>
      <c r="CT54" s="40">
        <f t="shared" si="116"/>
        <v>0</v>
      </c>
      <c r="CU54" s="40">
        <f t="shared" si="116"/>
        <v>0</v>
      </c>
      <c r="CV54" s="40">
        <f t="shared" si="116"/>
        <v>0</v>
      </c>
      <c r="CW54" s="40">
        <f t="shared" si="116"/>
        <v>0</v>
      </c>
      <c r="CX54" s="40">
        <f t="shared" si="116"/>
        <v>0</v>
      </c>
      <c r="CY54" s="40">
        <f t="shared" si="116"/>
        <v>0</v>
      </c>
      <c r="CZ54" s="40">
        <f t="shared" si="116"/>
        <v>0</v>
      </c>
      <c r="DA54" s="40">
        <f t="shared" si="116"/>
        <v>0</v>
      </c>
      <c r="DB54" s="40">
        <f t="shared" si="116"/>
        <v>0</v>
      </c>
      <c r="DC54" s="40">
        <f t="shared" si="116"/>
        <v>0</v>
      </c>
      <c r="DD54" s="40">
        <f t="shared" si="116"/>
        <v>0</v>
      </c>
      <c r="DE54" s="40">
        <f t="shared" si="116"/>
        <v>0</v>
      </c>
      <c r="DF54" s="40">
        <f t="shared" si="116"/>
        <v>0</v>
      </c>
      <c r="DG54" s="40">
        <f t="shared" si="116"/>
        <v>0</v>
      </c>
      <c r="DH54" s="40">
        <f t="shared" si="116"/>
        <v>0</v>
      </c>
      <c r="DI54" s="40">
        <f t="shared" si="116"/>
        <v>0</v>
      </c>
      <c r="DJ54" s="40">
        <f t="shared" si="116"/>
        <v>0</v>
      </c>
      <c r="DK54" s="40">
        <f t="shared" si="116"/>
        <v>0</v>
      </c>
      <c r="DL54" s="40">
        <f t="shared" si="116"/>
        <v>0</v>
      </c>
      <c r="DM54" s="40">
        <f t="shared" si="116"/>
        <v>0</v>
      </c>
      <c r="DN54" s="40">
        <f t="shared" si="116"/>
        <v>0</v>
      </c>
      <c r="DO54" s="40">
        <f t="shared" si="116"/>
        <v>0</v>
      </c>
      <c r="DP54" s="40">
        <f t="shared" si="116"/>
        <v>0</v>
      </c>
      <c r="DQ54" s="40">
        <f t="shared" si="116"/>
        <v>0</v>
      </c>
      <c r="DR54" s="40">
        <f t="shared" si="116"/>
        <v>0</v>
      </c>
      <c r="DS54" s="40">
        <f t="shared" si="116"/>
        <v>0</v>
      </c>
      <c r="DT54" s="40">
        <f t="shared" si="116"/>
        <v>0</v>
      </c>
      <c r="DU54" s="40">
        <f t="shared" si="116"/>
        <v>0</v>
      </c>
      <c r="DV54" s="40">
        <f t="shared" si="116"/>
        <v>0</v>
      </c>
      <c r="DW54" s="40">
        <f t="shared" si="116"/>
        <v>0</v>
      </c>
      <c r="DX54" s="40">
        <f t="shared" si="116"/>
        <v>0</v>
      </c>
      <c r="DY54" s="40">
        <f t="shared" si="116"/>
        <v>0</v>
      </c>
      <c r="DZ54" s="40">
        <f t="shared" si="116"/>
        <v>0</v>
      </c>
      <c r="EA54" s="40">
        <f t="shared" si="116"/>
        <v>0</v>
      </c>
      <c r="EB54" s="40">
        <f t="shared" si="116"/>
        <v>0</v>
      </c>
      <c r="EC54" s="40">
        <f t="shared" si="116"/>
        <v>0</v>
      </c>
      <c r="ED54" s="40">
        <f t="shared" si="116"/>
        <v>0</v>
      </c>
      <c r="EE54" s="40">
        <f t="shared" si="116"/>
        <v>0</v>
      </c>
      <c r="EF54" s="40">
        <f t="shared" si="116"/>
        <v>0</v>
      </c>
      <c r="EG54" s="40">
        <f t="shared" si="116"/>
        <v>0</v>
      </c>
      <c r="EH54" s="40">
        <f t="shared" si="116"/>
        <v>0</v>
      </c>
      <c r="EI54" s="40">
        <f t="shared" ref="EI54:FC54" si="117">SUM(EI51:EI53)</f>
        <v>0</v>
      </c>
      <c r="EJ54" s="40">
        <f t="shared" si="117"/>
        <v>0</v>
      </c>
      <c r="EK54" s="40">
        <f t="shared" si="117"/>
        <v>0</v>
      </c>
      <c r="EL54" s="40">
        <f t="shared" si="117"/>
        <v>0</v>
      </c>
      <c r="EM54" s="40">
        <f t="shared" si="117"/>
        <v>0</v>
      </c>
      <c r="EN54" s="40">
        <f t="shared" si="117"/>
        <v>0</v>
      </c>
      <c r="EO54" s="40">
        <f t="shared" si="117"/>
        <v>0</v>
      </c>
      <c r="EP54" s="40">
        <f t="shared" si="117"/>
        <v>0</v>
      </c>
      <c r="EQ54" s="40">
        <f t="shared" si="117"/>
        <v>0</v>
      </c>
      <c r="ER54" s="40">
        <f t="shared" si="117"/>
        <v>0</v>
      </c>
      <c r="ES54" s="40">
        <f t="shared" si="117"/>
        <v>0</v>
      </c>
      <c r="ET54" s="40">
        <f t="shared" si="117"/>
        <v>0</v>
      </c>
      <c r="EU54" s="40">
        <f t="shared" si="117"/>
        <v>0</v>
      </c>
      <c r="EV54" s="40">
        <f t="shared" si="117"/>
        <v>0</v>
      </c>
      <c r="EW54" s="40">
        <f t="shared" si="117"/>
        <v>0</v>
      </c>
      <c r="EX54" s="40">
        <f t="shared" si="117"/>
        <v>0</v>
      </c>
      <c r="EY54" s="40">
        <f t="shared" si="117"/>
        <v>0</v>
      </c>
      <c r="EZ54" s="40">
        <f t="shared" si="117"/>
        <v>0</v>
      </c>
      <c r="FA54" s="40">
        <f t="shared" si="117"/>
        <v>0</v>
      </c>
      <c r="FB54" s="40">
        <f t="shared" si="117"/>
        <v>0</v>
      </c>
      <c r="FC54" s="40">
        <f t="shared" si="117"/>
        <v>0</v>
      </c>
    </row>
    <row r="55" spans="3:159" x14ac:dyDescent="0.35">
      <c r="F55" s="34"/>
    </row>
    <row r="56" spans="3:159" x14ac:dyDescent="0.35">
      <c r="C56" s="31" t="s">
        <v>54</v>
      </c>
      <c r="E56" s="32" t="s">
        <v>48</v>
      </c>
      <c r="F56" s="7">
        <f>InputC!E50</f>
        <v>0.02</v>
      </c>
      <c r="J56" s="48">
        <f>(1+$F$56)^(1/J6)-1</f>
        <v>1.6515813019202241E-3</v>
      </c>
      <c r="K56" s="48">
        <f t="shared" ref="K56:BV56" si="118">(1+$F$56)^(1/K6)-1</f>
        <v>1.6515813019202241E-3</v>
      </c>
      <c r="L56" s="48">
        <f t="shared" si="118"/>
        <v>1.6515813019202241E-3</v>
      </c>
      <c r="M56" s="48">
        <f t="shared" si="118"/>
        <v>1.6515813019202241E-3</v>
      </c>
      <c r="N56" s="48">
        <f t="shared" si="118"/>
        <v>1.6515813019202241E-3</v>
      </c>
      <c r="O56" s="48">
        <f t="shared" si="118"/>
        <v>1.6515813019202241E-3</v>
      </c>
      <c r="P56" s="48">
        <f t="shared" si="118"/>
        <v>1.6515813019202241E-3</v>
      </c>
      <c r="Q56" s="48">
        <f t="shared" si="118"/>
        <v>1.6515813019202241E-3</v>
      </c>
      <c r="R56" s="48">
        <f t="shared" si="118"/>
        <v>1.6515813019202241E-3</v>
      </c>
      <c r="S56" s="48">
        <f t="shared" si="118"/>
        <v>1.6515813019202241E-3</v>
      </c>
      <c r="T56" s="48">
        <f t="shared" si="118"/>
        <v>1.6515813019202241E-3</v>
      </c>
      <c r="U56" s="48">
        <f t="shared" si="118"/>
        <v>1.6515813019202241E-3</v>
      </c>
      <c r="V56" s="48">
        <f t="shared" si="118"/>
        <v>9.9504938362078299E-3</v>
      </c>
      <c r="W56" s="48">
        <f t="shared" si="118"/>
        <v>9.9504938362078299E-3</v>
      </c>
      <c r="X56" s="48">
        <f t="shared" si="118"/>
        <v>9.9504938362078299E-3</v>
      </c>
      <c r="Y56" s="48">
        <f t="shared" si="118"/>
        <v>9.9504938362078299E-3</v>
      </c>
      <c r="Z56" s="48">
        <f t="shared" si="118"/>
        <v>9.9504938362078299E-3</v>
      </c>
      <c r="AA56" s="48">
        <f t="shared" si="118"/>
        <v>9.9504938362078299E-3</v>
      </c>
      <c r="AB56" s="48">
        <f t="shared" si="118"/>
        <v>9.9504938362078299E-3</v>
      </c>
      <c r="AC56" s="48">
        <f t="shared" si="118"/>
        <v>9.9504938362078299E-3</v>
      </c>
      <c r="AD56" s="48">
        <f t="shared" si="118"/>
        <v>9.9504938362078299E-3</v>
      </c>
      <c r="AE56" s="48">
        <f t="shared" si="118"/>
        <v>9.9504938362078299E-3</v>
      </c>
      <c r="AF56" s="48">
        <f t="shared" si="118"/>
        <v>9.9504938362078299E-3</v>
      </c>
      <c r="AG56" s="48">
        <f t="shared" si="118"/>
        <v>9.9504938362078299E-3</v>
      </c>
      <c r="AH56" s="48">
        <f t="shared" si="118"/>
        <v>9.9504938362078299E-3</v>
      </c>
      <c r="AI56" s="48">
        <f t="shared" si="118"/>
        <v>9.9504938362078299E-3</v>
      </c>
      <c r="AJ56" s="48">
        <f t="shared" si="118"/>
        <v>9.9504938362078299E-3</v>
      </c>
      <c r="AK56" s="48">
        <f t="shared" si="118"/>
        <v>9.9504938362078299E-3</v>
      </c>
      <c r="AL56" s="48">
        <f t="shared" si="118"/>
        <v>9.9504938362078299E-3</v>
      </c>
      <c r="AM56" s="48">
        <f t="shared" si="118"/>
        <v>9.9504938362078299E-3</v>
      </c>
      <c r="AN56" s="48">
        <f t="shared" si="118"/>
        <v>9.9504938362078299E-3</v>
      </c>
      <c r="AO56" s="48">
        <f t="shared" si="118"/>
        <v>9.9504938362078299E-3</v>
      </c>
      <c r="AP56" s="48">
        <f t="shared" si="118"/>
        <v>9.9504938362078299E-3</v>
      </c>
      <c r="AQ56" s="48">
        <f t="shared" si="118"/>
        <v>9.9504938362078299E-3</v>
      </c>
      <c r="AR56" s="48">
        <f t="shared" si="118"/>
        <v>9.9504938362078299E-3</v>
      </c>
      <c r="AS56" s="48">
        <f t="shared" si="118"/>
        <v>9.9504938362078299E-3</v>
      </c>
      <c r="AT56" s="48">
        <f t="shared" si="118"/>
        <v>9.9504938362078299E-3</v>
      </c>
      <c r="AU56" s="48">
        <f t="shared" si="118"/>
        <v>9.9504938362078299E-3</v>
      </c>
      <c r="AV56" s="48">
        <f t="shared" si="118"/>
        <v>9.9504938362078299E-3</v>
      </c>
      <c r="AW56" s="48">
        <f t="shared" si="118"/>
        <v>9.9504938362078299E-3</v>
      </c>
      <c r="AX56" s="48">
        <f t="shared" si="118"/>
        <v>9.9504938362078299E-3</v>
      </c>
      <c r="AY56" s="48">
        <f t="shared" si="118"/>
        <v>9.9504938362078299E-3</v>
      </c>
      <c r="AZ56" s="48">
        <f t="shared" si="118"/>
        <v>9.9504938362078299E-3</v>
      </c>
      <c r="BA56" s="48">
        <f t="shared" si="118"/>
        <v>9.9504938362078299E-3</v>
      </c>
      <c r="BB56" s="48">
        <f t="shared" si="118"/>
        <v>9.9504938362078299E-3</v>
      </c>
      <c r="BC56" s="48">
        <f t="shared" si="118"/>
        <v>9.9504938362078299E-3</v>
      </c>
      <c r="BD56" s="48">
        <f t="shared" si="118"/>
        <v>9.9504938362078299E-3</v>
      </c>
      <c r="BE56" s="48">
        <f t="shared" si="118"/>
        <v>9.9504938362078299E-3</v>
      </c>
      <c r="BF56" s="48">
        <f t="shared" si="118"/>
        <v>9.9504938362078299E-3</v>
      </c>
      <c r="BG56" s="48">
        <f t="shared" si="118"/>
        <v>9.9504938362078299E-3</v>
      </c>
      <c r="BH56" s="48">
        <f t="shared" si="118"/>
        <v>9.9504938362078299E-3</v>
      </c>
      <c r="BI56" s="48">
        <f t="shared" si="118"/>
        <v>9.9504938362078299E-3</v>
      </c>
      <c r="BJ56" s="48">
        <f t="shared" si="118"/>
        <v>9.9504938362078299E-3</v>
      </c>
      <c r="BK56" s="48">
        <f t="shared" si="118"/>
        <v>9.9504938362078299E-3</v>
      </c>
      <c r="BL56" s="48">
        <f t="shared" si="118"/>
        <v>9.9504938362078299E-3</v>
      </c>
      <c r="BM56" s="48">
        <f t="shared" si="118"/>
        <v>9.9504938362078299E-3</v>
      </c>
      <c r="BN56" s="48">
        <f t="shared" si="118"/>
        <v>9.9504938362078299E-3</v>
      </c>
      <c r="BO56" s="48">
        <f t="shared" si="118"/>
        <v>9.9504938362078299E-3</v>
      </c>
      <c r="BP56" s="48">
        <f t="shared" si="118"/>
        <v>9.9504938362078299E-3</v>
      </c>
      <c r="BQ56" s="48">
        <f t="shared" si="118"/>
        <v>9.9504938362078299E-3</v>
      </c>
      <c r="BR56" s="48">
        <f t="shared" si="118"/>
        <v>9.9504938362078299E-3</v>
      </c>
      <c r="BS56" s="48">
        <f t="shared" si="118"/>
        <v>9.9504938362078299E-3</v>
      </c>
      <c r="BT56" s="48">
        <f t="shared" si="118"/>
        <v>9.9504938362078299E-3</v>
      </c>
      <c r="BU56" s="48">
        <f t="shared" si="118"/>
        <v>9.9504938362078299E-3</v>
      </c>
      <c r="BV56" s="48">
        <f t="shared" si="118"/>
        <v>9.9504938362078299E-3</v>
      </c>
      <c r="BW56" s="48">
        <f t="shared" ref="BW56:EH56" si="119">(1+$F$56)^(1/BW6)-1</f>
        <v>9.9504938362078299E-3</v>
      </c>
      <c r="BX56" s="48">
        <f t="shared" si="119"/>
        <v>9.9504938362078299E-3</v>
      </c>
      <c r="BY56" s="48">
        <f t="shared" si="119"/>
        <v>9.9504938362078299E-3</v>
      </c>
      <c r="BZ56" s="48">
        <f t="shared" si="119"/>
        <v>9.9504938362078299E-3</v>
      </c>
      <c r="CA56" s="48">
        <f t="shared" si="119"/>
        <v>9.9504938362078299E-3</v>
      </c>
      <c r="CB56" s="48">
        <f t="shared" si="119"/>
        <v>9.9504938362078299E-3</v>
      </c>
      <c r="CC56" s="48">
        <f t="shared" si="119"/>
        <v>9.9504938362078299E-3</v>
      </c>
      <c r="CD56" s="48">
        <f t="shared" si="119"/>
        <v>9.9504938362078299E-3</v>
      </c>
      <c r="CE56" s="48">
        <f t="shared" si="119"/>
        <v>9.9504938362078299E-3</v>
      </c>
      <c r="CF56" s="48">
        <f t="shared" si="119"/>
        <v>9.9504938362078299E-3</v>
      </c>
      <c r="CG56" s="48">
        <f t="shared" si="119"/>
        <v>9.9504938362078299E-3</v>
      </c>
      <c r="CH56" s="48">
        <f t="shared" si="119"/>
        <v>9.9504938362078299E-3</v>
      </c>
      <c r="CI56" s="48">
        <f t="shared" si="119"/>
        <v>9.9504938362078299E-3</v>
      </c>
      <c r="CJ56" s="48">
        <f t="shared" si="119"/>
        <v>9.9504938362078299E-3</v>
      </c>
      <c r="CK56" s="48">
        <f t="shared" si="119"/>
        <v>9.9504938362078299E-3</v>
      </c>
      <c r="CL56" s="48">
        <f t="shared" si="119"/>
        <v>9.9504938362078299E-3</v>
      </c>
      <c r="CM56" s="48">
        <f t="shared" si="119"/>
        <v>9.9504938362078299E-3</v>
      </c>
      <c r="CN56" s="48">
        <f t="shared" si="119"/>
        <v>9.9504938362078299E-3</v>
      </c>
      <c r="CO56" s="48">
        <f t="shared" si="119"/>
        <v>9.9504938362078299E-3</v>
      </c>
      <c r="CP56" s="48">
        <f t="shared" si="119"/>
        <v>9.9504938362078299E-3</v>
      </c>
      <c r="CQ56" s="48">
        <f t="shared" si="119"/>
        <v>9.9504938362078299E-3</v>
      </c>
      <c r="CR56" s="48">
        <f t="shared" si="119"/>
        <v>9.9504938362078299E-3</v>
      </c>
      <c r="CS56" s="48">
        <f t="shared" si="119"/>
        <v>9.9504938362078299E-3</v>
      </c>
      <c r="CT56" s="48">
        <f t="shared" si="119"/>
        <v>9.9504938362078299E-3</v>
      </c>
      <c r="CU56" s="48">
        <f t="shared" si="119"/>
        <v>9.9504938362078299E-3</v>
      </c>
      <c r="CV56" s="48">
        <f t="shared" si="119"/>
        <v>9.9504938362078299E-3</v>
      </c>
      <c r="CW56" s="48">
        <f t="shared" si="119"/>
        <v>9.9504938362078299E-3</v>
      </c>
      <c r="CX56" s="48">
        <f t="shared" si="119"/>
        <v>9.9504938362078299E-3</v>
      </c>
      <c r="CY56" s="48">
        <f t="shared" si="119"/>
        <v>9.9504938362078299E-3</v>
      </c>
      <c r="CZ56" s="48">
        <f t="shared" si="119"/>
        <v>9.9504938362078299E-3</v>
      </c>
      <c r="DA56" s="48">
        <f t="shared" si="119"/>
        <v>9.9504938362078299E-3</v>
      </c>
      <c r="DB56" s="48">
        <f t="shared" si="119"/>
        <v>9.9504938362078299E-3</v>
      </c>
      <c r="DC56" s="48">
        <f t="shared" si="119"/>
        <v>9.9504938362078299E-3</v>
      </c>
      <c r="DD56" s="48">
        <f t="shared" si="119"/>
        <v>9.9504938362078299E-3</v>
      </c>
      <c r="DE56" s="48">
        <f t="shared" si="119"/>
        <v>9.9504938362078299E-3</v>
      </c>
      <c r="DF56" s="48">
        <f t="shared" si="119"/>
        <v>9.9504938362078299E-3</v>
      </c>
      <c r="DG56" s="48">
        <f t="shared" si="119"/>
        <v>9.9504938362078299E-3</v>
      </c>
      <c r="DH56" s="48">
        <f t="shared" si="119"/>
        <v>9.9504938362078299E-3</v>
      </c>
      <c r="DI56" s="48">
        <f t="shared" si="119"/>
        <v>9.9504938362078299E-3</v>
      </c>
      <c r="DJ56" s="48">
        <f t="shared" si="119"/>
        <v>9.9504938362078299E-3</v>
      </c>
      <c r="DK56" s="48">
        <f t="shared" si="119"/>
        <v>9.9504938362078299E-3</v>
      </c>
      <c r="DL56" s="48">
        <f t="shared" si="119"/>
        <v>9.9504938362078299E-3</v>
      </c>
      <c r="DM56" s="48">
        <f t="shared" si="119"/>
        <v>9.9504938362078299E-3</v>
      </c>
      <c r="DN56" s="48">
        <f t="shared" si="119"/>
        <v>9.9504938362078299E-3</v>
      </c>
      <c r="DO56" s="48">
        <f t="shared" si="119"/>
        <v>9.9504938362078299E-3</v>
      </c>
      <c r="DP56" s="48">
        <f t="shared" si="119"/>
        <v>9.9504938362078299E-3</v>
      </c>
      <c r="DQ56" s="48">
        <f t="shared" si="119"/>
        <v>9.9504938362078299E-3</v>
      </c>
      <c r="DR56" s="48">
        <f t="shared" si="119"/>
        <v>9.9504938362078299E-3</v>
      </c>
      <c r="DS56" s="48">
        <f t="shared" si="119"/>
        <v>9.9504938362078299E-3</v>
      </c>
      <c r="DT56" s="48">
        <f t="shared" si="119"/>
        <v>9.9504938362078299E-3</v>
      </c>
      <c r="DU56" s="48">
        <f t="shared" si="119"/>
        <v>9.9504938362078299E-3</v>
      </c>
      <c r="DV56" s="48">
        <f t="shared" si="119"/>
        <v>9.9504938362078299E-3</v>
      </c>
      <c r="DW56" s="48">
        <f t="shared" si="119"/>
        <v>9.9504938362078299E-3</v>
      </c>
      <c r="DX56" s="48">
        <f t="shared" si="119"/>
        <v>9.9504938362078299E-3</v>
      </c>
      <c r="DY56" s="48">
        <f t="shared" si="119"/>
        <v>9.9504938362078299E-3</v>
      </c>
      <c r="DZ56" s="48">
        <f t="shared" si="119"/>
        <v>9.9504938362078299E-3</v>
      </c>
      <c r="EA56" s="48">
        <f t="shared" si="119"/>
        <v>9.9504938362078299E-3</v>
      </c>
      <c r="EB56" s="48">
        <f t="shared" si="119"/>
        <v>9.9504938362078299E-3</v>
      </c>
      <c r="EC56" s="48">
        <f t="shared" si="119"/>
        <v>9.9504938362078299E-3</v>
      </c>
      <c r="ED56" s="48">
        <f t="shared" si="119"/>
        <v>9.9504938362078299E-3</v>
      </c>
      <c r="EE56" s="48">
        <f t="shared" si="119"/>
        <v>9.9504938362078299E-3</v>
      </c>
      <c r="EF56" s="48">
        <f t="shared" si="119"/>
        <v>9.9504938362078299E-3</v>
      </c>
      <c r="EG56" s="48">
        <f t="shared" si="119"/>
        <v>9.9504938362078299E-3</v>
      </c>
      <c r="EH56" s="48">
        <f t="shared" si="119"/>
        <v>9.9504938362078299E-3</v>
      </c>
      <c r="EI56" s="48">
        <f t="shared" ref="EI56:FC56" si="120">(1+$F$56)^(1/EI6)-1</f>
        <v>9.9504938362078299E-3</v>
      </c>
      <c r="EJ56" s="48">
        <f t="shared" si="120"/>
        <v>9.9504938362078299E-3</v>
      </c>
      <c r="EK56" s="48">
        <f t="shared" si="120"/>
        <v>9.9504938362078299E-3</v>
      </c>
      <c r="EL56" s="48">
        <f t="shared" si="120"/>
        <v>9.9504938362078299E-3</v>
      </c>
      <c r="EM56" s="48">
        <f t="shared" si="120"/>
        <v>9.9504938362078299E-3</v>
      </c>
      <c r="EN56" s="48">
        <f t="shared" si="120"/>
        <v>9.9504938362078299E-3</v>
      </c>
      <c r="EO56" s="48">
        <f t="shared" si="120"/>
        <v>9.9504938362078299E-3</v>
      </c>
      <c r="EP56" s="48">
        <f t="shared" si="120"/>
        <v>9.9504938362078299E-3</v>
      </c>
      <c r="EQ56" s="48">
        <f t="shared" si="120"/>
        <v>9.9504938362078299E-3</v>
      </c>
      <c r="ER56" s="48">
        <f t="shared" si="120"/>
        <v>9.9504938362078299E-3</v>
      </c>
      <c r="ES56" s="48">
        <f t="shared" si="120"/>
        <v>9.9504938362078299E-3</v>
      </c>
      <c r="ET56" s="48">
        <f t="shared" si="120"/>
        <v>9.9504938362078299E-3</v>
      </c>
      <c r="EU56" s="48">
        <f t="shared" si="120"/>
        <v>9.9504938362078299E-3</v>
      </c>
      <c r="EV56" s="48">
        <f t="shared" si="120"/>
        <v>9.9504938362078299E-3</v>
      </c>
      <c r="EW56" s="48">
        <f t="shared" si="120"/>
        <v>9.9504938362078299E-3</v>
      </c>
      <c r="EX56" s="48">
        <f t="shared" si="120"/>
        <v>9.9504938362078299E-3</v>
      </c>
      <c r="EY56" s="48">
        <f t="shared" si="120"/>
        <v>9.9504938362078299E-3</v>
      </c>
      <c r="EZ56" s="48">
        <f t="shared" si="120"/>
        <v>9.9504938362078299E-3</v>
      </c>
      <c r="FA56" s="48">
        <f t="shared" si="120"/>
        <v>9.9504938362078299E-3</v>
      </c>
      <c r="FB56" s="48">
        <f t="shared" si="120"/>
        <v>9.9504938362078299E-3</v>
      </c>
      <c r="FC56" s="48">
        <f t="shared" si="120"/>
        <v>9.9504938362078299E-3</v>
      </c>
    </row>
    <row r="57" spans="3:159" x14ac:dyDescent="0.35">
      <c r="C57" s="31" t="s">
        <v>65</v>
      </c>
      <c r="E57" s="32" t="s">
        <v>46</v>
      </c>
      <c r="F57" s="34"/>
      <c r="I57" s="3">
        <v>1</v>
      </c>
      <c r="J57" s="34">
        <f>I57*(1+J56*J9)</f>
        <v>1</v>
      </c>
      <c r="K57" s="34">
        <f t="shared" ref="K57:BV57" si="121">J57*(1+K56*K9)</f>
        <v>1</v>
      </c>
      <c r="L57" s="34">
        <f t="shared" si="121"/>
        <v>1</v>
      </c>
      <c r="M57" s="34">
        <f t="shared" si="121"/>
        <v>1</v>
      </c>
      <c r="N57" s="34">
        <f t="shared" si="121"/>
        <v>1</v>
      </c>
      <c r="O57" s="34">
        <f t="shared" si="121"/>
        <v>1</v>
      </c>
      <c r="P57" s="34">
        <f t="shared" si="121"/>
        <v>1</v>
      </c>
      <c r="Q57" s="34">
        <f t="shared" si="121"/>
        <v>1</v>
      </c>
      <c r="R57" s="34">
        <f t="shared" si="121"/>
        <v>1</v>
      </c>
      <c r="S57" s="34">
        <f t="shared" si="121"/>
        <v>1</v>
      </c>
      <c r="T57" s="34">
        <f t="shared" si="121"/>
        <v>1</v>
      </c>
      <c r="U57" s="34">
        <f t="shared" si="121"/>
        <v>1</v>
      </c>
      <c r="V57" s="34">
        <f t="shared" si="121"/>
        <v>1.0099504938362078</v>
      </c>
      <c r="W57" s="34">
        <f t="shared" si="121"/>
        <v>1.02</v>
      </c>
      <c r="X57" s="34">
        <f t="shared" si="121"/>
        <v>1.030149503712932</v>
      </c>
      <c r="Y57" s="34">
        <f t="shared" si="121"/>
        <v>1.0404</v>
      </c>
      <c r="Z57" s="34">
        <f t="shared" si="121"/>
        <v>1.0507524937871906</v>
      </c>
      <c r="AA57" s="34">
        <f t="shared" si="121"/>
        <v>1.0612080000000002</v>
      </c>
      <c r="AB57" s="34">
        <f t="shared" si="121"/>
        <v>1.0717675436629346</v>
      </c>
      <c r="AC57" s="34">
        <f t="shared" si="121"/>
        <v>1.0824321600000002</v>
      </c>
      <c r="AD57" s="34">
        <f t="shared" si="121"/>
        <v>1.0932028945361933</v>
      </c>
      <c r="AE57" s="34">
        <f t="shared" si="121"/>
        <v>1.1040808032000002</v>
      </c>
      <c r="AF57" s="34">
        <f t="shared" si="121"/>
        <v>1.1150669524269172</v>
      </c>
      <c r="AG57" s="34">
        <f t="shared" si="121"/>
        <v>1.1261624192640003</v>
      </c>
      <c r="AH57" s="34">
        <f t="shared" si="121"/>
        <v>1.1373682914754557</v>
      </c>
      <c r="AI57" s="34">
        <f t="shared" si="121"/>
        <v>1.1486856676492805</v>
      </c>
      <c r="AJ57" s="34">
        <f t="shared" si="121"/>
        <v>1.1601156573049649</v>
      </c>
      <c r="AK57" s="34">
        <f t="shared" si="121"/>
        <v>1.1716593810022662</v>
      </c>
      <c r="AL57" s="34">
        <f t="shared" si="121"/>
        <v>1.1833179704510643</v>
      </c>
      <c r="AM57" s="34">
        <f t="shared" si="121"/>
        <v>1.1950925686223117</v>
      </c>
      <c r="AN57" s="34">
        <f t="shared" si="121"/>
        <v>1.2069843298600857</v>
      </c>
      <c r="AO57" s="34">
        <f t="shared" si="121"/>
        <v>1.218994419994758</v>
      </c>
      <c r="AP57" s="34">
        <f t="shared" si="121"/>
        <v>1.2311240164572876</v>
      </c>
      <c r="AQ57" s="34">
        <f t="shared" si="121"/>
        <v>1.2433743083946533</v>
      </c>
      <c r="AR57" s="34">
        <f t="shared" si="121"/>
        <v>1.2557464967864336</v>
      </c>
      <c r="AS57" s="34">
        <f t="shared" si="121"/>
        <v>1.2682417945625466</v>
      </c>
      <c r="AT57" s="34">
        <f t="shared" si="121"/>
        <v>1.2808614267221623</v>
      </c>
      <c r="AU57" s="34">
        <f t="shared" si="121"/>
        <v>1.2936066304537976</v>
      </c>
      <c r="AV57" s="34">
        <f t="shared" si="121"/>
        <v>1.3064786552566057</v>
      </c>
      <c r="AW57" s="34">
        <f t="shared" si="121"/>
        <v>1.3194787630628737</v>
      </c>
      <c r="AX57" s="34">
        <f t="shared" si="121"/>
        <v>1.332608228361738</v>
      </c>
      <c r="AY57" s="34">
        <f t="shared" si="121"/>
        <v>1.3458683383241312</v>
      </c>
      <c r="AZ57" s="34">
        <f t="shared" si="121"/>
        <v>1.3592603929289728</v>
      </c>
      <c r="BA57" s="34">
        <f t="shared" si="121"/>
        <v>1.372785705090614</v>
      </c>
      <c r="BB57" s="34">
        <f t="shared" si="121"/>
        <v>1.3864456007875525</v>
      </c>
      <c r="BC57" s="34">
        <f t="shared" si="121"/>
        <v>1.4002414191924266</v>
      </c>
      <c r="BD57" s="34">
        <f t="shared" si="121"/>
        <v>1.4141745128033039</v>
      </c>
      <c r="BE57" s="34">
        <f t="shared" si="121"/>
        <v>1.4282462475762754</v>
      </c>
      <c r="BF57" s="34">
        <f t="shared" si="121"/>
        <v>1.4424580030593701</v>
      </c>
      <c r="BG57" s="34">
        <f t="shared" si="121"/>
        <v>1.456811172527801</v>
      </c>
      <c r="BH57" s="34">
        <f t="shared" si="121"/>
        <v>1.4713071631205576</v>
      </c>
      <c r="BI57" s="34">
        <f t="shared" si="121"/>
        <v>1.4859473959783571</v>
      </c>
      <c r="BJ57" s="34">
        <f t="shared" si="121"/>
        <v>1.5007333063829689</v>
      </c>
      <c r="BK57" s="34">
        <f t="shared" si="121"/>
        <v>1.5156663438979243</v>
      </c>
      <c r="BL57" s="34">
        <f t="shared" si="121"/>
        <v>1.5307479725106283</v>
      </c>
      <c r="BM57" s="34">
        <f t="shared" si="121"/>
        <v>1.5459796707758831</v>
      </c>
      <c r="BN57" s="34">
        <f t="shared" si="121"/>
        <v>1.5613629319608411</v>
      </c>
      <c r="BO57" s="34">
        <f t="shared" si="121"/>
        <v>1.5768992641914008</v>
      </c>
      <c r="BP57" s="34">
        <f t="shared" si="121"/>
        <v>1.5925901906000579</v>
      </c>
      <c r="BQ57" s="34">
        <f t="shared" si="121"/>
        <v>1.6084372494752288</v>
      </c>
      <c r="BR57" s="34">
        <f t="shared" si="121"/>
        <v>1.6244419944120592</v>
      </c>
      <c r="BS57" s="34">
        <f t="shared" si="121"/>
        <v>1.6406059944647335</v>
      </c>
      <c r="BT57" s="34">
        <f t="shared" si="121"/>
        <v>1.6569308343003004</v>
      </c>
      <c r="BU57" s="34">
        <f t="shared" si="121"/>
        <v>1.6734181143540283</v>
      </c>
      <c r="BV57" s="34">
        <f t="shared" si="121"/>
        <v>1.6900694509863066</v>
      </c>
      <c r="BW57" s="34">
        <f t="shared" ref="BW57:EH57" si="122">BV57*(1+BW56*BW9)</f>
        <v>1.7068864766411089</v>
      </c>
      <c r="BX57" s="34">
        <f t="shared" si="122"/>
        <v>1.7238708400060327</v>
      </c>
      <c r="BY57" s="34">
        <f t="shared" si="122"/>
        <v>1.7410242061739312</v>
      </c>
      <c r="BZ57" s="34">
        <f t="shared" si="122"/>
        <v>1.7583482568061535</v>
      </c>
      <c r="CA57" s="34">
        <f t="shared" si="122"/>
        <v>1.7758446902974099</v>
      </c>
      <c r="CB57" s="34">
        <f t="shared" si="122"/>
        <v>1.7935152219422767</v>
      </c>
      <c r="CC57" s="34">
        <f t="shared" si="122"/>
        <v>1.8113615841033583</v>
      </c>
      <c r="CD57" s="34">
        <f t="shared" si="122"/>
        <v>1.8293855263811225</v>
      </c>
      <c r="CE57" s="34">
        <f t="shared" si="122"/>
        <v>1.8475888157854257</v>
      </c>
      <c r="CF57" s="34">
        <f t="shared" si="122"/>
        <v>1.8659732369087452</v>
      </c>
      <c r="CG57" s="34">
        <f t="shared" si="122"/>
        <v>1.8845405921011344</v>
      </c>
      <c r="CH57" s="34">
        <f t="shared" si="122"/>
        <v>1.9032927016469203</v>
      </c>
      <c r="CI57" s="34">
        <f t="shared" si="122"/>
        <v>1.9222314039431574</v>
      </c>
      <c r="CJ57" s="34">
        <f t="shared" si="122"/>
        <v>1.9413585556798589</v>
      </c>
      <c r="CK57" s="34">
        <f t="shared" si="122"/>
        <v>1.9606760320220207</v>
      </c>
      <c r="CL57" s="34">
        <f t="shared" si="122"/>
        <v>1.9801857267934562</v>
      </c>
      <c r="CM57" s="34">
        <f t="shared" si="122"/>
        <v>1.9998895526624612</v>
      </c>
      <c r="CN57" s="34">
        <f t="shared" si="122"/>
        <v>1.9998895526624612</v>
      </c>
      <c r="CO57" s="34">
        <f t="shared" si="122"/>
        <v>1.9998895526624612</v>
      </c>
      <c r="CP57" s="34">
        <f t="shared" si="122"/>
        <v>1.9998895526624612</v>
      </c>
      <c r="CQ57" s="34">
        <f t="shared" si="122"/>
        <v>1.9998895526624612</v>
      </c>
      <c r="CR57" s="34">
        <f t="shared" si="122"/>
        <v>1.9998895526624612</v>
      </c>
      <c r="CS57" s="34">
        <f t="shared" si="122"/>
        <v>1.9998895526624612</v>
      </c>
      <c r="CT57" s="34">
        <f t="shared" si="122"/>
        <v>1.9998895526624612</v>
      </c>
      <c r="CU57" s="34">
        <f t="shared" si="122"/>
        <v>1.9998895526624612</v>
      </c>
      <c r="CV57" s="34">
        <f t="shared" si="122"/>
        <v>1.9998895526624612</v>
      </c>
      <c r="CW57" s="34">
        <f t="shared" si="122"/>
        <v>1.9998895526624612</v>
      </c>
      <c r="CX57" s="34">
        <f t="shared" si="122"/>
        <v>1.9998895526624612</v>
      </c>
      <c r="CY57" s="34">
        <f t="shared" si="122"/>
        <v>1.9998895526624612</v>
      </c>
      <c r="CZ57" s="34">
        <f t="shared" si="122"/>
        <v>1.9998895526624612</v>
      </c>
      <c r="DA57" s="34">
        <f t="shared" si="122"/>
        <v>1.9998895526624612</v>
      </c>
      <c r="DB57" s="34">
        <f t="shared" si="122"/>
        <v>1.9998895526624612</v>
      </c>
      <c r="DC57" s="34">
        <f t="shared" si="122"/>
        <v>1.9998895526624612</v>
      </c>
      <c r="DD57" s="34">
        <f t="shared" si="122"/>
        <v>1.9998895526624612</v>
      </c>
      <c r="DE57" s="34">
        <f t="shared" si="122"/>
        <v>1.9998895526624612</v>
      </c>
      <c r="DF57" s="34">
        <f t="shared" si="122"/>
        <v>1.9998895526624612</v>
      </c>
      <c r="DG57" s="34">
        <f t="shared" si="122"/>
        <v>1.9998895526624612</v>
      </c>
      <c r="DH57" s="34">
        <f t="shared" si="122"/>
        <v>1.9998895526624612</v>
      </c>
      <c r="DI57" s="34">
        <f t="shared" si="122"/>
        <v>1.9998895526624612</v>
      </c>
      <c r="DJ57" s="34">
        <f t="shared" si="122"/>
        <v>1.9998895526624612</v>
      </c>
      <c r="DK57" s="34">
        <f t="shared" si="122"/>
        <v>1.9998895526624612</v>
      </c>
      <c r="DL57" s="34">
        <f t="shared" si="122"/>
        <v>1.9998895526624612</v>
      </c>
      <c r="DM57" s="34">
        <f t="shared" si="122"/>
        <v>1.9998895526624612</v>
      </c>
      <c r="DN57" s="34">
        <f t="shared" si="122"/>
        <v>1.9998895526624612</v>
      </c>
      <c r="DO57" s="34">
        <f t="shared" si="122"/>
        <v>1.9998895526624612</v>
      </c>
      <c r="DP57" s="34">
        <f t="shared" si="122"/>
        <v>1.9998895526624612</v>
      </c>
      <c r="DQ57" s="34">
        <f t="shared" si="122"/>
        <v>1.9998895526624612</v>
      </c>
      <c r="DR57" s="34">
        <f t="shared" si="122"/>
        <v>1.9998895526624612</v>
      </c>
      <c r="DS57" s="34">
        <f t="shared" si="122"/>
        <v>1.9998895526624612</v>
      </c>
      <c r="DT57" s="34">
        <f t="shared" si="122"/>
        <v>1.9998895526624612</v>
      </c>
      <c r="DU57" s="34">
        <f t="shared" si="122"/>
        <v>1.9998895526624612</v>
      </c>
      <c r="DV57" s="34">
        <f t="shared" si="122"/>
        <v>1.9998895526624612</v>
      </c>
      <c r="DW57" s="34">
        <f t="shared" si="122"/>
        <v>1.9998895526624612</v>
      </c>
      <c r="DX57" s="34">
        <f t="shared" si="122"/>
        <v>1.9998895526624612</v>
      </c>
      <c r="DY57" s="34">
        <f t="shared" si="122"/>
        <v>1.9998895526624612</v>
      </c>
      <c r="DZ57" s="34">
        <f t="shared" si="122"/>
        <v>1.9998895526624612</v>
      </c>
      <c r="EA57" s="34">
        <f t="shared" si="122"/>
        <v>1.9998895526624612</v>
      </c>
      <c r="EB57" s="34">
        <f t="shared" si="122"/>
        <v>1.9998895526624612</v>
      </c>
      <c r="EC57" s="34">
        <f t="shared" si="122"/>
        <v>1.9998895526624612</v>
      </c>
      <c r="ED57" s="34">
        <f t="shared" si="122"/>
        <v>1.9998895526624612</v>
      </c>
      <c r="EE57" s="34">
        <f t="shared" si="122"/>
        <v>1.9998895526624612</v>
      </c>
      <c r="EF57" s="34">
        <f t="shared" si="122"/>
        <v>1.9998895526624612</v>
      </c>
      <c r="EG57" s="34">
        <f t="shared" si="122"/>
        <v>1.9998895526624612</v>
      </c>
      <c r="EH57" s="34">
        <f t="shared" si="122"/>
        <v>1.9998895526624612</v>
      </c>
      <c r="EI57" s="34">
        <f t="shared" ref="EI57:FC57" si="123">EH57*(1+EI56*EI9)</f>
        <v>1.9998895526624612</v>
      </c>
      <c r="EJ57" s="34">
        <f t="shared" si="123"/>
        <v>1.9998895526624612</v>
      </c>
      <c r="EK57" s="34">
        <f t="shared" si="123"/>
        <v>1.9998895526624612</v>
      </c>
      <c r="EL57" s="34">
        <f t="shared" si="123"/>
        <v>1.9998895526624612</v>
      </c>
      <c r="EM57" s="34">
        <f t="shared" si="123"/>
        <v>1.9998895526624612</v>
      </c>
      <c r="EN57" s="34">
        <f t="shared" si="123"/>
        <v>1.9998895526624612</v>
      </c>
      <c r="EO57" s="34">
        <f t="shared" si="123"/>
        <v>1.9998895526624612</v>
      </c>
      <c r="EP57" s="34">
        <f t="shared" si="123"/>
        <v>1.9998895526624612</v>
      </c>
      <c r="EQ57" s="34">
        <f t="shared" si="123"/>
        <v>1.9998895526624612</v>
      </c>
      <c r="ER57" s="34">
        <f t="shared" si="123"/>
        <v>1.9998895526624612</v>
      </c>
      <c r="ES57" s="34">
        <f t="shared" si="123"/>
        <v>1.9998895526624612</v>
      </c>
      <c r="ET57" s="34">
        <f t="shared" si="123"/>
        <v>1.9998895526624612</v>
      </c>
      <c r="EU57" s="34">
        <f t="shared" si="123"/>
        <v>1.9998895526624612</v>
      </c>
      <c r="EV57" s="34">
        <f t="shared" si="123"/>
        <v>1.9998895526624612</v>
      </c>
      <c r="EW57" s="34">
        <f t="shared" si="123"/>
        <v>1.9998895526624612</v>
      </c>
      <c r="EX57" s="34">
        <f t="shared" si="123"/>
        <v>1.9998895526624612</v>
      </c>
      <c r="EY57" s="34">
        <f t="shared" si="123"/>
        <v>1.9998895526624612</v>
      </c>
      <c r="EZ57" s="34">
        <f t="shared" si="123"/>
        <v>1.9998895526624612</v>
      </c>
      <c r="FA57" s="34">
        <f t="shared" si="123"/>
        <v>1.9998895526624612</v>
      </c>
      <c r="FB57" s="34">
        <f t="shared" si="123"/>
        <v>1.9998895526624612</v>
      </c>
      <c r="FC57" s="34">
        <f t="shared" si="123"/>
        <v>1.9998895526624612</v>
      </c>
    </row>
    <row r="58" spans="3:159" x14ac:dyDescent="0.35">
      <c r="E58" s="32"/>
      <c r="F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  <c r="DA58" s="34"/>
      <c r="DB58" s="34"/>
      <c r="DC58" s="34"/>
      <c r="DD58" s="34"/>
      <c r="DE58" s="34"/>
      <c r="DF58" s="34"/>
      <c r="DG58" s="34"/>
      <c r="DH58" s="34"/>
      <c r="DI58" s="34"/>
      <c r="DJ58" s="34"/>
      <c r="DK58" s="34"/>
      <c r="DL58" s="34"/>
      <c r="DM58" s="34"/>
      <c r="DN58" s="34"/>
      <c r="DO58" s="34"/>
      <c r="DP58" s="34"/>
      <c r="DQ58" s="34"/>
      <c r="DR58" s="34"/>
      <c r="DS58" s="34"/>
      <c r="DT58" s="34"/>
      <c r="DU58" s="34"/>
      <c r="DV58" s="34"/>
      <c r="DW58" s="34"/>
      <c r="DX58" s="34"/>
      <c r="DY58" s="34"/>
      <c r="DZ58" s="34"/>
      <c r="EA58" s="34"/>
      <c r="EB58" s="34"/>
      <c r="EC58" s="34"/>
      <c r="ED58" s="34"/>
      <c r="EE58" s="34"/>
      <c r="EF58" s="34"/>
      <c r="EG58" s="34"/>
      <c r="EH58" s="34"/>
      <c r="EI58" s="34"/>
      <c r="EJ58" s="34"/>
      <c r="EK58" s="34"/>
      <c r="EL58" s="34"/>
      <c r="EM58" s="34"/>
      <c r="EN58" s="34"/>
      <c r="EO58" s="34"/>
      <c r="EP58" s="34"/>
      <c r="EQ58" s="34"/>
      <c r="ER58" s="34"/>
      <c r="ES58" s="34"/>
      <c r="ET58" s="34"/>
      <c r="EU58" s="34"/>
      <c r="EV58" s="34"/>
      <c r="EW58" s="34"/>
      <c r="EX58" s="34"/>
      <c r="EY58" s="34"/>
      <c r="EZ58" s="34"/>
      <c r="FA58" s="34"/>
      <c r="FB58" s="34"/>
      <c r="FC58" s="34"/>
    </row>
    <row r="59" spans="3:159" x14ac:dyDescent="0.35">
      <c r="C59" s="38" t="s">
        <v>67</v>
      </c>
      <c r="D59" s="38"/>
      <c r="E59" s="39" t="s">
        <v>110</v>
      </c>
      <c r="F59" s="38"/>
      <c r="G59" s="38"/>
      <c r="H59" s="40">
        <f>SUM(J59:XFD59)</f>
        <v>39478176.364011548</v>
      </c>
      <c r="I59" s="38"/>
      <c r="J59" s="40">
        <f>J54*J39</f>
        <v>0</v>
      </c>
      <c r="K59" s="40">
        <f t="shared" ref="K59:BV59" si="124">K54*K39</f>
        <v>0</v>
      </c>
      <c r="L59" s="40">
        <f t="shared" si="124"/>
        <v>0</v>
      </c>
      <c r="M59" s="40">
        <f t="shared" si="124"/>
        <v>0</v>
      </c>
      <c r="N59" s="40">
        <f t="shared" si="124"/>
        <v>0</v>
      </c>
      <c r="O59" s="40">
        <f t="shared" si="124"/>
        <v>0</v>
      </c>
      <c r="P59" s="40">
        <f t="shared" si="124"/>
        <v>0</v>
      </c>
      <c r="Q59" s="40">
        <f t="shared" si="124"/>
        <v>0</v>
      </c>
      <c r="R59" s="40">
        <f t="shared" si="124"/>
        <v>0</v>
      </c>
      <c r="S59" s="40">
        <f t="shared" si="124"/>
        <v>0</v>
      </c>
      <c r="T59" s="40">
        <f t="shared" si="124"/>
        <v>0</v>
      </c>
      <c r="U59" s="40">
        <f t="shared" si="124"/>
        <v>0</v>
      </c>
      <c r="V59" s="40">
        <f t="shared" si="124"/>
        <v>392870.74210228486</v>
      </c>
      <c r="W59" s="40">
        <f t="shared" si="124"/>
        <v>396780</v>
      </c>
      <c r="X59" s="40">
        <f t="shared" si="124"/>
        <v>400728.15694433055</v>
      </c>
      <c r="Y59" s="40">
        <f t="shared" si="124"/>
        <v>404715.6</v>
      </c>
      <c r="Z59" s="40">
        <f t="shared" si="124"/>
        <v>408742.72008321714</v>
      </c>
      <c r="AA59" s="40">
        <f t="shared" si="124"/>
        <v>412809.91200000007</v>
      </c>
      <c r="AB59" s="40">
        <f t="shared" si="124"/>
        <v>416917.57448488154</v>
      </c>
      <c r="AC59" s="40">
        <f t="shared" si="124"/>
        <v>421066.11024000007</v>
      </c>
      <c r="AD59" s="40">
        <f t="shared" si="124"/>
        <v>425255.92597457924</v>
      </c>
      <c r="AE59" s="40">
        <f t="shared" si="124"/>
        <v>429487.4324448001</v>
      </c>
      <c r="AF59" s="40">
        <f t="shared" si="124"/>
        <v>433761.04449407081</v>
      </c>
      <c r="AG59" s="40">
        <f t="shared" si="124"/>
        <v>438077.1810936961</v>
      </c>
      <c r="AH59" s="40">
        <f t="shared" si="124"/>
        <v>442436.2653839523</v>
      </c>
      <c r="AI59" s="40">
        <f t="shared" si="124"/>
        <v>446838.7247155701</v>
      </c>
      <c r="AJ59" s="40">
        <f t="shared" si="124"/>
        <v>451284.99069163133</v>
      </c>
      <c r="AK59" s="40">
        <f t="shared" si="124"/>
        <v>455775.49920988153</v>
      </c>
      <c r="AL59" s="40">
        <f t="shared" si="124"/>
        <v>460310.69050546404</v>
      </c>
      <c r="AM59" s="40">
        <f t="shared" si="124"/>
        <v>464891.00919407926</v>
      </c>
      <c r="AN59" s="40">
        <f t="shared" si="124"/>
        <v>469516.90431557334</v>
      </c>
      <c r="AO59" s="40">
        <f t="shared" si="124"/>
        <v>474188.82937796088</v>
      </c>
      <c r="AP59" s="40">
        <f t="shared" si="124"/>
        <v>478907.24240188487</v>
      </c>
      <c r="AQ59" s="40">
        <f t="shared" si="124"/>
        <v>483672.60596552014</v>
      </c>
      <c r="AR59" s="40">
        <f t="shared" si="124"/>
        <v>488485.38724992267</v>
      </c>
      <c r="AS59" s="40">
        <f t="shared" si="124"/>
        <v>493346.05808483064</v>
      </c>
      <c r="AT59" s="40">
        <f t="shared" si="124"/>
        <v>498255.09499492112</v>
      </c>
      <c r="AU59" s="40">
        <f t="shared" si="124"/>
        <v>503212.97924652731</v>
      </c>
      <c r="AV59" s="40">
        <f t="shared" si="124"/>
        <v>508220.19689481962</v>
      </c>
      <c r="AW59" s="40">
        <f t="shared" si="124"/>
        <v>513277.23883145786</v>
      </c>
      <c r="AX59" s="40">
        <f t="shared" si="124"/>
        <v>518384.6008327161</v>
      </c>
      <c r="AY59" s="40">
        <f t="shared" si="124"/>
        <v>523542.78360808705</v>
      </c>
      <c r="AZ59" s="40">
        <f t="shared" si="124"/>
        <v>528752.29284937039</v>
      </c>
      <c r="BA59" s="40">
        <f t="shared" si="124"/>
        <v>534013.6392802489</v>
      </c>
      <c r="BB59" s="40">
        <f t="shared" si="124"/>
        <v>539327.33870635799</v>
      </c>
      <c r="BC59" s="40">
        <f t="shared" si="124"/>
        <v>544693.91206585395</v>
      </c>
      <c r="BD59" s="40">
        <f t="shared" si="124"/>
        <v>550113.88548048516</v>
      </c>
      <c r="BE59" s="40">
        <f t="shared" si="124"/>
        <v>555587.79030717118</v>
      </c>
      <c r="BF59" s="40">
        <f t="shared" si="124"/>
        <v>561116.16319009499</v>
      </c>
      <c r="BG59" s="40">
        <f t="shared" si="124"/>
        <v>566699.54611331457</v>
      </c>
      <c r="BH59" s="40">
        <f t="shared" si="124"/>
        <v>572338.48645389697</v>
      </c>
      <c r="BI59" s="40">
        <f t="shared" si="124"/>
        <v>578033.53703558096</v>
      </c>
      <c r="BJ59" s="40">
        <f t="shared" si="124"/>
        <v>583785.2561829749</v>
      </c>
      <c r="BK59" s="40">
        <f t="shared" si="124"/>
        <v>589594.20777629258</v>
      </c>
      <c r="BL59" s="40">
        <f t="shared" si="124"/>
        <v>595460.96130663448</v>
      </c>
      <c r="BM59" s="40">
        <f t="shared" si="124"/>
        <v>601386.09193181852</v>
      </c>
      <c r="BN59" s="40">
        <f t="shared" si="124"/>
        <v>607370.1805327672</v>
      </c>
      <c r="BO59" s="40">
        <f t="shared" si="124"/>
        <v>613413.81377045496</v>
      </c>
      <c r="BP59" s="40">
        <f t="shared" si="124"/>
        <v>619517.58414342254</v>
      </c>
      <c r="BQ59" s="40">
        <f t="shared" si="124"/>
        <v>625682.090045864</v>
      </c>
      <c r="BR59" s="40">
        <f t="shared" si="124"/>
        <v>631907.93582629098</v>
      </c>
      <c r="BS59" s="40">
        <f t="shared" si="124"/>
        <v>638195.73184678133</v>
      </c>
      <c r="BT59" s="40">
        <f t="shared" si="124"/>
        <v>644546.09454281686</v>
      </c>
      <c r="BU59" s="40">
        <f t="shared" si="124"/>
        <v>650959.64648371702</v>
      </c>
      <c r="BV59" s="40">
        <f t="shared" si="124"/>
        <v>657437.01643367321</v>
      </c>
      <c r="BW59" s="40">
        <f t="shared" ref="BW59:EH59" si="125">BW54*BW39</f>
        <v>663978.83941339143</v>
      </c>
      <c r="BX59" s="40">
        <f t="shared" si="125"/>
        <v>670585.75676234672</v>
      </c>
      <c r="BY59" s="40">
        <f t="shared" si="125"/>
        <v>677258.41620165925</v>
      </c>
      <c r="BZ59" s="40">
        <f t="shared" si="125"/>
        <v>683997.4718975937</v>
      </c>
      <c r="CA59" s="40">
        <f t="shared" si="125"/>
        <v>690803.58452569239</v>
      </c>
      <c r="CB59" s="40">
        <f t="shared" si="125"/>
        <v>697677.4213355456</v>
      </c>
      <c r="CC59" s="40">
        <f t="shared" si="125"/>
        <v>704619.65621620638</v>
      </c>
      <c r="CD59" s="40">
        <f t="shared" si="125"/>
        <v>711630.9697622566</v>
      </c>
      <c r="CE59" s="40">
        <f t="shared" si="125"/>
        <v>718712.04934053053</v>
      </c>
      <c r="CF59" s="40">
        <f t="shared" si="125"/>
        <v>725863.58915750182</v>
      </c>
      <c r="CG59" s="40">
        <f t="shared" si="125"/>
        <v>733086.2903273413</v>
      </c>
      <c r="CH59" s="40">
        <f t="shared" si="125"/>
        <v>740380.86094065197</v>
      </c>
      <c r="CI59" s="40">
        <f t="shared" si="125"/>
        <v>747748.01613388828</v>
      </c>
      <c r="CJ59" s="40">
        <f t="shared" si="125"/>
        <v>755188.47815946513</v>
      </c>
      <c r="CK59" s="40">
        <f t="shared" si="125"/>
        <v>762702.97645656602</v>
      </c>
      <c r="CL59" s="40">
        <f t="shared" si="125"/>
        <v>770292.24772265449</v>
      </c>
      <c r="CM59" s="40">
        <f t="shared" si="125"/>
        <v>777957.03598569741</v>
      </c>
      <c r="CN59" s="40">
        <f t="shared" si="125"/>
        <v>0</v>
      </c>
      <c r="CO59" s="40">
        <f t="shared" si="125"/>
        <v>0</v>
      </c>
      <c r="CP59" s="40">
        <f t="shared" si="125"/>
        <v>0</v>
      </c>
      <c r="CQ59" s="40">
        <f t="shared" si="125"/>
        <v>0</v>
      </c>
      <c r="CR59" s="40">
        <f t="shared" si="125"/>
        <v>0</v>
      </c>
      <c r="CS59" s="40">
        <f t="shared" si="125"/>
        <v>0</v>
      </c>
      <c r="CT59" s="40">
        <f t="shared" si="125"/>
        <v>0</v>
      </c>
      <c r="CU59" s="40">
        <f t="shared" si="125"/>
        <v>0</v>
      </c>
      <c r="CV59" s="40">
        <f t="shared" si="125"/>
        <v>0</v>
      </c>
      <c r="CW59" s="40">
        <f t="shared" si="125"/>
        <v>0</v>
      </c>
      <c r="CX59" s="40">
        <f t="shared" si="125"/>
        <v>0</v>
      </c>
      <c r="CY59" s="40">
        <f t="shared" si="125"/>
        <v>0</v>
      </c>
      <c r="CZ59" s="40">
        <f t="shared" si="125"/>
        <v>0</v>
      </c>
      <c r="DA59" s="40">
        <f t="shared" si="125"/>
        <v>0</v>
      </c>
      <c r="DB59" s="40">
        <f t="shared" si="125"/>
        <v>0</v>
      </c>
      <c r="DC59" s="40">
        <f t="shared" si="125"/>
        <v>0</v>
      </c>
      <c r="DD59" s="40">
        <f t="shared" si="125"/>
        <v>0</v>
      </c>
      <c r="DE59" s="40">
        <f t="shared" si="125"/>
        <v>0</v>
      </c>
      <c r="DF59" s="40">
        <f t="shared" si="125"/>
        <v>0</v>
      </c>
      <c r="DG59" s="40">
        <f t="shared" si="125"/>
        <v>0</v>
      </c>
      <c r="DH59" s="40">
        <f t="shared" si="125"/>
        <v>0</v>
      </c>
      <c r="DI59" s="40">
        <f t="shared" si="125"/>
        <v>0</v>
      </c>
      <c r="DJ59" s="40">
        <f t="shared" si="125"/>
        <v>0</v>
      </c>
      <c r="DK59" s="40">
        <f t="shared" si="125"/>
        <v>0</v>
      </c>
      <c r="DL59" s="40">
        <f t="shared" si="125"/>
        <v>0</v>
      </c>
      <c r="DM59" s="40">
        <f t="shared" si="125"/>
        <v>0</v>
      </c>
      <c r="DN59" s="40">
        <f t="shared" si="125"/>
        <v>0</v>
      </c>
      <c r="DO59" s="40">
        <f t="shared" si="125"/>
        <v>0</v>
      </c>
      <c r="DP59" s="40">
        <f t="shared" si="125"/>
        <v>0</v>
      </c>
      <c r="DQ59" s="40">
        <f t="shared" si="125"/>
        <v>0</v>
      </c>
      <c r="DR59" s="40">
        <f t="shared" si="125"/>
        <v>0</v>
      </c>
      <c r="DS59" s="40">
        <f t="shared" si="125"/>
        <v>0</v>
      </c>
      <c r="DT59" s="40">
        <f t="shared" si="125"/>
        <v>0</v>
      </c>
      <c r="DU59" s="40">
        <f t="shared" si="125"/>
        <v>0</v>
      </c>
      <c r="DV59" s="40">
        <f t="shared" si="125"/>
        <v>0</v>
      </c>
      <c r="DW59" s="40">
        <f t="shared" si="125"/>
        <v>0</v>
      </c>
      <c r="DX59" s="40">
        <f t="shared" si="125"/>
        <v>0</v>
      </c>
      <c r="DY59" s="40">
        <f t="shared" si="125"/>
        <v>0</v>
      </c>
      <c r="DZ59" s="40">
        <f t="shared" si="125"/>
        <v>0</v>
      </c>
      <c r="EA59" s="40">
        <f t="shared" si="125"/>
        <v>0</v>
      </c>
      <c r="EB59" s="40">
        <f t="shared" si="125"/>
        <v>0</v>
      </c>
      <c r="EC59" s="40">
        <f t="shared" si="125"/>
        <v>0</v>
      </c>
      <c r="ED59" s="40">
        <f t="shared" si="125"/>
        <v>0</v>
      </c>
      <c r="EE59" s="40">
        <f t="shared" si="125"/>
        <v>0</v>
      </c>
      <c r="EF59" s="40">
        <f t="shared" si="125"/>
        <v>0</v>
      </c>
      <c r="EG59" s="40">
        <f t="shared" si="125"/>
        <v>0</v>
      </c>
      <c r="EH59" s="40">
        <f t="shared" si="125"/>
        <v>0</v>
      </c>
      <c r="EI59" s="40">
        <f t="shared" ref="EI59:FC59" si="126">EI54*EI39</f>
        <v>0</v>
      </c>
      <c r="EJ59" s="40">
        <f t="shared" si="126"/>
        <v>0</v>
      </c>
      <c r="EK59" s="40">
        <f t="shared" si="126"/>
        <v>0</v>
      </c>
      <c r="EL59" s="40">
        <f t="shared" si="126"/>
        <v>0</v>
      </c>
      <c r="EM59" s="40">
        <f t="shared" si="126"/>
        <v>0</v>
      </c>
      <c r="EN59" s="40">
        <f t="shared" si="126"/>
        <v>0</v>
      </c>
      <c r="EO59" s="40">
        <f t="shared" si="126"/>
        <v>0</v>
      </c>
      <c r="EP59" s="40">
        <f t="shared" si="126"/>
        <v>0</v>
      </c>
      <c r="EQ59" s="40">
        <f t="shared" si="126"/>
        <v>0</v>
      </c>
      <c r="ER59" s="40">
        <f t="shared" si="126"/>
        <v>0</v>
      </c>
      <c r="ES59" s="40">
        <f t="shared" si="126"/>
        <v>0</v>
      </c>
      <c r="ET59" s="40">
        <f t="shared" si="126"/>
        <v>0</v>
      </c>
      <c r="EU59" s="40">
        <f t="shared" si="126"/>
        <v>0</v>
      </c>
      <c r="EV59" s="40">
        <f t="shared" si="126"/>
        <v>0</v>
      </c>
      <c r="EW59" s="40">
        <f t="shared" si="126"/>
        <v>0</v>
      </c>
      <c r="EX59" s="40">
        <f t="shared" si="126"/>
        <v>0</v>
      </c>
      <c r="EY59" s="40">
        <f t="shared" si="126"/>
        <v>0</v>
      </c>
      <c r="EZ59" s="40">
        <f t="shared" si="126"/>
        <v>0</v>
      </c>
      <c r="FA59" s="40">
        <f t="shared" si="126"/>
        <v>0</v>
      </c>
      <c r="FB59" s="40">
        <f t="shared" si="126"/>
        <v>0</v>
      </c>
      <c r="FC59" s="40">
        <f t="shared" si="126"/>
        <v>0</v>
      </c>
    </row>
    <row r="61" spans="3:159" x14ac:dyDescent="0.35">
      <c r="C61" s="31" t="s">
        <v>162</v>
      </c>
      <c r="E61" s="32" t="s">
        <v>110</v>
      </c>
      <c r="F61" s="25">
        <f>InputC!E63</f>
        <v>80000</v>
      </c>
      <c r="H61" s="37">
        <f>SUM(J61:XFD61)</f>
        <v>1600000</v>
      </c>
      <c r="J61" s="37">
        <f>$F$61/J6*J10</f>
        <v>0</v>
      </c>
      <c r="K61" s="37">
        <f t="shared" ref="K61:BV61" si="127">$F$61/K6*K10</f>
        <v>0</v>
      </c>
      <c r="L61" s="37">
        <f t="shared" si="127"/>
        <v>0</v>
      </c>
      <c r="M61" s="37">
        <f t="shared" si="127"/>
        <v>0</v>
      </c>
      <c r="N61" s="37">
        <f t="shared" si="127"/>
        <v>0</v>
      </c>
      <c r="O61" s="37">
        <f t="shared" si="127"/>
        <v>0</v>
      </c>
      <c r="P61" s="37">
        <f t="shared" si="127"/>
        <v>0</v>
      </c>
      <c r="Q61" s="37">
        <f t="shared" si="127"/>
        <v>0</v>
      </c>
      <c r="R61" s="37">
        <f t="shared" si="127"/>
        <v>0</v>
      </c>
      <c r="S61" s="37">
        <f t="shared" si="127"/>
        <v>0</v>
      </c>
      <c r="T61" s="37">
        <f t="shared" si="127"/>
        <v>0</v>
      </c>
      <c r="U61" s="37">
        <f t="shared" si="127"/>
        <v>0</v>
      </c>
      <c r="V61" s="37">
        <f t="shared" si="127"/>
        <v>40000</v>
      </c>
      <c r="W61" s="37">
        <f t="shared" si="127"/>
        <v>40000</v>
      </c>
      <c r="X61" s="37">
        <f t="shared" si="127"/>
        <v>40000</v>
      </c>
      <c r="Y61" s="37">
        <f t="shared" si="127"/>
        <v>40000</v>
      </c>
      <c r="Z61" s="37">
        <f t="shared" si="127"/>
        <v>40000</v>
      </c>
      <c r="AA61" s="37">
        <f t="shared" si="127"/>
        <v>40000</v>
      </c>
      <c r="AB61" s="37">
        <f t="shared" si="127"/>
        <v>40000</v>
      </c>
      <c r="AC61" s="37">
        <f t="shared" si="127"/>
        <v>40000</v>
      </c>
      <c r="AD61" s="37">
        <f t="shared" si="127"/>
        <v>40000</v>
      </c>
      <c r="AE61" s="37">
        <f t="shared" si="127"/>
        <v>40000</v>
      </c>
      <c r="AF61" s="37">
        <f t="shared" si="127"/>
        <v>40000</v>
      </c>
      <c r="AG61" s="37">
        <f t="shared" si="127"/>
        <v>40000</v>
      </c>
      <c r="AH61" s="37">
        <f t="shared" si="127"/>
        <v>40000</v>
      </c>
      <c r="AI61" s="37">
        <f t="shared" si="127"/>
        <v>40000</v>
      </c>
      <c r="AJ61" s="37">
        <f t="shared" si="127"/>
        <v>40000</v>
      </c>
      <c r="AK61" s="37">
        <f t="shared" si="127"/>
        <v>40000</v>
      </c>
      <c r="AL61" s="37">
        <f t="shared" si="127"/>
        <v>40000</v>
      </c>
      <c r="AM61" s="37">
        <f t="shared" si="127"/>
        <v>40000</v>
      </c>
      <c r="AN61" s="37">
        <f t="shared" si="127"/>
        <v>40000</v>
      </c>
      <c r="AO61" s="37">
        <f t="shared" si="127"/>
        <v>40000</v>
      </c>
      <c r="AP61" s="37">
        <f t="shared" si="127"/>
        <v>40000</v>
      </c>
      <c r="AQ61" s="37">
        <f t="shared" si="127"/>
        <v>40000</v>
      </c>
      <c r="AR61" s="37">
        <f t="shared" si="127"/>
        <v>40000</v>
      </c>
      <c r="AS61" s="37">
        <f t="shared" si="127"/>
        <v>40000</v>
      </c>
      <c r="AT61" s="37">
        <f t="shared" si="127"/>
        <v>40000</v>
      </c>
      <c r="AU61" s="37">
        <f t="shared" si="127"/>
        <v>40000</v>
      </c>
      <c r="AV61" s="37">
        <f t="shared" si="127"/>
        <v>40000</v>
      </c>
      <c r="AW61" s="37">
        <f t="shared" si="127"/>
        <v>40000</v>
      </c>
      <c r="AX61" s="37">
        <f t="shared" si="127"/>
        <v>40000</v>
      </c>
      <c r="AY61" s="37">
        <f t="shared" si="127"/>
        <v>40000</v>
      </c>
      <c r="AZ61" s="37">
        <f t="shared" si="127"/>
        <v>40000</v>
      </c>
      <c r="BA61" s="37">
        <f t="shared" si="127"/>
        <v>40000</v>
      </c>
      <c r="BB61" s="37">
        <f t="shared" si="127"/>
        <v>40000</v>
      </c>
      <c r="BC61" s="37">
        <f t="shared" si="127"/>
        <v>40000</v>
      </c>
      <c r="BD61" s="37">
        <f t="shared" si="127"/>
        <v>40000</v>
      </c>
      <c r="BE61" s="37">
        <f t="shared" si="127"/>
        <v>40000</v>
      </c>
      <c r="BF61" s="37">
        <f t="shared" si="127"/>
        <v>40000</v>
      </c>
      <c r="BG61" s="37">
        <f t="shared" si="127"/>
        <v>40000</v>
      </c>
      <c r="BH61" s="37">
        <f t="shared" si="127"/>
        <v>40000</v>
      </c>
      <c r="BI61" s="37">
        <f t="shared" si="127"/>
        <v>40000</v>
      </c>
      <c r="BJ61" s="37">
        <f t="shared" si="127"/>
        <v>0</v>
      </c>
      <c r="BK61" s="37">
        <f t="shared" si="127"/>
        <v>0</v>
      </c>
      <c r="BL61" s="37">
        <f t="shared" si="127"/>
        <v>0</v>
      </c>
      <c r="BM61" s="37">
        <f t="shared" si="127"/>
        <v>0</v>
      </c>
      <c r="BN61" s="37">
        <f t="shared" si="127"/>
        <v>0</v>
      </c>
      <c r="BO61" s="37">
        <f t="shared" si="127"/>
        <v>0</v>
      </c>
      <c r="BP61" s="37">
        <f t="shared" si="127"/>
        <v>0</v>
      </c>
      <c r="BQ61" s="37">
        <f t="shared" si="127"/>
        <v>0</v>
      </c>
      <c r="BR61" s="37">
        <f t="shared" si="127"/>
        <v>0</v>
      </c>
      <c r="BS61" s="37">
        <f t="shared" si="127"/>
        <v>0</v>
      </c>
      <c r="BT61" s="37">
        <f t="shared" si="127"/>
        <v>0</v>
      </c>
      <c r="BU61" s="37">
        <f t="shared" si="127"/>
        <v>0</v>
      </c>
      <c r="BV61" s="37">
        <f t="shared" si="127"/>
        <v>0</v>
      </c>
      <c r="BW61" s="37">
        <f t="shared" ref="BW61:EH61" si="128">$F$61/BW6*BW10</f>
        <v>0</v>
      </c>
      <c r="BX61" s="37">
        <f t="shared" si="128"/>
        <v>0</v>
      </c>
      <c r="BY61" s="37">
        <f t="shared" si="128"/>
        <v>0</v>
      </c>
      <c r="BZ61" s="37">
        <f t="shared" si="128"/>
        <v>0</v>
      </c>
      <c r="CA61" s="37">
        <f t="shared" si="128"/>
        <v>0</v>
      </c>
      <c r="CB61" s="37">
        <f t="shared" si="128"/>
        <v>0</v>
      </c>
      <c r="CC61" s="37">
        <f t="shared" si="128"/>
        <v>0</v>
      </c>
      <c r="CD61" s="37">
        <f t="shared" si="128"/>
        <v>0</v>
      </c>
      <c r="CE61" s="37">
        <f t="shared" si="128"/>
        <v>0</v>
      </c>
      <c r="CF61" s="37">
        <f t="shared" si="128"/>
        <v>0</v>
      </c>
      <c r="CG61" s="37">
        <f t="shared" si="128"/>
        <v>0</v>
      </c>
      <c r="CH61" s="37">
        <f t="shared" si="128"/>
        <v>0</v>
      </c>
      <c r="CI61" s="37">
        <f t="shared" si="128"/>
        <v>0</v>
      </c>
      <c r="CJ61" s="37">
        <f t="shared" si="128"/>
        <v>0</v>
      </c>
      <c r="CK61" s="37">
        <f t="shared" si="128"/>
        <v>0</v>
      </c>
      <c r="CL61" s="37">
        <f t="shared" si="128"/>
        <v>0</v>
      </c>
      <c r="CM61" s="37">
        <f t="shared" si="128"/>
        <v>0</v>
      </c>
      <c r="CN61" s="37">
        <f t="shared" si="128"/>
        <v>0</v>
      </c>
      <c r="CO61" s="37">
        <f t="shared" si="128"/>
        <v>0</v>
      </c>
      <c r="CP61" s="37">
        <f t="shared" si="128"/>
        <v>0</v>
      </c>
      <c r="CQ61" s="37">
        <f t="shared" si="128"/>
        <v>0</v>
      </c>
      <c r="CR61" s="37">
        <f t="shared" si="128"/>
        <v>0</v>
      </c>
      <c r="CS61" s="37">
        <f t="shared" si="128"/>
        <v>0</v>
      </c>
      <c r="CT61" s="37">
        <f t="shared" si="128"/>
        <v>0</v>
      </c>
      <c r="CU61" s="37">
        <f t="shared" si="128"/>
        <v>0</v>
      </c>
      <c r="CV61" s="37">
        <f t="shared" si="128"/>
        <v>0</v>
      </c>
      <c r="CW61" s="37">
        <f t="shared" si="128"/>
        <v>0</v>
      </c>
      <c r="CX61" s="37">
        <f t="shared" si="128"/>
        <v>0</v>
      </c>
      <c r="CY61" s="37">
        <f t="shared" si="128"/>
        <v>0</v>
      </c>
      <c r="CZ61" s="37">
        <f t="shared" si="128"/>
        <v>0</v>
      </c>
      <c r="DA61" s="37">
        <f t="shared" si="128"/>
        <v>0</v>
      </c>
      <c r="DB61" s="37">
        <f t="shared" si="128"/>
        <v>0</v>
      </c>
      <c r="DC61" s="37">
        <f t="shared" si="128"/>
        <v>0</v>
      </c>
      <c r="DD61" s="37">
        <f t="shared" si="128"/>
        <v>0</v>
      </c>
      <c r="DE61" s="37">
        <f t="shared" si="128"/>
        <v>0</v>
      </c>
      <c r="DF61" s="37">
        <f t="shared" si="128"/>
        <v>0</v>
      </c>
      <c r="DG61" s="37">
        <f t="shared" si="128"/>
        <v>0</v>
      </c>
      <c r="DH61" s="37">
        <f t="shared" si="128"/>
        <v>0</v>
      </c>
      <c r="DI61" s="37">
        <f t="shared" si="128"/>
        <v>0</v>
      </c>
      <c r="DJ61" s="37">
        <f t="shared" si="128"/>
        <v>0</v>
      </c>
      <c r="DK61" s="37">
        <f t="shared" si="128"/>
        <v>0</v>
      </c>
      <c r="DL61" s="37">
        <f t="shared" si="128"/>
        <v>0</v>
      </c>
      <c r="DM61" s="37">
        <f t="shared" si="128"/>
        <v>0</v>
      </c>
      <c r="DN61" s="37">
        <f t="shared" si="128"/>
        <v>0</v>
      </c>
      <c r="DO61" s="37">
        <f t="shared" si="128"/>
        <v>0</v>
      </c>
      <c r="DP61" s="37">
        <f t="shared" si="128"/>
        <v>0</v>
      </c>
      <c r="DQ61" s="37">
        <f t="shared" si="128"/>
        <v>0</v>
      </c>
      <c r="DR61" s="37">
        <f t="shared" si="128"/>
        <v>0</v>
      </c>
      <c r="DS61" s="37">
        <f t="shared" si="128"/>
        <v>0</v>
      </c>
      <c r="DT61" s="37">
        <f t="shared" si="128"/>
        <v>0</v>
      </c>
      <c r="DU61" s="37">
        <f t="shared" si="128"/>
        <v>0</v>
      </c>
      <c r="DV61" s="37">
        <f t="shared" si="128"/>
        <v>0</v>
      </c>
      <c r="DW61" s="37">
        <f t="shared" si="128"/>
        <v>0</v>
      </c>
      <c r="DX61" s="37">
        <f t="shared" si="128"/>
        <v>0</v>
      </c>
      <c r="DY61" s="37">
        <f t="shared" si="128"/>
        <v>0</v>
      </c>
      <c r="DZ61" s="37">
        <f t="shared" si="128"/>
        <v>0</v>
      </c>
      <c r="EA61" s="37">
        <f t="shared" si="128"/>
        <v>0</v>
      </c>
      <c r="EB61" s="37">
        <f t="shared" si="128"/>
        <v>0</v>
      </c>
      <c r="EC61" s="37">
        <f t="shared" si="128"/>
        <v>0</v>
      </c>
      <c r="ED61" s="37">
        <f t="shared" si="128"/>
        <v>0</v>
      </c>
      <c r="EE61" s="37">
        <f t="shared" si="128"/>
        <v>0</v>
      </c>
      <c r="EF61" s="37">
        <f t="shared" si="128"/>
        <v>0</v>
      </c>
      <c r="EG61" s="37">
        <f t="shared" si="128"/>
        <v>0</v>
      </c>
      <c r="EH61" s="37">
        <f t="shared" si="128"/>
        <v>0</v>
      </c>
      <c r="EI61" s="37">
        <f t="shared" ref="EI61:FC61" si="129">$F$61/EI6*EI10</f>
        <v>0</v>
      </c>
      <c r="EJ61" s="37">
        <f t="shared" si="129"/>
        <v>0</v>
      </c>
      <c r="EK61" s="37">
        <f t="shared" si="129"/>
        <v>0</v>
      </c>
      <c r="EL61" s="37">
        <f t="shared" si="129"/>
        <v>0</v>
      </c>
      <c r="EM61" s="37">
        <f t="shared" si="129"/>
        <v>0</v>
      </c>
      <c r="EN61" s="37">
        <f t="shared" si="129"/>
        <v>0</v>
      </c>
      <c r="EO61" s="37">
        <f t="shared" si="129"/>
        <v>0</v>
      </c>
      <c r="EP61" s="37">
        <f t="shared" si="129"/>
        <v>0</v>
      </c>
      <c r="EQ61" s="37">
        <f t="shared" si="129"/>
        <v>0</v>
      </c>
      <c r="ER61" s="37">
        <f t="shared" si="129"/>
        <v>0</v>
      </c>
      <c r="ES61" s="37">
        <f t="shared" si="129"/>
        <v>0</v>
      </c>
      <c r="ET61" s="37">
        <f t="shared" si="129"/>
        <v>0</v>
      </c>
      <c r="EU61" s="37">
        <f t="shared" si="129"/>
        <v>0</v>
      </c>
      <c r="EV61" s="37">
        <f t="shared" si="129"/>
        <v>0</v>
      </c>
      <c r="EW61" s="37">
        <f t="shared" si="129"/>
        <v>0</v>
      </c>
      <c r="EX61" s="37">
        <f t="shared" si="129"/>
        <v>0</v>
      </c>
      <c r="EY61" s="37">
        <f t="shared" si="129"/>
        <v>0</v>
      </c>
      <c r="EZ61" s="37">
        <f t="shared" si="129"/>
        <v>0</v>
      </c>
      <c r="FA61" s="37">
        <f t="shared" si="129"/>
        <v>0</v>
      </c>
      <c r="FB61" s="37">
        <f t="shared" si="129"/>
        <v>0</v>
      </c>
      <c r="FC61" s="37">
        <f t="shared" si="129"/>
        <v>0</v>
      </c>
    </row>
    <row r="63" spans="3:159" x14ac:dyDescent="0.35">
      <c r="C63" s="31" t="s">
        <v>166</v>
      </c>
      <c r="E63" s="32" t="s">
        <v>18</v>
      </c>
      <c r="F63" s="6">
        <f>InputC!E55</f>
        <v>52963</v>
      </c>
      <c r="H63" s="31">
        <f>SUM(J63:XFD63)</f>
        <v>1</v>
      </c>
      <c r="J63" s="31">
        <f t="shared" ref="J63:AO63" si="130">($F$63=J7)*1</f>
        <v>0</v>
      </c>
      <c r="K63" s="31">
        <f t="shared" si="130"/>
        <v>0</v>
      </c>
      <c r="L63" s="31">
        <f t="shared" si="130"/>
        <v>0</v>
      </c>
      <c r="M63" s="31">
        <f t="shared" si="130"/>
        <v>0</v>
      </c>
      <c r="N63" s="31">
        <f t="shared" si="130"/>
        <v>0</v>
      </c>
      <c r="O63" s="31">
        <f t="shared" si="130"/>
        <v>0</v>
      </c>
      <c r="P63" s="31">
        <f t="shared" si="130"/>
        <v>0</v>
      </c>
      <c r="Q63" s="31">
        <f t="shared" si="130"/>
        <v>0</v>
      </c>
      <c r="R63" s="31">
        <f t="shared" si="130"/>
        <v>0</v>
      </c>
      <c r="S63" s="31">
        <f t="shared" si="130"/>
        <v>0</v>
      </c>
      <c r="T63" s="31">
        <f t="shared" si="130"/>
        <v>0</v>
      </c>
      <c r="U63" s="31">
        <f t="shared" si="130"/>
        <v>0</v>
      </c>
      <c r="V63" s="31">
        <f t="shared" si="130"/>
        <v>0</v>
      </c>
      <c r="W63" s="31">
        <f t="shared" si="130"/>
        <v>0</v>
      </c>
      <c r="X63" s="31">
        <f t="shared" si="130"/>
        <v>0</v>
      </c>
      <c r="Y63" s="31">
        <f t="shared" si="130"/>
        <v>0</v>
      </c>
      <c r="Z63" s="31">
        <f t="shared" si="130"/>
        <v>0</v>
      </c>
      <c r="AA63" s="31">
        <f t="shared" si="130"/>
        <v>0</v>
      </c>
      <c r="AB63" s="31">
        <f t="shared" si="130"/>
        <v>0</v>
      </c>
      <c r="AC63" s="31">
        <f t="shared" si="130"/>
        <v>0</v>
      </c>
      <c r="AD63" s="31">
        <f t="shared" si="130"/>
        <v>0</v>
      </c>
      <c r="AE63" s="31">
        <f t="shared" si="130"/>
        <v>0</v>
      </c>
      <c r="AF63" s="31">
        <f t="shared" si="130"/>
        <v>0</v>
      </c>
      <c r="AG63" s="31">
        <f t="shared" si="130"/>
        <v>0</v>
      </c>
      <c r="AH63" s="31">
        <f t="shared" si="130"/>
        <v>0</v>
      </c>
      <c r="AI63" s="31">
        <f t="shared" si="130"/>
        <v>0</v>
      </c>
      <c r="AJ63" s="31">
        <f t="shared" si="130"/>
        <v>0</v>
      </c>
      <c r="AK63" s="31">
        <f t="shared" si="130"/>
        <v>0</v>
      </c>
      <c r="AL63" s="31">
        <f t="shared" si="130"/>
        <v>0</v>
      </c>
      <c r="AM63" s="31">
        <f t="shared" si="130"/>
        <v>0</v>
      </c>
      <c r="AN63" s="31">
        <f t="shared" si="130"/>
        <v>0</v>
      </c>
      <c r="AO63" s="31">
        <f t="shared" si="130"/>
        <v>0</v>
      </c>
      <c r="AP63" s="31">
        <f t="shared" ref="AP63:BU63" si="131">($F$63=AP7)*1</f>
        <v>0</v>
      </c>
      <c r="AQ63" s="31">
        <f t="shared" si="131"/>
        <v>0</v>
      </c>
      <c r="AR63" s="31">
        <f t="shared" si="131"/>
        <v>0</v>
      </c>
      <c r="AS63" s="31">
        <f t="shared" si="131"/>
        <v>0</v>
      </c>
      <c r="AT63" s="31">
        <f t="shared" si="131"/>
        <v>0</v>
      </c>
      <c r="AU63" s="31">
        <f t="shared" si="131"/>
        <v>0</v>
      </c>
      <c r="AV63" s="31">
        <f t="shared" si="131"/>
        <v>0</v>
      </c>
      <c r="AW63" s="31">
        <f t="shared" si="131"/>
        <v>0</v>
      </c>
      <c r="AX63" s="31">
        <f t="shared" si="131"/>
        <v>0</v>
      </c>
      <c r="AY63" s="31">
        <f t="shared" si="131"/>
        <v>0</v>
      </c>
      <c r="AZ63" s="31">
        <f t="shared" si="131"/>
        <v>0</v>
      </c>
      <c r="BA63" s="31">
        <f t="shared" si="131"/>
        <v>0</v>
      </c>
      <c r="BB63" s="31">
        <f t="shared" si="131"/>
        <v>0</v>
      </c>
      <c r="BC63" s="31">
        <f t="shared" si="131"/>
        <v>0</v>
      </c>
      <c r="BD63" s="31">
        <f t="shared" si="131"/>
        <v>0</v>
      </c>
      <c r="BE63" s="31">
        <f t="shared" si="131"/>
        <v>0</v>
      </c>
      <c r="BF63" s="31">
        <f t="shared" si="131"/>
        <v>0</v>
      </c>
      <c r="BG63" s="31">
        <f t="shared" si="131"/>
        <v>0</v>
      </c>
      <c r="BH63" s="31">
        <f t="shared" si="131"/>
        <v>1</v>
      </c>
      <c r="BI63" s="31">
        <f t="shared" si="131"/>
        <v>0</v>
      </c>
      <c r="BJ63" s="31">
        <f t="shared" si="131"/>
        <v>0</v>
      </c>
      <c r="BK63" s="31">
        <f t="shared" si="131"/>
        <v>0</v>
      </c>
      <c r="BL63" s="31">
        <f t="shared" si="131"/>
        <v>0</v>
      </c>
      <c r="BM63" s="31">
        <f t="shared" si="131"/>
        <v>0</v>
      </c>
      <c r="BN63" s="31">
        <f t="shared" si="131"/>
        <v>0</v>
      </c>
      <c r="BO63" s="31">
        <f t="shared" si="131"/>
        <v>0</v>
      </c>
      <c r="BP63" s="31">
        <f t="shared" si="131"/>
        <v>0</v>
      </c>
      <c r="BQ63" s="31">
        <f t="shared" si="131"/>
        <v>0</v>
      </c>
      <c r="BR63" s="31">
        <f t="shared" si="131"/>
        <v>0</v>
      </c>
      <c r="BS63" s="31">
        <f t="shared" si="131"/>
        <v>0</v>
      </c>
      <c r="BT63" s="31">
        <f t="shared" si="131"/>
        <v>0</v>
      </c>
      <c r="BU63" s="31">
        <f t="shared" si="131"/>
        <v>0</v>
      </c>
      <c r="BV63" s="31">
        <f t="shared" ref="BV63:DA63" si="132">($F$63=BV7)*1</f>
        <v>0</v>
      </c>
      <c r="BW63" s="31">
        <f t="shared" si="132"/>
        <v>0</v>
      </c>
      <c r="BX63" s="31">
        <f t="shared" si="132"/>
        <v>0</v>
      </c>
      <c r="BY63" s="31">
        <f t="shared" si="132"/>
        <v>0</v>
      </c>
      <c r="BZ63" s="31">
        <f t="shared" si="132"/>
        <v>0</v>
      </c>
      <c r="CA63" s="31">
        <f t="shared" si="132"/>
        <v>0</v>
      </c>
      <c r="CB63" s="31">
        <f t="shared" si="132"/>
        <v>0</v>
      </c>
      <c r="CC63" s="31">
        <f t="shared" si="132"/>
        <v>0</v>
      </c>
      <c r="CD63" s="31">
        <f t="shared" si="132"/>
        <v>0</v>
      </c>
      <c r="CE63" s="31">
        <f t="shared" si="132"/>
        <v>0</v>
      </c>
      <c r="CF63" s="31">
        <f t="shared" si="132"/>
        <v>0</v>
      </c>
      <c r="CG63" s="31">
        <f t="shared" si="132"/>
        <v>0</v>
      </c>
      <c r="CH63" s="31">
        <f t="shared" si="132"/>
        <v>0</v>
      </c>
      <c r="CI63" s="31">
        <f t="shared" si="132"/>
        <v>0</v>
      </c>
      <c r="CJ63" s="31">
        <f t="shared" si="132"/>
        <v>0</v>
      </c>
      <c r="CK63" s="31">
        <f t="shared" si="132"/>
        <v>0</v>
      </c>
      <c r="CL63" s="31">
        <f t="shared" si="132"/>
        <v>0</v>
      </c>
      <c r="CM63" s="31">
        <f t="shared" si="132"/>
        <v>0</v>
      </c>
      <c r="CN63" s="31">
        <f t="shared" si="132"/>
        <v>0</v>
      </c>
      <c r="CO63" s="31">
        <f t="shared" si="132"/>
        <v>0</v>
      </c>
      <c r="CP63" s="31">
        <f t="shared" si="132"/>
        <v>0</v>
      </c>
      <c r="CQ63" s="31">
        <f t="shared" si="132"/>
        <v>0</v>
      </c>
      <c r="CR63" s="31">
        <f t="shared" si="132"/>
        <v>0</v>
      </c>
      <c r="CS63" s="31">
        <f t="shared" si="132"/>
        <v>0</v>
      </c>
      <c r="CT63" s="31">
        <f t="shared" si="132"/>
        <v>0</v>
      </c>
      <c r="CU63" s="31">
        <f t="shared" si="132"/>
        <v>0</v>
      </c>
      <c r="CV63" s="31">
        <f t="shared" si="132"/>
        <v>0</v>
      </c>
      <c r="CW63" s="31">
        <f t="shared" si="132"/>
        <v>0</v>
      </c>
      <c r="CX63" s="31">
        <f t="shared" si="132"/>
        <v>0</v>
      </c>
      <c r="CY63" s="31">
        <f t="shared" si="132"/>
        <v>0</v>
      </c>
      <c r="CZ63" s="31">
        <f t="shared" si="132"/>
        <v>0</v>
      </c>
      <c r="DA63" s="31">
        <f t="shared" si="132"/>
        <v>0</v>
      </c>
      <c r="DB63" s="31">
        <f t="shared" ref="DB63:EG63" si="133">($F$63=DB7)*1</f>
        <v>0</v>
      </c>
      <c r="DC63" s="31">
        <f t="shared" si="133"/>
        <v>0</v>
      </c>
      <c r="DD63" s="31">
        <f t="shared" si="133"/>
        <v>0</v>
      </c>
      <c r="DE63" s="31">
        <f t="shared" si="133"/>
        <v>0</v>
      </c>
      <c r="DF63" s="31">
        <f t="shared" si="133"/>
        <v>0</v>
      </c>
      <c r="DG63" s="31">
        <f t="shared" si="133"/>
        <v>0</v>
      </c>
      <c r="DH63" s="31">
        <f t="shared" si="133"/>
        <v>0</v>
      </c>
      <c r="DI63" s="31">
        <f t="shared" si="133"/>
        <v>0</v>
      </c>
      <c r="DJ63" s="31">
        <f t="shared" si="133"/>
        <v>0</v>
      </c>
      <c r="DK63" s="31">
        <f t="shared" si="133"/>
        <v>0</v>
      </c>
      <c r="DL63" s="31">
        <f t="shared" si="133"/>
        <v>0</v>
      </c>
      <c r="DM63" s="31">
        <f t="shared" si="133"/>
        <v>0</v>
      </c>
      <c r="DN63" s="31">
        <f t="shared" si="133"/>
        <v>0</v>
      </c>
      <c r="DO63" s="31">
        <f t="shared" si="133"/>
        <v>0</v>
      </c>
      <c r="DP63" s="31">
        <f t="shared" si="133"/>
        <v>0</v>
      </c>
      <c r="DQ63" s="31">
        <f t="shared" si="133"/>
        <v>0</v>
      </c>
      <c r="DR63" s="31">
        <f t="shared" si="133"/>
        <v>0</v>
      </c>
      <c r="DS63" s="31">
        <f t="shared" si="133"/>
        <v>0</v>
      </c>
      <c r="DT63" s="31">
        <f t="shared" si="133"/>
        <v>0</v>
      </c>
      <c r="DU63" s="31">
        <f t="shared" si="133"/>
        <v>0</v>
      </c>
      <c r="DV63" s="31">
        <f t="shared" si="133"/>
        <v>0</v>
      </c>
      <c r="DW63" s="31">
        <f t="shared" si="133"/>
        <v>0</v>
      </c>
      <c r="DX63" s="31">
        <f t="shared" si="133"/>
        <v>0</v>
      </c>
      <c r="DY63" s="31">
        <f t="shared" si="133"/>
        <v>0</v>
      </c>
      <c r="DZ63" s="31">
        <f t="shared" si="133"/>
        <v>0</v>
      </c>
      <c r="EA63" s="31">
        <f t="shared" si="133"/>
        <v>0</v>
      </c>
      <c r="EB63" s="31">
        <f t="shared" si="133"/>
        <v>0</v>
      </c>
      <c r="EC63" s="31">
        <f t="shared" si="133"/>
        <v>0</v>
      </c>
      <c r="ED63" s="31">
        <f t="shared" si="133"/>
        <v>0</v>
      </c>
      <c r="EE63" s="31">
        <f t="shared" si="133"/>
        <v>0</v>
      </c>
      <c r="EF63" s="31">
        <f t="shared" si="133"/>
        <v>0</v>
      </c>
      <c r="EG63" s="31">
        <f t="shared" si="133"/>
        <v>0</v>
      </c>
      <c r="EH63" s="31">
        <f t="shared" ref="EH63:FC63" si="134">($F$63=EH7)*1</f>
        <v>0</v>
      </c>
      <c r="EI63" s="31">
        <f t="shared" si="134"/>
        <v>0</v>
      </c>
      <c r="EJ63" s="31">
        <f t="shared" si="134"/>
        <v>0</v>
      </c>
      <c r="EK63" s="31">
        <f t="shared" si="134"/>
        <v>0</v>
      </c>
      <c r="EL63" s="31">
        <f t="shared" si="134"/>
        <v>0</v>
      </c>
      <c r="EM63" s="31">
        <f t="shared" si="134"/>
        <v>0</v>
      </c>
      <c r="EN63" s="31">
        <f t="shared" si="134"/>
        <v>0</v>
      </c>
      <c r="EO63" s="31">
        <f t="shared" si="134"/>
        <v>0</v>
      </c>
      <c r="EP63" s="31">
        <f t="shared" si="134"/>
        <v>0</v>
      </c>
      <c r="EQ63" s="31">
        <f t="shared" si="134"/>
        <v>0</v>
      </c>
      <c r="ER63" s="31">
        <f t="shared" si="134"/>
        <v>0</v>
      </c>
      <c r="ES63" s="31">
        <f t="shared" si="134"/>
        <v>0</v>
      </c>
      <c r="ET63" s="31">
        <f t="shared" si="134"/>
        <v>0</v>
      </c>
      <c r="EU63" s="31">
        <f t="shared" si="134"/>
        <v>0</v>
      </c>
      <c r="EV63" s="31">
        <f t="shared" si="134"/>
        <v>0</v>
      </c>
      <c r="EW63" s="31">
        <f t="shared" si="134"/>
        <v>0</v>
      </c>
      <c r="EX63" s="31">
        <f t="shared" si="134"/>
        <v>0</v>
      </c>
      <c r="EY63" s="31">
        <f t="shared" si="134"/>
        <v>0</v>
      </c>
      <c r="EZ63" s="31">
        <f t="shared" si="134"/>
        <v>0</v>
      </c>
      <c r="FA63" s="31">
        <f t="shared" si="134"/>
        <v>0</v>
      </c>
      <c r="FB63" s="31">
        <f t="shared" si="134"/>
        <v>0</v>
      </c>
      <c r="FC63" s="31">
        <f t="shared" si="134"/>
        <v>0</v>
      </c>
    </row>
    <row r="64" spans="3:159" x14ac:dyDescent="0.35">
      <c r="C64" s="31" t="s">
        <v>168</v>
      </c>
      <c r="E64" s="32" t="s">
        <v>18</v>
      </c>
      <c r="F64" s="6">
        <f>InputC!E57</f>
        <v>49675</v>
      </c>
      <c r="G64" s="6">
        <f>InputC!E55</f>
        <v>52963</v>
      </c>
      <c r="H64" s="31">
        <f>SUM(J64:XFD64)</f>
        <v>19</v>
      </c>
      <c r="J64" s="31">
        <f>(AND(J7&gt;=$F$64,J7&lt;=$G$64))*1</f>
        <v>0</v>
      </c>
      <c r="K64" s="31">
        <f t="shared" ref="K64:BV64" si="135">(AND(K7&gt;=$F$64,K7&lt;=$G$64))*1</f>
        <v>0</v>
      </c>
      <c r="L64" s="31">
        <f t="shared" si="135"/>
        <v>0</v>
      </c>
      <c r="M64" s="31">
        <f t="shared" si="135"/>
        <v>0</v>
      </c>
      <c r="N64" s="31">
        <f t="shared" si="135"/>
        <v>0</v>
      </c>
      <c r="O64" s="31">
        <f t="shared" si="135"/>
        <v>0</v>
      </c>
      <c r="P64" s="31">
        <f t="shared" si="135"/>
        <v>0</v>
      </c>
      <c r="Q64" s="31">
        <f t="shared" si="135"/>
        <v>0</v>
      </c>
      <c r="R64" s="31">
        <f t="shared" si="135"/>
        <v>0</v>
      </c>
      <c r="S64" s="31">
        <f t="shared" si="135"/>
        <v>0</v>
      </c>
      <c r="T64" s="31">
        <f t="shared" si="135"/>
        <v>0</v>
      </c>
      <c r="U64" s="31">
        <f t="shared" si="135"/>
        <v>0</v>
      </c>
      <c r="V64" s="31">
        <f t="shared" si="135"/>
        <v>0</v>
      </c>
      <c r="W64" s="31">
        <f t="shared" si="135"/>
        <v>0</v>
      </c>
      <c r="X64" s="31">
        <f t="shared" si="135"/>
        <v>0</v>
      </c>
      <c r="Y64" s="31">
        <f t="shared" si="135"/>
        <v>0</v>
      </c>
      <c r="Z64" s="31">
        <f t="shared" si="135"/>
        <v>0</v>
      </c>
      <c r="AA64" s="31">
        <f t="shared" si="135"/>
        <v>0</v>
      </c>
      <c r="AB64" s="31">
        <f t="shared" si="135"/>
        <v>0</v>
      </c>
      <c r="AC64" s="31">
        <f t="shared" si="135"/>
        <v>0</v>
      </c>
      <c r="AD64" s="31">
        <f t="shared" si="135"/>
        <v>0</v>
      </c>
      <c r="AE64" s="31">
        <f t="shared" si="135"/>
        <v>0</v>
      </c>
      <c r="AF64" s="31">
        <f t="shared" si="135"/>
        <v>0</v>
      </c>
      <c r="AG64" s="31">
        <f t="shared" si="135"/>
        <v>0</v>
      </c>
      <c r="AH64" s="31">
        <f t="shared" si="135"/>
        <v>0</v>
      </c>
      <c r="AI64" s="31">
        <f t="shared" si="135"/>
        <v>0</v>
      </c>
      <c r="AJ64" s="31">
        <f t="shared" si="135"/>
        <v>0</v>
      </c>
      <c r="AK64" s="31">
        <f t="shared" si="135"/>
        <v>0</v>
      </c>
      <c r="AL64" s="31">
        <f t="shared" si="135"/>
        <v>0</v>
      </c>
      <c r="AM64" s="31">
        <f t="shared" si="135"/>
        <v>0</v>
      </c>
      <c r="AN64" s="31">
        <f t="shared" si="135"/>
        <v>0</v>
      </c>
      <c r="AO64" s="31">
        <f t="shared" si="135"/>
        <v>0</v>
      </c>
      <c r="AP64" s="31">
        <f t="shared" si="135"/>
        <v>1</v>
      </c>
      <c r="AQ64" s="31">
        <f t="shared" si="135"/>
        <v>1</v>
      </c>
      <c r="AR64" s="31">
        <f t="shared" si="135"/>
        <v>1</v>
      </c>
      <c r="AS64" s="31">
        <f t="shared" si="135"/>
        <v>1</v>
      </c>
      <c r="AT64" s="31">
        <f t="shared" si="135"/>
        <v>1</v>
      </c>
      <c r="AU64" s="31">
        <f t="shared" si="135"/>
        <v>1</v>
      </c>
      <c r="AV64" s="31">
        <f t="shared" si="135"/>
        <v>1</v>
      </c>
      <c r="AW64" s="31">
        <f t="shared" si="135"/>
        <v>1</v>
      </c>
      <c r="AX64" s="31">
        <f t="shared" si="135"/>
        <v>1</v>
      </c>
      <c r="AY64" s="31">
        <f t="shared" si="135"/>
        <v>1</v>
      </c>
      <c r="AZ64" s="31">
        <f t="shared" si="135"/>
        <v>1</v>
      </c>
      <c r="BA64" s="31">
        <f t="shared" si="135"/>
        <v>1</v>
      </c>
      <c r="BB64" s="31">
        <f t="shared" si="135"/>
        <v>1</v>
      </c>
      <c r="BC64" s="31">
        <f t="shared" si="135"/>
        <v>1</v>
      </c>
      <c r="BD64" s="31">
        <f t="shared" si="135"/>
        <v>1</v>
      </c>
      <c r="BE64" s="31">
        <f t="shared" si="135"/>
        <v>1</v>
      </c>
      <c r="BF64" s="31">
        <f t="shared" si="135"/>
        <v>1</v>
      </c>
      <c r="BG64" s="31">
        <f t="shared" si="135"/>
        <v>1</v>
      </c>
      <c r="BH64" s="31">
        <f t="shared" si="135"/>
        <v>1</v>
      </c>
      <c r="BI64" s="31">
        <f t="shared" si="135"/>
        <v>0</v>
      </c>
      <c r="BJ64" s="31">
        <f t="shared" si="135"/>
        <v>0</v>
      </c>
      <c r="BK64" s="31">
        <f t="shared" si="135"/>
        <v>0</v>
      </c>
      <c r="BL64" s="31">
        <f t="shared" si="135"/>
        <v>0</v>
      </c>
      <c r="BM64" s="31">
        <f t="shared" si="135"/>
        <v>0</v>
      </c>
      <c r="BN64" s="31">
        <f t="shared" si="135"/>
        <v>0</v>
      </c>
      <c r="BO64" s="31">
        <f t="shared" si="135"/>
        <v>0</v>
      </c>
      <c r="BP64" s="31">
        <f t="shared" si="135"/>
        <v>0</v>
      </c>
      <c r="BQ64" s="31">
        <f t="shared" si="135"/>
        <v>0</v>
      </c>
      <c r="BR64" s="31">
        <f t="shared" si="135"/>
        <v>0</v>
      </c>
      <c r="BS64" s="31">
        <f t="shared" si="135"/>
        <v>0</v>
      </c>
      <c r="BT64" s="31">
        <f t="shared" si="135"/>
        <v>0</v>
      </c>
      <c r="BU64" s="31">
        <f t="shared" si="135"/>
        <v>0</v>
      </c>
      <c r="BV64" s="31">
        <f t="shared" si="135"/>
        <v>0</v>
      </c>
      <c r="BW64" s="31">
        <f t="shared" ref="BW64:EH64" si="136">(AND(BW7&gt;=$F$64,BW7&lt;=$G$64))*1</f>
        <v>0</v>
      </c>
      <c r="BX64" s="31">
        <f t="shared" si="136"/>
        <v>0</v>
      </c>
      <c r="BY64" s="31">
        <f t="shared" si="136"/>
        <v>0</v>
      </c>
      <c r="BZ64" s="31">
        <f t="shared" si="136"/>
        <v>0</v>
      </c>
      <c r="CA64" s="31">
        <f t="shared" si="136"/>
        <v>0</v>
      </c>
      <c r="CB64" s="31">
        <f t="shared" si="136"/>
        <v>0</v>
      </c>
      <c r="CC64" s="31">
        <f t="shared" si="136"/>
        <v>0</v>
      </c>
      <c r="CD64" s="31">
        <f t="shared" si="136"/>
        <v>0</v>
      </c>
      <c r="CE64" s="31">
        <f t="shared" si="136"/>
        <v>0</v>
      </c>
      <c r="CF64" s="31">
        <f t="shared" si="136"/>
        <v>0</v>
      </c>
      <c r="CG64" s="31">
        <f t="shared" si="136"/>
        <v>0</v>
      </c>
      <c r="CH64" s="31">
        <f t="shared" si="136"/>
        <v>0</v>
      </c>
      <c r="CI64" s="31">
        <f t="shared" si="136"/>
        <v>0</v>
      </c>
      <c r="CJ64" s="31">
        <f t="shared" si="136"/>
        <v>0</v>
      </c>
      <c r="CK64" s="31">
        <f t="shared" si="136"/>
        <v>0</v>
      </c>
      <c r="CL64" s="31">
        <f t="shared" si="136"/>
        <v>0</v>
      </c>
      <c r="CM64" s="31">
        <f t="shared" si="136"/>
        <v>0</v>
      </c>
      <c r="CN64" s="31">
        <f t="shared" si="136"/>
        <v>0</v>
      </c>
      <c r="CO64" s="31">
        <f t="shared" si="136"/>
        <v>0</v>
      </c>
      <c r="CP64" s="31">
        <f t="shared" si="136"/>
        <v>0</v>
      </c>
      <c r="CQ64" s="31">
        <f t="shared" si="136"/>
        <v>0</v>
      </c>
      <c r="CR64" s="31">
        <f t="shared" si="136"/>
        <v>0</v>
      </c>
      <c r="CS64" s="31">
        <f t="shared" si="136"/>
        <v>0</v>
      </c>
      <c r="CT64" s="31">
        <f t="shared" si="136"/>
        <v>0</v>
      </c>
      <c r="CU64" s="31">
        <f t="shared" si="136"/>
        <v>0</v>
      </c>
      <c r="CV64" s="31">
        <f t="shared" si="136"/>
        <v>0</v>
      </c>
      <c r="CW64" s="31">
        <f t="shared" si="136"/>
        <v>0</v>
      </c>
      <c r="CX64" s="31">
        <f t="shared" si="136"/>
        <v>0</v>
      </c>
      <c r="CY64" s="31">
        <f t="shared" si="136"/>
        <v>0</v>
      </c>
      <c r="CZ64" s="31">
        <f t="shared" si="136"/>
        <v>0</v>
      </c>
      <c r="DA64" s="31">
        <f t="shared" si="136"/>
        <v>0</v>
      </c>
      <c r="DB64" s="31">
        <f t="shared" si="136"/>
        <v>0</v>
      </c>
      <c r="DC64" s="31">
        <f t="shared" si="136"/>
        <v>0</v>
      </c>
      <c r="DD64" s="31">
        <f t="shared" si="136"/>
        <v>0</v>
      </c>
      <c r="DE64" s="31">
        <f t="shared" si="136"/>
        <v>0</v>
      </c>
      <c r="DF64" s="31">
        <f t="shared" si="136"/>
        <v>0</v>
      </c>
      <c r="DG64" s="31">
        <f t="shared" si="136"/>
        <v>0</v>
      </c>
      <c r="DH64" s="31">
        <f t="shared" si="136"/>
        <v>0</v>
      </c>
      <c r="DI64" s="31">
        <f t="shared" si="136"/>
        <v>0</v>
      </c>
      <c r="DJ64" s="31">
        <f t="shared" si="136"/>
        <v>0</v>
      </c>
      <c r="DK64" s="31">
        <f t="shared" si="136"/>
        <v>0</v>
      </c>
      <c r="DL64" s="31">
        <f t="shared" si="136"/>
        <v>0</v>
      </c>
      <c r="DM64" s="31">
        <f t="shared" si="136"/>
        <v>0</v>
      </c>
      <c r="DN64" s="31">
        <f t="shared" si="136"/>
        <v>0</v>
      </c>
      <c r="DO64" s="31">
        <f t="shared" si="136"/>
        <v>0</v>
      </c>
      <c r="DP64" s="31">
        <f t="shared" si="136"/>
        <v>0</v>
      </c>
      <c r="DQ64" s="31">
        <f t="shared" si="136"/>
        <v>0</v>
      </c>
      <c r="DR64" s="31">
        <f t="shared" si="136"/>
        <v>0</v>
      </c>
      <c r="DS64" s="31">
        <f t="shared" si="136"/>
        <v>0</v>
      </c>
      <c r="DT64" s="31">
        <f t="shared" si="136"/>
        <v>0</v>
      </c>
      <c r="DU64" s="31">
        <f t="shared" si="136"/>
        <v>0</v>
      </c>
      <c r="DV64" s="31">
        <f t="shared" si="136"/>
        <v>0</v>
      </c>
      <c r="DW64" s="31">
        <f t="shared" si="136"/>
        <v>0</v>
      </c>
      <c r="DX64" s="31">
        <f t="shared" si="136"/>
        <v>0</v>
      </c>
      <c r="DY64" s="31">
        <f t="shared" si="136"/>
        <v>0</v>
      </c>
      <c r="DZ64" s="31">
        <f t="shared" si="136"/>
        <v>0</v>
      </c>
      <c r="EA64" s="31">
        <f t="shared" si="136"/>
        <v>0</v>
      </c>
      <c r="EB64" s="31">
        <f t="shared" si="136"/>
        <v>0</v>
      </c>
      <c r="EC64" s="31">
        <f t="shared" si="136"/>
        <v>0</v>
      </c>
      <c r="ED64" s="31">
        <f t="shared" si="136"/>
        <v>0</v>
      </c>
      <c r="EE64" s="31">
        <f t="shared" si="136"/>
        <v>0</v>
      </c>
      <c r="EF64" s="31">
        <f t="shared" si="136"/>
        <v>0</v>
      </c>
      <c r="EG64" s="31">
        <f t="shared" si="136"/>
        <v>0</v>
      </c>
      <c r="EH64" s="31">
        <f t="shared" si="136"/>
        <v>0</v>
      </c>
      <c r="EI64" s="31">
        <f t="shared" ref="EI64:FC64" si="137">(AND(EI7&gt;=$F$64,EI7&lt;=$G$64))*1</f>
        <v>0</v>
      </c>
      <c r="EJ64" s="31">
        <f t="shared" si="137"/>
        <v>0</v>
      </c>
      <c r="EK64" s="31">
        <f t="shared" si="137"/>
        <v>0</v>
      </c>
      <c r="EL64" s="31">
        <f t="shared" si="137"/>
        <v>0</v>
      </c>
      <c r="EM64" s="31">
        <f t="shared" si="137"/>
        <v>0</v>
      </c>
      <c r="EN64" s="31">
        <f t="shared" si="137"/>
        <v>0</v>
      </c>
      <c r="EO64" s="31">
        <f t="shared" si="137"/>
        <v>0</v>
      </c>
      <c r="EP64" s="31">
        <f t="shared" si="137"/>
        <v>0</v>
      </c>
      <c r="EQ64" s="31">
        <f t="shared" si="137"/>
        <v>0</v>
      </c>
      <c r="ER64" s="31">
        <f t="shared" si="137"/>
        <v>0</v>
      </c>
      <c r="ES64" s="31">
        <f t="shared" si="137"/>
        <v>0</v>
      </c>
      <c r="ET64" s="31">
        <f t="shared" si="137"/>
        <v>0</v>
      </c>
      <c r="EU64" s="31">
        <f t="shared" si="137"/>
        <v>0</v>
      </c>
      <c r="EV64" s="31">
        <f t="shared" si="137"/>
        <v>0</v>
      </c>
      <c r="EW64" s="31">
        <f t="shared" si="137"/>
        <v>0</v>
      </c>
      <c r="EX64" s="31">
        <f t="shared" si="137"/>
        <v>0</v>
      </c>
      <c r="EY64" s="31">
        <f t="shared" si="137"/>
        <v>0</v>
      </c>
      <c r="EZ64" s="31">
        <f t="shared" si="137"/>
        <v>0</v>
      </c>
      <c r="FA64" s="31">
        <f t="shared" si="137"/>
        <v>0</v>
      </c>
      <c r="FB64" s="31">
        <f t="shared" si="137"/>
        <v>0</v>
      </c>
      <c r="FC64" s="31">
        <f t="shared" si="137"/>
        <v>0</v>
      </c>
    </row>
    <row r="65" spans="3:159" x14ac:dyDescent="0.35">
      <c r="E65" s="32"/>
      <c r="F65" s="33"/>
    </row>
    <row r="66" spans="3:159" x14ac:dyDescent="0.35">
      <c r="C66" s="31" t="s">
        <v>167</v>
      </c>
      <c r="E66" s="32" t="s">
        <v>110</v>
      </c>
      <c r="F66" s="25">
        <f>InputC!E53</f>
        <v>1560000</v>
      </c>
      <c r="H66" s="37">
        <f>SUM(J66:XFD66)</f>
        <v>1560000.0000000005</v>
      </c>
      <c r="J66" s="37">
        <f>J67</f>
        <v>0</v>
      </c>
      <c r="K66" s="37">
        <f t="shared" ref="K66:BV66" si="138">K67</f>
        <v>0</v>
      </c>
      <c r="L66" s="37">
        <f t="shared" si="138"/>
        <v>0</v>
      </c>
      <c r="M66" s="37">
        <f t="shared" si="138"/>
        <v>0</v>
      </c>
      <c r="N66" s="37">
        <f t="shared" si="138"/>
        <v>0</v>
      </c>
      <c r="O66" s="37">
        <f t="shared" si="138"/>
        <v>0</v>
      </c>
      <c r="P66" s="37">
        <f t="shared" si="138"/>
        <v>0</v>
      </c>
      <c r="Q66" s="37">
        <f t="shared" si="138"/>
        <v>0</v>
      </c>
      <c r="R66" s="37">
        <f t="shared" si="138"/>
        <v>0</v>
      </c>
      <c r="S66" s="37">
        <f t="shared" si="138"/>
        <v>0</v>
      </c>
      <c r="T66" s="37">
        <f t="shared" si="138"/>
        <v>0</v>
      </c>
      <c r="U66" s="37">
        <f t="shared" si="138"/>
        <v>0</v>
      </c>
      <c r="V66" s="37">
        <f t="shared" si="138"/>
        <v>0</v>
      </c>
      <c r="W66" s="37">
        <f t="shared" si="138"/>
        <v>0</v>
      </c>
      <c r="X66" s="37">
        <f t="shared" si="138"/>
        <v>0</v>
      </c>
      <c r="Y66" s="37">
        <f t="shared" si="138"/>
        <v>0</v>
      </c>
      <c r="Z66" s="37">
        <f t="shared" si="138"/>
        <v>0</v>
      </c>
      <c r="AA66" s="37">
        <f t="shared" si="138"/>
        <v>0</v>
      </c>
      <c r="AB66" s="37">
        <f t="shared" si="138"/>
        <v>0</v>
      </c>
      <c r="AC66" s="37">
        <f t="shared" si="138"/>
        <v>0</v>
      </c>
      <c r="AD66" s="37">
        <f t="shared" si="138"/>
        <v>0</v>
      </c>
      <c r="AE66" s="37">
        <f t="shared" si="138"/>
        <v>0</v>
      </c>
      <c r="AF66" s="37">
        <f t="shared" si="138"/>
        <v>0</v>
      </c>
      <c r="AG66" s="37">
        <f t="shared" si="138"/>
        <v>0</v>
      </c>
      <c r="AH66" s="37">
        <f t="shared" si="138"/>
        <v>0</v>
      </c>
      <c r="AI66" s="37">
        <f t="shared" si="138"/>
        <v>0</v>
      </c>
      <c r="AJ66" s="37">
        <f t="shared" si="138"/>
        <v>0</v>
      </c>
      <c r="AK66" s="37">
        <f t="shared" si="138"/>
        <v>0</v>
      </c>
      <c r="AL66" s="37">
        <f t="shared" si="138"/>
        <v>0</v>
      </c>
      <c r="AM66" s="37">
        <f t="shared" si="138"/>
        <v>0</v>
      </c>
      <c r="AN66" s="37">
        <f t="shared" si="138"/>
        <v>0</v>
      </c>
      <c r="AO66" s="37">
        <f t="shared" si="138"/>
        <v>0</v>
      </c>
      <c r="AP66" s="37">
        <f t="shared" si="138"/>
        <v>82105.263157894733</v>
      </c>
      <c r="AQ66" s="37">
        <f t="shared" si="138"/>
        <v>82105.263157894733</v>
      </c>
      <c r="AR66" s="37">
        <f t="shared" si="138"/>
        <v>82105.263157894733</v>
      </c>
      <c r="AS66" s="37">
        <f t="shared" si="138"/>
        <v>82105.263157894733</v>
      </c>
      <c r="AT66" s="37">
        <f t="shared" si="138"/>
        <v>82105.263157894733</v>
      </c>
      <c r="AU66" s="37">
        <f t="shared" si="138"/>
        <v>82105.263157894733</v>
      </c>
      <c r="AV66" s="37">
        <f t="shared" si="138"/>
        <v>82105.263157894733</v>
      </c>
      <c r="AW66" s="37">
        <f t="shared" si="138"/>
        <v>82105.263157894733</v>
      </c>
      <c r="AX66" s="37">
        <f t="shared" si="138"/>
        <v>82105.263157894733</v>
      </c>
      <c r="AY66" s="37">
        <f t="shared" si="138"/>
        <v>82105.263157894733</v>
      </c>
      <c r="AZ66" s="37">
        <f t="shared" si="138"/>
        <v>82105.263157894733</v>
      </c>
      <c r="BA66" s="37">
        <f t="shared" si="138"/>
        <v>82105.263157894733</v>
      </c>
      <c r="BB66" s="37">
        <f t="shared" si="138"/>
        <v>82105.263157894733</v>
      </c>
      <c r="BC66" s="37">
        <f t="shared" si="138"/>
        <v>82105.263157894733</v>
      </c>
      <c r="BD66" s="37">
        <f t="shared" si="138"/>
        <v>82105.263157894733</v>
      </c>
      <c r="BE66" s="37">
        <f t="shared" si="138"/>
        <v>82105.263157894733</v>
      </c>
      <c r="BF66" s="37">
        <f t="shared" si="138"/>
        <v>82105.263157894733</v>
      </c>
      <c r="BG66" s="37">
        <f t="shared" si="138"/>
        <v>82105.263157894733</v>
      </c>
      <c r="BH66" s="37">
        <f t="shared" si="138"/>
        <v>82105.263157894733</v>
      </c>
      <c r="BI66" s="37">
        <f t="shared" si="138"/>
        <v>0</v>
      </c>
      <c r="BJ66" s="37">
        <f t="shared" si="138"/>
        <v>0</v>
      </c>
      <c r="BK66" s="37">
        <f t="shared" si="138"/>
        <v>0</v>
      </c>
      <c r="BL66" s="37">
        <f t="shared" si="138"/>
        <v>0</v>
      </c>
      <c r="BM66" s="37">
        <f t="shared" si="138"/>
        <v>0</v>
      </c>
      <c r="BN66" s="37">
        <f t="shared" si="138"/>
        <v>0</v>
      </c>
      <c r="BO66" s="37">
        <f t="shared" si="138"/>
        <v>0</v>
      </c>
      <c r="BP66" s="37">
        <f t="shared" si="138"/>
        <v>0</v>
      </c>
      <c r="BQ66" s="37">
        <f t="shared" si="138"/>
        <v>0</v>
      </c>
      <c r="BR66" s="37">
        <f t="shared" si="138"/>
        <v>0</v>
      </c>
      <c r="BS66" s="37">
        <f t="shared" si="138"/>
        <v>0</v>
      </c>
      <c r="BT66" s="37">
        <f t="shared" si="138"/>
        <v>0</v>
      </c>
      <c r="BU66" s="37">
        <f t="shared" si="138"/>
        <v>0</v>
      </c>
      <c r="BV66" s="37">
        <f t="shared" si="138"/>
        <v>0</v>
      </c>
      <c r="BW66" s="37">
        <f t="shared" ref="BW66:EH66" si="139">BW67</f>
        <v>0</v>
      </c>
      <c r="BX66" s="37">
        <f t="shared" si="139"/>
        <v>0</v>
      </c>
      <c r="BY66" s="37">
        <f t="shared" si="139"/>
        <v>0</v>
      </c>
      <c r="BZ66" s="37">
        <f t="shared" si="139"/>
        <v>0</v>
      </c>
      <c r="CA66" s="37">
        <f t="shared" si="139"/>
        <v>0</v>
      </c>
      <c r="CB66" s="37">
        <f t="shared" si="139"/>
        <v>0</v>
      </c>
      <c r="CC66" s="37">
        <f t="shared" si="139"/>
        <v>0</v>
      </c>
      <c r="CD66" s="37">
        <f t="shared" si="139"/>
        <v>0</v>
      </c>
      <c r="CE66" s="37">
        <f t="shared" si="139"/>
        <v>0</v>
      </c>
      <c r="CF66" s="37">
        <f t="shared" si="139"/>
        <v>0</v>
      </c>
      <c r="CG66" s="37">
        <f t="shared" si="139"/>
        <v>0</v>
      </c>
      <c r="CH66" s="37">
        <f t="shared" si="139"/>
        <v>0</v>
      </c>
      <c r="CI66" s="37">
        <f t="shared" si="139"/>
        <v>0</v>
      </c>
      <c r="CJ66" s="37">
        <f t="shared" si="139"/>
        <v>0</v>
      </c>
      <c r="CK66" s="37">
        <f t="shared" si="139"/>
        <v>0</v>
      </c>
      <c r="CL66" s="37">
        <f t="shared" si="139"/>
        <v>0</v>
      </c>
      <c r="CM66" s="37">
        <f t="shared" si="139"/>
        <v>0</v>
      </c>
      <c r="CN66" s="37">
        <f t="shared" si="139"/>
        <v>0</v>
      </c>
      <c r="CO66" s="37">
        <f t="shared" si="139"/>
        <v>0</v>
      </c>
      <c r="CP66" s="37">
        <f t="shared" si="139"/>
        <v>0</v>
      </c>
      <c r="CQ66" s="37">
        <f t="shared" si="139"/>
        <v>0</v>
      </c>
      <c r="CR66" s="37">
        <f t="shared" si="139"/>
        <v>0</v>
      </c>
      <c r="CS66" s="37">
        <f t="shared" si="139"/>
        <v>0</v>
      </c>
      <c r="CT66" s="37">
        <f t="shared" si="139"/>
        <v>0</v>
      </c>
      <c r="CU66" s="37">
        <f t="shared" si="139"/>
        <v>0</v>
      </c>
      <c r="CV66" s="37">
        <f t="shared" si="139"/>
        <v>0</v>
      </c>
      <c r="CW66" s="37">
        <f t="shared" si="139"/>
        <v>0</v>
      </c>
      <c r="CX66" s="37">
        <f t="shared" si="139"/>
        <v>0</v>
      </c>
      <c r="CY66" s="37">
        <f t="shared" si="139"/>
        <v>0</v>
      </c>
      <c r="CZ66" s="37">
        <f t="shared" si="139"/>
        <v>0</v>
      </c>
      <c r="DA66" s="37">
        <f t="shared" si="139"/>
        <v>0</v>
      </c>
      <c r="DB66" s="37">
        <f t="shared" si="139"/>
        <v>0</v>
      </c>
      <c r="DC66" s="37">
        <f t="shared" si="139"/>
        <v>0</v>
      </c>
      <c r="DD66" s="37">
        <f t="shared" si="139"/>
        <v>0</v>
      </c>
      <c r="DE66" s="37">
        <f t="shared" si="139"/>
        <v>0</v>
      </c>
      <c r="DF66" s="37">
        <f t="shared" si="139"/>
        <v>0</v>
      </c>
      <c r="DG66" s="37">
        <f t="shared" si="139"/>
        <v>0</v>
      </c>
      <c r="DH66" s="37">
        <f t="shared" si="139"/>
        <v>0</v>
      </c>
      <c r="DI66" s="37">
        <f t="shared" si="139"/>
        <v>0</v>
      </c>
      <c r="DJ66" s="37">
        <f t="shared" si="139"/>
        <v>0</v>
      </c>
      <c r="DK66" s="37">
        <f t="shared" si="139"/>
        <v>0</v>
      </c>
      <c r="DL66" s="37">
        <f t="shared" si="139"/>
        <v>0</v>
      </c>
      <c r="DM66" s="37">
        <f t="shared" si="139"/>
        <v>0</v>
      </c>
      <c r="DN66" s="37">
        <f t="shared" si="139"/>
        <v>0</v>
      </c>
      <c r="DO66" s="37">
        <f t="shared" si="139"/>
        <v>0</v>
      </c>
      <c r="DP66" s="37">
        <f t="shared" si="139"/>
        <v>0</v>
      </c>
      <c r="DQ66" s="37">
        <f t="shared" si="139"/>
        <v>0</v>
      </c>
      <c r="DR66" s="37">
        <f t="shared" si="139"/>
        <v>0</v>
      </c>
      <c r="DS66" s="37">
        <f t="shared" si="139"/>
        <v>0</v>
      </c>
      <c r="DT66" s="37">
        <f t="shared" si="139"/>
        <v>0</v>
      </c>
      <c r="DU66" s="37">
        <f t="shared" si="139"/>
        <v>0</v>
      </c>
      <c r="DV66" s="37">
        <f t="shared" si="139"/>
        <v>0</v>
      </c>
      <c r="DW66" s="37">
        <f t="shared" si="139"/>
        <v>0</v>
      </c>
      <c r="DX66" s="37">
        <f t="shared" si="139"/>
        <v>0</v>
      </c>
      <c r="DY66" s="37">
        <f t="shared" si="139"/>
        <v>0</v>
      </c>
      <c r="DZ66" s="37">
        <f t="shared" si="139"/>
        <v>0</v>
      </c>
      <c r="EA66" s="37">
        <f t="shared" si="139"/>
        <v>0</v>
      </c>
      <c r="EB66" s="37">
        <f t="shared" si="139"/>
        <v>0</v>
      </c>
      <c r="EC66" s="37">
        <f t="shared" si="139"/>
        <v>0</v>
      </c>
      <c r="ED66" s="37">
        <f t="shared" si="139"/>
        <v>0</v>
      </c>
      <c r="EE66" s="37">
        <f t="shared" si="139"/>
        <v>0</v>
      </c>
      <c r="EF66" s="37">
        <f t="shared" si="139"/>
        <v>0</v>
      </c>
      <c r="EG66" s="37">
        <f t="shared" si="139"/>
        <v>0</v>
      </c>
      <c r="EH66" s="37">
        <f t="shared" si="139"/>
        <v>0</v>
      </c>
      <c r="EI66" s="37">
        <f t="shared" ref="EI66:FC66" si="140">EI67</f>
        <v>0</v>
      </c>
      <c r="EJ66" s="37">
        <f t="shared" si="140"/>
        <v>0</v>
      </c>
      <c r="EK66" s="37">
        <f t="shared" si="140"/>
        <v>0</v>
      </c>
      <c r="EL66" s="37">
        <f t="shared" si="140"/>
        <v>0</v>
      </c>
      <c r="EM66" s="37">
        <f t="shared" si="140"/>
        <v>0</v>
      </c>
      <c r="EN66" s="37">
        <f t="shared" si="140"/>
        <v>0</v>
      </c>
      <c r="EO66" s="37">
        <f t="shared" si="140"/>
        <v>0</v>
      </c>
      <c r="EP66" s="37">
        <f t="shared" si="140"/>
        <v>0</v>
      </c>
      <c r="EQ66" s="37">
        <f t="shared" si="140"/>
        <v>0</v>
      </c>
      <c r="ER66" s="37">
        <f t="shared" si="140"/>
        <v>0</v>
      </c>
      <c r="ES66" s="37">
        <f t="shared" si="140"/>
        <v>0</v>
      </c>
      <c r="ET66" s="37">
        <f t="shared" si="140"/>
        <v>0</v>
      </c>
      <c r="EU66" s="37">
        <f t="shared" si="140"/>
        <v>0</v>
      </c>
      <c r="EV66" s="37">
        <f t="shared" si="140"/>
        <v>0</v>
      </c>
      <c r="EW66" s="37">
        <f t="shared" si="140"/>
        <v>0</v>
      </c>
      <c r="EX66" s="37">
        <f t="shared" si="140"/>
        <v>0</v>
      </c>
      <c r="EY66" s="37">
        <f t="shared" si="140"/>
        <v>0</v>
      </c>
      <c r="EZ66" s="37">
        <f t="shared" si="140"/>
        <v>0</v>
      </c>
      <c r="FA66" s="37">
        <f t="shared" si="140"/>
        <v>0</v>
      </c>
      <c r="FB66" s="37">
        <f t="shared" si="140"/>
        <v>0</v>
      </c>
      <c r="FC66" s="37">
        <f t="shared" si="140"/>
        <v>0</v>
      </c>
    </row>
    <row r="67" spans="3:159" x14ac:dyDescent="0.35">
      <c r="C67" s="31" t="s">
        <v>171</v>
      </c>
      <c r="E67" s="32" t="s">
        <v>110</v>
      </c>
      <c r="F67" s="37">
        <f>F66/H64</f>
        <v>82105.263157894733</v>
      </c>
      <c r="H67" s="37">
        <f>SUM(J67:XFD67)</f>
        <v>1560000.0000000005</v>
      </c>
      <c r="J67" s="37">
        <f>$F$67*J64</f>
        <v>0</v>
      </c>
      <c r="K67" s="37">
        <f t="shared" ref="K67:BV67" si="141">$F$67*K64</f>
        <v>0</v>
      </c>
      <c r="L67" s="37">
        <f t="shared" si="141"/>
        <v>0</v>
      </c>
      <c r="M67" s="37">
        <f t="shared" si="141"/>
        <v>0</v>
      </c>
      <c r="N67" s="37">
        <f t="shared" si="141"/>
        <v>0</v>
      </c>
      <c r="O67" s="37">
        <f t="shared" si="141"/>
        <v>0</v>
      </c>
      <c r="P67" s="37">
        <f t="shared" si="141"/>
        <v>0</v>
      </c>
      <c r="Q67" s="37">
        <f t="shared" si="141"/>
        <v>0</v>
      </c>
      <c r="R67" s="37">
        <f t="shared" si="141"/>
        <v>0</v>
      </c>
      <c r="S67" s="37">
        <f t="shared" si="141"/>
        <v>0</v>
      </c>
      <c r="T67" s="37">
        <f t="shared" si="141"/>
        <v>0</v>
      </c>
      <c r="U67" s="37">
        <f t="shared" si="141"/>
        <v>0</v>
      </c>
      <c r="V67" s="37">
        <f t="shared" si="141"/>
        <v>0</v>
      </c>
      <c r="W67" s="37">
        <f t="shared" si="141"/>
        <v>0</v>
      </c>
      <c r="X67" s="37">
        <f t="shared" si="141"/>
        <v>0</v>
      </c>
      <c r="Y67" s="37">
        <f t="shared" si="141"/>
        <v>0</v>
      </c>
      <c r="Z67" s="37">
        <f t="shared" si="141"/>
        <v>0</v>
      </c>
      <c r="AA67" s="37">
        <f t="shared" si="141"/>
        <v>0</v>
      </c>
      <c r="AB67" s="37">
        <f t="shared" si="141"/>
        <v>0</v>
      </c>
      <c r="AC67" s="37">
        <f t="shared" si="141"/>
        <v>0</v>
      </c>
      <c r="AD67" s="37">
        <f t="shared" si="141"/>
        <v>0</v>
      </c>
      <c r="AE67" s="37">
        <f t="shared" si="141"/>
        <v>0</v>
      </c>
      <c r="AF67" s="37">
        <f t="shared" si="141"/>
        <v>0</v>
      </c>
      <c r="AG67" s="37">
        <f t="shared" si="141"/>
        <v>0</v>
      </c>
      <c r="AH67" s="37">
        <f t="shared" si="141"/>
        <v>0</v>
      </c>
      <c r="AI67" s="37">
        <f t="shared" si="141"/>
        <v>0</v>
      </c>
      <c r="AJ67" s="37">
        <f t="shared" si="141"/>
        <v>0</v>
      </c>
      <c r="AK67" s="37">
        <f t="shared" si="141"/>
        <v>0</v>
      </c>
      <c r="AL67" s="37">
        <f t="shared" si="141"/>
        <v>0</v>
      </c>
      <c r="AM67" s="37">
        <f t="shared" si="141"/>
        <v>0</v>
      </c>
      <c r="AN67" s="37">
        <f t="shared" si="141"/>
        <v>0</v>
      </c>
      <c r="AO67" s="37">
        <f t="shared" si="141"/>
        <v>0</v>
      </c>
      <c r="AP67" s="37">
        <f t="shared" si="141"/>
        <v>82105.263157894733</v>
      </c>
      <c r="AQ67" s="37">
        <f t="shared" si="141"/>
        <v>82105.263157894733</v>
      </c>
      <c r="AR67" s="37">
        <f t="shared" si="141"/>
        <v>82105.263157894733</v>
      </c>
      <c r="AS67" s="37">
        <f t="shared" si="141"/>
        <v>82105.263157894733</v>
      </c>
      <c r="AT67" s="37">
        <f t="shared" si="141"/>
        <v>82105.263157894733</v>
      </c>
      <c r="AU67" s="37">
        <f t="shared" si="141"/>
        <v>82105.263157894733</v>
      </c>
      <c r="AV67" s="37">
        <f t="shared" si="141"/>
        <v>82105.263157894733</v>
      </c>
      <c r="AW67" s="37">
        <f t="shared" si="141"/>
        <v>82105.263157894733</v>
      </c>
      <c r="AX67" s="37">
        <f t="shared" si="141"/>
        <v>82105.263157894733</v>
      </c>
      <c r="AY67" s="37">
        <f t="shared" si="141"/>
        <v>82105.263157894733</v>
      </c>
      <c r="AZ67" s="37">
        <f t="shared" si="141"/>
        <v>82105.263157894733</v>
      </c>
      <c r="BA67" s="37">
        <f t="shared" si="141"/>
        <v>82105.263157894733</v>
      </c>
      <c r="BB67" s="37">
        <f t="shared" si="141"/>
        <v>82105.263157894733</v>
      </c>
      <c r="BC67" s="37">
        <f t="shared" si="141"/>
        <v>82105.263157894733</v>
      </c>
      <c r="BD67" s="37">
        <f t="shared" si="141"/>
        <v>82105.263157894733</v>
      </c>
      <c r="BE67" s="37">
        <f t="shared" si="141"/>
        <v>82105.263157894733</v>
      </c>
      <c r="BF67" s="37">
        <f t="shared" si="141"/>
        <v>82105.263157894733</v>
      </c>
      <c r="BG67" s="37">
        <f t="shared" si="141"/>
        <v>82105.263157894733</v>
      </c>
      <c r="BH67" s="37">
        <f t="shared" si="141"/>
        <v>82105.263157894733</v>
      </c>
      <c r="BI67" s="37">
        <f t="shared" si="141"/>
        <v>0</v>
      </c>
      <c r="BJ67" s="37">
        <f t="shared" si="141"/>
        <v>0</v>
      </c>
      <c r="BK67" s="37">
        <f t="shared" si="141"/>
        <v>0</v>
      </c>
      <c r="BL67" s="37">
        <f t="shared" si="141"/>
        <v>0</v>
      </c>
      <c r="BM67" s="37">
        <f t="shared" si="141"/>
        <v>0</v>
      </c>
      <c r="BN67" s="37">
        <f t="shared" si="141"/>
        <v>0</v>
      </c>
      <c r="BO67" s="37">
        <f t="shared" si="141"/>
        <v>0</v>
      </c>
      <c r="BP67" s="37">
        <f t="shared" si="141"/>
        <v>0</v>
      </c>
      <c r="BQ67" s="37">
        <f t="shared" si="141"/>
        <v>0</v>
      </c>
      <c r="BR67" s="37">
        <f t="shared" si="141"/>
        <v>0</v>
      </c>
      <c r="BS67" s="37">
        <f t="shared" si="141"/>
        <v>0</v>
      </c>
      <c r="BT67" s="37">
        <f t="shared" si="141"/>
        <v>0</v>
      </c>
      <c r="BU67" s="37">
        <f t="shared" si="141"/>
        <v>0</v>
      </c>
      <c r="BV67" s="37">
        <f t="shared" si="141"/>
        <v>0</v>
      </c>
      <c r="BW67" s="37">
        <f t="shared" ref="BW67:EH67" si="142">$F$67*BW64</f>
        <v>0</v>
      </c>
      <c r="BX67" s="37">
        <f t="shared" si="142"/>
        <v>0</v>
      </c>
      <c r="BY67" s="37">
        <f t="shared" si="142"/>
        <v>0</v>
      </c>
      <c r="BZ67" s="37">
        <f t="shared" si="142"/>
        <v>0</v>
      </c>
      <c r="CA67" s="37">
        <f t="shared" si="142"/>
        <v>0</v>
      </c>
      <c r="CB67" s="37">
        <f t="shared" si="142"/>
        <v>0</v>
      </c>
      <c r="CC67" s="37">
        <f t="shared" si="142"/>
        <v>0</v>
      </c>
      <c r="CD67" s="37">
        <f t="shared" si="142"/>
        <v>0</v>
      </c>
      <c r="CE67" s="37">
        <f t="shared" si="142"/>
        <v>0</v>
      </c>
      <c r="CF67" s="37">
        <f t="shared" si="142"/>
        <v>0</v>
      </c>
      <c r="CG67" s="37">
        <f t="shared" si="142"/>
        <v>0</v>
      </c>
      <c r="CH67" s="37">
        <f t="shared" si="142"/>
        <v>0</v>
      </c>
      <c r="CI67" s="37">
        <f t="shared" si="142"/>
        <v>0</v>
      </c>
      <c r="CJ67" s="37">
        <f t="shared" si="142"/>
        <v>0</v>
      </c>
      <c r="CK67" s="37">
        <f t="shared" si="142"/>
        <v>0</v>
      </c>
      <c r="CL67" s="37">
        <f t="shared" si="142"/>
        <v>0</v>
      </c>
      <c r="CM67" s="37">
        <f t="shared" si="142"/>
        <v>0</v>
      </c>
      <c r="CN67" s="37">
        <f t="shared" si="142"/>
        <v>0</v>
      </c>
      <c r="CO67" s="37">
        <f t="shared" si="142"/>
        <v>0</v>
      </c>
      <c r="CP67" s="37">
        <f t="shared" si="142"/>
        <v>0</v>
      </c>
      <c r="CQ67" s="37">
        <f t="shared" si="142"/>
        <v>0</v>
      </c>
      <c r="CR67" s="37">
        <f t="shared" si="142"/>
        <v>0</v>
      </c>
      <c r="CS67" s="37">
        <f t="shared" si="142"/>
        <v>0</v>
      </c>
      <c r="CT67" s="37">
        <f t="shared" si="142"/>
        <v>0</v>
      </c>
      <c r="CU67" s="37">
        <f t="shared" si="142"/>
        <v>0</v>
      </c>
      <c r="CV67" s="37">
        <f t="shared" si="142"/>
        <v>0</v>
      </c>
      <c r="CW67" s="37">
        <f t="shared" si="142"/>
        <v>0</v>
      </c>
      <c r="CX67" s="37">
        <f t="shared" si="142"/>
        <v>0</v>
      </c>
      <c r="CY67" s="37">
        <f t="shared" si="142"/>
        <v>0</v>
      </c>
      <c r="CZ67" s="37">
        <f t="shared" si="142"/>
        <v>0</v>
      </c>
      <c r="DA67" s="37">
        <f t="shared" si="142"/>
        <v>0</v>
      </c>
      <c r="DB67" s="37">
        <f t="shared" si="142"/>
        <v>0</v>
      </c>
      <c r="DC67" s="37">
        <f t="shared" si="142"/>
        <v>0</v>
      </c>
      <c r="DD67" s="37">
        <f t="shared" si="142"/>
        <v>0</v>
      </c>
      <c r="DE67" s="37">
        <f t="shared" si="142"/>
        <v>0</v>
      </c>
      <c r="DF67" s="37">
        <f t="shared" si="142"/>
        <v>0</v>
      </c>
      <c r="DG67" s="37">
        <f t="shared" si="142"/>
        <v>0</v>
      </c>
      <c r="DH67" s="37">
        <f t="shared" si="142"/>
        <v>0</v>
      </c>
      <c r="DI67" s="37">
        <f t="shared" si="142"/>
        <v>0</v>
      </c>
      <c r="DJ67" s="37">
        <f t="shared" si="142"/>
        <v>0</v>
      </c>
      <c r="DK67" s="37">
        <f t="shared" si="142"/>
        <v>0</v>
      </c>
      <c r="DL67" s="37">
        <f t="shared" si="142"/>
        <v>0</v>
      </c>
      <c r="DM67" s="37">
        <f t="shared" si="142"/>
        <v>0</v>
      </c>
      <c r="DN67" s="37">
        <f t="shared" si="142"/>
        <v>0</v>
      </c>
      <c r="DO67" s="37">
        <f t="shared" si="142"/>
        <v>0</v>
      </c>
      <c r="DP67" s="37">
        <f t="shared" si="142"/>
        <v>0</v>
      </c>
      <c r="DQ67" s="37">
        <f t="shared" si="142"/>
        <v>0</v>
      </c>
      <c r="DR67" s="37">
        <f t="shared" si="142"/>
        <v>0</v>
      </c>
      <c r="DS67" s="37">
        <f t="shared" si="142"/>
        <v>0</v>
      </c>
      <c r="DT67" s="37">
        <f t="shared" si="142"/>
        <v>0</v>
      </c>
      <c r="DU67" s="37">
        <f t="shared" si="142"/>
        <v>0</v>
      </c>
      <c r="DV67" s="37">
        <f t="shared" si="142"/>
        <v>0</v>
      </c>
      <c r="DW67" s="37">
        <f t="shared" si="142"/>
        <v>0</v>
      </c>
      <c r="DX67" s="37">
        <f t="shared" si="142"/>
        <v>0</v>
      </c>
      <c r="DY67" s="37">
        <f t="shared" si="142"/>
        <v>0</v>
      </c>
      <c r="DZ67" s="37">
        <f t="shared" si="142"/>
        <v>0</v>
      </c>
      <c r="EA67" s="37">
        <f t="shared" si="142"/>
        <v>0</v>
      </c>
      <c r="EB67" s="37">
        <f t="shared" si="142"/>
        <v>0</v>
      </c>
      <c r="EC67" s="37">
        <f t="shared" si="142"/>
        <v>0</v>
      </c>
      <c r="ED67" s="37">
        <f t="shared" si="142"/>
        <v>0</v>
      </c>
      <c r="EE67" s="37">
        <f t="shared" si="142"/>
        <v>0</v>
      </c>
      <c r="EF67" s="37">
        <f t="shared" si="142"/>
        <v>0</v>
      </c>
      <c r="EG67" s="37">
        <f t="shared" si="142"/>
        <v>0</v>
      </c>
      <c r="EH67" s="37">
        <f t="shared" si="142"/>
        <v>0</v>
      </c>
      <c r="EI67" s="37">
        <f t="shared" ref="EI67:FC67" si="143">$F$67*EI64</f>
        <v>0</v>
      </c>
      <c r="EJ67" s="37">
        <f t="shared" si="143"/>
        <v>0</v>
      </c>
      <c r="EK67" s="37">
        <f t="shared" si="143"/>
        <v>0</v>
      </c>
      <c r="EL67" s="37">
        <f t="shared" si="143"/>
        <v>0</v>
      </c>
      <c r="EM67" s="37">
        <f t="shared" si="143"/>
        <v>0</v>
      </c>
      <c r="EN67" s="37">
        <f t="shared" si="143"/>
        <v>0</v>
      </c>
      <c r="EO67" s="37">
        <f t="shared" si="143"/>
        <v>0</v>
      </c>
      <c r="EP67" s="37">
        <f t="shared" si="143"/>
        <v>0</v>
      </c>
      <c r="EQ67" s="37">
        <f t="shared" si="143"/>
        <v>0</v>
      </c>
      <c r="ER67" s="37">
        <f t="shared" si="143"/>
        <v>0</v>
      </c>
      <c r="ES67" s="37">
        <f t="shared" si="143"/>
        <v>0</v>
      </c>
      <c r="ET67" s="37">
        <f t="shared" si="143"/>
        <v>0</v>
      </c>
      <c r="EU67" s="37">
        <f t="shared" si="143"/>
        <v>0</v>
      </c>
      <c r="EV67" s="37">
        <f t="shared" si="143"/>
        <v>0</v>
      </c>
      <c r="EW67" s="37">
        <f t="shared" si="143"/>
        <v>0</v>
      </c>
      <c r="EX67" s="37">
        <f t="shared" si="143"/>
        <v>0</v>
      </c>
      <c r="EY67" s="37">
        <f t="shared" si="143"/>
        <v>0</v>
      </c>
      <c r="EZ67" s="37">
        <f t="shared" si="143"/>
        <v>0</v>
      </c>
      <c r="FA67" s="37">
        <f t="shared" si="143"/>
        <v>0</v>
      </c>
      <c r="FB67" s="37">
        <f t="shared" si="143"/>
        <v>0</v>
      </c>
      <c r="FC67" s="37">
        <f t="shared" si="143"/>
        <v>0</v>
      </c>
    </row>
    <row r="69" spans="3:159" x14ac:dyDescent="0.35">
      <c r="C69" s="31" t="s">
        <v>172</v>
      </c>
      <c r="E69" s="32" t="s">
        <v>110</v>
      </c>
      <c r="J69" s="37">
        <f>I72</f>
        <v>0</v>
      </c>
      <c r="K69" s="37">
        <f t="shared" ref="K69:BV69" si="144">J72</f>
        <v>0</v>
      </c>
      <c r="L69" s="37">
        <f t="shared" si="144"/>
        <v>0</v>
      </c>
      <c r="M69" s="37">
        <f t="shared" si="144"/>
        <v>0</v>
      </c>
      <c r="N69" s="37">
        <f t="shared" si="144"/>
        <v>0</v>
      </c>
      <c r="O69" s="37">
        <f t="shared" si="144"/>
        <v>0</v>
      </c>
      <c r="P69" s="37">
        <f t="shared" si="144"/>
        <v>0</v>
      </c>
      <c r="Q69" s="37">
        <f t="shared" si="144"/>
        <v>0</v>
      </c>
      <c r="R69" s="37">
        <f t="shared" si="144"/>
        <v>0</v>
      </c>
      <c r="S69" s="37">
        <f t="shared" si="144"/>
        <v>0</v>
      </c>
      <c r="T69" s="37">
        <f t="shared" si="144"/>
        <v>0</v>
      </c>
      <c r="U69" s="37">
        <f t="shared" si="144"/>
        <v>0</v>
      </c>
      <c r="V69" s="37">
        <f t="shared" si="144"/>
        <v>0</v>
      </c>
      <c r="W69" s="37">
        <f t="shared" si="144"/>
        <v>0</v>
      </c>
      <c r="X69" s="37">
        <f t="shared" si="144"/>
        <v>0</v>
      </c>
      <c r="Y69" s="37">
        <f t="shared" si="144"/>
        <v>0</v>
      </c>
      <c r="Z69" s="37">
        <f t="shared" si="144"/>
        <v>0</v>
      </c>
      <c r="AA69" s="37">
        <f t="shared" si="144"/>
        <v>0</v>
      </c>
      <c r="AB69" s="37">
        <f t="shared" si="144"/>
        <v>0</v>
      </c>
      <c r="AC69" s="37">
        <f t="shared" si="144"/>
        <v>0</v>
      </c>
      <c r="AD69" s="37">
        <f t="shared" si="144"/>
        <v>0</v>
      </c>
      <c r="AE69" s="37">
        <f t="shared" si="144"/>
        <v>0</v>
      </c>
      <c r="AF69" s="37">
        <f t="shared" si="144"/>
        <v>0</v>
      </c>
      <c r="AG69" s="37">
        <f t="shared" si="144"/>
        <v>0</v>
      </c>
      <c r="AH69" s="37">
        <f t="shared" si="144"/>
        <v>0</v>
      </c>
      <c r="AI69" s="37">
        <f t="shared" si="144"/>
        <v>0</v>
      </c>
      <c r="AJ69" s="37">
        <f t="shared" si="144"/>
        <v>0</v>
      </c>
      <c r="AK69" s="37">
        <f t="shared" si="144"/>
        <v>0</v>
      </c>
      <c r="AL69" s="37">
        <f t="shared" si="144"/>
        <v>0</v>
      </c>
      <c r="AM69" s="37">
        <f t="shared" si="144"/>
        <v>0</v>
      </c>
      <c r="AN69" s="37">
        <f t="shared" si="144"/>
        <v>0</v>
      </c>
      <c r="AO69" s="37">
        <f t="shared" si="144"/>
        <v>0</v>
      </c>
      <c r="AP69" s="37">
        <f t="shared" si="144"/>
        <v>0</v>
      </c>
      <c r="AQ69" s="37">
        <f t="shared" si="144"/>
        <v>0</v>
      </c>
      <c r="AR69" s="37">
        <f t="shared" si="144"/>
        <v>0</v>
      </c>
      <c r="AS69" s="37">
        <f t="shared" si="144"/>
        <v>0</v>
      </c>
      <c r="AT69" s="37">
        <f t="shared" si="144"/>
        <v>0</v>
      </c>
      <c r="AU69" s="37">
        <f t="shared" si="144"/>
        <v>0</v>
      </c>
      <c r="AV69" s="37">
        <f t="shared" si="144"/>
        <v>0</v>
      </c>
      <c r="AW69" s="37">
        <f t="shared" si="144"/>
        <v>0</v>
      </c>
      <c r="AX69" s="37">
        <f t="shared" si="144"/>
        <v>0</v>
      </c>
      <c r="AY69" s="37">
        <f t="shared" si="144"/>
        <v>0</v>
      </c>
      <c r="AZ69" s="37">
        <f t="shared" si="144"/>
        <v>0</v>
      </c>
      <c r="BA69" s="37">
        <f t="shared" si="144"/>
        <v>0</v>
      </c>
      <c r="BB69" s="37">
        <f t="shared" si="144"/>
        <v>0</v>
      </c>
      <c r="BC69" s="37">
        <f t="shared" si="144"/>
        <v>0</v>
      </c>
      <c r="BD69" s="37">
        <f t="shared" si="144"/>
        <v>0</v>
      </c>
      <c r="BE69" s="37">
        <f t="shared" si="144"/>
        <v>0</v>
      </c>
      <c r="BF69" s="37">
        <f t="shared" si="144"/>
        <v>0</v>
      </c>
      <c r="BG69" s="37">
        <f t="shared" si="144"/>
        <v>0</v>
      </c>
      <c r="BH69" s="37">
        <f t="shared" si="144"/>
        <v>0</v>
      </c>
      <c r="BI69" s="37">
        <f t="shared" si="144"/>
        <v>0</v>
      </c>
      <c r="BJ69" s="37">
        <f t="shared" si="144"/>
        <v>0</v>
      </c>
      <c r="BK69" s="37">
        <f t="shared" si="144"/>
        <v>0</v>
      </c>
      <c r="BL69" s="37">
        <f t="shared" si="144"/>
        <v>0</v>
      </c>
      <c r="BM69" s="37">
        <f t="shared" si="144"/>
        <v>0</v>
      </c>
      <c r="BN69" s="37">
        <f t="shared" si="144"/>
        <v>0</v>
      </c>
      <c r="BO69" s="37">
        <f t="shared" si="144"/>
        <v>0</v>
      </c>
      <c r="BP69" s="37">
        <f t="shared" si="144"/>
        <v>0</v>
      </c>
      <c r="BQ69" s="37">
        <f t="shared" si="144"/>
        <v>0</v>
      </c>
      <c r="BR69" s="37">
        <f t="shared" si="144"/>
        <v>0</v>
      </c>
      <c r="BS69" s="37">
        <f t="shared" si="144"/>
        <v>0</v>
      </c>
      <c r="BT69" s="37">
        <f t="shared" si="144"/>
        <v>0</v>
      </c>
      <c r="BU69" s="37">
        <f t="shared" si="144"/>
        <v>0</v>
      </c>
      <c r="BV69" s="37">
        <f t="shared" si="144"/>
        <v>0</v>
      </c>
      <c r="BW69" s="37">
        <f t="shared" ref="BW69:EH69" si="145">BV72</f>
        <v>0</v>
      </c>
      <c r="BX69" s="37">
        <f t="shared" si="145"/>
        <v>0</v>
      </c>
      <c r="BY69" s="37">
        <f t="shared" si="145"/>
        <v>0</v>
      </c>
      <c r="BZ69" s="37">
        <f t="shared" si="145"/>
        <v>0</v>
      </c>
      <c r="CA69" s="37">
        <f t="shared" si="145"/>
        <v>0</v>
      </c>
      <c r="CB69" s="37">
        <f t="shared" si="145"/>
        <v>0</v>
      </c>
      <c r="CC69" s="37">
        <f t="shared" si="145"/>
        <v>0</v>
      </c>
      <c r="CD69" s="37">
        <f t="shared" si="145"/>
        <v>0</v>
      </c>
      <c r="CE69" s="37">
        <f t="shared" si="145"/>
        <v>0</v>
      </c>
      <c r="CF69" s="37">
        <f t="shared" si="145"/>
        <v>0</v>
      </c>
      <c r="CG69" s="37">
        <f t="shared" si="145"/>
        <v>0</v>
      </c>
      <c r="CH69" s="37">
        <f t="shared" si="145"/>
        <v>0</v>
      </c>
      <c r="CI69" s="37">
        <f t="shared" si="145"/>
        <v>0</v>
      </c>
      <c r="CJ69" s="37">
        <f t="shared" si="145"/>
        <v>0</v>
      </c>
      <c r="CK69" s="37">
        <f t="shared" si="145"/>
        <v>0</v>
      </c>
      <c r="CL69" s="37">
        <f t="shared" si="145"/>
        <v>0</v>
      </c>
      <c r="CM69" s="37">
        <f t="shared" si="145"/>
        <v>0</v>
      </c>
      <c r="CN69" s="37">
        <f t="shared" si="145"/>
        <v>0</v>
      </c>
      <c r="CO69" s="37">
        <f t="shared" si="145"/>
        <v>0</v>
      </c>
      <c r="CP69" s="37">
        <f t="shared" si="145"/>
        <v>0</v>
      </c>
      <c r="CQ69" s="37">
        <f t="shared" si="145"/>
        <v>0</v>
      </c>
      <c r="CR69" s="37">
        <f t="shared" si="145"/>
        <v>0</v>
      </c>
      <c r="CS69" s="37">
        <f t="shared" si="145"/>
        <v>0</v>
      </c>
      <c r="CT69" s="37">
        <f t="shared" si="145"/>
        <v>0</v>
      </c>
      <c r="CU69" s="37">
        <f t="shared" si="145"/>
        <v>0</v>
      </c>
      <c r="CV69" s="37">
        <f t="shared" si="145"/>
        <v>0</v>
      </c>
      <c r="CW69" s="37">
        <f t="shared" si="145"/>
        <v>0</v>
      </c>
      <c r="CX69" s="37">
        <f t="shared" si="145"/>
        <v>0</v>
      </c>
      <c r="CY69" s="37">
        <f t="shared" si="145"/>
        <v>0</v>
      </c>
      <c r="CZ69" s="37">
        <f t="shared" si="145"/>
        <v>0</v>
      </c>
      <c r="DA69" s="37">
        <f t="shared" si="145"/>
        <v>0</v>
      </c>
      <c r="DB69" s="37">
        <f t="shared" si="145"/>
        <v>0</v>
      </c>
      <c r="DC69" s="37">
        <f t="shared" si="145"/>
        <v>0</v>
      </c>
      <c r="DD69" s="37">
        <f t="shared" si="145"/>
        <v>0</v>
      </c>
      <c r="DE69" s="37">
        <f t="shared" si="145"/>
        <v>0</v>
      </c>
      <c r="DF69" s="37">
        <f t="shared" si="145"/>
        <v>0</v>
      </c>
      <c r="DG69" s="37">
        <f t="shared" si="145"/>
        <v>0</v>
      </c>
      <c r="DH69" s="37">
        <f t="shared" si="145"/>
        <v>0</v>
      </c>
      <c r="DI69" s="37">
        <f t="shared" si="145"/>
        <v>0</v>
      </c>
      <c r="DJ69" s="37">
        <f t="shared" si="145"/>
        <v>0</v>
      </c>
      <c r="DK69" s="37">
        <f t="shared" si="145"/>
        <v>0</v>
      </c>
      <c r="DL69" s="37">
        <f t="shared" si="145"/>
        <v>0</v>
      </c>
      <c r="DM69" s="37">
        <f t="shared" si="145"/>
        <v>0</v>
      </c>
      <c r="DN69" s="37">
        <f t="shared" si="145"/>
        <v>0</v>
      </c>
      <c r="DO69" s="37">
        <f t="shared" si="145"/>
        <v>0</v>
      </c>
      <c r="DP69" s="37">
        <f t="shared" si="145"/>
        <v>0</v>
      </c>
      <c r="DQ69" s="37">
        <f t="shared" si="145"/>
        <v>0</v>
      </c>
      <c r="DR69" s="37">
        <f t="shared" si="145"/>
        <v>0</v>
      </c>
      <c r="DS69" s="37">
        <f t="shared" si="145"/>
        <v>0</v>
      </c>
      <c r="DT69" s="37">
        <f t="shared" si="145"/>
        <v>0</v>
      </c>
      <c r="DU69" s="37">
        <f t="shared" si="145"/>
        <v>0</v>
      </c>
      <c r="DV69" s="37">
        <f t="shared" si="145"/>
        <v>0</v>
      </c>
      <c r="DW69" s="37">
        <f t="shared" si="145"/>
        <v>0</v>
      </c>
      <c r="DX69" s="37">
        <f t="shared" si="145"/>
        <v>0</v>
      </c>
      <c r="DY69" s="37">
        <f t="shared" si="145"/>
        <v>0</v>
      </c>
      <c r="DZ69" s="37">
        <f t="shared" si="145"/>
        <v>0</v>
      </c>
      <c r="EA69" s="37">
        <f t="shared" si="145"/>
        <v>0</v>
      </c>
      <c r="EB69" s="37">
        <f t="shared" si="145"/>
        <v>0</v>
      </c>
      <c r="EC69" s="37">
        <f t="shared" si="145"/>
        <v>0</v>
      </c>
      <c r="ED69" s="37">
        <f t="shared" si="145"/>
        <v>0</v>
      </c>
      <c r="EE69" s="37">
        <f t="shared" si="145"/>
        <v>0</v>
      </c>
      <c r="EF69" s="37">
        <f t="shared" si="145"/>
        <v>0</v>
      </c>
      <c r="EG69" s="37">
        <f t="shared" si="145"/>
        <v>0</v>
      </c>
      <c r="EH69" s="37">
        <f t="shared" si="145"/>
        <v>0</v>
      </c>
      <c r="EI69" s="37">
        <f t="shared" ref="EI69:FC69" si="146">EH72</f>
        <v>0</v>
      </c>
      <c r="EJ69" s="37">
        <f t="shared" si="146"/>
        <v>0</v>
      </c>
      <c r="EK69" s="37">
        <f t="shared" si="146"/>
        <v>0</v>
      </c>
      <c r="EL69" s="37">
        <f t="shared" si="146"/>
        <v>0</v>
      </c>
      <c r="EM69" s="37">
        <f t="shared" si="146"/>
        <v>0</v>
      </c>
      <c r="EN69" s="37">
        <f t="shared" si="146"/>
        <v>0</v>
      </c>
      <c r="EO69" s="37">
        <f t="shared" si="146"/>
        <v>0</v>
      </c>
      <c r="EP69" s="37">
        <f t="shared" si="146"/>
        <v>0</v>
      </c>
      <c r="EQ69" s="37">
        <f t="shared" si="146"/>
        <v>0</v>
      </c>
      <c r="ER69" s="37">
        <f t="shared" si="146"/>
        <v>0</v>
      </c>
      <c r="ES69" s="37">
        <f t="shared" si="146"/>
        <v>0</v>
      </c>
      <c r="ET69" s="37">
        <f t="shared" si="146"/>
        <v>0</v>
      </c>
      <c r="EU69" s="37">
        <f t="shared" si="146"/>
        <v>0</v>
      </c>
      <c r="EV69" s="37">
        <f t="shared" si="146"/>
        <v>0</v>
      </c>
      <c r="EW69" s="37">
        <f t="shared" si="146"/>
        <v>0</v>
      </c>
      <c r="EX69" s="37">
        <f t="shared" si="146"/>
        <v>0</v>
      </c>
      <c r="EY69" s="37">
        <f t="shared" si="146"/>
        <v>0</v>
      </c>
      <c r="EZ69" s="37">
        <f t="shared" si="146"/>
        <v>0</v>
      </c>
      <c r="FA69" s="37">
        <f t="shared" si="146"/>
        <v>0</v>
      </c>
      <c r="FB69" s="37">
        <f t="shared" si="146"/>
        <v>0</v>
      </c>
      <c r="FC69" s="37">
        <f t="shared" si="146"/>
        <v>0</v>
      </c>
    </row>
    <row r="70" spans="3:159" x14ac:dyDescent="0.35">
      <c r="C70" s="31" t="s">
        <v>173</v>
      </c>
      <c r="E70" s="32" t="s">
        <v>110</v>
      </c>
      <c r="H70" s="37">
        <f>SUM(J70:XFD70)</f>
        <v>1560000.0000000005</v>
      </c>
      <c r="J70" s="37">
        <f>J67</f>
        <v>0</v>
      </c>
      <c r="K70" s="37">
        <f t="shared" ref="K70:BV70" si="147">K67</f>
        <v>0</v>
      </c>
      <c r="L70" s="37">
        <f t="shared" si="147"/>
        <v>0</v>
      </c>
      <c r="M70" s="37">
        <f t="shared" si="147"/>
        <v>0</v>
      </c>
      <c r="N70" s="37">
        <f t="shared" si="147"/>
        <v>0</v>
      </c>
      <c r="O70" s="37">
        <f t="shared" si="147"/>
        <v>0</v>
      </c>
      <c r="P70" s="37">
        <f t="shared" si="147"/>
        <v>0</v>
      </c>
      <c r="Q70" s="37">
        <f t="shared" si="147"/>
        <v>0</v>
      </c>
      <c r="R70" s="37">
        <f t="shared" si="147"/>
        <v>0</v>
      </c>
      <c r="S70" s="37">
        <f t="shared" si="147"/>
        <v>0</v>
      </c>
      <c r="T70" s="37">
        <f t="shared" si="147"/>
        <v>0</v>
      </c>
      <c r="U70" s="37">
        <f t="shared" si="147"/>
        <v>0</v>
      </c>
      <c r="V70" s="37">
        <f t="shared" si="147"/>
        <v>0</v>
      </c>
      <c r="W70" s="37">
        <f t="shared" si="147"/>
        <v>0</v>
      </c>
      <c r="X70" s="37">
        <f t="shared" si="147"/>
        <v>0</v>
      </c>
      <c r="Y70" s="37">
        <f t="shared" si="147"/>
        <v>0</v>
      </c>
      <c r="Z70" s="37">
        <f t="shared" si="147"/>
        <v>0</v>
      </c>
      <c r="AA70" s="37">
        <f t="shared" si="147"/>
        <v>0</v>
      </c>
      <c r="AB70" s="37">
        <f t="shared" si="147"/>
        <v>0</v>
      </c>
      <c r="AC70" s="37">
        <f t="shared" si="147"/>
        <v>0</v>
      </c>
      <c r="AD70" s="37">
        <f t="shared" si="147"/>
        <v>0</v>
      </c>
      <c r="AE70" s="37">
        <f t="shared" si="147"/>
        <v>0</v>
      </c>
      <c r="AF70" s="37">
        <f t="shared" si="147"/>
        <v>0</v>
      </c>
      <c r="AG70" s="37">
        <f t="shared" si="147"/>
        <v>0</v>
      </c>
      <c r="AH70" s="37">
        <f t="shared" si="147"/>
        <v>0</v>
      </c>
      <c r="AI70" s="37">
        <f t="shared" si="147"/>
        <v>0</v>
      </c>
      <c r="AJ70" s="37">
        <f t="shared" si="147"/>
        <v>0</v>
      </c>
      <c r="AK70" s="37">
        <f t="shared" si="147"/>
        <v>0</v>
      </c>
      <c r="AL70" s="37">
        <f t="shared" si="147"/>
        <v>0</v>
      </c>
      <c r="AM70" s="37">
        <f t="shared" si="147"/>
        <v>0</v>
      </c>
      <c r="AN70" s="37">
        <f t="shared" si="147"/>
        <v>0</v>
      </c>
      <c r="AO70" s="37">
        <f t="shared" si="147"/>
        <v>0</v>
      </c>
      <c r="AP70" s="37">
        <f t="shared" si="147"/>
        <v>82105.263157894733</v>
      </c>
      <c r="AQ70" s="37">
        <f t="shared" si="147"/>
        <v>82105.263157894733</v>
      </c>
      <c r="AR70" s="37">
        <f t="shared" si="147"/>
        <v>82105.263157894733</v>
      </c>
      <c r="AS70" s="37">
        <f t="shared" si="147"/>
        <v>82105.263157894733</v>
      </c>
      <c r="AT70" s="37">
        <f t="shared" si="147"/>
        <v>82105.263157894733</v>
      </c>
      <c r="AU70" s="37">
        <f t="shared" si="147"/>
        <v>82105.263157894733</v>
      </c>
      <c r="AV70" s="37">
        <f t="shared" si="147"/>
        <v>82105.263157894733</v>
      </c>
      <c r="AW70" s="37">
        <f t="shared" si="147"/>
        <v>82105.263157894733</v>
      </c>
      <c r="AX70" s="37">
        <f t="shared" si="147"/>
        <v>82105.263157894733</v>
      </c>
      <c r="AY70" s="37">
        <f t="shared" si="147"/>
        <v>82105.263157894733</v>
      </c>
      <c r="AZ70" s="37">
        <f t="shared" si="147"/>
        <v>82105.263157894733</v>
      </c>
      <c r="BA70" s="37">
        <f t="shared" si="147"/>
        <v>82105.263157894733</v>
      </c>
      <c r="BB70" s="37">
        <f t="shared" si="147"/>
        <v>82105.263157894733</v>
      </c>
      <c r="BC70" s="37">
        <f t="shared" si="147"/>
        <v>82105.263157894733</v>
      </c>
      <c r="BD70" s="37">
        <f t="shared" si="147"/>
        <v>82105.263157894733</v>
      </c>
      <c r="BE70" s="37">
        <f t="shared" si="147"/>
        <v>82105.263157894733</v>
      </c>
      <c r="BF70" s="37">
        <f t="shared" si="147"/>
        <v>82105.263157894733</v>
      </c>
      <c r="BG70" s="37">
        <f t="shared" si="147"/>
        <v>82105.263157894733</v>
      </c>
      <c r="BH70" s="37">
        <f t="shared" si="147"/>
        <v>82105.263157894733</v>
      </c>
      <c r="BI70" s="37">
        <f t="shared" si="147"/>
        <v>0</v>
      </c>
      <c r="BJ70" s="37">
        <f t="shared" si="147"/>
        <v>0</v>
      </c>
      <c r="BK70" s="37">
        <f t="shared" si="147"/>
        <v>0</v>
      </c>
      <c r="BL70" s="37">
        <f t="shared" si="147"/>
        <v>0</v>
      </c>
      <c r="BM70" s="37">
        <f t="shared" si="147"/>
        <v>0</v>
      </c>
      <c r="BN70" s="37">
        <f t="shared" si="147"/>
        <v>0</v>
      </c>
      <c r="BO70" s="37">
        <f t="shared" si="147"/>
        <v>0</v>
      </c>
      <c r="BP70" s="37">
        <f t="shared" si="147"/>
        <v>0</v>
      </c>
      <c r="BQ70" s="37">
        <f t="shared" si="147"/>
        <v>0</v>
      </c>
      <c r="BR70" s="37">
        <f t="shared" si="147"/>
        <v>0</v>
      </c>
      <c r="BS70" s="37">
        <f t="shared" si="147"/>
        <v>0</v>
      </c>
      <c r="BT70" s="37">
        <f t="shared" si="147"/>
        <v>0</v>
      </c>
      <c r="BU70" s="37">
        <f t="shared" si="147"/>
        <v>0</v>
      </c>
      <c r="BV70" s="37">
        <f t="shared" si="147"/>
        <v>0</v>
      </c>
      <c r="BW70" s="37">
        <f t="shared" ref="BW70:EH70" si="148">BW67</f>
        <v>0</v>
      </c>
      <c r="BX70" s="37">
        <f t="shared" si="148"/>
        <v>0</v>
      </c>
      <c r="BY70" s="37">
        <f t="shared" si="148"/>
        <v>0</v>
      </c>
      <c r="BZ70" s="37">
        <f t="shared" si="148"/>
        <v>0</v>
      </c>
      <c r="CA70" s="37">
        <f t="shared" si="148"/>
        <v>0</v>
      </c>
      <c r="CB70" s="37">
        <f t="shared" si="148"/>
        <v>0</v>
      </c>
      <c r="CC70" s="37">
        <f t="shared" si="148"/>
        <v>0</v>
      </c>
      <c r="CD70" s="37">
        <f t="shared" si="148"/>
        <v>0</v>
      </c>
      <c r="CE70" s="37">
        <f t="shared" si="148"/>
        <v>0</v>
      </c>
      <c r="CF70" s="37">
        <f t="shared" si="148"/>
        <v>0</v>
      </c>
      <c r="CG70" s="37">
        <f t="shared" si="148"/>
        <v>0</v>
      </c>
      <c r="CH70" s="37">
        <f t="shared" si="148"/>
        <v>0</v>
      </c>
      <c r="CI70" s="37">
        <f t="shared" si="148"/>
        <v>0</v>
      </c>
      <c r="CJ70" s="37">
        <f t="shared" si="148"/>
        <v>0</v>
      </c>
      <c r="CK70" s="37">
        <f t="shared" si="148"/>
        <v>0</v>
      </c>
      <c r="CL70" s="37">
        <f t="shared" si="148"/>
        <v>0</v>
      </c>
      <c r="CM70" s="37">
        <f t="shared" si="148"/>
        <v>0</v>
      </c>
      <c r="CN70" s="37">
        <f t="shared" si="148"/>
        <v>0</v>
      </c>
      <c r="CO70" s="37">
        <f t="shared" si="148"/>
        <v>0</v>
      </c>
      <c r="CP70" s="37">
        <f t="shared" si="148"/>
        <v>0</v>
      </c>
      <c r="CQ70" s="37">
        <f t="shared" si="148"/>
        <v>0</v>
      </c>
      <c r="CR70" s="37">
        <f t="shared" si="148"/>
        <v>0</v>
      </c>
      <c r="CS70" s="37">
        <f t="shared" si="148"/>
        <v>0</v>
      </c>
      <c r="CT70" s="37">
        <f t="shared" si="148"/>
        <v>0</v>
      </c>
      <c r="CU70" s="37">
        <f t="shared" si="148"/>
        <v>0</v>
      </c>
      <c r="CV70" s="37">
        <f t="shared" si="148"/>
        <v>0</v>
      </c>
      <c r="CW70" s="37">
        <f t="shared" si="148"/>
        <v>0</v>
      </c>
      <c r="CX70" s="37">
        <f t="shared" si="148"/>
        <v>0</v>
      </c>
      <c r="CY70" s="37">
        <f t="shared" si="148"/>
        <v>0</v>
      </c>
      <c r="CZ70" s="37">
        <f t="shared" si="148"/>
        <v>0</v>
      </c>
      <c r="DA70" s="37">
        <f t="shared" si="148"/>
        <v>0</v>
      </c>
      <c r="DB70" s="37">
        <f t="shared" si="148"/>
        <v>0</v>
      </c>
      <c r="DC70" s="37">
        <f t="shared" si="148"/>
        <v>0</v>
      </c>
      <c r="DD70" s="37">
        <f t="shared" si="148"/>
        <v>0</v>
      </c>
      <c r="DE70" s="37">
        <f t="shared" si="148"/>
        <v>0</v>
      </c>
      <c r="DF70" s="37">
        <f t="shared" si="148"/>
        <v>0</v>
      </c>
      <c r="DG70" s="37">
        <f t="shared" si="148"/>
        <v>0</v>
      </c>
      <c r="DH70" s="37">
        <f t="shared" si="148"/>
        <v>0</v>
      </c>
      <c r="DI70" s="37">
        <f t="shared" si="148"/>
        <v>0</v>
      </c>
      <c r="DJ70" s="37">
        <f t="shared" si="148"/>
        <v>0</v>
      </c>
      <c r="DK70" s="37">
        <f t="shared" si="148"/>
        <v>0</v>
      </c>
      <c r="DL70" s="37">
        <f t="shared" si="148"/>
        <v>0</v>
      </c>
      <c r="DM70" s="37">
        <f t="shared" si="148"/>
        <v>0</v>
      </c>
      <c r="DN70" s="37">
        <f t="shared" si="148"/>
        <v>0</v>
      </c>
      <c r="DO70" s="37">
        <f t="shared" si="148"/>
        <v>0</v>
      </c>
      <c r="DP70" s="37">
        <f t="shared" si="148"/>
        <v>0</v>
      </c>
      <c r="DQ70" s="37">
        <f t="shared" si="148"/>
        <v>0</v>
      </c>
      <c r="DR70" s="37">
        <f t="shared" si="148"/>
        <v>0</v>
      </c>
      <c r="DS70" s="37">
        <f t="shared" si="148"/>
        <v>0</v>
      </c>
      <c r="DT70" s="37">
        <f t="shared" si="148"/>
        <v>0</v>
      </c>
      <c r="DU70" s="37">
        <f t="shared" si="148"/>
        <v>0</v>
      </c>
      <c r="DV70" s="37">
        <f t="shared" si="148"/>
        <v>0</v>
      </c>
      <c r="DW70" s="37">
        <f t="shared" si="148"/>
        <v>0</v>
      </c>
      <c r="DX70" s="37">
        <f t="shared" si="148"/>
        <v>0</v>
      </c>
      <c r="DY70" s="37">
        <f t="shared" si="148"/>
        <v>0</v>
      </c>
      <c r="DZ70" s="37">
        <f t="shared" si="148"/>
        <v>0</v>
      </c>
      <c r="EA70" s="37">
        <f t="shared" si="148"/>
        <v>0</v>
      </c>
      <c r="EB70" s="37">
        <f t="shared" si="148"/>
        <v>0</v>
      </c>
      <c r="EC70" s="37">
        <f t="shared" si="148"/>
        <v>0</v>
      </c>
      <c r="ED70" s="37">
        <f t="shared" si="148"/>
        <v>0</v>
      </c>
      <c r="EE70" s="37">
        <f t="shared" si="148"/>
        <v>0</v>
      </c>
      <c r="EF70" s="37">
        <f t="shared" si="148"/>
        <v>0</v>
      </c>
      <c r="EG70" s="37">
        <f t="shared" si="148"/>
        <v>0</v>
      </c>
      <c r="EH70" s="37">
        <f t="shared" si="148"/>
        <v>0</v>
      </c>
      <c r="EI70" s="37">
        <f t="shared" ref="EI70:FC70" si="149">EI67</f>
        <v>0</v>
      </c>
      <c r="EJ70" s="37">
        <f t="shared" si="149"/>
        <v>0</v>
      </c>
      <c r="EK70" s="37">
        <f t="shared" si="149"/>
        <v>0</v>
      </c>
      <c r="EL70" s="37">
        <f t="shared" si="149"/>
        <v>0</v>
      </c>
      <c r="EM70" s="37">
        <f t="shared" si="149"/>
        <v>0</v>
      </c>
      <c r="EN70" s="37">
        <f t="shared" si="149"/>
        <v>0</v>
      </c>
      <c r="EO70" s="37">
        <f t="shared" si="149"/>
        <v>0</v>
      </c>
      <c r="EP70" s="37">
        <f t="shared" si="149"/>
        <v>0</v>
      </c>
      <c r="EQ70" s="37">
        <f t="shared" si="149"/>
        <v>0</v>
      </c>
      <c r="ER70" s="37">
        <f t="shared" si="149"/>
        <v>0</v>
      </c>
      <c r="ES70" s="37">
        <f t="shared" si="149"/>
        <v>0</v>
      </c>
      <c r="ET70" s="37">
        <f t="shared" si="149"/>
        <v>0</v>
      </c>
      <c r="EU70" s="37">
        <f t="shared" si="149"/>
        <v>0</v>
      </c>
      <c r="EV70" s="37">
        <f t="shared" si="149"/>
        <v>0</v>
      </c>
      <c r="EW70" s="37">
        <f t="shared" si="149"/>
        <v>0</v>
      </c>
      <c r="EX70" s="37">
        <f t="shared" si="149"/>
        <v>0</v>
      </c>
      <c r="EY70" s="37">
        <f t="shared" si="149"/>
        <v>0</v>
      </c>
      <c r="EZ70" s="37">
        <f t="shared" si="149"/>
        <v>0</v>
      </c>
      <c r="FA70" s="37">
        <f t="shared" si="149"/>
        <v>0</v>
      </c>
      <c r="FB70" s="37">
        <f t="shared" si="149"/>
        <v>0</v>
      </c>
      <c r="FC70" s="37">
        <f t="shared" si="149"/>
        <v>0</v>
      </c>
    </row>
    <row r="71" spans="3:159" x14ac:dyDescent="0.35">
      <c r="C71" s="31" t="s">
        <v>174</v>
      </c>
      <c r="E71" s="32" t="s">
        <v>110</v>
      </c>
      <c r="H71" s="37">
        <f>SUM(J71:XFD71)</f>
        <v>1560000.0000000005</v>
      </c>
      <c r="J71" s="37">
        <f>J66</f>
        <v>0</v>
      </c>
      <c r="K71" s="37">
        <f t="shared" ref="K71:BV71" si="150">K66</f>
        <v>0</v>
      </c>
      <c r="L71" s="37">
        <f t="shared" si="150"/>
        <v>0</v>
      </c>
      <c r="M71" s="37">
        <f t="shared" si="150"/>
        <v>0</v>
      </c>
      <c r="N71" s="37">
        <f t="shared" si="150"/>
        <v>0</v>
      </c>
      <c r="O71" s="37">
        <f t="shared" si="150"/>
        <v>0</v>
      </c>
      <c r="P71" s="37">
        <f t="shared" si="150"/>
        <v>0</v>
      </c>
      <c r="Q71" s="37">
        <f t="shared" si="150"/>
        <v>0</v>
      </c>
      <c r="R71" s="37">
        <f t="shared" si="150"/>
        <v>0</v>
      </c>
      <c r="S71" s="37">
        <f t="shared" si="150"/>
        <v>0</v>
      </c>
      <c r="T71" s="37">
        <f t="shared" si="150"/>
        <v>0</v>
      </c>
      <c r="U71" s="37">
        <f t="shared" si="150"/>
        <v>0</v>
      </c>
      <c r="V71" s="37">
        <f t="shared" si="150"/>
        <v>0</v>
      </c>
      <c r="W71" s="37">
        <f t="shared" si="150"/>
        <v>0</v>
      </c>
      <c r="X71" s="37">
        <f t="shared" si="150"/>
        <v>0</v>
      </c>
      <c r="Y71" s="37">
        <f t="shared" si="150"/>
        <v>0</v>
      </c>
      <c r="Z71" s="37">
        <f t="shared" si="150"/>
        <v>0</v>
      </c>
      <c r="AA71" s="37">
        <f t="shared" si="150"/>
        <v>0</v>
      </c>
      <c r="AB71" s="37">
        <f t="shared" si="150"/>
        <v>0</v>
      </c>
      <c r="AC71" s="37">
        <f t="shared" si="150"/>
        <v>0</v>
      </c>
      <c r="AD71" s="37">
        <f t="shared" si="150"/>
        <v>0</v>
      </c>
      <c r="AE71" s="37">
        <f t="shared" si="150"/>
        <v>0</v>
      </c>
      <c r="AF71" s="37">
        <f t="shared" si="150"/>
        <v>0</v>
      </c>
      <c r="AG71" s="37">
        <f t="shared" si="150"/>
        <v>0</v>
      </c>
      <c r="AH71" s="37">
        <f t="shared" si="150"/>
        <v>0</v>
      </c>
      <c r="AI71" s="37">
        <f t="shared" si="150"/>
        <v>0</v>
      </c>
      <c r="AJ71" s="37">
        <f t="shared" si="150"/>
        <v>0</v>
      </c>
      <c r="AK71" s="37">
        <f t="shared" si="150"/>
        <v>0</v>
      </c>
      <c r="AL71" s="37">
        <f t="shared" si="150"/>
        <v>0</v>
      </c>
      <c r="AM71" s="37">
        <f t="shared" si="150"/>
        <v>0</v>
      </c>
      <c r="AN71" s="37">
        <f t="shared" si="150"/>
        <v>0</v>
      </c>
      <c r="AO71" s="37">
        <f t="shared" si="150"/>
        <v>0</v>
      </c>
      <c r="AP71" s="37">
        <f t="shared" si="150"/>
        <v>82105.263157894733</v>
      </c>
      <c r="AQ71" s="37">
        <f t="shared" si="150"/>
        <v>82105.263157894733</v>
      </c>
      <c r="AR71" s="37">
        <f t="shared" si="150"/>
        <v>82105.263157894733</v>
      </c>
      <c r="AS71" s="37">
        <f t="shared" si="150"/>
        <v>82105.263157894733</v>
      </c>
      <c r="AT71" s="37">
        <f t="shared" si="150"/>
        <v>82105.263157894733</v>
      </c>
      <c r="AU71" s="37">
        <f t="shared" si="150"/>
        <v>82105.263157894733</v>
      </c>
      <c r="AV71" s="37">
        <f t="shared" si="150"/>
        <v>82105.263157894733</v>
      </c>
      <c r="AW71" s="37">
        <f t="shared" si="150"/>
        <v>82105.263157894733</v>
      </c>
      <c r="AX71" s="37">
        <f t="shared" si="150"/>
        <v>82105.263157894733</v>
      </c>
      <c r="AY71" s="37">
        <f t="shared" si="150"/>
        <v>82105.263157894733</v>
      </c>
      <c r="AZ71" s="37">
        <f t="shared" si="150"/>
        <v>82105.263157894733</v>
      </c>
      <c r="BA71" s="37">
        <f t="shared" si="150"/>
        <v>82105.263157894733</v>
      </c>
      <c r="BB71" s="37">
        <f t="shared" si="150"/>
        <v>82105.263157894733</v>
      </c>
      <c r="BC71" s="37">
        <f t="shared" si="150"/>
        <v>82105.263157894733</v>
      </c>
      <c r="BD71" s="37">
        <f t="shared" si="150"/>
        <v>82105.263157894733</v>
      </c>
      <c r="BE71" s="37">
        <f t="shared" si="150"/>
        <v>82105.263157894733</v>
      </c>
      <c r="BF71" s="37">
        <f t="shared" si="150"/>
        <v>82105.263157894733</v>
      </c>
      <c r="BG71" s="37">
        <f t="shared" si="150"/>
        <v>82105.263157894733</v>
      </c>
      <c r="BH71" s="37">
        <f t="shared" si="150"/>
        <v>82105.263157894733</v>
      </c>
      <c r="BI71" s="37">
        <f t="shared" si="150"/>
        <v>0</v>
      </c>
      <c r="BJ71" s="37">
        <f t="shared" si="150"/>
        <v>0</v>
      </c>
      <c r="BK71" s="37">
        <f t="shared" si="150"/>
        <v>0</v>
      </c>
      <c r="BL71" s="37">
        <f t="shared" si="150"/>
        <v>0</v>
      </c>
      <c r="BM71" s="37">
        <f t="shared" si="150"/>
        <v>0</v>
      </c>
      <c r="BN71" s="37">
        <f t="shared" si="150"/>
        <v>0</v>
      </c>
      <c r="BO71" s="37">
        <f t="shared" si="150"/>
        <v>0</v>
      </c>
      <c r="BP71" s="37">
        <f t="shared" si="150"/>
        <v>0</v>
      </c>
      <c r="BQ71" s="37">
        <f t="shared" si="150"/>
        <v>0</v>
      </c>
      <c r="BR71" s="37">
        <f t="shared" si="150"/>
        <v>0</v>
      </c>
      <c r="BS71" s="37">
        <f t="shared" si="150"/>
        <v>0</v>
      </c>
      <c r="BT71" s="37">
        <f t="shared" si="150"/>
        <v>0</v>
      </c>
      <c r="BU71" s="37">
        <f t="shared" si="150"/>
        <v>0</v>
      </c>
      <c r="BV71" s="37">
        <f t="shared" si="150"/>
        <v>0</v>
      </c>
      <c r="BW71" s="37">
        <f t="shared" ref="BW71:EH71" si="151">BW66</f>
        <v>0</v>
      </c>
      <c r="BX71" s="37">
        <f t="shared" si="151"/>
        <v>0</v>
      </c>
      <c r="BY71" s="37">
        <f t="shared" si="151"/>
        <v>0</v>
      </c>
      <c r="BZ71" s="37">
        <f t="shared" si="151"/>
        <v>0</v>
      </c>
      <c r="CA71" s="37">
        <f t="shared" si="151"/>
        <v>0</v>
      </c>
      <c r="CB71" s="37">
        <f t="shared" si="151"/>
        <v>0</v>
      </c>
      <c r="CC71" s="37">
        <f t="shared" si="151"/>
        <v>0</v>
      </c>
      <c r="CD71" s="37">
        <f t="shared" si="151"/>
        <v>0</v>
      </c>
      <c r="CE71" s="37">
        <f t="shared" si="151"/>
        <v>0</v>
      </c>
      <c r="CF71" s="37">
        <f t="shared" si="151"/>
        <v>0</v>
      </c>
      <c r="CG71" s="37">
        <f t="shared" si="151"/>
        <v>0</v>
      </c>
      <c r="CH71" s="37">
        <f t="shared" si="151"/>
        <v>0</v>
      </c>
      <c r="CI71" s="37">
        <f t="shared" si="151"/>
        <v>0</v>
      </c>
      <c r="CJ71" s="37">
        <f t="shared" si="151"/>
        <v>0</v>
      </c>
      <c r="CK71" s="37">
        <f t="shared" si="151"/>
        <v>0</v>
      </c>
      <c r="CL71" s="37">
        <f t="shared" si="151"/>
        <v>0</v>
      </c>
      <c r="CM71" s="37">
        <f t="shared" si="151"/>
        <v>0</v>
      </c>
      <c r="CN71" s="37">
        <f t="shared" si="151"/>
        <v>0</v>
      </c>
      <c r="CO71" s="37">
        <f t="shared" si="151"/>
        <v>0</v>
      </c>
      <c r="CP71" s="37">
        <f t="shared" si="151"/>
        <v>0</v>
      </c>
      <c r="CQ71" s="37">
        <f t="shared" si="151"/>
        <v>0</v>
      </c>
      <c r="CR71" s="37">
        <f t="shared" si="151"/>
        <v>0</v>
      </c>
      <c r="CS71" s="37">
        <f t="shared" si="151"/>
        <v>0</v>
      </c>
      <c r="CT71" s="37">
        <f t="shared" si="151"/>
        <v>0</v>
      </c>
      <c r="CU71" s="37">
        <f t="shared" si="151"/>
        <v>0</v>
      </c>
      <c r="CV71" s="37">
        <f t="shared" si="151"/>
        <v>0</v>
      </c>
      <c r="CW71" s="37">
        <f t="shared" si="151"/>
        <v>0</v>
      </c>
      <c r="CX71" s="37">
        <f t="shared" si="151"/>
        <v>0</v>
      </c>
      <c r="CY71" s="37">
        <f t="shared" si="151"/>
        <v>0</v>
      </c>
      <c r="CZ71" s="37">
        <f t="shared" si="151"/>
        <v>0</v>
      </c>
      <c r="DA71" s="37">
        <f t="shared" si="151"/>
        <v>0</v>
      </c>
      <c r="DB71" s="37">
        <f t="shared" si="151"/>
        <v>0</v>
      </c>
      <c r="DC71" s="37">
        <f t="shared" si="151"/>
        <v>0</v>
      </c>
      <c r="DD71" s="37">
        <f t="shared" si="151"/>
        <v>0</v>
      </c>
      <c r="DE71" s="37">
        <f t="shared" si="151"/>
        <v>0</v>
      </c>
      <c r="DF71" s="37">
        <f t="shared" si="151"/>
        <v>0</v>
      </c>
      <c r="DG71" s="37">
        <f t="shared" si="151"/>
        <v>0</v>
      </c>
      <c r="DH71" s="37">
        <f t="shared" si="151"/>
        <v>0</v>
      </c>
      <c r="DI71" s="37">
        <f t="shared" si="151"/>
        <v>0</v>
      </c>
      <c r="DJ71" s="37">
        <f t="shared" si="151"/>
        <v>0</v>
      </c>
      <c r="DK71" s="37">
        <f t="shared" si="151"/>
        <v>0</v>
      </c>
      <c r="DL71" s="37">
        <f t="shared" si="151"/>
        <v>0</v>
      </c>
      <c r="DM71" s="37">
        <f t="shared" si="151"/>
        <v>0</v>
      </c>
      <c r="DN71" s="37">
        <f t="shared" si="151"/>
        <v>0</v>
      </c>
      <c r="DO71" s="37">
        <f t="shared" si="151"/>
        <v>0</v>
      </c>
      <c r="DP71" s="37">
        <f t="shared" si="151"/>
        <v>0</v>
      </c>
      <c r="DQ71" s="37">
        <f t="shared" si="151"/>
        <v>0</v>
      </c>
      <c r="DR71" s="37">
        <f t="shared" si="151"/>
        <v>0</v>
      </c>
      <c r="DS71" s="37">
        <f t="shared" si="151"/>
        <v>0</v>
      </c>
      <c r="DT71" s="37">
        <f t="shared" si="151"/>
        <v>0</v>
      </c>
      <c r="DU71" s="37">
        <f t="shared" si="151"/>
        <v>0</v>
      </c>
      <c r="DV71" s="37">
        <f t="shared" si="151"/>
        <v>0</v>
      </c>
      <c r="DW71" s="37">
        <f t="shared" si="151"/>
        <v>0</v>
      </c>
      <c r="DX71" s="37">
        <f t="shared" si="151"/>
        <v>0</v>
      </c>
      <c r="DY71" s="37">
        <f t="shared" si="151"/>
        <v>0</v>
      </c>
      <c r="DZ71" s="37">
        <f t="shared" si="151"/>
        <v>0</v>
      </c>
      <c r="EA71" s="37">
        <f t="shared" si="151"/>
        <v>0</v>
      </c>
      <c r="EB71" s="37">
        <f t="shared" si="151"/>
        <v>0</v>
      </c>
      <c r="EC71" s="37">
        <f t="shared" si="151"/>
        <v>0</v>
      </c>
      <c r="ED71" s="37">
        <f t="shared" si="151"/>
        <v>0</v>
      </c>
      <c r="EE71" s="37">
        <f t="shared" si="151"/>
        <v>0</v>
      </c>
      <c r="EF71" s="37">
        <f t="shared" si="151"/>
        <v>0</v>
      </c>
      <c r="EG71" s="37">
        <f t="shared" si="151"/>
        <v>0</v>
      </c>
      <c r="EH71" s="37">
        <f t="shared" si="151"/>
        <v>0</v>
      </c>
      <c r="EI71" s="37">
        <f t="shared" ref="EI71:FC71" si="152">EI66</f>
        <v>0</v>
      </c>
      <c r="EJ71" s="37">
        <f t="shared" si="152"/>
        <v>0</v>
      </c>
      <c r="EK71" s="37">
        <f t="shared" si="152"/>
        <v>0</v>
      </c>
      <c r="EL71" s="37">
        <f t="shared" si="152"/>
        <v>0</v>
      </c>
      <c r="EM71" s="37">
        <f t="shared" si="152"/>
        <v>0</v>
      </c>
      <c r="EN71" s="37">
        <f t="shared" si="152"/>
        <v>0</v>
      </c>
      <c r="EO71" s="37">
        <f t="shared" si="152"/>
        <v>0</v>
      </c>
      <c r="EP71" s="37">
        <f t="shared" si="152"/>
        <v>0</v>
      </c>
      <c r="EQ71" s="37">
        <f t="shared" si="152"/>
        <v>0</v>
      </c>
      <c r="ER71" s="37">
        <f t="shared" si="152"/>
        <v>0</v>
      </c>
      <c r="ES71" s="37">
        <f t="shared" si="152"/>
        <v>0</v>
      </c>
      <c r="ET71" s="37">
        <f t="shared" si="152"/>
        <v>0</v>
      </c>
      <c r="EU71" s="37">
        <f t="shared" si="152"/>
        <v>0</v>
      </c>
      <c r="EV71" s="37">
        <f t="shared" si="152"/>
        <v>0</v>
      </c>
      <c r="EW71" s="37">
        <f t="shared" si="152"/>
        <v>0</v>
      </c>
      <c r="EX71" s="37">
        <f t="shared" si="152"/>
        <v>0</v>
      </c>
      <c r="EY71" s="37">
        <f t="shared" si="152"/>
        <v>0</v>
      </c>
      <c r="EZ71" s="37">
        <f t="shared" si="152"/>
        <v>0</v>
      </c>
      <c r="FA71" s="37">
        <f t="shared" si="152"/>
        <v>0</v>
      </c>
      <c r="FB71" s="37">
        <f t="shared" si="152"/>
        <v>0</v>
      </c>
      <c r="FC71" s="37">
        <f t="shared" si="152"/>
        <v>0</v>
      </c>
    </row>
    <row r="72" spans="3:159" x14ac:dyDescent="0.35">
      <c r="C72" s="31" t="s">
        <v>79</v>
      </c>
      <c r="E72" s="32" t="s">
        <v>110</v>
      </c>
      <c r="H72" s="37"/>
      <c r="J72" s="37">
        <f>J69+J70-J71</f>
        <v>0</v>
      </c>
      <c r="K72" s="37">
        <f t="shared" ref="K72:BV72" si="153">K69+K70-K71</f>
        <v>0</v>
      </c>
      <c r="L72" s="37">
        <f t="shared" si="153"/>
        <v>0</v>
      </c>
      <c r="M72" s="37">
        <f t="shared" si="153"/>
        <v>0</v>
      </c>
      <c r="N72" s="37">
        <f t="shared" si="153"/>
        <v>0</v>
      </c>
      <c r="O72" s="37">
        <f t="shared" si="153"/>
        <v>0</v>
      </c>
      <c r="P72" s="37">
        <f t="shared" si="153"/>
        <v>0</v>
      </c>
      <c r="Q72" s="37">
        <f t="shared" si="153"/>
        <v>0</v>
      </c>
      <c r="R72" s="37">
        <f t="shared" si="153"/>
        <v>0</v>
      </c>
      <c r="S72" s="37">
        <f t="shared" si="153"/>
        <v>0</v>
      </c>
      <c r="T72" s="37">
        <f t="shared" si="153"/>
        <v>0</v>
      </c>
      <c r="U72" s="37">
        <f t="shared" si="153"/>
        <v>0</v>
      </c>
      <c r="V72" s="37">
        <f t="shared" si="153"/>
        <v>0</v>
      </c>
      <c r="W72" s="37">
        <f t="shared" si="153"/>
        <v>0</v>
      </c>
      <c r="X72" s="37">
        <f t="shared" si="153"/>
        <v>0</v>
      </c>
      <c r="Y72" s="37">
        <f t="shared" si="153"/>
        <v>0</v>
      </c>
      <c r="Z72" s="37">
        <f t="shared" si="153"/>
        <v>0</v>
      </c>
      <c r="AA72" s="37">
        <f t="shared" si="153"/>
        <v>0</v>
      </c>
      <c r="AB72" s="37">
        <f t="shared" si="153"/>
        <v>0</v>
      </c>
      <c r="AC72" s="37">
        <f t="shared" si="153"/>
        <v>0</v>
      </c>
      <c r="AD72" s="37">
        <f t="shared" si="153"/>
        <v>0</v>
      </c>
      <c r="AE72" s="37">
        <f t="shared" si="153"/>
        <v>0</v>
      </c>
      <c r="AF72" s="37">
        <f t="shared" si="153"/>
        <v>0</v>
      </c>
      <c r="AG72" s="37">
        <f t="shared" si="153"/>
        <v>0</v>
      </c>
      <c r="AH72" s="37">
        <f t="shared" si="153"/>
        <v>0</v>
      </c>
      <c r="AI72" s="37">
        <f t="shared" si="153"/>
        <v>0</v>
      </c>
      <c r="AJ72" s="37">
        <f t="shared" si="153"/>
        <v>0</v>
      </c>
      <c r="AK72" s="37">
        <f t="shared" si="153"/>
        <v>0</v>
      </c>
      <c r="AL72" s="37">
        <f t="shared" si="153"/>
        <v>0</v>
      </c>
      <c r="AM72" s="37">
        <f t="shared" si="153"/>
        <v>0</v>
      </c>
      <c r="AN72" s="37">
        <f t="shared" si="153"/>
        <v>0</v>
      </c>
      <c r="AO72" s="37">
        <f t="shared" si="153"/>
        <v>0</v>
      </c>
      <c r="AP72" s="37">
        <f t="shared" si="153"/>
        <v>0</v>
      </c>
      <c r="AQ72" s="37">
        <f t="shared" si="153"/>
        <v>0</v>
      </c>
      <c r="AR72" s="37">
        <f t="shared" si="153"/>
        <v>0</v>
      </c>
      <c r="AS72" s="37">
        <f t="shared" si="153"/>
        <v>0</v>
      </c>
      <c r="AT72" s="37">
        <f t="shared" si="153"/>
        <v>0</v>
      </c>
      <c r="AU72" s="37">
        <f t="shared" si="153"/>
        <v>0</v>
      </c>
      <c r="AV72" s="37">
        <f t="shared" si="153"/>
        <v>0</v>
      </c>
      <c r="AW72" s="37">
        <f t="shared" si="153"/>
        <v>0</v>
      </c>
      <c r="AX72" s="37">
        <f t="shared" si="153"/>
        <v>0</v>
      </c>
      <c r="AY72" s="37">
        <f t="shared" si="153"/>
        <v>0</v>
      </c>
      <c r="AZ72" s="37">
        <f t="shared" si="153"/>
        <v>0</v>
      </c>
      <c r="BA72" s="37">
        <f t="shared" si="153"/>
        <v>0</v>
      </c>
      <c r="BB72" s="37">
        <f t="shared" si="153"/>
        <v>0</v>
      </c>
      <c r="BC72" s="37">
        <f t="shared" si="153"/>
        <v>0</v>
      </c>
      <c r="BD72" s="37">
        <f t="shared" si="153"/>
        <v>0</v>
      </c>
      <c r="BE72" s="37">
        <f t="shared" si="153"/>
        <v>0</v>
      </c>
      <c r="BF72" s="37">
        <f t="shared" si="153"/>
        <v>0</v>
      </c>
      <c r="BG72" s="37">
        <f t="shared" si="153"/>
        <v>0</v>
      </c>
      <c r="BH72" s="37">
        <f t="shared" si="153"/>
        <v>0</v>
      </c>
      <c r="BI72" s="37">
        <f t="shared" si="153"/>
        <v>0</v>
      </c>
      <c r="BJ72" s="37">
        <f t="shared" si="153"/>
        <v>0</v>
      </c>
      <c r="BK72" s="37">
        <f t="shared" si="153"/>
        <v>0</v>
      </c>
      <c r="BL72" s="37">
        <f t="shared" si="153"/>
        <v>0</v>
      </c>
      <c r="BM72" s="37">
        <f t="shared" si="153"/>
        <v>0</v>
      </c>
      <c r="BN72" s="37">
        <f t="shared" si="153"/>
        <v>0</v>
      </c>
      <c r="BO72" s="37">
        <f t="shared" si="153"/>
        <v>0</v>
      </c>
      <c r="BP72" s="37">
        <f t="shared" si="153"/>
        <v>0</v>
      </c>
      <c r="BQ72" s="37">
        <f t="shared" si="153"/>
        <v>0</v>
      </c>
      <c r="BR72" s="37">
        <f t="shared" si="153"/>
        <v>0</v>
      </c>
      <c r="BS72" s="37">
        <f t="shared" si="153"/>
        <v>0</v>
      </c>
      <c r="BT72" s="37">
        <f t="shared" si="153"/>
        <v>0</v>
      </c>
      <c r="BU72" s="37">
        <f t="shared" si="153"/>
        <v>0</v>
      </c>
      <c r="BV72" s="37">
        <f t="shared" si="153"/>
        <v>0</v>
      </c>
      <c r="BW72" s="37">
        <f t="shared" ref="BW72:EH72" si="154">BW69+BW70-BW71</f>
        <v>0</v>
      </c>
      <c r="BX72" s="37">
        <f t="shared" si="154"/>
        <v>0</v>
      </c>
      <c r="BY72" s="37">
        <f t="shared" si="154"/>
        <v>0</v>
      </c>
      <c r="BZ72" s="37">
        <f t="shared" si="154"/>
        <v>0</v>
      </c>
      <c r="CA72" s="37">
        <f t="shared" si="154"/>
        <v>0</v>
      </c>
      <c r="CB72" s="37">
        <f t="shared" si="154"/>
        <v>0</v>
      </c>
      <c r="CC72" s="37">
        <f t="shared" si="154"/>
        <v>0</v>
      </c>
      <c r="CD72" s="37">
        <f t="shared" si="154"/>
        <v>0</v>
      </c>
      <c r="CE72" s="37">
        <f t="shared" si="154"/>
        <v>0</v>
      </c>
      <c r="CF72" s="37">
        <f t="shared" si="154"/>
        <v>0</v>
      </c>
      <c r="CG72" s="37">
        <f t="shared" si="154"/>
        <v>0</v>
      </c>
      <c r="CH72" s="37">
        <f t="shared" si="154"/>
        <v>0</v>
      </c>
      <c r="CI72" s="37">
        <f t="shared" si="154"/>
        <v>0</v>
      </c>
      <c r="CJ72" s="37">
        <f t="shared" si="154"/>
        <v>0</v>
      </c>
      <c r="CK72" s="37">
        <f t="shared" si="154"/>
        <v>0</v>
      </c>
      <c r="CL72" s="37">
        <f t="shared" si="154"/>
        <v>0</v>
      </c>
      <c r="CM72" s="37">
        <f t="shared" si="154"/>
        <v>0</v>
      </c>
      <c r="CN72" s="37">
        <f t="shared" si="154"/>
        <v>0</v>
      </c>
      <c r="CO72" s="37">
        <f t="shared" si="154"/>
        <v>0</v>
      </c>
      <c r="CP72" s="37">
        <f t="shared" si="154"/>
        <v>0</v>
      </c>
      <c r="CQ72" s="37">
        <f t="shared" si="154"/>
        <v>0</v>
      </c>
      <c r="CR72" s="37">
        <f t="shared" si="154"/>
        <v>0</v>
      </c>
      <c r="CS72" s="37">
        <f t="shared" si="154"/>
        <v>0</v>
      </c>
      <c r="CT72" s="37">
        <f t="shared" si="154"/>
        <v>0</v>
      </c>
      <c r="CU72" s="37">
        <f t="shared" si="154"/>
        <v>0</v>
      </c>
      <c r="CV72" s="37">
        <f t="shared" si="154"/>
        <v>0</v>
      </c>
      <c r="CW72" s="37">
        <f t="shared" si="154"/>
        <v>0</v>
      </c>
      <c r="CX72" s="37">
        <f t="shared" si="154"/>
        <v>0</v>
      </c>
      <c r="CY72" s="37">
        <f t="shared" si="154"/>
        <v>0</v>
      </c>
      <c r="CZ72" s="37">
        <f t="shared" si="154"/>
        <v>0</v>
      </c>
      <c r="DA72" s="37">
        <f t="shared" si="154"/>
        <v>0</v>
      </c>
      <c r="DB72" s="37">
        <f t="shared" si="154"/>
        <v>0</v>
      </c>
      <c r="DC72" s="37">
        <f t="shared" si="154"/>
        <v>0</v>
      </c>
      <c r="DD72" s="37">
        <f t="shared" si="154"/>
        <v>0</v>
      </c>
      <c r="DE72" s="37">
        <f t="shared" si="154"/>
        <v>0</v>
      </c>
      <c r="DF72" s="37">
        <f t="shared" si="154"/>
        <v>0</v>
      </c>
      <c r="DG72" s="37">
        <f t="shared" si="154"/>
        <v>0</v>
      </c>
      <c r="DH72" s="37">
        <f t="shared" si="154"/>
        <v>0</v>
      </c>
      <c r="DI72" s="37">
        <f t="shared" si="154"/>
        <v>0</v>
      </c>
      <c r="DJ72" s="37">
        <f t="shared" si="154"/>
        <v>0</v>
      </c>
      <c r="DK72" s="37">
        <f t="shared" si="154"/>
        <v>0</v>
      </c>
      <c r="DL72" s="37">
        <f t="shared" si="154"/>
        <v>0</v>
      </c>
      <c r="DM72" s="37">
        <f t="shared" si="154"/>
        <v>0</v>
      </c>
      <c r="DN72" s="37">
        <f t="shared" si="154"/>
        <v>0</v>
      </c>
      <c r="DO72" s="37">
        <f t="shared" si="154"/>
        <v>0</v>
      </c>
      <c r="DP72" s="37">
        <f t="shared" si="154"/>
        <v>0</v>
      </c>
      <c r="DQ72" s="37">
        <f t="shared" si="154"/>
        <v>0</v>
      </c>
      <c r="DR72" s="37">
        <f t="shared" si="154"/>
        <v>0</v>
      </c>
      <c r="DS72" s="37">
        <f t="shared" si="154"/>
        <v>0</v>
      </c>
      <c r="DT72" s="37">
        <f t="shared" si="154"/>
        <v>0</v>
      </c>
      <c r="DU72" s="37">
        <f t="shared" si="154"/>
        <v>0</v>
      </c>
      <c r="DV72" s="37">
        <f t="shared" si="154"/>
        <v>0</v>
      </c>
      <c r="DW72" s="37">
        <f t="shared" si="154"/>
        <v>0</v>
      </c>
      <c r="DX72" s="37">
        <f t="shared" si="154"/>
        <v>0</v>
      </c>
      <c r="DY72" s="37">
        <f t="shared" si="154"/>
        <v>0</v>
      </c>
      <c r="DZ72" s="37">
        <f t="shared" si="154"/>
        <v>0</v>
      </c>
      <c r="EA72" s="37">
        <f t="shared" si="154"/>
        <v>0</v>
      </c>
      <c r="EB72" s="37">
        <f t="shared" si="154"/>
        <v>0</v>
      </c>
      <c r="EC72" s="37">
        <f t="shared" si="154"/>
        <v>0</v>
      </c>
      <c r="ED72" s="37">
        <f t="shared" si="154"/>
        <v>0</v>
      </c>
      <c r="EE72" s="37">
        <f t="shared" si="154"/>
        <v>0</v>
      </c>
      <c r="EF72" s="37">
        <f t="shared" si="154"/>
        <v>0</v>
      </c>
      <c r="EG72" s="37">
        <f t="shared" si="154"/>
        <v>0</v>
      </c>
      <c r="EH72" s="37">
        <f t="shared" si="154"/>
        <v>0</v>
      </c>
      <c r="EI72" s="37">
        <f t="shared" ref="EI72:FC72" si="155">EI69+EI70-EI71</f>
        <v>0</v>
      </c>
      <c r="EJ72" s="37">
        <f t="shared" si="155"/>
        <v>0</v>
      </c>
      <c r="EK72" s="37">
        <f t="shared" si="155"/>
        <v>0</v>
      </c>
      <c r="EL72" s="37">
        <f t="shared" si="155"/>
        <v>0</v>
      </c>
      <c r="EM72" s="37">
        <f t="shared" si="155"/>
        <v>0</v>
      </c>
      <c r="EN72" s="37">
        <f t="shared" si="155"/>
        <v>0</v>
      </c>
      <c r="EO72" s="37">
        <f t="shared" si="155"/>
        <v>0</v>
      </c>
      <c r="EP72" s="37">
        <f t="shared" si="155"/>
        <v>0</v>
      </c>
      <c r="EQ72" s="37">
        <f t="shared" si="155"/>
        <v>0</v>
      </c>
      <c r="ER72" s="37">
        <f t="shared" si="155"/>
        <v>0</v>
      </c>
      <c r="ES72" s="37">
        <f t="shared" si="155"/>
        <v>0</v>
      </c>
      <c r="ET72" s="37">
        <f t="shared" si="155"/>
        <v>0</v>
      </c>
      <c r="EU72" s="37">
        <f t="shared" si="155"/>
        <v>0</v>
      </c>
      <c r="EV72" s="37">
        <f t="shared" si="155"/>
        <v>0</v>
      </c>
      <c r="EW72" s="37">
        <f t="shared" si="155"/>
        <v>0</v>
      </c>
      <c r="EX72" s="37">
        <f t="shared" si="155"/>
        <v>0</v>
      </c>
      <c r="EY72" s="37">
        <f t="shared" si="155"/>
        <v>0</v>
      </c>
      <c r="EZ72" s="37">
        <f t="shared" si="155"/>
        <v>0</v>
      </c>
      <c r="FA72" s="37">
        <f t="shared" si="155"/>
        <v>0</v>
      </c>
      <c r="FB72" s="37">
        <f t="shared" si="155"/>
        <v>0</v>
      </c>
      <c r="FC72" s="37">
        <f t="shared" si="155"/>
        <v>0</v>
      </c>
    </row>
    <row r="74" spans="3:159" ht="15" thickBot="1" x14ac:dyDescent="0.4">
      <c r="C74" s="43" t="s">
        <v>175</v>
      </c>
      <c r="D74" s="43"/>
      <c r="E74" s="44" t="s">
        <v>110</v>
      </c>
      <c r="F74" s="43"/>
      <c r="G74" s="43"/>
      <c r="H74" s="45">
        <f>SUM(J74:XFD74)</f>
        <v>42638176.364011534</v>
      </c>
      <c r="I74" s="43"/>
      <c r="J74" s="45">
        <f>J59+J61+J67</f>
        <v>0</v>
      </c>
      <c r="K74" s="45">
        <f t="shared" ref="K74:BV74" si="156">K59+K61+K67</f>
        <v>0</v>
      </c>
      <c r="L74" s="45">
        <f t="shared" si="156"/>
        <v>0</v>
      </c>
      <c r="M74" s="45">
        <f t="shared" si="156"/>
        <v>0</v>
      </c>
      <c r="N74" s="45">
        <f t="shared" si="156"/>
        <v>0</v>
      </c>
      <c r="O74" s="45">
        <f t="shared" si="156"/>
        <v>0</v>
      </c>
      <c r="P74" s="45">
        <f t="shared" si="156"/>
        <v>0</v>
      </c>
      <c r="Q74" s="45">
        <f t="shared" si="156"/>
        <v>0</v>
      </c>
      <c r="R74" s="45">
        <f t="shared" si="156"/>
        <v>0</v>
      </c>
      <c r="S74" s="45">
        <f t="shared" si="156"/>
        <v>0</v>
      </c>
      <c r="T74" s="45">
        <f t="shared" si="156"/>
        <v>0</v>
      </c>
      <c r="U74" s="45">
        <f t="shared" si="156"/>
        <v>0</v>
      </c>
      <c r="V74" s="45">
        <f t="shared" si="156"/>
        <v>432870.74210228486</v>
      </c>
      <c r="W74" s="45">
        <f t="shared" si="156"/>
        <v>436780</v>
      </c>
      <c r="X74" s="45">
        <f t="shared" si="156"/>
        <v>440728.15694433055</v>
      </c>
      <c r="Y74" s="45">
        <f t="shared" si="156"/>
        <v>444715.6</v>
      </c>
      <c r="Z74" s="45">
        <f t="shared" si="156"/>
        <v>448742.72008321714</v>
      </c>
      <c r="AA74" s="45">
        <f t="shared" si="156"/>
        <v>452809.91200000007</v>
      </c>
      <c r="AB74" s="45">
        <f t="shared" si="156"/>
        <v>456917.57448488154</v>
      </c>
      <c r="AC74" s="45">
        <f t="shared" si="156"/>
        <v>461066.11024000007</v>
      </c>
      <c r="AD74" s="45">
        <f t="shared" si="156"/>
        <v>465255.92597457924</v>
      </c>
      <c r="AE74" s="45">
        <f t="shared" si="156"/>
        <v>469487.4324448001</v>
      </c>
      <c r="AF74" s="45">
        <f t="shared" si="156"/>
        <v>473761.04449407081</v>
      </c>
      <c r="AG74" s="45">
        <f t="shared" si="156"/>
        <v>478077.1810936961</v>
      </c>
      <c r="AH74" s="45">
        <f t="shared" si="156"/>
        <v>482436.2653839523</v>
      </c>
      <c r="AI74" s="45">
        <f t="shared" si="156"/>
        <v>486838.7247155701</v>
      </c>
      <c r="AJ74" s="45">
        <f t="shared" si="156"/>
        <v>491284.99069163133</v>
      </c>
      <c r="AK74" s="45">
        <f t="shared" si="156"/>
        <v>495775.49920988153</v>
      </c>
      <c r="AL74" s="45">
        <f t="shared" si="156"/>
        <v>500310.69050546404</v>
      </c>
      <c r="AM74" s="45">
        <f t="shared" si="156"/>
        <v>504891.00919407926</v>
      </c>
      <c r="AN74" s="45">
        <f t="shared" si="156"/>
        <v>509516.90431557334</v>
      </c>
      <c r="AO74" s="45">
        <f t="shared" si="156"/>
        <v>514188.82937796088</v>
      </c>
      <c r="AP74" s="45">
        <f t="shared" si="156"/>
        <v>601012.50555977959</v>
      </c>
      <c r="AQ74" s="45">
        <f t="shared" si="156"/>
        <v>605777.86912341486</v>
      </c>
      <c r="AR74" s="45">
        <f t="shared" si="156"/>
        <v>610590.65040781733</v>
      </c>
      <c r="AS74" s="45">
        <f t="shared" si="156"/>
        <v>615451.32124272536</v>
      </c>
      <c r="AT74" s="45">
        <f t="shared" si="156"/>
        <v>620360.35815281584</v>
      </c>
      <c r="AU74" s="45">
        <f t="shared" si="156"/>
        <v>625318.24240442202</v>
      </c>
      <c r="AV74" s="45">
        <f t="shared" si="156"/>
        <v>630325.46005271433</v>
      </c>
      <c r="AW74" s="45">
        <f t="shared" si="156"/>
        <v>635382.50198935263</v>
      </c>
      <c r="AX74" s="45">
        <f t="shared" si="156"/>
        <v>640489.86399061081</v>
      </c>
      <c r="AY74" s="45">
        <f t="shared" si="156"/>
        <v>645648.04676598182</v>
      </c>
      <c r="AZ74" s="45">
        <f t="shared" si="156"/>
        <v>650857.55600726511</v>
      </c>
      <c r="BA74" s="45">
        <f t="shared" si="156"/>
        <v>656118.90243814362</v>
      </c>
      <c r="BB74" s="45">
        <f t="shared" si="156"/>
        <v>661432.60186425271</v>
      </c>
      <c r="BC74" s="45">
        <f t="shared" si="156"/>
        <v>666799.17522374867</v>
      </c>
      <c r="BD74" s="45">
        <f t="shared" si="156"/>
        <v>672219.14863837988</v>
      </c>
      <c r="BE74" s="45">
        <f t="shared" si="156"/>
        <v>677693.0534650659</v>
      </c>
      <c r="BF74" s="45">
        <f t="shared" si="156"/>
        <v>683221.42634798971</v>
      </c>
      <c r="BG74" s="45">
        <f t="shared" si="156"/>
        <v>688804.80927120929</v>
      </c>
      <c r="BH74" s="45">
        <f t="shared" si="156"/>
        <v>694443.74961179169</v>
      </c>
      <c r="BI74" s="45">
        <f t="shared" si="156"/>
        <v>618033.53703558096</v>
      </c>
      <c r="BJ74" s="45">
        <f t="shared" si="156"/>
        <v>583785.2561829749</v>
      </c>
      <c r="BK74" s="45">
        <f t="shared" si="156"/>
        <v>589594.20777629258</v>
      </c>
      <c r="BL74" s="45">
        <f t="shared" si="156"/>
        <v>595460.96130663448</v>
      </c>
      <c r="BM74" s="45">
        <f t="shared" si="156"/>
        <v>601386.09193181852</v>
      </c>
      <c r="BN74" s="45">
        <f t="shared" si="156"/>
        <v>607370.1805327672</v>
      </c>
      <c r="BO74" s="45">
        <f t="shared" si="156"/>
        <v>613413.81377045496</v>
      </c>
      <c r="BP74" s="45">
        <f t="shared" si="156"/>
        <v>619517.58414342254</v>
      </c>
      <c r="BQ74" s="45">
        <f t="shared" si="156"/>
        <v>625682.090045864</v>
      </c>
      <c r="BR74" s="45">
        <f t="shared" si="156"/>
        <v>631907.93582629098</v>
      </c>
      <c r="BS74" s="45">
        <f t="shared" si="156"/>
        <v>638195.73184678133</v>
      </c>
      <c r="BT74" s="45">
        <f t="shared" si="156"/>
        <v>644546.09454281686</v>
      </c>
      <c r="BU74" s="45">
        <f t="shared" si="156"/>
        <v>650959.64648371702</v>
      </c>
      <c r="BV74" s="45">
        <f t="shared" si="156"/>
        <v>657437.01643367321</v>
      </c>
      <c r="BW74" s="45">
        <f t="shared" ref="BW74:EH74" si="157">BW59+BW61+BW67</f>
        <v>663978.83941339143</v>
      </c>
      <c r="BX74" s="45">
        <f t="shared" si="157"/>
        <v>670585.75676234672</v>
      </c>
      <c r="BY74" s="45">
        <f t="shared" si="157"/>
        <v>677258.41620165925</v>
      </c>
      <c r="BZ74" s="45">
        <f t="shared" si="157"/>
        <v>683997.4718975937</v>
      </c>
      <c r="CA74" s="45">
        <f t="shared" si="157"/>
        <v>690803.58452569239</v>
      </c>
      <c r="CB74" s="45">
        <f t="shared" si="157"/>
        <v>697677.4213355456</v>
      </c>
      <c r="CC74" s="45">
        <f t="shared" si="157"/>
        <v>704619.65621620638</v>
      </c>
      <c r="CD74" s="45">
        <f t="shared" si="157"/>
        <v>711630.9697622566</v>
      </c>
      <c r="CE74" s="45">
        <f t="shared" si="157"/>
        <v>718712.04934053053</v>
      </c>
      <c r="CF74" s="45">
        <f t="shared" si="157"/>
        <v>725863.58915750182</v>
      </c>
      <c r="CG74" s="45">
        <f t="shared" si="157"/>
        <v>733086.2903273413</v>
      </c>
      <c r="CH74" s="45">
        <f t="shared" si="157"/>
        <v>740380.86094065197</v>
      </c>
      <c r="CI74" s="45">
        <f t="shared" si="157"/>
        <v>747748.01613388828</v>
      </c>
      <c r="CJ74" s="45">
        <f t="shared" si="157"/>
        <v>755188.47815946513</v>
      </c>
      <c r="CK74" s="45">
        <f t="shared" si="157"/>
        <v>762702.97645656602</v>
      </c>
      <c r="CL74" s="45">
        <f t="shared" si="157"/>
        <v>770292.24772265449</v>
      </c>
      <c r="CM74" s="45">
        <f t="shared" si="157"/>
        <v>777957.03598569741</v>
      </c>
      <c r="CN74" s="45">
        <f t="shared" si="157"/>
        <v>0</v>
      </c>
      <c r="CO74" s="45">
        <f t="shared" si="157"/>
        <v>0</v>
      </c>
      <c r="CP74" s="45">
        <f t="shared" si="157"/>
        <v>0</v>
      </c>
      <c r="CQ74" s="45">
        <f t="shared" si="157"/>
        <v>0</v>
      </c>
      <c r="CR74" s="45">
        <f t="shared" si="157"/>
        <v>0</v>
      </c>
      <c r="CS74" s="45">
        <f t="shared" si="157"/>
        <v>0</v>
      </c>
      <c r="CT74" s="45">
        <f t="shared" si="157"/>
        <v>0</v>
      </c>
      <c r="CU74" s="45">
        <f t="shared" si="157"/>
        <v>0</v>
      </c>
      <c r="CV74" s="45">
        <f t="shared" si="157"/>
        <v>0</v>
      </c>
      <c r="CW74" s="45">
        <f t="shared" si="157"/>
        <v>0</v>
      </c>
      <c r="CX74" s="45">
        <f t="shared" si="157"/>
        <v>0</v>
      </c>
      <c r="CY74" s="45">
        <f t="shared" si="157"/>
        <v>0</v>
      </c>
      <c r="CZ74" s="45">
        <f t="shared" si="157"/>
        <v>0</v>
      </c>
      <c r="DA74" s="45">
        <f t="shared" si="157"/>
        <v>0</v>
      </c>
      <c r="DB74" s="45">
        <f t="shared" si="157"/>
        <v>0</v>
      </c>
      <c r="DC74" s="45">
        <f t="shared" si="157"/>
        <v>0</v>
      </c>
      <c r="DD74" s="45">
        <f t="shared" si="157"/>
        <v>0</v>
      </c>
      <c r="DE74" s="45">
        <f t="shared" si="157"/>
        <v>0</v>
      </c>
      <c r="DF74" s="45">
        <f t="shared" si="157"/>
        <v>0</v>
      </c>
      <c r="DG74" s="45">
        <f t="shared" si="157"/>
        <v>0</v>
      </c>
      <c r="DH74" s="45">
        <f t="shared" si="157"/>
        <v>0</v>
      </c>
      <c r="DI74" s="45">
        <f t="shared" si="157"/>
        <v>0</v>
      </c>
      <c r="DJ74" s="45">
        <f t="shared" si="157"/>
        <v>0</v>
      </c>
      <c r="DK74" s="45">
        <f t="shared" si="157"/>
        <v>0</v>
      </c>
      <c r="DL74" s="45">
        <f t="shared" si="157"/>
        <v>0</v>
      </c>
      <c r="DM74" s="45">
        <f t="shared" si="157"/>
        <v>0</v>
      </c>
      <c r="DN74" s="45">
        <f t="shared" si="157"/>
        <v>0</v>
      </c>
      <c r="DO74" s="45">
        <f t="shared" si="157"/>
        <v>0</v>
      </c>
      <c r="DP74" s="45">
        <f t="shared" si="157"/>
        <v>0</v>
      </c>
      <c r="DQ74" s="45">
        <f t="shared" si="157"/>
        <v>0</v>
      </c>
      <c r="DR74" s="45">
        <f t="shared" si="157"/>
        <v>0</v>
      </c>
      <c r="DS74" s="45">
        <f t="shared" si="157"/>
        <v>0</v>
      </c>
      <c r="DT74" s="45">
        <f t="shared" si="157"/>
        <v>0</v>
      </c>
      <c r="DU74" s="45">
        <f t="shared" si="157"/>
        <v>0</v>
      </c>
      <c r="DV74" s="45">
        <f t="shared" si="157"/>
        <v>0</v>
      </c>
      <c r="DW74" s="45">
        <f t="shared" si="157"/>
        <v>0</v>
      </c>
      <c r="DX74" s="45">
        <f t="shared" si="157"/>
        <v>0</v>
      </c>
      <c r="DY74" s="45">
        <f t="shared" si="157"/>
        <v>0</v>
      </c>
      <c r="DZ74" s="45">
        <f t="shared" si="157"/>
        <v>0</v>
      </c>
      <c r="EA74" s="45">
        <f t="shared" si="157"/>
        <v>0</v>
      </c>
      <c r="EB74" s="45">
        <f t="shared" si="157"/>
        <v>0</v>
      </c>
      <c r="EC74" s="45">
        <f t="shared" si="157"/>
        <v>0</v>
      </c>
      <c r="ED74" s="45">
        <f t="shared" si="157"/>
        <v>0</v>
      </c>
      <c r="EE74" s="45">
        <f t="shared" si="157"/>
        <v>0</v>
      </c>
      <c r="EF74" s="45">
        <f t="shared" si="157"/>
        <v>0</v>
      </c>
      <c r="EG74" s="45">
        <f t="shared" si="157"/>
        <v>0</v>
      </c>
      <c r="EH74" s="45">
        <f t="shared" si="157"/>
        <v>0</v>
      </c>
      <c r="EI74" s="45">
        <f t="shared" ref="EI74:FC74" si="158">EI59+EI61+EI67</f>
        <v>0</v>
      </c>
      <c r="EJ74" s="45">
        <f t="shared" si="158"/>
        <v>0</v>
      </c>
      <c r="EK74" s="45">
        <f t="shared" si="158"/>
        <v>0</v>
      </c>
      <c r="EL74" s="45">
        <f t="shared" si="158"/>
        <v>0</v>
      </c>
      <c r="EM74" s="45">
        <f t="shared" si="158"/>
        <v>0</v>
      </c>
      <c r="EN74" s="45">
        <f t="shared" si="158"/>
        <v>0</v>
      </c>
      <c r="EO74" s="45">
        <f t="shared" si="158"/>
        <v>0</v>
      </c>
      <c r="EP74" s="45">
        <f t="shared" si="158"/>
        <v>0</v>
      </c>
      <c r="EQ74" s="45">
        <f t="shared" si="158"/>
        <v>0</v>
      </c>
      <c r="ER74" s="45">
        <f t="shared" si="158"/>
        <v>0</v>
      </c>
      <c r="ES74" s="45">
        <f t="shared" si="158"/>
        <v>0</v>
      </c>
      <c r="ET74" s="45">
        <f t="shared" si="158"/>
        <v>0</v>
      </c>
      <c r="EU74" s="45">
        <f t="shared" si="158"/>
        <v>0</v>
      </c>
      <c r="EV74" s="45">
        <f t="shared" si="158"/>
        <v>0</v>
      </c>
      <c r="EW74" s="45">
        <f t="shared" si="158"/>
        <v>0</v>
      </c>
      <c r="EX74" s="45">
        <f t="shared" si="158"/>
        <v>0</v>
      </c>
      <c r="EY74" s="45">
        <f t="shared" si="158"/>
        <v>0</v>
      </c>
      <c r="EZ74" s="45">
        <f t="shared" si="158"/>
        <v>0</v>
      </c>
      <c r="FA74" s="45">
        <f t="shared" si="158"/>
        <v>0</v>
      </c>
      <c r="FB74" s="45">
        <f t="shared" si="158"/>
        <v>0</v>
      </c>
      <c r="FC74" s="45">
        <f t="shared" si="158"/>
        <v>0</v>
      </c>
    </row>
    <row r="75" spans="3:159" ht="15" thickTop="1" x14ac:dyDescent="0.35"/>
    <row r="76" spans="3:159" x14ac:dyDescent="0.35">
      <c r="J76" s="33" t="e">
        <f>IF(J9,J8,NA())</f>
        <v>#N/A</v>
      </c>
      <c r="K76" s="33" t="e">
        <f t="shared" ref="K76:BV76" si="159">IF(K9,K8,NA())</f>
        <v>#N/A</v>
      </c>
      <c r="L76" s="33" t="e">
        <f t="shared" si="159"/>
        <v>#N/A</v>
      </c>
      <c r="M76" s="33" t="e">
        <f t="shared" si="159"/>
        <v>#N/A</v>
      </c>
      <c r="N76" s="33" t="e">
        <f t="shared" si="159"/>
        <v>#N/A</v>
      </c>
      <c r="O76" s="33" t="e">
        <f t="shared" si="159"/>
        <v>#N/A</v>
      </c>
      <c r="P76" s="33" t="e">
        <f t="shared" si="159"/>
        <v>#N/A</v>
      </c>
      <c r="Q76" s="33" t="e">
        <f t="shared" si="159"/>
        <v>#N/A</v>
      </c>
      <c r="R76" s="33" t="e">
        <f t="shared" si="159"/>
        <v>#N/A</v>
      </c>
      <c r="S76" s="33" t="e">
        <f t="shared" si="159"/>
        <v>#N/A</v>
      </c>
      <c r="T76" s="33" t="e">
        <f t="shared" si="159"/>
        <v>#N/A</v>
      </c>
      <c r="U76" s="33" t="e">
        <f t="shared" si="159"/>
        <v>#N/A</v>
      </c>
      <c r="V76" s="33">
        <f t="shared" si="159"/>
        <v>46203</v>
      </c>
      <c r="W76" s="33">
        <f t="shared" si="159"/>
        <v>46387</v>
      </c>
      <c r="X76" s="33">
        <f t="shared" si="159"/>
        <v>46568</v>
      </c>
      <c r="Y76" s="33">
        <f t="shared" si="159"/>
        <v>46752</v>
      </c>
      <c r="Z76" s="33">
        <f t="shared" si="159"/>
        <v>46934</v>
      </c>
      <c r="AA76" s="33">
        <f t="shared" si="159"/>
        <v>47118</v>
      </c>
      <c r="AB76" s="33">
        <f t="shared" si="159"/>
        <v>47299</v>
      </c>
      <c r="AC76" s="33">
        <f t="shared" si="159"/>
        <v>47483</v>
      </c>
      <c r="AD76" s="33">
        <f t="shared" si="159"/>
        <v>47664</v>
      </c>
      <c r="AE76" s="33">
        <f t="shared" si="159"/>
        <v>47848</v>
      </c>
      <c r="AF76" s="33">
        <f t="shared" si="159"/>
        <v>48029</v>
      </c>
      <c r="AG76" s="33">
        <f t="shared" si="159"/>
        <v>48213</v>
      </c>
      <c r="AH76" s="33">
        <f t="shared" si="159"/>
        <v>48395</v>
      </c>
      <c r="AI76" s="33">
        <f t="shared" si="159"/>
        <v>48579</v>
      </c>
      <c r="AJ76" s="33">
        <f t="shared" si="159"/>
        <v>48760</v>
      </c>
      <c r="AK76" s="33">
        <f t="shared" si="159"/>
        <v>48944</v>
      </c>
      <c r="AL76" s="33">
        <f t="shared" si="159"/>
        <v>49125</v>
      </c>
      <c r="AM76" s="33">
        <f t="shared" si="159"/>
        <v>49309</v>
      </c>
      <c r="AN76" s="33">
        <f t="shared" si="159"/>
        <v>49490</v>
      </c>
      <c r="AO76" s="33">
        <f t="shared" si="159"/>
        <v>49674</v>
      </c>
      <c r="AP76" s="33">
        <f t="shared" si="159"/>
        <v>49856</v>
      </c>
      <c r="AQ76" s="33">
        <f t="shared" si="159"/>
        <v>50040</v>
      </c>
      <c r="AR76" s="33">
        <f t="shared" si="159"/>
        <v>50221</v>
      </c>
      <c r="AS76" s="33">
        <f t="shared" si="159"/>
        <v>50405</v>
      </c>
      <c r="AT76" s="33">
        <f t="shared" si="159"/>
        <v>50586</v>
      </c>
      <c r="AU76" s="33">
        <f t="shared" si="159"/>
        <v>50770</v>
      </c>
      <c r="AV76" s="33">
        <f t="shared" si="159"/>
        <v>50951</v>
      </c>
      <c r="AW76" s="33">
        <f t="shared" si="159"/>
        <v>51135</v>
      </c>
      <c r="AX76" s="33">
        <f t="shared" si="159"/>
        <v>51317</v>
      </c>
      <c r="AY76" s="33">
        <f t="shared" si="159"/>
        <v>51501</v>
      </c>
      <c r="AZ76" s="33">
        <f t="shared" si="159"/>
        <v>51682</v>
      </c>
      <c r="BA76" s="33">
        <f t="shared" si="159"/>
        <v>51866</v>
      </c>
      <c r="BB76" s="33">
        <f t="shared" si="159"/>
        <v>52047</v>
      </c>
      <c r="BC76" s="33">
        <f t="shared" si="159"/>
        <v>52231</v>
      </c>
      <c r="BD76" s="33">
        <f t="shared" si="159"/>
        <v>52412</v>
      </c>
      <c r="BE76" s="33">
        <f t="shared" si="159"/>
        <v>52596</v>
      </c>
      <c r="BF76" s="33">
        <f t="shared" si="159"/>
        <v>52778</v>
      </c>
      <c r="BG76" s="33">
        <f t="shared" si="159"/>
        <v>52962</v>
      </c>
      <c r="BH76" s="33">
        <f t="shared" si="159"/>
        <v>53143</v>
      </c>
      <c r="BI76" s="33">
        <f t="shared" si="159"/>
        <v>53327</v>
      </c>
      <c r="BJ76" s="33">
        <f t="shared" si="159"/>
        <v>53508</v>
      </c>
      <c r="BK76" s="33">
        <f t="shared" si="159"/>
        <v>53692</v>
      </c>
      <c r="BL76" s="33">
        <f t="shared" si="159"/>
        <v>53873</v>
      </c>
      <c r="BM76" s="33">
        <f t="shared" si="159"/>
        <v>54057</v>
      </c>
      <c r="BN76" s="33">
        <f t="shared" si="159"/>
        <v>54239</v>
      </c>
      <c r="BO76" s="33">
        <f t="shared" si="159"/>
        <v>54423</v>
      </c>
      <c r="BP76" s="33">
        <f t="shared" si="159"/>
        <v>54604</v>
      </c>
      <c r="BQ76" s="33">
        <f t="shared" si="159"/>
        <v>54788</v>
      </c>
      <c r="BR76" s="33">
        <f t="shared" si="159"/>
        <v>54969</v>
      </c>
      <c r="BS76" s="33">
        <f t="shared" si="159"/>
        <v>55153</v>
      </c>
      <c r="BT76" s="33">
        <f t="shared" si="159"/>
        <v>55334</v>
      </c>
      <c r="BU76" s="33">
        <f t="shared" si="159"/>
        <v>55518</v>
      </c>
      <c r="BV76" s="33">
        <f t="shared" si="159"/>
        <v>55700</v>
      </c>
      <c r="BW76" s="33">
        <f t="shared" ref="BW76:EH76" si="160">IF(BW9,BW8,NA())</f>
        <v>55884</v>
      </c>
      <c r="BX76" s="33">
        <f t="shared" si="160"/>
        <v>56065</v>
      </c>
      <c r="BY76" s="33">
        <f t="shared" si="160"/>
        <v>56249</v>
      </c>
      <c r="BZ76" s="33">
        <f t="shared" si="160"/>
        <v>56430</v>
      </c>
      <c r="CA76" s="33">
        <f t="shared" si="160"/>
        <v>56614</v>
      </c>
      <c r="CB76" s="33">
        <f t="shared" si="160"/>
        <v>56795</v>
      </c>
      <c r="CC76" s="33">
        <f t="shared" si="160"/>
        <v>56979</v>
      </c>
      <c r="CD76" s="33">
        <f t="shared" si="160"/>
        <v>57161</v>
      </c>
      <c r="CE76" s="33">
        <f t="shared" si="160"/>
        <v>57345</v>
      </c>
      <c r="CF76" s="33">
        <f t="shared" si="160"/>
        <v>57526</v>
      </c>
      <c r="CG76" s="33">
        <f t="shared" si="160"/>
        <v>57710</v>
      </c>
      <c r="CH76" s="33">
        <f t="shared" si="160"/>
        <v>57891</v>
      </c>
      <c r="CI76" s="33">
        <f t="shared" si="160"/>
        <v>58075</v>
      </c>
      <c r="CJ76" s="33">
        <f t="shared" si="160"/>
        <v>58256</v>
      </c>
      <c r="CK76" s="33">
        <f t="shared" si="160"/>
        <v>58440</v>
      </c>
      <c r="CL76" s="33">
        <f t="shared" si="160"/>
        <v>58622</v>
      </c>
      <c r="CM76" s="33">
        <f t="shared" si="160"/>
        <v>58806</v>
      </c>
      <c r="CN76" s="33" t="e">
        <f t="shared" si="160"/>
        <v>#N/A</v>
      </c>
      <c r="CO76" s="33" t="e">
        <f t="shared" si="160"/>
        <v>#N/A</v>
      </c>
      <c r="CP76" s="33" t="e">
        <f t="shared" si="160"/>
        <v>#N/A</v>
      </c>
      <c r="CQ76" s="33" t="e">
        <f t="shared" si="160"/>
        <v>#N/A</v>
      </c>
      <c r="CR76" s="33" t="e">
        <f t="shared" si="160"/>
        <v>#N/A</v>
      </c>
      <c r="CS76" s="33" t="e">
        <f t="shared" si="160"/>
        <v>#N/A</v>
      </c>
      <c r="CT76" s="33" t="e">
        <f t="shared" si="160"/>
        <v>#N/A</v>
      </c>
      <c r="CU76" s="33" t="e">
        <f t="shared" si="160"/>
        <v>#N/A</v>
      </c>
      <c r="CV76" s="33" t="e">
        <f t="shared" si="160"/>
        <v>#N/A</v>
      </c>
      <c r="CW76" s="33" t="e">
        <f t="shared" si="160"/>
        <v>#N/A</v>
      </c>
      <c r="CX76" s="33" t="e">
        <f t="shared" si="160"/>
        <v>#N/A</v>
      </c>
      <c r="CY76" s="33" t="e">
        <f t="shared" si="160"/>
        <v>#N/A</v>
      </c>
      <c r="CZ76" s="33" t="e">
        <f t="shared" si="160"/>
        <v>#N/A</v>
      </c>
      <c r="DA76" s="33" t="e">
        <f t="shared" si="160"/>
        <v>#N/A</v>
      </c>
      <c r="DB76" s="33" t="e">
        <f t="shared" si="160"/>
        <v>#N/A</v>
      </c>
      <c r="DC76" s="33" t="e">
        <f t="shared" si="160"/>
        <v>#N/A</v>
      </c>
      <c r="DD76" s="33" t="e">
        <f t="shared" si="160"/>
        <v>#N/A</v>
      </c>
      <c r="DE76" s="33" t="e">
        <f t="shared" si="160"/>
        <v>#N/A</v>
      </c>
      <c r="DF76" s="33" t="e">
        <f t="shared" si="160"/>
        <v>#N/A</v>
      </c>
      <c r="DG76" s="33" t="e">
        <f t="shared" si="160"/>
        <v>#N/A</v>
      </c>
      <c r="DH76" s="33" t="e">
        <f t="shared" si="160"/>
        <v>#N/A</v>
      </c>
      <c r="DI76" s="33" t="e">
        <f t="shared" si="160"/>
        <v>#N/A</v>
      </c>
      <c r="DJ76" s="33" t="e">
        <f t="shared" si="160"/>
        <v>#N/A</v>
      </c>
      <c r="DK76" s="33" t="e">
        <f t="shared" si="160"/>
        <v>#N/A</v>
      </c>
      <c r="DL76" s="33" t="e">
        <f t="shared" si="160"/>
        <v>#N/A</v>
      </c>
      <c r="DM76" s="33" t="e">
        <f t="shared" si="160"/>
        <v>#N/A</v>
      </c>
      <c r="DN76" s="33" t="e">
        <f t="shared" si="160"/>
        <v>#N/A</v>
      </c>
      <c r="DO76" s="33" t="e">
        <f t="shared" si="160"/>
        <v>#N/A</v>
      </c>
      <c r="DP76" s="33" t="e">
        <f t="shared" si="160"/>
        <v>#N/A</v>
      </c>
      <c r="DQ76" s="33" t="e">
        <f t="shared" si="160"/>
        <v>#N/A</v>
      </c>
      <c r="DR76" s="33" t="e">
        <f t="shared" si="160"/>
        <v>#N/A</v>
      </c>
      <c r="DS76" s="33" t="e">
        <f t="shared" si="160"/>
        <v>#N/A</v>
      </c>
      <c r="DT76" s="33" t="e">
        <f t="shared" si="160"/>
        <v>#N/A</v>
      </c>
      <c r="DU76" s="33" t="e">
        <f t="shared" si="160"/>
        <v>#N/A</v>
      </c>
      <c r="DV76" s="33" t="e">
        <f t="shared" si="160"/>
        <v>#N/A</v>
      </c>
      <c r="DW76" s="33" t="e">
        <f t="shared" si="160"/>
        <v>#N/A</v>
      </c>
      <c r="DX76" s="33" t="e">
        <f t="shared" si="160"/>
        <v>#N/A</v>
      </c>
      <c r="DY76" s="33" t="e">
        <f t="shared" si="160"/>
        <v>#N/A</v>
      </c>
      <c r="DZ76" s="33" t="e">
        <f t="shared" si="160"/>
        <v>#N/A</v>
      </c>
      <c r="EA76" s="33" t="e">
        <f t="shared" si="160"/>
        <v>#N/A</v>
      </c>
      <c r="EB76" s="33" t="e">
        <f t="shared" si="160"/>
        <v>#N/A</v>
      </c>
      <c r="EC76" s="33" t="e">
        <f t="shared" si="160"/>
        <v>#N/A</v>
      </c>
      <c r="ED76" s="33" t="e">
        <f t="shared" si="160"/>
        <v>#N/A</v>
      </c>
      <c r="EE76" s="33" t="e">
        <f t="shared" si="160"/>
        <v>#N/A</v>
      </c>
      <c r="EF76" s="33" t="e">
        <f t="shared" si="160"/>
        <v>#N/A</v>
      </c>
      <c r="EG76" s="33" t="e">
        <f t="shared" si="160"/>
        <v>#N/A</v>
      </c>
      <c r="EH76" s="33" t="e">
        <f t="shared" si="160"/>
        <v>#N/A</v>
      </c>
      <c r="EI76" s="33" t="e">
        <f t="shared" ref="EI76:FC76" si="161">IF(EI9,EI8,NA())</f>
        <v>#N/A</v>
      </c>
      <c r="EJ76" s="33" t="e">
        <f t="shared" si="161"/>
        <v>#N/A</v>
      </c>
      <c r="EK76" s="33" t="e">
        <f t="shared" si="161"/>
        <v>#N/A</v>
      </c>
      <c r="EL76" s="33" t="e">
        <f t="shared" si="161"/>
        <v>#N/A</v>
      </c>
      <c r="EM76" s="33" t="e">
        <f t="shared" si="161"/>
        <v>#N/A</v>
      </c>
      <c r="EN76" s="33" t="e">
        <f t="shared" si="161"/>
        <v>#N/A</v>
      </c>
      <c r="EO76" s="33" t="e">
        <f t="shared" si="161"/>
        <v>#N/A</v>
      </c>
      <c r="EP76" s="33" t="e">
        <f t="shared" si="161"/>
        <v>#N/A</v>
      </c>
      <c r="EQ76" s="33" t="e">
        <f t="shared" si="161"/>
        <v>#N/A</v>
      </c>
      <c r="ER76" s="33" t="e">
        <f t="shared" si="161"/>
        <v>#N/A</v>
      </c>
      <c r="ES76" s="33" t="e">
        <f t="shared" si="161"/>
        <v>#N/A</v>
      </c>
      <c r="ET76" s="33" t="e">
        <f t="shared" si="161"/>
        <v>#N/A</v>
      </c>
      <c r="EU76" s="33" t="e">
        <f t="shared" si="161"/>
        <v>#N/A</v>
      </c>
      <c r="EV76" s="33" t="e">
        <f t="shared" si="161"/>
        <v>#N/A</v>
      </c>
      <c r="EW76" s="33" t="e">
        <f t="shared" si="161"/>
        <v>#N/A</v>
      </c>
      <c r="EX76" s="33" t="e">
        <f t="shared" si="161"/>
        <v>#N/A</v>
      </c>
      <c r="EY76" s="33" t="e">
        <f t="shared" si="161"/>
        <v>#N/A</v>
      </c>
      <c r="EZ76" s="33" t="e">
        <f t="shared" si="161"/>
        <v>#N/A</v>
      </c>
      <c r="FA76" s="33" t="e">
        <f t="shared" si="161"/>
        <v>#N/A</v>
      </c>
      <c r="FB76" s="33" t="e">
        <f t="shared" si="161"/>
        <v>#N/A</v>
      </c>
      <c r="FC76" s="33" t="e">
        <f t="shared" si="161"/>
        <v>#N/A</v>
      </c>
    </row>
    <row r="77" spans="3:159" x14ac:dyDescent="0.35">
      <c r="C77" s="31" t="s">
        <v>68</v>
      </c>
      <c r="E77" s="32" t="s">
        <v>110</v>
      </c>
      <c r="H77" s="37">
        <f>SUM(J77:XFD77)</f>
        <v>64181902.109899759</v>
      </c>
      <c r="J77" s="37">
        <f>J49-J74</f>
        <v>0</v>
      </c>
      <c r="K77" s="37">
        <f t="shared" ref="K77:BV77" si="162">K49-K74</f>
        <v>0</v>
      </c>
      <c r="L77" s="37">
        <f t="shared" si="162"/>
        <v>0</v>
      </c>
      <c r="M77" s="37">
        <f t="shared" si="162"/>
        <v>0</v>
      </c>
      <c r="N77" s="37">
        <f t="shared" si="162"/>
        <v>0</v>
      </c>
      <c r="O77" s="37">
        <f t="shared" si="162"/>
        <v>0</v>
      </c>
      <c r="P77" s="37">
        <f t="shared" si="162"/>
        <v>0</v>
      </c>
      <c r="Q77" s="37">
        <f t="shared" si="162"/>
        <v>0</v>
      </c>
      <c r="R77" s="37">
        <f t="shared" si="162"/>
        <v>0</v>
      </c>
      <c r="S77" s="37">
        <f t="shared" si="162"/>
        <v>0</v>
      </c>
      <c r="T77" s="37">
        <f t="shared" si="162"/>
        <v>0</v>
      </c>
      <c r="U77" s="37">
        <f t="shared" si="162"/>
        <v>0</v>
      </c>
      <c r="V77" s="37">
        <f t="shared" si="162"/>
        <v>1249420.0447757756</v>
      </c>
      <c r="W77" s="37">
        <f t="shared" si="162"/>
        <v>1257866.2686567169</v>
      </c>
      <c r="X77" s="37">
        <f t="shared" si="162"/>
        <v>1266363.9403337869</v>
      </c>
      <c r="Y77" s="37">
        <f t="shared" si="162"/>
        <v>1274913.329382936</v>
      </c>
      <c r="Z77" s="37">
        <f t="shared" si="162"/>
        <v>1283514.7062606073</v>
      </c>
      <c r="AA77" s="37">
        <f t="shared" si="162"/>
        <v>1292168.3422990993</v>
      </c>
      <c r="AB77" s="37">
        <f t="shared" si="162"/>
        <v>1300874.5097017868</v>
      </c>
      <c r="AC77" s="37">
        <f t="shared" si="162"/>
        <v>1309633.48153819</v>
      </c>
      <c r="AD77" s="37">
        <f t="shared" si="162"/>
        <v>1318445.5317388943</v>
      </c>
      <c r="AE77" s="37">
        <f t="shared" si="162"/>
        <v>1327310.9350903188</v>
      </c>
      <c r="AF77" s="37">
        <f t="shared" si="162"/>
        <v>1336229.9672293274</v>
      </c>
      <c r="AG77" s="37">
        <f t="shared" si="162"/>
        <v>1345202.9046376892</v>
      </c>
      <c r="AH77" s="37">
        <f t="shared" si="162"/>
        <v>1354230.0246363701</v>
      </c>
      <c r="AI77" s="37">
        <f t="shared" si="162"/>
        <v>1363311.6053796718</v>
      </c>
      <c r="AJ77" s="37">
        <f t="shared" si="162"/>
        <v>1372447.9258492023</v>
      </c>
      <c r="AK77" s="37">
        <f t="shared" si="162"/>
        <v>1381639.2658476778</v>
      </c>
      <c r="AL77" s="37">
        <f t="shared" si="162"/>
        <v>1390885.9059925613</v>
      </c>
      <c r="AM77" s="37">
        <f t="shared" si="162"/>
        <v>1400188.1277095268</v>
      </c>
      <c r="AN77" s="37">
        <f t="shared" si="162"/>
        <v>1409546.2132257479</v>
      </c>
      <c r="AO77" s="37">
        <f t="shared" si="162"/>
        <v>1418960.4455630139</v>
      </c>
      <c r="AP77" s="37">
        <f t="shared" si="162"/>
        <v>1346325.8453727686</v>
      </c>
      <c r="AQ77" s="37">
        <f t="shared" si="162"/>
        <v>1355853.2235604418</v>
      </c>
      <c r="AR77" s="37">
        <f t="shared" si="162"/>
        <v>1365437.602330653</v>
      </c>
      <c r="AS77" s="37">
        <f t="shared" si="162"/>
        <v>1375079.2678111703</v>
      </c>
      <c r="AT77" s="37">
        <f t="shared" si="162"/>
        <v>1384778.5068872077</v>
      </c>
      <c r="AU77" s="37">
        <f t="shared" si="162"/>
        <v>1394535.6071934262</v>
      </c>
      <c r="AV77" s="37">
        <f t="shared" si="162"/>
        <v>1404350.8571057408</v>
      </c>
      <c r="AW77" s="37">
        <f t="shared" si="162"/>
        <v>1414224.5457329224</v>
      </c>
      <c r="AX77" s="37">
        <f t="shared" si="162"/>
        <v>1424156.9629080119</v>
      </c>
      <c r="AY77" s="37">
        <f t="shared" si="162"/>
        <v>1434148.3991795145</v>
      </c>
      <c r="AZ77" s="37">
        <f t="shared" si="162"/>
        <v>1444199.1458024031</v>
      </c>
      <c r="BA77" s="37">
        <f t="shared" si="162"/>
        <v>1454309.494728901</v>
      </c>
      <c r="BB77" s="37">
        <f t="shared" si="162"/>
        <v>1464479.7385990564</v>
      </c>
      <c r="BC77" s="37">
        <f t="shared" si="162"/>
        <v>1474710.1707311054</v>
      </c>
      <c r="BD77" s="37">
        <f t="shared" si="162"/>
        <v>1485001.0851116055</v>
      </c>
      <c r="BE77" s="37">
        <f t="shared" si="162"/>
        <v>1495352.7763853599</v>
      </c>
      <c r="BF77" s="37">
        <f t="shared" si="162"/>
        <v>1505765.5398451118</v>
      </c>
      <c r="BG77" s="37">
        <f t="shared" si="162"/>
        <v>1516239.6714210059</v>
      </c>
      <c r="BH77" s="37">
        <f t="shared" si="162"/>
        <v>1526775.4676698283</v>
      </c>
      <c r="BI77" s="37">
        <f t="shared" si="162"/>
        <v>1619478.4889218977</v>
      </c>
      <c r="BJ77" s="37">
        <f t="shared" si="162"/>
        <v>417469.15423748095</v>
      </c>
      <c r="BK77" s="37">
        <f t="shared" si="162"/>
        <v>409066.78788136109</v>
      </c>
      <c r="BL77" s="37">
        <f t="shared" si="162"/>
        <v>400613.07891272451</v>
      </c>
      <c r="BM77" s="37">
        <f t="shared" si="162"/>
        <v>392107.43608574732</v>
      </c>
      <c r="BN77" s="37">
        <f t="shared" si="162"/>
        <v>383549.26247157017</v>
      </c>
      <c r="BO77" s="37">
        <f t="shared" si="162"/>
        <v>374937.95540125237</v>
      </c>
      <c r="BP77" s="37">
        <f t="shared" si="162"/>
        <v>366272.90640815697</v>
      </c>
      <c r="BQ77" s="37">
        <f t="shared" si="162"/>
        <v>357553.50116976514</v>
      </c>
      <c r="BR77" s="37">
        <f t="shared" si="162"/>
        <v>348779.11944891245</v>
      </c>
      <c r="BS77" s="37">
        <f t="shared" si="162"/>
        <v>339949.1350344416</v>
      </c>
      <c r="BT77" s="37">
        <f t="shared" si="162"/>
        <v>331062.91568126611</v>
      </c>
      <c r="BU77" s="37">
        <f t="shared" si="162"/>
        <v>322119.82304983807</v>
      </c>
      <c r="BV77" s="37">
        <f t="shared" si="162"/>
        <v>313119.21264501626</v>
      </c>
      <c r="BW77" s="37">
        <f t="shared" ref="BW77:EH77" si="163">BW49-BW74</f>
        <v>304060.43375432503</v>
      </c>
      <c r="BX77" s="37">
        <f t="shared" si="163"/>
        <v>294942.82938560308</v>
      </c>
      <c r="BY77" s="37">
        <f t="shared" si="163"/>
        <v>285765.73620402883</v>
      </c>
      <c r="BZ77" s="37">
        <f t="shared" si="163"/>
        <v>276528.48446852551</v>
      </c>
      <c r="CA77" s="37">
        <f t="shared" si="163"/>
        <v>267230.3979675296</v>
      </c>
      <c r="CB77" s="37">
        <f t="shared" si="163"/>
        <v>257870.79395412537</v>
      </c>
      <c r="CC77" s="37">
        <f t="shared" si="163"/>
        <v>248448.98308053182</v>
      </c>
      <c r="CD77" s="37">
        <f t="shared" si="163"/>
        <v>238964.26933194324</v>
      </c>
      <c r="CE77" s="37">
        <f t="shared" si="163"/>
        <v>229415.94995970675</v>
      </c>
      <c r="CF77" s="37">
        <f t="shared" si="163"/>
        <v>219803.3154138414</v>
      </c>
      <c r="CG77" s="37">
        <f t="shared" si="163"/>
        <v>210125.64927488496</v>
      </c>
      <c r="CH77" s="37">
        <f t="shared" si="163"/>
        <v>200382.22818506276</v>
      </c>
      <c r="CI77" s="37">
        <f t="shared" si="163"/>
        <v>190572.32177877461</v>
      </c>
      <c r="CJ77" s="37">
        <f t="shared" si="163"/>
        <v>180695.19261239027</v>
      </c>
      <c r="CK77" s="37">
        <f t="shared" si="163"/>
        <v>170750.0960933473</v>
      </c>
      <c r="CL77" s="37">
        <f t="shared" si="163"/>
        <v>160736.28040854482</v>
      </c>
      <c r="CM77" s="37">
        <f t="shared" si="163"/>
        <v>150652.98645202734</v>
      </c>
      <c r="CN77" s="37">
        <f t="shared" si="163"/>
        <v>0</v>
      </c>
      <c r="CO77" s="37">
        <f t="shared" si="163"/>
        <v>0</v>
      </c>
      <c r="CP77" s="37">
        <f t="shared" si="163"/>
        <v>0</v>
      </c>
      <c r="CQ77" s="37">
        <f t="shared" si="163"/>
        <v>0</v>
      </c>
      <c r="CR77" s="37">
        <f t="shared" si="163"/>
        <v>0</v>
      </c>
      <c r="CS77" s="37">
        <f t="shared" si="163"/>
        <v>0</v>
      </c>
      <c r="CT77" s="37">
        <f t="shared" si="163"/>
        <v>0</v>
      </c>
      <c r="CU77" s="37">
        <f t="shared" si="163"/>
        <v>0</v>
      </c>
      <c r="CV77" s="37">
        <f t="shared" si="163"/>
        <v>0</v>
      </c>
      <c r="CW77" s="37">
        <f t="shared" si="163"/>
        <v>0</v>
      </c>
      <c r="CX77" s="37">
        <f t="shared" si="163"/>
        <v>0</v>
      </c>
      <c r="CY77" s="37">
        <f t="shared" si="163"/>
        <v>0</v>
      </c>
      <c r="CZ77" s="37">
        <f t="shared" si="163"/>
        <v>0</v>
      </c>
      <c r="DA77" s="37">
        <f t="shared" si="163"/>
        <v>0</v>
      </c>
      <c r="DB77" s="37">
        <f t="shared" si="163"/>
        <v>0</v>
      </c>
      <c r="DC77" s="37">
        <f t="shared" si="163"/>
        <v>0</v>
      </c>
      <c r="DD77" s="37">
        <f t="shared" si="163"/>
        <v>0</v>
      </c>
      <c r="DE77" s="37">
        <f t="shared" si="163"/>
        <v>0</v>
      </c>
      <c r="DF77" s="37">
        <f t="shared" si="163"/>
        <v>0</v>
      </c>
      <c r="DG77" s="37">
        <f t="shared" si="163"/>
        <v>0</v>
      </c>
      <c r="DH77" s="37">
        <f t="shared" si="163"/>
        <v>0</v>
      </c>
      <c r="DI77" s="37">
        <f t="shared" si="163"/>
        <v>0</v>
      </c>
      <c r="DJ77" s="37">
        <f t="shared" si="163"/>
        <v>0</v>
      </c>
      <c r="DK77" s="37">
        <f t="shared" si="163"/>
        <v>0</v>
      </c>
      <c r="DL77" s="37">
        <f t="shared" si="163"/>
        <v>0</v>
      </c>
      <c r="DM77" s="37">
        <f t="shared" si="163"/>
        <v>0</v>
      </c>
      <c r="DN77" s="37">
        <f t="shared" si="163"/>
        <v>0</v>
      </c>
      <c r="DO77" s="37">
        <f t="shared" si="163"/>
        <v>0</v>
      </c>
      <c r="DP77" s="37">
        <f t="shared" si="163"/>
        <v>0</v>
      </c>
      <c r="DQ77" s="37">
        <f t="shared" si="163"/>
        <v>0</v>
      </c>
      <c r="DR77" s="37">
        <f t="shared" si="163"/>
        <v>0</v>
      </c>
      <c r="DS77" s="37">
        <f t="shared" si="163"/>
        <v>0</v>
      </c>
      <c r="DT77" s="37">
        <f t="shared" si="163"/>
        <v>0</v>
      </c>
      <c r="DU77" s="37">
        <f t="shared" si="163"/>
        <v>0</v>
      </c>
      <c r="DV77" s="37">
        <f t="shared" si="163"/>
        <v>0</v>
      </c>
      <c r="DW77" s="37">
        <f t="shared" si="163"/>
        <v>0</v>
      </c>
      <c r="DX77" s="37">
        <f t="shared" si="163"/>
        <v>0</v>
      </c>
      <c r="DY77" s="37">
        <f t="shared" si="163"/>
        <v>0</v>
      </c>
      <c r="DZ77" s="37">
        <f t="shared" si="163"/>
        <v>0</v>
      </c>
      <c r="EA77" s="37">
        <f t="shared" si="163"/>
        <v>0</v>
      </c>
      <c r="EB77" s="37">
        <f t="shared" si="163"/>
        <v>0</v>
      </c>
      <c r="EC77" s="37">
        <f t="shared" si="163"/>
        <v>0</v>
      </c>
      <c r="ED77" s="37">
        <f t="shared" si="163"/>
        <v>0</v>
      </c>
      <c r="EE77" s="37">
        <f t="shared" si="163"/>
        <v>0</v>
      </c>
      <c r="EF77" s="37">
        <f t="shared" si="163"/>
        <v>0</v>
      </c>
      <c r="EG77" s="37">
        <f t="shared" si="163"/>
        <v>0</v>
      </c>
      <c r="EH77" s="37">
        <f t="shared" si="163"/>
        <v>0</v>
      </c>
      <c r="EI77" s="37">
        <f t="shared" ref="EI77:FC77" si="164">EI49-EI74</f>
        <v>0</v>
      </c>
      <c r="EJ77" s="37">
        <f t="shared" si="164"/>
        <v>0</v>
      </c>
      <c r="EK77" s="37">
        <f t="shared" si="164"/>
        <v>0</v>
      </c>
      <c r="EL77" s="37">
        <f t="shared" si="164"/>
        <v>0</v>
      </c>
      <c r="EM77" s="37">
        <f t="shared" si="164"/>
        <v>0</v>
      </c>
      <c r="EN77" s="37">
        <f t="shared" si="164"/>
        <v>0</v>
      </c>
      <c r="EO77" s="37">
        <f t="shared" si="164"/>
        <v>0</v>
      </c>
      <c r="EP77" s="37">
        <f t="shared" si="164"/>
        <v>0</v>
      </c>
      <c r="EQ77" s="37">
        <f t="shared" si="164"/>
        <v>0</v>
      </c>
      <c r="ER77" s="37">
        <f t="shared" si="164"/>
        <v>0</v>
      </c>
      <c r="ES77" s="37">
        <f t="shared" si="164"/>
        <v>0</v>
      </c>
      <c r="ET77" s="37">
        <f t="shared" si="164"/>
        <v>0</v>
      </c>
      <c r="EU77" s="37">
        <f t="shared" si="164"/>
        <v>0</v>
      </c>
      <c r="EV77" s="37">
        <f t="shared" si="164"/>
        <v>0</v>
      </c>
      <c r="EW77" s="37">
        <f t="shared" si="164"/>
        <v>0</v>
      </c>
      <c r="EX77" s="37">
        <f t="shared" si="164"/>
        <v>0</v>
      </c>
      <c r="EY77" s="37">
        <f t="shared" si="164"/>
        <v>0</v>
      </c>
      <c r="EZ77" s="37">
        <f t="shared" si="164"/>
        <v>0</v>
      </c>
      <c r="FA77" s="37">
        <f t="shared" si="164"/>
        <v>0</v>
      </c>
      <c r="FB77" s="37">
        <f t="shared" si="164"/>
        <v>0</v>
      </c>
      <c r="FC77" s="37">
        <f t="shared" si="164"/>
        <v>0</v>
      </c>
    </row>
    <row r="79" spans="3:159" x14ac:dyDescent="0.35">
      <c r="C79" s="31" t="s">
        <v>69</v>
      </c>
      <c r="E79" s="32" t="s">
        <v>110</v>
      </c>
      <c r="F79" s="25">
        <f>InputC!E32</f>
        <v>26520000</v>
      </c>
      <c r="J79" s="37">
        <f>$F$79</f>
        <v>26520000</v>
      </c>
      <c r="K79" s="37">
        <f t="shared" ref="K79:BV79" si="165">$F$79</f>
        <v>26520000</v>
      </c>
      <c r="L79" s="37">
        <f t="shared" si="165"/>
        <v>26520000</v>
      </c>
      <c r="M79" s="37">
        <f t="shared" si="165"/>
        <v>26520000</v>
      </c>
      <c r="N79" s="37">
        <f t="shared" si="165"/>
        <v>26520000</v>
      </c>
      <c r="O79" s="37">
        <f t="shared" si="165"/>
        <v>26520000</v>
      </c>
      <c r="P79" s="37">
        <f t="shared" si="165"/>
        <v>26520000</v>
      </c>
      <c r="Q79" s="37">
        <f t="shared" si="165"/>
        <v>26520000</v>
      </c>
      <c r="R79" s="37">
        <f t="shared" si="165"/>
        <v>26520000</v>
      </c>
      <c r="S79" s="37">
        <f t="shared" si="165"/>
        <v>26520000</v>
      </c>
      <c r="T79" s="37">
        <f t="shared" si="165"/>
        <v>26520000</v>
      </c>
      <c r="U79" s="37">
        <f t="shared" si="165"/>
        <v>26520000</v>
      </c>
      <c r="V79" s="37">
        <f t="shared" si="165"/>
        <v>26520000</v>
      </c>
      <c r="W79" s="37">
        <f t="shared" si="165"/>
        <v>26520000</v>
      </c>
      <c r="X79" s="37">
        <f t="shared" si="165"/>
        <v>26520000</v>
      </c>
      <c r="Y79" s="37">
        <f t="shared" si="165"/>
        <v>26520000</v>
      </c>
      <c r="Z79" s="37">
        <f t="shared" si="165"/>
        <v>26520000</v>
      </c>
      <c r="AA79" s="37">
        <f t="shared" si="165"/>
        <v>26520000</v>
      </c>
      <c r="AB79" s="37">
        <f t="shared" si="165"/>
        <v>26520000</v>
      </c>
      <c r="AC79" s="37">
        <f t="shared" si="165"/>
        <v>26520000</v>
      </c>
      <c r="AD79" s="37">
        <f t="shared" si="165"/>
        <v>26520000</v>
      </c>
      <c r="AE79" s="37">
        <f t="shared" si="165"/>
        <v>26520000</v>
      </c>
      <c r="AF79" s="37">
        <f t="shared" si="165"/>
        <v>26520000</v>
      </c>
      <c r="AG79" s="37">
        <f t="shared" si="165"/>
        <v>26520000</v>
      </c>
      <c r="AH79" s="37">
        <f t="shared" si="165"/>
        <v>26520000</v>
      </c>
      <c r="AI79" s="37">
        <f t="shared" si="165"/>
        <v>26520000</v>
      </c>
      <c r="AJ79" s="37">
        <f t="shared" si="165"/>
        <v>26520000</v>
      </c>
      <c r="AK79" s="37">
        <f t="shared" si="165"/>
        <v>26520000</v>
      </c>
      <c r="AL79" s="37">
        <f t="shared" si="165"/>
        <v>26520000</v>
      </c>
      <c r="AM79" s="37">
        <f t="shared" si="165"/>
        <v>26520000</v>
      </c>
      <c r="AN79" s="37">
        <f t="shared" si="165"/>
        <v>26520000</v>
      </c>
      <c r="AO79" s="37">
        <f t="shared" si="165"/>
        <v>26520000</v>
      </c>
      <c r="AP79" s="37">
        <f t="shared" si="165"/>
        <v>26520000</v>
      </c>
      <c r="AQ79" s="37">
        <f t="shared" si="165"/>
        <v>26520000</v>
      </c>
      <c r="AR79" s="37">
        <f t="shared" si="165"/>
        <v>26520000</v>
      </c>
      <c r="AS79" s="37">
        <f t="shared" si="165"/>
        <v>26520000</v>
      </c>
      <c r="AT79" s="37">
        <f t="shared" si="165"/>
        <v>26520000</v>
      </c>
      <c r="AU79" s="37">
        <f t="shared" si="165"/>
        <v>26520000</v>
      </c>
      <c r="AV79" s="37">
        <f t="shared" si="165"/>
        <v>26520000</v>
      </c>
      <c r="AW79" s="37">
        <f t="shared" si="165"/>
        <v>26520000</v>
      </c>
      <c r="AX79" s="37">
        <f t="shared" si="165"/>
        <v>26520000</v>
      </c>
      <c r="AY79" s="37">
        <f t="shared" si="165"/>
        <v>26520000</v>
      </c>
      <c r="AZ79" s="37">
        <f t="shared" si="165"/>
        <v>26520000</v>
      </c>
      <c r="BA79" s="37">
        <f t="shared" si="165"/>
        <v>26520000</v>
      </c>
      <c r="BB79" s="37">
        <f t="shared" si="165"/>
        <v>26520000</v>
      </c>
      <c r="BC79" s="37">
        <f t="shared" si="165"/>
        <v>26520000</v>
      </c>
      <c r="BD79" s="37">
        <f t="shared" si="165"/>
        <v>26520000</v>
      </c>
      <c r="BE79" s="37">
        <f t="shared" si="165"/>
        <v>26520000</v>
      </c>
      <c r="BF79" s="37">
        <f t="shared" si="165"/>
        <v>26520000</v>
      </c>
      <c r="BG79" s="37">
        <f t="shared" si="165"/>
        <v>26520000</v>
      </c>
      <c r="BH79" s="37">
        <f t="shared" si="165"/>
        <v>26520000</v>
      </c>
      <c r="BI79" s="37">
        <f t="shared" si="165"/>
        <v>26520000</v>
      </c>
      <c r="BJ79" s="37">
        <f t="shared" si="165"/>
        <v>26520000</v>
      </c>
      <c r="BK79" s="37">
        <f t="shared" si="165"/>
        <v>26520000</v>
      </c>
      <c r="BL79" s="37">
        <f t="shared" si="165"/>
        <v>26520000</v>
      </c>
      <c r="BM79" s="37">
        <f t="shared" si="165"/>
        <v>26520000</v>
      </c>
      <c r="BN79" s="37">
        <f t="shared" si="165"/>
        <v>26520000</v>
      </c>
      <c r="BO79" s="37">
        <f t="shared" si="165"/>
        <v>26520000</v>
      </c>
      <c r="BP79" s="37">
        <f t="shared" si="165"/>
        <v>26520000</v>
      </c>
      <c r="BQ79" s="37">
        <f t="shared" si="165"/>
        <v>26520000</v>
      </c>
      <c r="BR79" s="37">
        <f t="shared" si="165"/>
        <v>26520000</v>
      </c>
      <c r="BS79" s="37">
        <f t="shared" si="165"/>
        <v>26520000</v>
      </c>
      <c r="BT79" s="37">
        <f t="shared" si="165"/>
        <v>26520000</v>
      </c>
      <c r="BU79" s="37">
        <f t="shared" si="165"/>
        <v>26520000</v>
      </c>
      <c r="BV79" s="37">
        <f t="shared" si="165"/>
        <v>26520000</v>
      </c>
      <c r="BW79" s="37">
        <f t="shared" ref="BW79:EH79" si="166">$F$79</f>
        <v>26520000</v>
      </c>
      <c r="BX79" s="37">
        <f t="shared" si="166"/>
        <v>26520000</v>
      </c>
      <c r="BY79" s="37">
        <f t="shared" si="166"/>
        <v>26520000</v>
      </c>
      <c r="BZ79" s="37">
        <f t="shared" si="166"/>
        <v>26520000</v>
      </c>
      <c r="CA79" s="37">
        <f t="shared" si="166"/>
        <v>26520000</v>
      </c>
      <c r="CB79" s="37">
        <f t="shared" si="166"/>
        <v>26520000</v>
      </c>
      <c r="CC79" s="37">
        <f t="shared" si="166"/>
        <v>26520000</v>
      </c>
      <c r="CD79" s="37">
        <f t="shared" si="166"/>
        <v>26520000</v>
      </c>
      <c r="CE79" s="37">
        <f t="shared" si="166"/>
        <v>26520000</v>
      </c>
      <c r="CF79" s="37">
        <f t="shared" si="166"/>
        <v>26520000</v>
      </c>
      <c r="CG79" s="37">
        <f t="shared" si="166"/>
        <v>26520000</v>
      </c>
      <c r="CH79" s="37">
        <f t="shared" si="166"/>
        <v>26520000</v>
      </c>
      <c r="CI79" s="37">
        <f t="shared" si="166"/>
        <v>26520000</v>
      </c>
      <c r="CJ79" s="37">
        <f t="shared" si="166"/>
        <v>26520000</v>
      </c>
      <c r="CK79" s="37">
        <f t="shared" si="166"/>
        <v>26520000</v>
      </c>
      <c r="CL79" s="37">
        <f t="shared" si="166"/>
        <v>26520000</v>
      </c>
      <c r="CM79" s="37">
        <f t="shared" si="166"/>
        <v>26520000</v>
      </c>
      <c r="CN79" s="37">
        <f t="shared" si="166"/>
        <v>26520000</v>
      </c>
      <c r="CO79" s="37">
        <f t="shared" si="166"/>
        <v>26520000</v>
      </c>
      <c r="CP79" s="37">
        <f t="shared" si="166"/>
        <v>26520000</v>
      </c>
      <c r="CQ79" s="37">
        <f t="shared" si="166"/>
        <v>26520000</v>
      </c>
      <c r="CR79" s="37">
        <f t="shared" si="166"/>
        <v>26520000</v>
      </c>
      <c r="CS79" s="37">
        <f t="shared" si="166"/>
        <v>26520000</v>
      </c>
      <c r="CT79" s="37">
        <f t="shared" si="166"/>
        <v>26520000</v>
      </c>
      <c r="CU79" s="37">
        <f t="shared" si="166"/>
        <v>26520000</v>
      </c>
      <c r="CV79" s="37">
        <f t="shared" si="166"/>
        <v>26520000</v>
      </c>
      <c r="CW79" s="37">
        <f t="shared" si="166"/>
        <v>26520000</v>
      </c>
      <c r="CX79" s="37">
        <f t="shared" si="166"/>
        <v>26520000</v>
      </c>
      <c r="CY79" s="37">
        <f t="shared" si="166"/>
        <v>26520000</v>
      </c>
      <c r="CZ79" s="37">
        <f t="shared" si="166"/>
        <v>26520000</v>
      </c>
      <c r="DA79" s="37">
        <f t="shared" si="166"/>
        <v>26520000</v>
      </c>
      <c r="DB79" s="37">
        <f t="shared" si="166"/>
        <v>26520000</v>
      </c>
      <c r="DC79" s="37">
        <f t="shared" si="166"/>
        <v>26520000</v>
      </c>
      <c r="DD79" s="37">
        <f t="shared" si="166"/>
        <v>26520000</v>
      </c>
      <c r="DE79" s="37">
        <f t="shared" si="166"/>
        <v>26520000</v>
      </c>
      <c r="DF79" s="37">
        <f t="shared" si="166"/>
        <v>26520000</v>
      </c>
      <c r="DG79" s="37">
        <f t="shared" si="166"/>
        <v>26520000</v>
      </c>
      <c r="DH79" s="37">
        <f t="shared" si="166"/>
        <v>26520000</v>
      </c>
      <c r="DI79" s="37">
        <f t="shared" si="166"/>
        <v>26520000</v>
      </c>
      <c r="DJ79" s="37">
        <f t="shared" si="166"/>
        <v>26520000</v>
      </c>
      <c r="DK79" s="37">
        <f t="shared" si="166"/>
        <v>26520000</v>
      </c>
      <c r="DL79" s="37">
        <f t="shared" si="166"/>
        <v>26520000</v>
      </c>
      <c r="DM79" s="37">
        <f t="shared" si="166"/>
        <v>26520000</v>
      </c>
      <c r="DN79" s="37">
        <f t="shared" si="166"/>
        <v>26520000</v>
      </c>
      <c r="DO79" s="37">
        <f t="shared" si="166"/>
        <v>26520000</v>
      </c>
      <c r="DP79" s="37">
        <f t="shared" si="166"/>
        <v>26520000</v>
      </c>
      <c r="DQ79" s="37">
        <f t="shared" si="166"/>
        <v>26520000</v>
      </c>
      <c r="DR79" s="37">
        <f t="shared" si="166"/>
        <v>26520000</v>
      </c>
      <c r="DS79" s="37">
        <f t="shared" si="166"/>
        <v>26520000</v>
      </c>
      <c r="DT79" s="37">
        <f t="shared" si="166"/>
        <v>26520000</v>
      </c>
      <c r="DU79" s="37">
        <f t="shared" si="166"/>
        <v>26520000</v>
      </c>
      <c r="DV79" s="37">
        <f t="shared" si="166"/>
        <v>26520000</v>
      </c>
      <c r="DW79" s="37">
        <f t="shared" si="166"/>
        <v>26520000</v>
      </c>
      <c r="DX79" s="37">
        <f t="shared" si="166"/>
        <v>26520000</v>
      </c>
      <c r="DY79" s="37">
        <f t="shared" si="166"/>
        <v>26520000</v>
      </c>
      <c r="DZ79" s="37">
        <f t="shared" si="166"/>
        <v>26520000</v>
      </c>
      <c r="EA79" s="37">
        <f t="shared" si="166"/>
        <v>26520000</v>
      </c>
      <c r="EB79" s="37">
        <f t="shared" si="166"/>
        <v>26520000</v>
      </c>
      <c r="EC79" s="37">
        <f t="shared" si="166"/>
        <v>26520000</v>
      </c>
      <c r="ED79" s="37">
        <f t="shared" si="166"/>
        <v>26520000</v>
      </c>
      <c r="EE79" s="37">
        <f t="shared" si="166"/>
        <v>26520000</v>
      </c>
      <c r="EF79" s="37">
        <f t="shared" si="166"/>
        <v>26520000</v>
      </c>
      <c r="EG79" s="37">
        <f t="shared" si="166"/>
        <v>26520000</v>
      </c>
      <c r="EH79" s="37">
        <f t="shared" si="166"/>
        <v>26520000</v>
      </c>
      <c r="EI79" s="37">
        <f t="shared" ref="EI79:FC79" si="167">$F$79</f>
        <v>26520000</v>
      </c>
      <c r="EJ79" s="37">
        <f t="shared" si="167"/>
        <v>26520000</v>
      </c>
      <c r="EK79" s="37">
        <f t="shared" si="167"/>
        <v>26520000</v>
      </c>
      <c r="EL79" s="37">
        <f t="shared" si="167"/>
        <v>26520000</v>
      </c>
      <c r="EM79" s="37">
        <f t="shared" si="167"/>
        <v>26520000</v>
      </c>
      <c r="EN79" s="37">
        <f t="shared" si="167"/>
        <v>26520000</v>
      </c>
      <c r="EO79" s="37">
        <f t="shared" si="167"/>
        <v>26520000</v>
      </c>
      <c r="EP79" s="37">
        <f t="shared" si="167"/>
        <v>26520000</v>
      </c>
      <c r="EQ79" s="37">
        <f t="shared" si="167"/>
        <v>26520000</v>
      </c>
      <c r="ER79" s="37">
        <f t="shared" si="167"/>
        <v>26520000</v>
      </c>
      <c r="ES79" s="37">
        <f t="shared" si="167"/>
        <v>26520000</v>
      </c>
      <c r="ET79" s="37">
        <f t="shared" si="167"/>
        <v>26520000</v>
      </c>
      <c r="EU79" s="37">
        <f t="shared" si="167"/>
        <v>26520000</v>
      </c>
      <c r="EV79" s="37">
        <f t="shared" si="167"/>
        <v>26520000</v>
      </c>
      <c r="EW79" s="37">
        <f t="shared" si="167"/>
        <v>26520000</v>
      </c>
      <c r="EX79" s="37">
        <f t="shared" si="167"/>
        <v>26520000</v>
      </c>
      <c r="EY79" s="37">
        <f t="shared" si="167"/>
        <v>26520000</v>
      </c>
      <c r="EZ79" s="37">
        <f t="shared" si="167"/>
        <v>26520000</v>
      </c>
      <c r="FA79" s="37">
        <f t="shared" si="167"/>
        <v>26520000</v>
      </c>
      <c r="FB79" s="37">
        <f t="shared" si="167"/>
        <v>26520000</v>
      </c>
      <c r="FC79" s="37">
        <f t="shared" si="167"/>
        <v>26520000</v>
      </c>
    </row>
    <row r="80" spans="3:159" x14ac:dyDescent="0.35">
      <c r="C80" s="31" t="s">
        <v>70</v>
      </c>
      <c r="E80" s="32" t="s">
        <v>48</v>
      </c>
      <c r="F80" s="35">
        <f>1/H4</f>
        <v>8.3333333333333329E-2</v>
      </c>
      <c r="J80" s="35">
        <f>$F$80*J4</f>
        <v>8.3333333333333329E-2</v>
      </c>
      <c r="K80" s="35">
        <f t="shared" ref="K80:BV80" si="168">$F$80*K4</f>
        <v>8.3333333333333329E-2</v>
      </c>
      <c r="L80" s="35">
        <f t="shared" si="168"/>
        <v>8.3333333333333329E-2</v>
      </c>
      <c r="M80" s="35">
        <f t="shared" si="168"/>
        <v>8.3333333333333329E-2</v>
      </c>
      <c r="N80" s="35">
        <f t="shared" si="168"/>
        <v>8.3333333333333329E-2</v>
      </c>
      <c r="O80" s="35">
        <f t="shared" si="168"/>
        <v>8.3333333333333329E-2</v>
      </c>
      <c r="P80" s="35">
        <f t="shared" si="168"/>
        <v>8.3333333333333329E-2</v>
      </c>
      <c r="Q80" s="35">
        <f t="shared" si="168"/>
        <v>8.3333333333333329E-2</v>
      </c>
      <c r="R80" s="35">
        <f t="shared" si="168"/>
        <v>8.3333333333333329E-2</v>
      </c>
      <c r="S80" s="35">
        <f t="shared" si="168"/>
        <v>8.3333333333333329E-2</v>
      </c>
      <c r="T80" s="35">
        <f t="shared" si="168"/>
        <v>8.3333333333333329E-2</v>
      </c>
      <c r="U80" s="35">
        <f t="shared" si="168"/>
        <v>8.3333333333333329E-2</v>
      </c>
      <c r="V80" s="35">
        <f t="shared" si="168"/>
        <v>0</v>
      </c>
      <c r="W80" s="35">
        <f t="shared" si="168"/>
        <v>0</v>
      </c>
      <c r="X80" s="35">
        <f t="shared" si="168"/>
        <v>0</v>
      </c>
      <c r="Y80" s="35">
        <f t="shared" si="168"/>
        <v>0</v>
      </c>
      <c r="Z80" s="35">
        <f t="shared" si="168"/>
        <v>0</v>
      </c>
      <c r="AA80" s="35">
        <f t="shared" si="168"/>
        <v>0</v>
      </c>
      <c r="AB80" s="35">
        <f t="shared" si="168"/>
        <v>0</v>
      </c>
      <c r="AC80" s="35">
        <f t="shared" si="168"/>
        <v>0</v>
      </c>
      <c r="AD80" s="35">
        <f t="shared" si="168"/>
        <v>0</v>
      </c>
      <c r="AE80" s="35">
        <f t="shared" si="168"/>
        <v>0</v>
      </c>
      <c r="AF80" s="35">
        <f t="shared" si="168"/>
        <v>0</v>
      </c>
      <c r="AG80" s="35">
        <f t="shared" si="168"/>
        <v>0</v>
      </c>
      <c r="AH80" s="35">
        <f t="shared" si="168"/>
        <v>0</v>
      </c>
      <c r="AI80" s="35">
        <f t="shared" si="168"/>
        <v>0</v>
      </c>
      <c r="AJ80" s="35">
        <f t="shared" si="168"/>
        <v>0</v>
      </c>
      <c r="AK80" s="35">
        <f t="shared" si="168"/>
        <v>0</v>
      </c>
      <c r="AL80" s="35">
        <f t="shared" si="168"/>
        <v>0</v>
      </c>
      <c r="AM80" s="35">
        <f t="shared" si="168"/>
        <v>0</v>
      </c>
      <c r="AN80" s="35">
        <f t="shared" si="168"/>
        <v>0</v>
      </c>
      <c r="AO80" s="35">
        <f t="shared" si="168"/>
        <v>0</v>
      </c>
      <c r="AP80" s="35">
        <f t="shared" si="168"/>
        <v>0</v>
      </c>
      <c r="AQ80" s="35">
        <f t="shared" si="168"/>
        <v>0</v>
      </c>
      <c r="AR80" s="35">
        <f t="shared" si="168"/>
        <v>0</v>
      </c>
      <c r="AS80" s="35">
        <f t="shared" si="168"/>
        <v>0</v>
      </c>
      <c r="AT80" s="35">
        <f t="shared" si="168"/>
        <v>0</v>
      </c>
      <c r="AU80" s="35">
        <f t="shared" si="168"/>
        <v>0</v>
      </c>
      <c r="AV80" s="35">
        <f t="shared" si="168"/>
        <v>0</v>
      </c>
      <c r="AW80" s="35">
        <f t="shared" si="168"/>
        <v>0</v>
      </c>
      <c r="AX80" s="35">
        <f t="shared" si="168"/>
        <v>0</v>
      </c>
      <c r="AY80" s="35">
        <f t="shared" si="168"/>
        <v>0</v>
      </c>
      <c r="AZ80" s="35">
        <f t="shared" si="168"/>
        <v>0</v>
      </c>
      <c r="BA80" s="35">
        <f t="shared" si="168"/>
        <v>0</v>
      </c>
      <c r="BB80" s="35">
        <f t="shared" si="168"/>
        <v>0</v>
      </c>
      <c r="BC80" s="35">
        <f t="shared" si="168"/>
        <v>0</v>
      </c>
      <c r="BD80" s="35">
        <f t="shared" si="168"/>
        <v>0</v>
      </c>
      <c r="BE80" s="35">
        <f t="shared" si="168"/>
        <v>0</v>
      </c>
      <c r="BF80" s="35">
        <f t="shared" si="168"/>
        <v>0</v>
      </c>
      <c r="BG80" s="35">
        <f t="shared" si="168"/>
        <v>0</v>
      </c>
      <c r="BH80" s="35">
        <f t="shared" si="168"/>
        <v>0</v>
      </c>
      <c r="BI80" s="35">
        <f t="shared" si="168"/>
        <v>0</v>
      </c>
      <c r="BJ80" s="35">
        <f t="shared" si="168"/>
        <v>0</v>
      </c>
      <c r="BK80" s="35">
        <f t="shared" si="168"/>
        <v>0</v>
      </c>
      <c r="BL80" s="35">
        <f t="shared" si="168"/>
        <v>0</v>
      </c>
      <c r="BM80" s="35">
        <f t="shared" si="168"/>
        <v>0</v>
      </c>
      <c r="BN80" s="35">
        <f t="shared" si="168"/>
        <v>0</v>
      </c>
      <c r="BO80" s="35">
        <f t="shared" si="168"/>
        <v>0</v>
      </c>
      <c r="BP80" s="35">
        <f t="shared" si="168"/>
        <v>0</v>
      </c>
      <c r="BQ80" s="35">
        <f t="shared" si="168"/>
        <v>0</v>
      </c>
      <c r="BR80" s="35">
        <f t="shared" si="168"/>
        <v>0</v>
      </c>
      <c r="BS80" s="35">
        <f t="shared" si="168"/>
        <v>0</v>
      </c>
      <c r="BT80" s="35">
        <f t="shared" si="168"/>
        <v>0</v>
      </c>
      <c r="BU80" s="35">
        <f t="shared" si="168"/>
        <v>0</v>
      </c>
      <c r="BV80" s="35">
        <f t="shared" si="168"/>
        <v>0</v>
      </c>
      <c r="BW80" s="35">
        <f t="shared" ref="BW80:EH80" si="169">$F$80*BW4</f>
        <v>0</v>
      </c>
      <c r="BX80" s="35">
        <f t="shared" si="169"/>
        <v>0</v>
      </c>
      <c r="BY80" s="35">
        <f t="shared" si="169"/>
        <v>0</v>
      </c>
      <c r="BZ80" s="35">
        <f t="shared" si="169"/>
        <v>0</v>
      </c>
      <c r="CA80" s="35">
        <f t="shared" si="169"/>
        <v>0</v>
      </c>
      <c r="CB80" s="35">
        <f t="shared" si="169"/>
        <v>0</v>
      </c>
      <c r="CC80" s="35">
        <f t="shared" si="169"/>
        <v>0</v>
      </c>
      <c r="CD80" s="35">
        <f t="shared" si="169"/>
        <v>0</v>
      </c>
      <c r="CE80" s="35">
        <f t="shared" si="169"/>
        <v>0</v>
      </c>
      <c r="CF80" s="35">
        <f t="shared" si="169"/>
        <v>0</v>
      </c>
      <c r="CG80" s="35">
        <f t="shared" si="169"/>
        <v>0</v>
      </c>
      <c r="CH80" s="35">
        <f t="shared" si="169"/>
        <v>0</v>
      </c>
      <c r="CI80" s="35">
        <f t="shared" si="169"/>
        <v>0</v>
      </c>
      <c r="CJ80" s="35">
        <f t="shared" si="169"/>
        <v>0</v>
      </c>
      <c r="CK80" s="35">
        <f t="shared" si="169"/>
        <v>0</v>
      </c>
      <c r="CL80" s="35">
        <f t="shared" si="169"/>
        <v>0</v>
      </c>
      <c r="CM80" s="35">
        <f t="shared" si="169"/>
        <v>0</v>
      </c>
      <c r="CN80" s="35">
        <f t="shared" si="169"/>
        <v>0</v>
      </c>
      <c r="CO80" s="35">
        <f t="shared" si="169"/>
        <v>0</v>
      </c>
      <c r="CP80" s="35">
        <f t="shared" si="169"/>
        <v>0</v>
      </c>
      <c r="CQ80" s="35">
        <f t="shared" si="169"/>
        <v>0</v>
      </c>
      <c r="CR80" s="35">
        <f t="shared" si="169"/>
        <v>0</v>
      </c>
      <c r="CS80" s="35">
        <f t="shared" si="169"/>
        <v>0</v>
      </c>
      <c r="CT80" s="35">
        <f t="shared" si="169"/>
        <v>0</v>
      </c>
      <c r="CU80" s="35">
        <f t="shared" si="169"/>
        <v>0</v>
      </c>
      <c r="CV80" s="35">
        <f t="shared" si="169"/>
        <v>0</v>
      </c>
      <c r="CW80" s="35">
        <f t="shared" si="169"/>
        <v>0</v>
      </c>
      <c r="CX80" s="35">
        <f t="shared" si="169"/>
        <v>0</v>
      </c>
      <c r="CY80" s="35">
        <f t="shared" si="169"/>
        <v>0</v>
      </c>
      <c r="CZ80" s="35">
        <f t="shared" si="169"/>
        <v>0</v>
      </c>
      <c r="DA80" s="35">
        <f t="shared" si="169"/>
        <v>0</v>
      </c>
      <c r="DB80" s="35">
        <f t="shared" si="169"/>
        <v>0</v>
      </c>
      <c r="DC80" s="35">
        <f t="shared" si="169"/>
        <v>0</v>
      </c>
      <c r="DD80" s="35">
        <f t="shared" si="169"/>
        <v>0</v>
      </c>
      <c r="DE80" s="35">
        <f t="shared" si="169"/>
        <v>0</v>
      </c>
      <c r="DF80" s="35">
        <f t="shared" si="169"/>
        <v>0</v>
      </c>
      <c r="DG80" s="35">
        <f t="shared" si="169"/>
        <v>0</v>
      </c>
      <c r="DH80" s="35">
        <f t="shared" si="169"/>
        <v>0</v>
      </c>
      <c r="DI80" s="35">
        <f t="shared" si="169"/>
        <v>0</v>
      </c>
      <c r="DJ80" s="35">
        <f t="shared" si="169"/>
        <v>0</v>
      </c>
      <c r="DK80" s="35">
        <f t="shared" si="169"/>
        <v>0</v>
      </c>
      <c r="DL80" s="35">
        <f t="shared" si="169"/>
        <v>0</v>
      </c>
      <c r="DM80" s="35">
        <f t="shared" si="169"/>
        <v>0</v>
      </c>
      <c r="DN80" s="35">
        <f t="shared" si="169"/>
        <v>0</v>
      </c>
      <c r="DO80" s="35">
        <f t="shared" si="169"/>
        <v>0</v>
      </c>
      <c r="DP80" s="35">
        <f t="shared" si="169"/>
        <v>0</v>
      </c>
      <c r="DQ80" s="35">
        <f t="shared" si="169"/>
        <v>0</v>
      </c>
      <c r="DR80" s="35">
        <f t="shared" si="169"/>
        <v>0</v>
      </c>
      <c r="DS80" s="35">
        <f t="shared" si="169"/>
        <v>0</v>
      </c>
      <c r="DT80" s="35">
        <f t="shared" si="169"/>
        <v>0</v>
      </c>
      <c r="DU80" s="35">
        <f t="shared" si="169"/>
        <v>0</v>
      </c>
      <c r="DV80" s="35">
        <f t="shared" si="169"/>
        <v>0</v>
      </c>
      <c r="DW80" s="35">
        <f t="shared" si="169"/>
        <v>0</v>
      </c>
      <c r="DX80" s="35">
        <f t="shared" si="169"/>
        <v>0</v>
      </c>
      <c r="DY80" s="35">
        <f t="shared" si="169"/>
        <v>0</v>
      </c>
      <c r="DZ80" s="35">
        <f t="shared" si="169"/>
        <v>0</v>
      </c>
      <c r="EA80" s="35">
        <f t="shared" si="169"/>
        <v>0</v>
      </c>
      <c r="EB80" s="35">
        <f t="shared" si="169"/>
        <v>0</v>
      </c>
      <c r="EC80" s="35">
        <f t="shared" si="169"/>
        <v>0</v>
      </c>
      <c r="ED80" s="35">
        <f t="shared" si="169"/>
        <v>0</v>
      </c>
      <c r="EE80" s="35">
        <f t="shared" si="169"/>
        <v>0</v>
      </c>
      <c r="EF80" s="35">
        <f t="shared" si="169"/>
        <v>0</v>
      </c>
      <c r="EG80" s="35">
        <f t="shared" si="169"/>
        <v>0</v>
      </c>
      <c r="EH80" s="35">
        <f t="shared" si="169"/>
        <v>0</v>
      </c>
      <c r="EI80" s="35">
        <f t="shared" ref="EI80:FC80" si="170">$F$80*EI4</f>
        <v>0</v>
      </c>
      <c r="EJ80" s="35">
        <f t="shared" si="170"/>
        <v>0</v>
      </c>
      <c r="EK80" s="35">
        <f t="shared" si="170"/>
        <v>0</v>
      </c>
      <c r="EL80" s="35">
        <f t="shared" si="170"/>
        <v>0</v>
      </c>
      <c r="EM80" s="35">
        <f t="shared" si="170"/>
        <v>0</v>
      </c>
      <c r="EN80" s="35">
        <f t="shared" si="170"/>
        <v>0</v>
      </c>
      <c r="EO80" s="35">
        <f t="shared" si="170"/>
        <v>0</v>
      </c>
      <c r="EP80" s="35">
        <f t="shared" si="170"/>
        <v>0</v>
      </c>
      <c r="EQ80" s="35">
        <f t="shared" si="170"/>
        <v>0</v>
      </c>
      <c r="ER80" s="35">
        <f t="shared" si="170"/>
        <v>0</v>
      </c>
      <c r="ES80" s="35">
        <f t="shared" si="170"/>
        <v>0</v>
      </c>
      <c r="ET80" s="35">
        <f t="shared" si="170"/>
        <v>0</v>
      </c>
      <c r="EU80" s="35">
        <f t="shared" si="170"/>
        <v>0</v>
      </c>
      <c r="EV80" s="35">
        <f t="shared" si="170"/>
        <v>0</v>
      </c>
      <c r="EW80" s="35">
        <f t="shared" si="170"/>
        <v>0</v>
      </c>
      <c r="EX80" s="35">
        <f t="shared" si="170"/>
        <v>0</v>
      </c>
      <c r="EY80" s="35">
        <f t="shared" si="170"/>
        <v>0</v>
      </c>
      <c r="EZ80" s="35">
        <f t="shared" si="170"/>
        <v>0</v>
      </c>
      <c r="FA80" s="35">
        <f t="shared" si="170"/>
        <v>0</v>
      </c>
      <c r="FB80" s="35">
        <f t="shared" si="170"/>
        <v>0</v>
      </c>
      <c r="FC80" s="35">
        <f t="shared" si="170"/>
        <v>0</v>
      </c>
    </row>
    <row r="81" spans="2:1006" ht="15" thickBot="1" x14ac:dyDescent="0.4">
      <c r="C81" s="43" t="s">
        <v>71</v>
      </c>
      <c r="D81" s="43"/>
      <c r="E81" s="44" t="s">
        <v>110</v>
      </c>
      <c r="F81" s="43"/>
      <c r="G81" s="43"/>
      <c r="H81" s="45">
        <f>SUM(J81:XFD81)</f>
        <v>26520000</v>
      </c>
      <c r="I81" s="43"/>
      <c r="J81" s="45">
        <f>J79*J80</f>
        <v>2210000</v>
      </c>
      <c r="K81" s="45">
        <f t="shared" ref="K81:BV81" si="171">K79*K80</f>
        <v>2210000</v>
      </c>
      <c r="L81" s="45">
        <f t="shared" si="171"/>
        <v>2210000</v>
      </c>
      <c r="M81" s="45">
        <f t="shared" si="171"/>
        <v>2210000</v>
      </c>
      <c r="N81" s="45">
        <f t="shared" si="171"/>
        <v>2210000</v>
      </c>
      <c r="O81" s="45">
        <f t="shared" si="171"/>
        <v>2210000</v>
      </c>
      <c r="P81" s="45">
        <f t="shared" si="171"/>
        <v>2210000</v>
      </c>
      <c r="Q81" s="45">
        <f t="shared" si="171"/>
        <v>2210000</v>
      </c>
      <c r="R81" s="45">
        <f t="shared" si="171"/>
        <v>2210000</v>
      </c>
      <c r="S81" s="45">
        <f t="shared" si="171"/>
        <v>2210000</v>
      </c>
      <c r="T81" s="45">
        <f t="shared" si="171"/>
        <v>2210000</v>
      </c>
      <c r="U81" s="45">
        <f t="shared" si="171"/>
        <v>2210000</v>
      </c>
      <c r="V81" s="45">
        <f t="shared" si="171"/>
        <v>0</v>
      </c>
      <c r="W81" s="45">
        <f t="shared" si="171"/>
        <v>0</v>
      </c>
      <c r="X81" s="45">
        <f t="shared" si="171"/>
        <v>0</v>
      </c>
      <c r="Y81" s="45">
        <f t="shared" si="171"/>
        <v>0</v>
      </c>
      <c r="Z81" s="45">
        <f t="shared" si="171"/>
        <v>0</v>
      </c>
      <c r="AA81" s="45">
        <f t="shared" si="171"/>
        <v>0</v>
      </c>
      <c r="AB81" s="45">
        <f t="shared" si="171"/>
        <v>0</v>
      </c>
      <c r="AC81" s="45">
        <f t="shared" si="171"/>
        <v>0</v>
      </c>
      <c r="AD81" s="45">
        <f t="shared" si="171"/>
        <v>0</v>
      </c>
      <c r="AE81" s="45">
        <f t="shared" si="171"/>
        <v>0</v>
      </c>
      <c r="AF81" s="45">
        <f t="shared" si="171"/>
        <v>0</v>
      </c>
      <c r="AG81" s="45">
        <f t="shared" si="171"/>
        <v>0</v>
      </c>
      <c r="AH81" s="45">
        <f t="shared" si="171"/>
        <v>0</v>
      </c>
      <c r="AI81" s="45">
        <f t="shared" si="171"/>
        <v>0</v>
      </c>
      <c r="AJ81" s="45">
        <f t="shared" si="171"/>
        <v>0</v>
      </c>
      <c r="AK81" s="45">
        <f t="shared" si="171"/>
        <v>0</v>
      </c>
      <c r="AL81" s="45">
        <f t="shared" si="171"/>
        <v>0</v>
      </c>
      <c r="AM81" s="45">
        <f t="shared" si="171"/>
        <v>0</v>
      </c>
      <c r="AN81" s="45">
        <f t="shared" si="171"/>
        <v>0</v>
      </c>
      <c r="AO81" s="45">
        <f t="shared" si="171"/>
        <v>0</v>
      </c>
      <c r="AP81" s="45">
        <f t="shared" si="171"/>
        <v>0</v>
      </c>
      <c r="AQ81" s="45">
        <f t="shared" si="171"/>
        <v>0</v>
      </c>
      <c r="AR81" s="45">
        <f t="shared" si="171"/>
        <v>0</v>
      </c>
      <c r="AS81" s="45">
        <f t="shared" si="171"/>
        <v>0</v>
      </c>
      <c r="AT81" s="45">
        <f t="shared" si="171"/>
        <v>0</v>
      </c>
      <c r="AU81" s="45">
        <f t="shared" si="171"/>
        <v>0</v>
      </c>
      <c r="AV81" s="45">
        <f t="shared" si="171"/>
        <v>0</v>
      </c>
      <c r="AW81" s="45">
        <f t="shared" si="171"/>
        <v>0</v>
      </c>
      <c r="AX81" s="45">
        <f t="shared" si="171"/>
        <v>0</v>
      </c>
      <c r="AY81" s="45">
        <f t="shared" si="171"/>
        <v>0</v>
      </c>
      <c r="AZ81" s="45">
        <f t="shared" si="171"/>
        <v>0</v>
      </c>
      <c r="BA81" s="45">
        <f t="shared" si="171"/>
        <v>0</v>
      </c>
      <c r="BB81" s="45">
        <f t="shared" si="171"/>
        <v>0</v>
      </c>
      <c r="BC81" s="45">
        <f t="shared" si="171"/>
        <v>0</v>
      </c>
      <c r="BD81" s="45">
        <f t="shared" si="171"/>
        <v>0</v>
      </c>
      <c r="BE81" s="45">
        <f t="shared" si="171"/>
        <v>0</v>
      </c>
      <c r="BF81" s="45">
        <f t="shared" si="171"/>
        <v>0</v>
      </c>
      <c r="BG81" s="45">
        <f t="shared" si="171"/>
        <v>0</v>
      </c>
      <c r="BH81" s="45">
        <f t="shared" si="171"/>
        <v>0</v>
      </c>
      <c r="BI81" s="45">
        <f t="shared" si="171"/>
        <v>0</v>
      </c>
      <c r="BJ81" s="45">
        <f t="shared" si="171"/>
        <v>0</v>
      </c>
      <c r="BK81" s="45">
        <f t="shared" si="171"/>
        <v>0</v>
      </c>
      <c r="BL81" s="45">
        <f t="shared" si="171"/>
        <v>0</v>
      </c>
      <c r="BM81" s="45">
        <f t="shared" si="171"/>
        <v>0</v>
      </c>
      <c r="BN81" s="45">
        <f t="shared" si="171"/>
        <v>0</v>
      </c>
      <c r="BO81" s="45">
        <f t="shared" si="171"/>
        <v>0</v>
      </c>
      <c r="BP81" s="45">
        <f t="shared" si="171"/>
        <v>0</v>
      </c>
      <c r="BQ81" s="45">
        <f t="shared" si="171"/>
        <v>0</v>
      </c>
      <c r="BR81" s="45">
        <f t="shared" si="171"/>
        <v>0</v>
      </c>
      <c r="BS81" s="45">
        <f t="shared" si="171"/>
        <v>0</v>
      </c>
      <c r="BT81" s="45">
        <f t="shared" si="171"/>
        <v>0</v>
      </c>
      <c r="BU81" s="45">
        <f t="shared" si="171"/>
        <v>0</v>
      </c>
      <c r="BV81" s="45">
        <f t="shared" si="171"/>
        <v>0</v>
      </c>
      <c r="BW81" s="45">
        <f t="shared" ref="BW81:EH81" si="172">BW79*BW80</f>
        <v>0</v>
      </c>
      <c r="BX81" s="45">
        <f t="shared" si="172"/>
        <v>0</v>
      </c>
      <c r="BY81" s="45">
        <f t="shared" si="172"/>
        <v>0</v>
      </c>
      <c r="BZ81" s="45">
        <f t="shared" si="172"/>
        <v>0</v>
      </c>
      <c r="CA81" s="45">
        <f t="shared" si="172"/>
        <v>0</v>
      </c>
      <c r="CB81" s="45">
        <f t="shared" si="172"/>
        <v>0</v>
      </c>
      <c r="CC81" s="45">
        <f t="shared" si="172"/>
        <v>0</v>
      </c>
      <c r="CD81" s="45">
        <f t="shared" si="172"/>
        <v>0</v>
      </c>
      <c r="CE81" s="45">
        <f t="shared" si="172"/>
        <v>0</v>
      </c>
      <c r="CF81" s="45">
        <f t="shared" si="172"/>
        <v>0</v>
      </c>
      <c r="CG81" s="45">
        <f t="shared" si="172"/>
        <v>0</v>
      </c>
      <c r="CH81" s="45">
        <f t="shared" si="172"/>
        <v>0</v>
      </c>
      <c r="CI81" s="45">
        <f t="shared" si="172"/>
        <v>0</v>
      </c>
      <c r="CJ81" s="45">
        <f t="shared" si="172"/>
        <v>0</v>
      </c>
      <c r="CK81" s="45">
        <f t="shared" si="172"/>
        <v>0</v>
      </c>
      <c r="CL81" s="45">
        <f t="shared" si="172"/>
        <v>0</v>
      </c>
      <c r="CM81" s="45">
        <f t="shared" si="172"/>
        <v>0</v>
      </c>
      <c r="CN81" s="45">
        <f t="shared" si="172"/>
        <v>0</v>
      </c>
      <c r="CO81" s="45">
        <f t="shared" si="172"/>
        <v>0</v>
      </c>
      <c r="CP81" s="45">
        <f t="shared" si="172"/>
        <v>0</v>
      </c>
      <c r="CQ81" s="45">
        <f t="shared" si="172"/>
        <v>0</v>
      </c>
      <c r="CR81" s="45">
        <f t="shared" si="172"/>
        <v>0</v>
      </c>
      <c r="CS81" s="45">
        <f t="shared" si="172"/>
        <v>0</v>
      </c>
      <c r="CT81" s="45">
        <f t="shared" si="172"/>
        <v>0</v>
      </c>
      <c r="CU81" s="45">
        <f t="shared" si="172"/>
        <v>0</v>
      </c>
      <c r="CV81" s="45">
        <f t="shared" si="172"/>
        <v>0</v>
      </c>
      <c r="CW81" s="45">
        <f t="shared" si="172"/>
        <v>0</v>
      </c>
      <c r="CX81" s="45">
        <f t="shared" si="172"/>
        <v>0</v>
      </c>
      <c r="CY81" s="45">
        <f t="shared" si="172"/>
        <v>0</v>
      </c>
      <c r="CZ81" s="45">
        <f t="shared" si="172"/>
        <v>0</v>
      </c>
      <c r="DA81" s="45">
        <f t="shared" si="172"/>
        <v>0</v>
      </c>
      <c r="DB81" s="45">
        <f t="shared" si="172"/>
        <v>0</v>
      </c>
      <c r="DC81" s="45">
        <f t="shared" si="172"/>
        <v>0</v>
      </c>
      <c r="DD81" s="45">
        <f t="shared" si="172"/>
        <v>0</v>
      </c>
      <c r="DE81" s="45">
        <f t="shared" si="172"/>
        <v>0</v>
      </c>
      <c r="DF81" s="45">
        <f t="shared" si="172"/>
        <v>0</v>
      </c>
      <c r="DG81" s="45">
        <f t="shared" si="172"/>
        <v>0</v>
      </c>
      <c r="DH81" s="45">
        <f t="shared" si="172"/>
        <v>0</v>
      </c>
      <c r="DI81" s="45">
        <f t="shared" si="172"/>
        <v>0</v>
      </c>
      <c r="DJ81" s="45">
        <f t="shared" si="172"/>
        <v>0</v>
      </c>
      <c r="DK81" s="45">
        <f t="shared" si="172"/>
        <v>0</v>
      </c>
      <c r="DL81" s="45">
        <f t="shared" si="172"/>
        <v>0</v>
      </c>
      <c r="DM81" s="45">
        <f t="shared" si="172"/>
        <v>0</v>
      </c>
      <c r="DN81" s="45">
        <f t="shared" si="172"/>
        <v>0</v>
      </c>
      <c r="DO81" s="45">
        <f t="shared" si="172"/>
        <v>0</v>
      </c>
      <c r="DP81" s="45">
        <f t="shared" si="172"/>
        <v>0</v>
      </c>
      <c r="DQ81" s="45">
        <f t="shared" si="172"/>
        <v>0</v>
      </c>
      <c r="DR81" s="45">
        <f t="shared" si="172"/>
        <v>0</v>
      </c>
      <c r="DS81" s="45">
        <f t="shared" si="172"/>
        <v>0</v>
      </c>
      <c r="DT81" s="45">
        <f t="shared" si="172"/>
        <v>0</v>
      </c>
      <c r="DU81" s="45">
        <f t="shared" si="172"/>
        <v>0</v>
      </c>
      <c r="DV81" s="45">
        <f t="shared" si="172"/>
        <v>0</v>
      </c>
      <c r="DW81" s="45">
        <f t="shared" si="172"/>
        <v>0</v>
      </c>
      <c r="DX81" s="45">
        <f t="shared" si="172"/>
        <v>0</v>
      </c>
      <c r="DY81" s="45">
        <f t="shared" si="172"/>
        <v>0</v>
      </c>
      <c r="DZ81" s="45">
        <f t="shared" si="172"/>
        <v>0</v>
      </c>
      <c r="EA81" s="45">
        <f t="shared" si="172"/>
        <v>0</v>
      </c>
      <c r="EB81" s="45">
        <f t="shared" si="172"/>
        <v>0</v>
      </c>
      <c r="EC81" s="45">
        <f t="shared" si="172"/>
        <v>0</v>
      </c>
      <c r="ED81" s="45">
        <f t="shared" si="172"/>
        <v>0</v>
      </c>
      <c r="EE81" s="45">
        <f t="shared" si="172"/>
        <v>0</v>
      </c>
      <c r="EF81" s="45">
        <f t="shared" si="172"/>
        <v>0</v>
      </c>
      <c r="EG81" s="45">
        <f t="shared" si="172"/>
        <v>0</v>
      </c>
      <c r="EH81" s="45">
        <f t="shared" si="172"/>
        <v>0</v>
      </c>
      <c r="EI81" s="45">
        <f t="shared" ref="EI81:FC81" si="173">EI79*EI80</f>
        <v>0</v>
      </c>
      <c r="EJ81" s="45">
        <f t="shared" si="173"/>
        <v>0</v>
      </c>
      <c r="EK81" s="45">
        <f t="shared" si="173"/>
        <v>0</v>
      </c>
      <c r="EL81" s="45">
        <f t="shared" si="173"/>
        <v>0</v>
      </c>
      <c r="EM81" s="45">
        <f t="shared" si="173"/>
        <v>0</v>
      </c>
      <c r="EN81" s="45">
        <f t="shared" si="173"/>
        <v>0</v>
      </c>
      <c r="EO81" s="45">
        <f t="shared" si="173"/>
        <v>0</v>
      </c>
      <c r="EP81" s="45">
        <f t="shared" si="173"/>
        <v>0</v>
      </c>
      <c r="EQ81" s="45">
        <f t="shared" si="173"/>
        <v>0</v>
      </c>
      <c r="ER81" s="45">
        <f t="shared" si="173"/>
        <v>0</v>
      </c>
      <c r="ES81" s="45">
        <f t="shared" si="173"/>
        <v>0</v>
      </c>
      <c r="ET81" s="45">
        <f t="shared" si="173"/>
        <v>0</v>
      </c>
      <c r="EU81" s="45">
        <f t="shared" si="173"/>
        <v>0</v>
      </c>
      <c r="EV81" s="45">
        <f t="shared" si="173"/>
        <v>0</v>
      </c>
      <c r="EW81" s="45">
        <f t="shared" si="173"/>
        <v>0</v>
      </c>
      <c r="EX81" s="45">
        <f t="shared" si="173"/>
        <v>0</v>
      </c>
      <c r="EY81" s="45">
        <f t="shared" si="173"/>
        <v>0</v>
      </c>
      <c r="EZ81" s="45">
        <f t="shared" si="173"/>
        <v>0</v>
      </c>
      <c r="FA81" s="45">
        <f t="shared" si="173"/>
        <v>0</v>
      </c>
      <c r="FB81" s="45">
        <f t="shared" si="173"/>
        <v>0</v>
      </c>
      <c r="FC81" s="45">
        <f t="shared" si="173"/>
        <v>0</v>
      </c>
    </row>
    <row r="82" spans="2:1006" ht="15" thickTop="1" x14ac:dyDescent="0.35"/>
    <row r="83" spans="2:1006" ht="15" thickBot="1" x14ac:dyDescent="0.4">
      <c r="C83" s="43" t="s">
        <v>261</v>
      </c>
      <c r="D83" s="43"/>
      <c r="E83" s="44" t="s">
        <v>110</v>
      </c>
      <c r="F83" s="43"/>
      <c r="G83" s="43"/>
      <c r="H83" s="45">
        <f>SUM(J83:XFD83)</f>
        <v>37661902.109899759</v>
      </c>
      <c r="I83" s="43"/>
      <c r="J83" s="45">
        <f>J77-J81</f>
        <v>-2210000</v>
      </c>
      <c r="K83" s="45">
        <f t="shared" ref="K83:BV83" si="174">K77-K81</f>
        <v>-2210000</v>
      </c>
      <c r="L83" s="45">
        <f t="shared" si="174"/>
        <v>-2210000</v>
      </c>
      <c r="M83" s="45">
        <f t="shared" si="174"/>
        <v>-2210000</v>
      </c>
      <c r="N83" s="45">
        <f t="shared" si="174"/>
        <v>-2210000</v>
      </c>
      <c r="O83" s="45">
        <f t="shared" si="174"/>
        <v>-2210000</v>
      </c>
      <c r="P83" s="45">
        <f t="shared" si="174"/>
        <v>-2210000</v>
      </c>
      <c r="Q83" s="45">
        <f t="shared" si="174"/>
        <v>-2210000</v>
      </c>
      <c r="R83" s="45">
        <f t="shared" si="174"/>
        <v>-2210000</v>
      </c>
      <c r="S83" s="45">
        <f t="shared" si="174"/>
        <v>-2210000</v>
      </c>
      <c r="T83" s="45">
        <f t="shared" si="174"/>
        <v>-2210000</v>
      </c>
      <c r="U83" s="45">
        <f t="shared" si="174"/>
        <v>-2210000</v>
      </c>
      <c r="V83" s="45">
        <f t="shared" si="174"/>
        <v>1249420.0447757756</v>
      </c>
      <c r="W83" s="45">
        <f t="shared" si="174"/>
        <v>1257866.2686567169</v>
      </c>
      <c r="X83" s="45">
        <f t="shared" si="174"/>
        <v>1266363.9403337869</v>
      </c>
      <c r="Y83" s="45">
        <f t="shared" si="174"/>
        <v>1274913.329382936</v>
      </c>
      <c r="Z83" s="45">
        <f t="shared" si="174"/>
        <v>1283514.7062606073</v>
      </c>
      <c r="AA83" s="45">
        <f t="shared" si="174"/>
        <v>1292168.3422990993</v>
      </c>
      <c r="AB83" s="45">
        <f t="shared" si="174"/>
        <v>1300874.5097017868</v>
      </c>
      <c r="AC83" s="45">
        <f t="shared" si="174"/>
        <v>1309633.48153819</v>
      </c>
      <c r="AD83" s="45">
        <f t="shared" si="174"/>
        <v>1318445.5317388943</v>
      </c>
      <c r="AE83" s="45">
        <f t="shared" si="174"/>
        <v>1327310.9350903188</v>
      </c>
      <c r="AF83" s="45">
        <f t="shared" si="174"/>
        <v>1336229.9672293274</v>
      </c>
      <c r="AG83" s="45">
        <f t="shared" si="174"/>
        <v>1345202.9046376892</v>
      </c>
      <c r="AH83" s="45">
        <f t="shared" si="174"/>
        <v>1354230.0246363701</v>
      </c>
      <c r="AI83" s="45">
        <f t="shared" si="174"/>
        <v>1363311.6053796718</v>
      </c>
      <c r="AJ83" s="45">
        <f t="shared" si="174"/>
        <v>1372447.9258492023</v>
      </c>
      <c r="AK83" s="45">
        <f t="shared" si="174"/>
        <v>1381639.2658476778</v>
      </c>
      <c r="AL83" s="45">
        <f t="shared" si="174"/>
        <v>1390885.9059925613</v>
      </c>
      <c r="AM83" s="45">
        <f t="shared" si="174"/>
        <v>1400188.1277095268</v>
      </c>
      <c r="AN83" s="45">
        <f t="shared" si="174"/>
        <v>1409546.2132257479</v>
      </c>
      <c r="AO83" s="45">
        <f t="shared" si="174"/>
        <v>1418960.4455630139</v>
      </c>
      <c r="AP83" s="45">
        <f t="shared" si="174"/>
        <v>1346325.8453727686</v>
      </c>
      <c r="AQ83" s="45">
        <f t="shared" si="174"/>
        <v>1355853.2235604418</v>
      </c>
      <c r="AR83" s="45">
        <f t="shared" si="174"/>
        <v>1365437.602330653</v>
      </c>
      <c r="AS83" s="45">
        <f t="shared" si="174"/>
        <v>1375079.2678111703</v>
      </c>
      <c r="AT83" s="45">
        <f t="shared" si="174"/>
        <v>1384778.5068872077</v>
      </c>
      <c r="AU83" s="45">
        <f t="shared" si="174"/>
        <v>1394535.6071934262</v>
      </c>
      <c r="AV83" s="45">
        <f t="shared" si="174"/>
        <v>1404350.8571057408</v>
      </c>
      <c r="AW83" s="45">
        <f t="shared" si="174"/>
        <v>1414224.5457329224</v>
      </c>
      <c r="AX83" s="45">
        <f t="shared" si="174"/>
        <v>1424156.9629080119</v>
      </c>
      <c r="AY83" s="45">
        <f t="shared" si="174"/>
        <v>1434148.3991795145</v>
      </c>
      <c r="AZ83" s="45">
        <f t="shared" si="174"/>
        <v>1444199.1458024031</v>
      </c>
      <c r="BA83" s="45">
        <f t="shared" si="174"/>
        <v>1454309.494728901</v>
      </c>
      <c r="BB83" s="45">
        <f t="shared" si="174"/>
        <v>1464479.7385990564</v>
      </c>
      <c r="BC83" s="45">
        <f t="shared" si="174"/>
        <v>1474710.1707311054</v>
      </c>
      <c r="BD83" s="45">
        <f t="shared" si="174"/>
        <v>1485001.0851116055</v>
      </c>
      <c r="BE83" s="45">
        <f t="shared" si="174"/>
        <v>1495352.7763853599</v>
      </c>
      <c r="BF83" s="45">
        <f t="shared" si="174"/>
        <v>1505765.5398451118</v>
      </c>
      <c r="BG83" s="45">
        <f t="shared" si="174"/>
        <v>1516239.6714210059</v>
      </c>
      <c r="BH83" s="45">
        <f t="shared" si="174"/>
        <v>1526775.4676698283</v>
      </c>
      <c r="BI83" s="45">
        <f t="shared" si="174"/>
        <v>1619478.4889218977</v>
      </c>
      <c r="BJ83" s="45">
        <f t="shared" si="174"/>
        <v>417469.15423748095</v>
      </c>
      <c r="BK83" s="45">
        <f t="shared" si="174"/>
        <v>409066.78788136109</v>
      </c>
      <c r="BL83" s="45">
        <f t="shared" si="174"/>
        <v>400613.07891272451</v>
      </c>
      <c r="BM83" s="45">
        <f t="shared" si="174"/>
        <v>392107.43608574732</v>
      </c>
      <c r="BN83" s="45">
        <f t="shared" si="174"/>
        <v>383549.26247157017</v>
      </c>
      <c r="BO83" s="45">
        <f t="shared" si="174"/>
        <v>374937.95540125237</v>
      </c>
      <c r="BP83" s="45">
        <f t="shared" si="174"/>
        <v>366272.90640815697</v>
      </c>
      <c r="BQ83" s="45">
        <f t="shared" si="174"/>
        <v>357553.50116976514</v>
      </c>
      <c r="BR83" s="45">
        <f t="shared" si="174"/>
        <v>348779.11944891245</v>
      </c>
      <c r="BS83" s="45">
        <f t="shared" si="174"/>
        <v>339949.1350344416</v>
      </c>
      <c r="BT83" s="45">
        <f t="shared" si="174"/>
        <v>331062.91568126611</v>
      </c>
      <c r="BU83" s="45">
        <f t="shared" si="174"/>
        <v>322119.82304983807</v>
      </c>
      <c r="BV83" s="45">
        <f t="shared" si="174"/>
        <v>313119.21264501626</v>
      </c>
      <c r="BW83" s="45">
        <f t="shared" ref="BW83:EH83" si="175">BW77-BW81</f>
        <v>304060.43375432503</v>
      </c>
      <c r="BX83" s="45">
        <f t="shared" si="175"/>
        <v>294942.82938560308</v>
      </c>
      <c r="BY83" s="45">
        <f t="shared" si="175"/>
        <v>285765.73620402883</v>
      </c>
      <c r="BZ83" s="45">
        <f t="shared" si="175"/>
        <v>276528.48446852551</v>
      </c>
      <c r="CA83" s="45">
        <f t="shared" si="175"/>
        <v>267230.3979675296</v>
      </c>
      <c r="CB83" s="45">
        <f t="shared" si="175"/>
        <v>257870.79395412537</v>
      </c>
      <c r="CC83" s="45">
        <f t="shared" si="175"/>
        <v>248448.98308053182</v>
      </c>
      <c r="CD83" s="45">
        <f t="shared" si="175"/>
        <v>238964.26933194324</v>
      </c>
      <c r="CE83" s="45">
        <f t="shared" si="175"/>
        <v>229415.94995970675</v>
      </c>
      <c r="CF83" s="45">
        <f t="shared" si="175"/>
        <v>219803.3154138414</v>
      </c>
      <c r="CG83" s="45">
        <f t="shared" si="175"/>
        <v>210125.64927488496</v>
      </c>
      <c r="CH83" s="45">
        <f t="shared" si="175"/>
        <v>200382.22818506276</v>
      </c>
      <c r="CI83" s="45">
        <f t="shared" si="175"/>
        <v>190572.32177877461</v>
      </c>
      <c r="CJ83" s="45">
        <f t="shared" si="175"/>
        <v>180695.19261239027</v>
      </c>
      <c r="CK83" s="45">
        <f t="shared" si="175"/>
        <v>170750.0960933473</v>
      </c>
      <c r="CL83" s="45">
        <f t="shared" si="175"/>
        <v>160736.28040854482</v>
      </c>
      <c r="CM83" s="45">
        <f t="shared" si="175"/>
        <v>150652.98645202734</v>
      </c>
      <c r="CN83" s="45">
        <f t="shared" si="175"/>
        <v>0</v>
      </c>
      <c r="CO83" s="45">
        <f t="shared" si="175"/>
        <v>0</v>
      </c>
      <c r="CP83" s="45">
        <f t="shared" si="175"/>
        <v>0</v>
      </c>
      <c r="CQ83" s="45">
        <f t="shared" si="175"/>
        <v>0</v>
      </c>
      <c r="CR83" s="45">
        <f t="shared" si="175"/>
        <v>0</v>
      </c>
      <c r="CS83" s="45">
        <f t="shared" si="175"/>
        <v>0</v>
      </c>
      <c r="CT83" s="45">
        <f t="shared" si="175"/>
        <v>0</v>
      </c>
      <c r="CU83" s="45">
        <f t="shared" si="175"/>
        <v>0</v>
      </c>
      <c r="CV83" s="45">
        <f t="shared" si="175"/>
        <v>0</v>
      </c>
      <c r="CW83" s="45">
        <f t="shared" si="175"/>
        <v>0</v>
      </c>
      <c r="CX83" s="45">
        <f t="shared" si="175"/>
        <v>0</v>
      </c>
      <c r="CY83" s="45">
        <f t="shared" si="175"/>
        <v>0</v>
      </c>
      <c r="CZ83" s="45">
        <f t="shared" si="175"/>
        <v>0</v>
      </c>
      <c r="DA83" s="45">
        <f t="shared" si="175"/>
        <v>0</v>
      </c>
      <c r="DB83" s="45">
        <f t="shared" si="175"/>
        <v>0</v>
      </c>
      <c r="DC83" s="45">
        <f t="shared" si="175"/>
        <v>0</v>
      </c>
      <c r="DD83" s="45">
        <f t="shared" si="175"/>
        <v>0</v>
      </c>
      <c r="DE83" s="45">
        <f t="shared" si="175"/>
        <v>0</v>
      </c>
      <c r="DF83" s="45">
        <f t="shared" si="175"/>
        <v>0</v>
      </c>
      <c r="DG83" s="45">
        <f t="shared" si="175"/>
        <v>0</v>
      </c>
      <c r="DH83" s="45">
        <f t="shared" si="175"/>
        <v>0</v>
      </c>
      <c r="DI83" s="45">
        <f t="shared" si="175"/>
        <v>0</v>
      </c>
      <c r="DJ83" s="45">
        <f t="shared" si="175"/>
        <v>0</v>
      </c>
      <c r="DK83" s="45">
        <f t="shared" si="175"/>
        <v>0</v>
      </c>
      <c r="DL83" s="45">
        <f t="shared" si="175"/>
        <v>0</v>
      </c>
      <c r="DM83" s="45">
        <f t="shared" si="175"/>
        <v>0</v>
      </c>
      <c r="DN83" s="45">
        <f t="shared" si="175"/>
        <v>0</v>
      </c>
      <c r="DO83" s="45">
        <f t="shared" si="175"/>
        <v>0</v>
      </c>
      <c r="DP83" s="45">
        <f t="shared" si="175"/>
        <v>0</v>
      </c>
      <c r="DQ83" s="45">
        <f t="shared" si="175"/>
        <v>0</v>
      </c>
      <c r="DR83" s="45">
        <f t="shared" si="175"/>
        <v>0</v>
      </c>
      <c r="DS83" s="45">
        <f t="shared" si="175"/>
        <v>0</v>
      </c>
      <c r="DT83" s="45">
        <f t="shared" si="175"/>
        <v>0</v>
      </c>
      <c r="DU83" s="45">
        <f t="shared" si="175"/>
        <v>0</v>
      </c>
      <c r="DV83" s="45">
        <f t="shared" si="175"/>
        <v>0</v>
      </c>
      <c r="DW83" s="45">
        <f t="shared" si="175"/>
        <v>0</v>
      </c>
      <c r="DX83" s="45">
        <f t="shared" si="175"/>
        <v>0</v>
      </c>
      <c r="DY83" s="45">
        <f t="shared" si="175"/>
        <v>0</v>
      </c>
      <c r="DZ83" s="45">
        <f t="shared" si="175"/>
        <v>0</v>
      </c>
      <c r="EA83" s="45">
        <f t="shared" si="175"/>
        <v>0</v>
      </c>
      <c r="EB83" s="45">
        <f t="shared" si="175"/>
        <v>0</v>
      </c>
      <c r="EC83" s="45">
        <f t="shared" si="175"/>
        <v>0</v>
      </c>
      <c r="ED83" s="45">
        <f t="shared" si="175"/>
        <v>0</v>
      </c>
      <c r="EE83" s="45">
        <f t="shared" si="175"/>
        <v>0</v>
      </c>
      <c r="EF83" s="45">
        <f t="shared" si="175"/>
        <v>0</v>
      </c>
      <c r="EG83" s="45">
        <f t="shared" si="175"/>
        <v>0</v>
      </c>
      <c r="EH83" s="45">
        <f t="shared" si="175"/>
        <v>0</v>
      </c>
      <c r="EI83" s="45">
        <f t="shared" ref="EI83:FC83" si="176">EI77-EI81</f>
        <v>0</v>
      </c>
      <c r="EJ83" s="45">
        <f t="shared" si="176"/>
        <v>0</v>
      </c>
      <c r="EK83" s="45">
        <f t="shared" si="176"/>
        <v>0</v>
      </c>
      <c r="EL83" s="45">
        <f t="shared" si="176"/>
        <v>0</v>
      </c>
      <c r="EM83" s="45">
        <f t="shared" si="176"/>
        <v>0</v>
      </c>
      <c r="EN83" s="45">
        <f t="shared" si="176"/>
        <v>0</v>
      </c>
      <c r="EO83" s="45">
        <f t="shared" si="176"/>
        <v>0</v>
      </c>
      <c r="EP83" s="45">
        <f t="shared" si="176"/>
        <v>0</v>
      </c>
      <c r="EQ83" s="45">
        <f t="shared" si="176"/>
        <v>0</v>
      </c>
      <c r="ER83" s="45">
        <f t="shared" si="176"/>
        <v>0</v>
      </c>
      <c r="ES83" s="45">
        <f t="shared" si="176"/>
        <v>0</v>
      </c>
      <c r="ET83" s="45">
        <f t="shared" si="176"/>
        <v>0</v>
      </c>
      <c r="EU83" s="45">
        <f t="shared" si="176"/>
        <v>0</v>
      </c>
      <c r="EV83" s="45">
        <f t="shared" si="176"/>
        <v>0</v>
      </c>
      <c r="EW83" s="45">
        <f t="shared" si="176"/>
        <v>0</v>
      </c>
      <c r="EX83" s="45">
        <f t="shared" si="176"/>
        <v>0</v>
      </c>
      <c r="EY83" s="45">
        <f t="shared" si="176"/>
        <v>0</v>
      </c>
      <c r="EZ83" s="45">
        <f t="shared" si="176"/>
        <v>0</v>
      </c>
      <c r="FA83" s="45">
        <f t="shared" si="176"/>
        <v>0</v>
      </c>
      <c r="FB83" s="45">
        <f t="shared" si="176"/>
        <v>0</v>
      </c>
      <c r="FC83" s="45">
        <f t="shared" si="176"/>
        <v>0</v>
      </c>
    </row>
    <row r="84" spans="2:1006" ht="15" thickTop="1" x14ac:dyDescent="0.35">
      <c r="C84" s="31" t="s">
        <v>72</v>
      </c>
      <c r="E84" s="32" t="s">
        <v>104</v>
      </c>
      <c r="F84" s="49">
        <f>XIRR(J83:FC83,J8:FC8)</f>
        <v>8.3502247929573059E-2</v>
      </c>
    </row>
    <row r="86" spans="2:1006" x14ac:dyDescent="0.35">
      <c r="B86" s="4" t="s">
        <v>236</v>
      </c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  <c r="LO86" s="4"/>
      <c r="LP86" s="4"/>
      <c r="LQ86" s="4"/>
      <c r="LR86" s="4"/>
      <c r="LS86" s="4"/>
      <c r="LT86" s="4"/>
      <c r="LU86" s="4"/>
      <c r="LV86" s="4"/>
      <c r="LW86" s="4"/>
      <c r="LX86" s="4"/>
      <c r="LY86" s="4"/>
      <c r="LZ86" s="4"/>
      <c r="MA86" s="4"/>
      <c r="MB86" s="4"/>
      <c r="MC86" s="4"/>
      <c r="MD86" s="4"/>
      <c r="ME86" s="4"/>
      <c r="MF86" s="4"/>
      <c r="MG86" s="4"/>
      <c r="MH86" s="4"/>
      <c r="MI86" s="4"/>
      <c r="MJ86" s="4"/>
      <c r="MK86" s="4"/>
      <c r="ML86" s="4"/>
      <c r="MM86" s="4"/>
      <c r="MN86" s="4"/>
      <c r="MO86" s="4"/>
      <c r="MP86" s="4"/>
      <c r="MQ86" s="4"/>
      <c r="MR86" s="4"/>
      <c r="MS86" s="4"/>
      <c r="MT86" s="4"/>
      <c r="MU86" s="4"/>
      <c r="MV86" s="4"/>
      <c r="MW86" s="4"/>
      <c r="MX86" s="4"/>
      <c r="MY86" s="4"/>
      <c r="MZ86" s="4"/>
      <c r="NA86" s="4"/>
      <c r="NB86" s="4"/>
      <c r="NC86" s="4"/>
      <c r="ND86" s="4"/>
      <c r="NE86" s="4"/>
      <c r="NF86" s="4"/>
      <c r="NG86" s="4"/>
      <c r="NH86" s="4"/>
      <c r="NI86" s="4"/>
      <c r="NJ86" s="4"/>
      <c r="NK86" s="4"/>
      <c r="NL86" s="4"/>
      <c r="NM86" s="4"/>
      <c r="NN86" s="4"/>
      <c r="NO86" s="4"/>
      <c r="NP86" s="4"/>
      <c r="NQ86" s="4"/>
      <c r="NR86" s="4"/>
      <c r="NS86" s="4"/>
      <c r="NT86" s="4"/>
      <c r="NU86" s="4"/>
      <c r="NV86" s="4"/>
      <c r="NW86" s="4"/>
      <c r="NX86" s="4"/>
      <c r="NY86" s="4"/>
      <c r="NZ86" s="4"/>
      <c r="OA86" s="4"/>
      <c r="OB86" s="4"/>
      <c r="OC86" s="4"/>
      <c r="OD86" s="4"/>
      <c r="OE86" s="4"/>
      <c r="OF86" s="4"/>
      <c r="OG86" s="4"/>
      <c r="OH86" s="4"/>
      <c r="OI86" s="4"/>
      <c r="OJ86" s="4"/>
      <c r="OK86" s="4"/>
      <c r="OL86" s="4"/>
      <c r="OM86" s="4"/>
      <c r="ON86" s="4"/>
      <c r="OO86" s="4"/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  <c r="TR86" s="4"/>
      <c r="TS86" s="4"/>
      <c r="TT86" s="4"/>
      <c r="TU86" s="4"/>
      <c r="TV86" s="4"/>
      <c r="TW86" s="4"/>
      <c r="TX86" s="4"/>
      <c r="TY86" s="4"/>
      <c r="TZ86" s="4"/>
      <c r="UA86" s="4"/>
      <c r="UB86" s="4"/>
      <c r="UC86" s="4"/>
      <c r="UD86" s="4"/>
      <c r="UE86" s="4"/>
      <c r="UF86" s="4"/>
      <c r="UG86" s="4"/>
      <c r="UH86" s="4"/>
      <c r="UI86" s="4"/>
      <c r="UJ86" s="4"/>
      <c r="UK86" s="4"/>
      <c r="UL86" s="4"/>
      <c r="UM86" s="4"/>
      <c r="UN86" s="4"/>
      <c r="UO86" s="4"/>
      <c r="UP86" s="4"/>
      <c r="UQ86" s="4"/>
      <c r="UR86" s="4"/>
      <c r="US86" s="4"/>
      <c r="UT86" s="4"/>
      <c r="UU86" s="4"/>
      <c r="UV86" s="4"/>
      <c r="UW86" s="4"/>
      <c r="UX86" s="4"/>
      <c r="UY86" s="4"/>
      <c r="UZ86" s="4"/>
      <c r="VA86" s="4"/>
      <c r="VB86" s="4"/>
      <c r="VC86" s="4"/>
      <c r="VD86" s="4"/>
      <c r="VE86" s="4"/>
      <c r="VF86" s="4"/>
      <c r="VG86" s="4"/>
      <c r="VH86" s="4"/>
      <c r="VI86" s="4"/>
      <c r="VJ86" s="4"/>
      <c r="VK86" s="4"/>
      <c r="VL86" s="4"/>
      <c r="VM86" s="4"/>
      <c r="VN86" s="4"/>
      <c r="VO86" s="4"/>
      <c r="VP86" s="4"/>
      <c r="VQ86" s="4"/>
      <c r="VR86" s="4"/>
      <c r="VS86" s="4"/>
      <c r="VT86" s="4"/>
      <c r="VU86" s="4"/>
      <c r="VV86" s="4"/>
      <c r="VW86" s="4"/>
      <c r="VX86" s="4"/>
      <c r="VY86" s="4"/>
      <c r="VZ86" s="4"/>
      <c r="WA86" s="4"/>
      <c r="WB86" s="4"/>
      <c r="WC86" s="4"/>
      <c r="WD86" s="4"/>
      <c r="WE86" s="4"/>
      <c r="WF86" s="4"/>
      <c r="WG86" s="4"/>
      <c r="WH86" s="4"/>
      <c r="WI86" s="4"/>
      <c r="WJ86" s="4"/>
      <c r="WK86" s="4"/>
      <c r="WL86" s="4"/>
      <c r="WM86" s="4"/>
      <c r="WN86" s="4"/>
      <c r="WO86" s="4"/>
      <c r="WP86" s="4"/>
      <c r="WQ86" s="4"/>
      <c r="WR86" s="4"/>
      <c r="WS86" s="4"/>
      <c r="WT86" s="4"/>
      <c r="WU86" s="4"/>
      <c r="WV86" s="4"/>
      <c r="WW86" s="4"/>
      <c r="WX86" s="4"/>
      <c r="WY86" s="4"/>
      <c r="WZ86" s="4"/>
      <c r="XA86" s="4"/>
      <c r="XB86" s="4"/>
      <c r="XC86" s="4"/>
      <c r="XD86" s="4"/>
      <c r="XE86" s="4"/>
      <c r="XF86" s="4"/>
      <c r="XG86" s="4"/>
      <c r="XH86" s="4"/>
      <c r="XI86" s="4"/>
      <c r="XJ86" s="4"/>
      <c r="XK86" s="4"/>
      <c r="XL86" s="4"/>
      <c r="XM86" s="4"/>
      <c r="XN86" s="4"/>
      <c r="XO86" s="4"/>
      <c r="XP86" s="4"/>
      <c r="XQ86" s="4"/>
      <c r="XR86" s="4"/>
      <c r="XS86" s="4"/>
      <c r="XT86" s="4"/>
      <c r="XU86" s="4"/>
      <c r="XV86" s="4"/>
      <c r="XW86" s="4"/>
      <c r="XX86" s="4"/>
      <c r="XY86" s="4"/>
      <c r="XZ86" s="4"/>
      <c r="YA86" s="4"/>
      <c r="YB86" s="4"/>
      <c r="YC86" s="4"/>
      <c r="YD86" s="4"/>
      <c r="YE86" s="4"/>
      <c r="YF86" s="4"/>
      <c r="YG86" s="4"/>
      <c r="YH86" s="4"/>
      <c r="YI86" s="4"/>
      <c r="YJ86" s="4"/>
      <c r="YK86" s="4"/>
      <c r="YL86" s="4"/>
      <c r="YM86" s="4"/>
      <c r="YN86" s="4"/>
      <c r="YO86" s="4"/>
      <c r="YP86" s="4"/>
      <c r="YQ86" s="4"/>
      <c r="YR86" s="4"/>
      <c r="YS86" s="4"/>
      <c r="YT86" s="4"/>
      <c r="YU86" s="4"/>
      <c r="YV86" s="4"/>
      <c r="YW86" s="4"/>
      <c r="YX86" s="4"/>
      <c r="YY86" s="4"/>
      <c r="YZ86" s="4"/>
      <c r="ZA86" s="4"/>
      <c r="ZB86" s="4"/>
      <c r="ZC86" s="4"/>
      <c r="ZD86" s="4"/>
      <c r="ZE86" s="4"/>
      <c r="ZF86" s="4"/>
      <c r="ZG86" s="4"/>
      <c r="ZH86" s="4"/>
      <c r="ZI86" s="4"/>
      <c r="ZJ86" s="4"/>
      <c r="ZK86" s="4"/>
      <c r="ZL86" s="4"/>
      <c r="ZM86" s="4"/>
      <c r="ZN86" s="4"/>
      <c r="ZO86" s="4"/>
      <c r="ZP86" s="4"/>
      <c r="ZQ86" s="4"/>
      <c r="ZR86" s="4"/>
      <c r="ZS86" s="4"/>
      <c r="ZT86" s="4"/>
      <c r="ZU86" s="4"/>
      <c r="ZV86" s="4"/>
      <c r="ZW86" s="4"/>
      <c r="ZX86" s="4"/>
      <c r="ZY86" s="4"/>
      <c r="ZZ86" s="4"/>
      <c r="AAA86" s="4"/>
      <c r="AAB86" s="4"/>
      <c r="AAC86" s="4"/>
      <c r="AAD86" s="4"/>
      <c r="AAE86" s="4"/>
      <c r="AAF86" s="4"/>
      <c r="AAG86" s="4"/>
      <c r="AAH86" s="4"/>
      <c r="AAI86" s="4"/>
      <c r="AAJ86" s="4"/>
      <c r="AAK86" s="4"/>
      <c r="AAL86" s="4"/>
      <c r="AAM86" s="4"/>
      <c r="AAN86" s="4"/>
      <c r="AAO86" s="4"/>
      <c r="AAP86" s="4"/>
      <c r="AAQ86" s="4"/>
      <c r="AAR86" s="4"/>
      <c r="AAS86" s="4"/>
      <c r="AAT86" s="4"/>
      <c r="AAU86" s="4"/>
      <c r="AAV86" s="4"/>
      <c r="AAW86" s="4"/>
      <c r="AAX86" s="4"/>
      <c r="AAY86" s="4"/>
      <c r="AAZ86" s="4"/>
      <c r="ABA86" s="4"/>
      <c r="ABB86" s="4"/>
      <c r="ABC86" s="4"/>
      <c r="ABD86" s="4"/>
      <c r="ABE86" s="4"/>
      <c r="ABF86" s="4"/>
      <c r="ABG86" s="4"/>
      <c r="ABH86" s="4"/>
      <c r="ABI86" s="4"/>
      <c r="ABJ86" s="4"/>
      <c r="ABK86" s="4"/>
      <c r="ABL86" s="4"/>
      <c r="ABM86" s="4"/>
      <c r="ABN86" s="4"/>
      <c r="ABO86" s="4"/>
      <c r="ABP86" s="4"/>
      <c r="ABQ86" s="4"/>
      <c r="ABR86" s="4"/>
      <c r="ABS86" s="4"/>
      <c r="ABT86" s="4"/>
      <c r="ABU86" s="4"/>
      <c r="ABV86" s="4"/>
      <c r="ABW86" s="4"/>
      <c r="ABX86" s="4"/>
      <c r="ABY86" s="4"/>
      <c r="ABZ86" s="4"/>
      <c r="ACA86" s="4"/>
      <c r="ACB86" s="4"/>
      <c r="ACC86" s="4"/>
      <c r="ACD86" s="4"/>
      <c r="ACE86" s="4"/>
      <c r="ACF86" s="4"/>
      <c r="ACG86" s="4"/>
      <c r="ACH86" s="4"/>
      <c r="ACI86" s="4"/>
      <c r="ACJ86" s="4"/>
      <c r="ACK86" s="4"/>
      <c r="ACL86" s="4"/>
      <c r="ACM86" s="4"/>
      <c r="ACN86" s="4"/>
      <c r="ACO86" s="4"/>
      <c r="ACP86" s="4"/>
      <c r="ACQ86" s="4"/>
      <c r="ACR86" s="4"/>
      <c r="ACS86" s="4"/>
      <c r="ACT86" s="4"/>
      <c r="ACU86" s="4"/>
      <c r="ACV86" s="4"/>
      <c r="ACW86" s="4"/>
      <c r="ACX86" s="4"/>
      <c r="ACY86" s="4"/>
      <c r="ACZ86" s="4"/>
      <c r="ADA86" s="4"/>
      <c r="ADB86" s="4"/>
      <c r="ADC86" s="4"/>
      <c r="ADD86" s="4"/>
      <c r="ADE86" s="4"/>
      <c r="ADF86" s="4"/>
      <c r="ADG86" s="4"/>
      <c r="ADH86" s="4"/>
      <c r="ADI86" s="4"/>
      <c r="ADJ86" s="4"/>
      <c r="ADK86" s="4"/>
      <c r="ADL86" s="4"/>
      <c r="ADM86" s="4"/>
      <c r="ADN86" s="4"/>
      <c r="ADO86" s="4"/>
      <c r="ADP86" s="4"/>
      <c r="ADQ86" s="4"/>
      <c r="ADR86" s="4"/>
      <c r="ADS86" s="4"/>
      <c r="ADT86" s="4"/>
      <c r="ADU86" s="4"/>
      <c r="ADV86" s="4"/>
      <c r="ADW86" s="4"/>
      <c r="ADX86" s="4"/>
      <c r="ADY86" s="4"/>
      <c r="ADZ86" s="4"/>
      <c r="AEA86" s="4"/>
      <c r="AEB86" s="4"/>
      <c r="AEC86" s="4"/>
      <c r="AED86" s="4"/>
      <c r="AEE86" s="4"/>
      <c r="AEF86" s="4"/>
      <c r="AEG86" s="4"/>
      <c r="AEH86" s="4"/>
      <c r="AEI86" s="4"/>
      <c r="AEJ86" s="4"/>
      <c r="AEK86" s="4"/>
      <c r="AEL86" s="4"/>
      <c r="AEM86" s="4"/>
      <c r="AEN86" s="4"/>
      <c r="AEO86" s="4"/>
      <c r="AEP86" s="4"/>
      <c r="AEQ86" s="4"/>
      <c r="AER86" s="4"/>
      <c r="AES86" s="4"/>
      <c r="AET86" s="4"/>
      <c r="AEU86" s="4"/>
      <c r="AEV86" s="4"/>
      <c r="AEW86" s="4"/>
      <c r="AEX86" s="4"/>
      <c r="AEY86" s="4"/>
      <c r="AEZ86" s="4"/>
      <c r="AFA86" s="4"/>
      <c r="AFB86" s="4"/>
      <c r="AFC86" s="4"/>
      <c r="AFD86" s="4"/>
      <c r="AFE86" s="4"/>
      <c r="AFF86" s="4"/>
      <c r="AFG86" s="4"/>
      <c r="AFH86" s="4"/>
      <c r="AFI86" s="4"/>
      <c r="AFJ86" s="4"/>
      <c r="AFK86" s="4"/>
      <c r="AFL86" s="4"/>
      <c r="AFM86" s="4"/>
      <c r="AFN86" s="4"/>
      <c r="AFO86" s="4"/>
      <c r="AFP86" s="4"/>
      <c r="AFQ86" s="4"/>
      <c r="AFR86" s="4"/>
      <c r="AFS86" s="4"/>
      <c r="AFT86" s="4"/>
      <c r="AFU86" s="4"/>
      <c r="AFV86" s="4"/>
      <c r="AFW86" s="4"/>
      <c r="AFX86" s="4"/>
      <c r="AFY86" s="4"/>
      <c r="AFZ86" s="4"/>
      <c r="AGA86" s="4"/>
      <c r="AGB86" s="4"/>
      <c r="AGC86" s="4"/>
      <c r="AGD86" s="4"/>
      <c r="AGE86" s="4"/>
      <c r="AGF86" s="4"/>
      <c r="AGG86" s="4"/>
      <c r="AGH86" s="4"/>
      <c r="AGI86" s="4"/>
      <c r="AGJ86" s="4"/>
      <c r="AGK86" s="4"/>
      <c r="AGL86" s="4"/>
      <c r="AGM86" s="4"/>
      <c r="AGN86" s="4"/>
      <c r="AGO86" s="4"/>
      <c r="AGP86" s="4"/>
      <c r="AGQ86" s="4"/>
      <c r="AGR86" s="4"/>
      <c r="AGS86" s="4"/>
      <c r="AGT86" s="4"/>
      <c r="AGU86" s="4"/>
      <c r="AGV86" s="4"/>
      <c r="AGW86" s="4"/>
      <c r="AGX86" s="4"/>
      <c r="AGY86" s="4"/>
      <c r="AGZ86" s="4"/>
      <c r="AHA86" s="4"/>
      <c r="AHB86" s="4"/>
      <c r="AHC86" s="4"/>
      <c r="AHD86" s="4"/>
      <c r="AHE86" s="4"/>
      <c r="AHF86" s="4"/>
      <c r="AHG86" s="4"/>
      <c r="AHH86" s="4"/>
      <c r="AHI86" s="4"/>
      <c r="AHJ86" s="4"/>
      <c r="AHK86" s="4"/>
      <c r="AHL86" s="4"/>
      <c r="AHM86" s="4"/>
      <c r="AHN86" s="4"/>
      <c r="AHO86" s="4"/>
      <c r="AHP86" s="4"/>
      <c r="AHQ86" s="4"/>
      <c r="AHR86" s="4"/>
      <c r="AHS86" s="4"/>
      <c r="AHT86" s="4"/>
      <c r="AHU86" s="4"/>
      <c r="AHV86" s="4"/>
      <c r="AHW86" s="4"/>
      <c r="AHX86" s="4"/>
      <c r="AHY86" s="4"/>
      <c r="AHZ86" s="4"/>
      <c r="AIA86" s="4"/>
      <c r="AIB86" s="4"/>
      <c r="AIC86" s="4"/>
      <c r="AID86" s="4"/>
      <c r="AIE86" s="4"/>
      <c r="AIF86" s="4"/>
      <c r="AIG86" s="4"/>
      <c r="AIH86" s="4"/>
      <c r="AII86" s="4"/>
      <c r="AIJ86" s="4"/>
      <c r="AIK86" s="4"/>
      <c r="AIL86" s="4"/>
      <c r="AIM86" s="4"/>
      <c r="AIN86" s="4"/>
      <c r="AIO86" s="4"/>
      <c r="AIP86" s="4"/>
      <c r="AIQ86" s="4"/>
      <c r="AIR86" s="4"/>
      <c r="AIS86" s="4"/>
      <c r="AIT86" s="4"/>
      <c r="AIU86" s="4"/>
      <c r="AIV86" s="4"/>
      <c r="AIW86" s="4"/>
      <c r="AIX86" s="4"/>
      <c r="AIY86" s="4"/>
      <c r="AIZ86" s="4"/>
      <c r="AJA86" s="4"/>
      <c r="AJB86" s="4"/>
      <c r="AJC86" s="4"/>
      <c r="AJD86" s="4"/>
      <c r="AJE86" s="4"/>
      <c r="AJF86" s="4"/>
      <c r="AJG86" s="4"/>
      <c r="AJH86" s="4"/>
      <c r="AJI86" s="4"/>
      <c r="AJJ86" s="4"/>
      <c r="AJK86" s="4"/>
      <c r="AJL86" s="4"/>
      <c r="AJM86" s="4"/>
      <c r="AJN86" s="4"/>
      <c r="AJO86" s="4"/>
      <c r="AJP86" s="4"/>
      <c r="AJQ86" s="4"/>
      <c r="AJR86" s="4"/>
      <c r="AJS86" s="4"/>
      <c r="AJT86" s="4"/>
      <c r="AJU86" s="4"/>
      <c r="AJV86" s="4"/>
      <c r="AJW86" s="4"/>
      <c r="AJX86" s="4"/>
      <c r="AJY86" s="4"/>
      <c r="AJZ86" s="4"/>
      <c r="AKA86" s="4"/>
      <c r="AKB86" s="4"/>
      <c r="AKC86" s="4"/>
      <c r="AKD86" s="4"/>
      <c r="AKE86" s="4"/>
      <c r="AKF86" s="4"/>
      <c r="AKG86" s="4"/>
      <c r="AKH86" s="4"/>
      <c r="AKI86" s="4"/>
      <c r="AKJ86" s="4"/>
      <c r="AKK86" s="4"/>
      <c r="AKL86" s="4"/>
      <c r="AKM86" s="4"/>
      <c r="AKN86" s="4"/>
      <c r="AKO86" s="4"/>
      <c r="AKP86" s="4"/>
      <c r="AKQ86" s="4"/>
      <c r="AKR86" s="4"/>
      <c r="AKS86" s="4"/>
      <c r="AKT86" s="4"/>
      <c r="AKU86" s="4"/>
      <c r="AKV86" s="4"/>
      <c r="AKW86" s="4"/>
      <c r="AKX86" s="4"/>
      <c r="AKY86" s="4"/>
      <c r="AKZ86" s="4"/>
      <c r="ALA86" s="4"/>
      <c r="ALB86" s="4"/>
      <c r="ALC86" s="4"/>
      <c r="ALD86" s="4"/>
      <c r="ALE86" s="4"/>
      <c r="ALF86" s="4"/>
      <c r="ALG86" s="4"/>
      <c r="ALH86" s="4"/>
      <c r="ALI86" s="4"/>
      <c r="ALJ86" s="4"/>
      <c r="ALK86" s="4"/>
      <c r="ALL86" s="4"/>
      <c r="ALM86" s="4"/>
      <c r="ALN86" s="4"/>
      <c r="ALO86" s="4"/>
      <c r="ALP86" s="4"/>
      <c r="ALQ86" s="4"/>
      <c r="ALR86" s="4"/>
    </row>
    <row r="87" spans="2:1006" x14ac:dyDescent="0.35">
      <c r="C87" s="31" t="s">
        <v>192</v>
      </c>
      <c r="E87" s="32" t="s">
        <v>48</v>
      </c>
      <c r="F87" s="7">
        <f>InputC!E93</f>
        <v>0.08</v>
      </c>
    </row>
    <row r="88" spans="2:1006" x14ac:dyDescent="0.35">
      <c r="C88" s="31" t="s">
        <v>193</v>
      </c>
      <c r="E88" s="32" t="s">
        <v>110</v>
      </c>
      <c r="F88" s="37">
        <f>XNPV(F87,J83:FC83,J8:FC8)</f>
        <v>773311.82072810305</v>
      </c>
    </row>
    <row r="89" spans="2:1006" x14ac:dyDescent="0.35">
      <c r="E89" s="32"/>
      <c r="F89" s="37"/>
    </row>
    <row r="90" spans="2:1006" x14ac:dyDescent="0.35">
      <c r="C90" s="31" t="s">
        <v>237</v>
      </c>
      <c r="E90" s="32" t="s">
        <v>110</v>
      </c>
      <c r="F90" s="37">
        <f>F88</f>
        <v>773311.82072810305</v>
      </c>
      <c r="J90" s="50">
        <f>$F$90*(J3=1)</f>
        <v>773311.82072810305</v>
      </c>
      <c r="K90" s="50">
        <f t="shared" ref="K90:BV90" si="177">$F$90*(K3=1)</f>
        <v>0</v>
      </c>
      <c r="L90" s="50">
        <f t="shared" si="177"/>
        <v>0</v>
      </c>
      <c r="M90" s="50">
        <f t="shared" si="177"/>
        <v>0</v>
      </c>
      <c r="N90" s="50">
        <f t="shared" si="177"/>
        <v>0</v>
      </c>
      <c r="O90" s="50">
        <f t="shared" si="177"/>
        <v>0</v>
      </c>
      <c r="P90" s="50">
        <f t="shared" si="177"/>
        <v>0</v>
      </c>
      <c r="Q90" s="50">
        <f t="shared" si="177"/>
        <v>0</v>
      </c>
      <c r="R90" s="50">
        <f t="shared" si="177"/>
        <v>0</v>
      </c>
      <c r="S90" s="50">
        <f t="shared" si="177"/>
        <v>0</v>
      </c>
      <c r="T90" s="50">
        <f t="shared" si="177"/>
        <v>0</v>
      </c>
      <c r="U90" s="50">
        <f t="shared" si="177"/>
        <v>0</v>
      </c>
      <c r="V90" s="50">
        <f t="shared" si="177"/>
        <v>0</v>
      </c>
      <c r="W90" s="50">
        <f t="shared" si="177"/>
        <v>0</v>
      </c>
      <c r="X90" s="50">
        <f t="shared" si="177"/>
        <v>0</v>
      </c>
      <c r="Y90" s="50">
        <f t="shared" si="177"/>
        <v>0</v>
      </c>
      <c r="Z90" s="50">
        <f t="shared" si="177"/>
        <v>0</v>
      </c>
      <c r="AA90" s="50">
        <f t="shared" si="177"/>
        <v>0</v>
      </c>
      <c r="AB90" s="50">
        <f t="shared" si="177"/>
        <v>0</v>
      </c>
      <c r="AC90" s="50">
        <f t="shared" si="177"/>
        <v>0</v>
      </c>
      <c r="AD90" s="50">
        <f t="shared" si="177"/>
        <v>0</v>
      </c>
      <c r="AE90" s="50">
        <f t="shared" si="177"/>
        <v>0</v>
      </c>
      <c r="AF90" s="50">
        <f t="shared" si="177"/>
        <v>0</v>
      </c>
      <c r="AG90" s="50">
        <f t="shared" si="177"/>
        <v>0</v>
      </c>
      <c r="AH90" s="50">
        <f t="shared" si="177"/>
        <v>0</v>
      </c>
      <c r="AI90" s="50">
        <f t="shared" si="177"/>
        <v>0</v>
      </c>
      <c r="AJ90" s="50">
        <f t="shared" si="177"/>
        <v>0</v>
      </c>
      <c r="AK90" s="50">
        <f t="shared" si="177"/>
        <v>0</v>
      </c>
      <c r="AL90" s="50">
        <f t="shared" si="177"/>
        <v>0</v>
      </c>
      <c r="AM90" s="50">
        <f t="shared" si="177"/>
        <v>0</v>
      </c>
      <c r="AN90" s="50">
        <f t="shared" si="177"/>
        <v>0</v>
      </c>
      <c r="AO90" s="50">
        <f t="shared" si="177"/>
        <v>0</v>
      </c>
      <c r="AP90" s="50">
        <f t="shared" si="177"/>
        <v>0</v>
      </c>
      <c r="AQ90" s="50">
        <f t="shared" si="177"/>
        <v>0</v>
      </c>
      <c r="AR90" s="50">
        <f t="shared" si="177"/>
        <v>0</v>
      </c>
      <c r="AS90" s="50">
        <f t="shared" si="177"/>
        <v>0</v>
      </c>
      <c r="AT90" s="50">
        <f t="shared" si="177"/>
        <v>0</v>
      </c>
      <c r="AU90" s="50">
        <f t="shared" si="177"/>
        <v>0</v>
      </c>
      <c r="AV90" s="50">
        <f t="shared" si="177"/>
        <v>0</v>
      </c>
      <c r="AW90" s="50">
        <f t="shared" si="177"/>
        <v>0</v>
      </c>
      <c r="AX90" s="50">
        <f t="shared" si="177"/>
        <v>0</v>
      </c>
      <c r="AY90" s="50">
        <f t="shared" si="177"/>
        <v>0</v>
      </c>
      <c r="AZ90" s="50">
        <f t="shared" si="177"/>
        <v>0</v>
      </c>
      <c r="BA90" s="50">
        <f t="shared" si="177"/>
        <v>0</v>
      </c>
      <c r="BB90" s="50">
        <f t="shared" si="177"/>
        <v>0</v>
      </c>
      <c r="BC90" s="50">
        <f t="shared" si="177"/>
        <v>0</v>
      </c>
      <c r="BD90" s="50">
        <f t="shared" si="177"/>
        <v>0</v>
      </c>
      <c r="BE90" s="50">
        <f t="shared" si="177"/>
        <v>0</v>
      </c>
      <c r="BF90" s="50">
        <f t="shared" si="177"/>
        <v>0</v>
      </c>
      <c r="BG90" s="50">
        <f t="shared" si="177"/>
        <v>0</v>
      </c>
      <c r="BH90" s="50">
        <f t="shared" si="177"/>
        <v>0</v>
      </c>
      <c r="BI90" s="50">
        <f t="shared" si="177"/>
        <v>0</v>
      </c>
      <c r="BJ90" s="50">
        <f t="shared" si="177"/>
        <v>0</v>
      </c>
      <c r="BK90" s="50">
        <f t="shared" si="177"/>
        <v>0</v>
      </c>
      <c r="BL90" s="50">
        <f t="shared" si="177"/>
        <v>0</v>
      </c>
      <c r="BM90" s="50">
        <f t="shared" si="177"/>
        <v>0</v>
      </c>
      <c r="BN90" s="50">
        <f t="shared" si="177"/>
        <v>0</v>
      </c>
      <c r="BO90" s="50">
        <f t="shared" si="177"/>
        <v>0</v>
      </c>
      <c r="BP90" s="50">
        <f t="shared" si="177"/>
        <v>0</v>
      </c>
      <c r="BQ90" s="50">
        <f t="shared" si="177"/>
        <v>0</v>
      </c>
      <c r="BR90" s="50">
        <f t="shared" si="177"/>
        <v>0</v>
      </c>
      <c r="BS90" s="50">
        <f t="shared" si="177"/>
        <v>0</v>
      </c>
      <c r="BT90" s="50">
        <f t="shared" si="177"/>
        <v>0</v>
      </c>
      <c r="BU90" s="50">
        <f t="shared" si="177"/>
        <v>0</v>
      </c>
      <c r="BV90" s="50">
        <f t="shared" si="177"/>
        <v>0</v>
      </c>
      <c r="BW90" s="50">
        <f t="shared" ref="BW90:EH90" si="178">$F$90*(BW3=1)</f>
        <v>0</v>
      </c>
      <c r="BX90" s="50">
        <f t="shared" si="178"/>
        <v>0</v>
      </c>
      <c r="BY90" s="50">
        <f t="shared" si="178"/>
        <v>0</v>
      </c>
      <c r="BZ90" s="50">
        <f t="shared" si="178"/>
        <v>0</v>
      </c>
      <c r="CA90" s="50">
        <f t="shared" si="178"/>
        <v>0</v>
      </c>
      <c r="CB90" s="50">
        <f t="shared" si="178"/>
        <v>0</v>
      </c>
      <c r="CC90" s="50">
        <f t="shared" si="178"/>
        <v>0</v>
      </c>
      <c r="CD90" s="50">
        <f t="shared" si="178"/>
        <v>0</v>
      </c>
      <c r="CE90" s="50">
        <f t="shared" si="178"/>
        <v>0</v>
      </c>
      <c r="CF90" s="50">
        <f t="shared" si="178"/>
        <v>0</v>
      </c>
      <c r="CG90" s="50">
        <f t="shared" si="178"/>
        <v>0</v>
      </c>
      <c r="CH90" s="50">
        <f t="shared" si="178"/>
        <v>0</v>
      </c>
      <c r="CI90" s="50">
        <f t="shared" si="178"/>
        <v>0</v>
      </c>
      <c r="CJ90" s="50">
        <f t="shared" si="178"/>
        <v>0</v>
      </c>
      <c r="CK90" s="50">
        <f t="shared" si="178"/>
        <v>0</v>
      </c>
      <c r="CL90" s="50">
        <f t="shared" si="178"/>
        <v>0</v>
      </c>
      <c r="CM90" s="50">
        <f t="shared" si="178"/>
        <v>0</v>
      </c>
      <c r="CN90" s="50">
        <f t="shared" si="178"/>
        <v>0</v>
      </c>
      <c r="CO90" s="50">
        <f t="shared" si="178"/>
        <v>0</v>
      </c>
      <c r="CP90" s="50">
        <f t="shared" si="178"/>
        <v>0</v>
      </c>
      <c r="CQ90" s="50">
        <f t="shared" si="178"/>
        <v>0</v>
      </c>
      <c r="CR90" s="50">
        <f t="shared" si="178"/>
        <v>0</v>
      </c>
      <c r="CS90" s="50">
        <f t="shared" si="178"/>
        <v>0</v>
      </c>
      <c r="CT90" s="50">
        <f t="shared" si="178"/>
        <v>0</v>
      </c>
      <c r="CU90" s="50">
        <f t="shared" si="178"/>
        <v>0</v>
      </c>
      <c r="CV90" s="50">
        <f t="shared" si="178"/>
        <v>0</v>
      </c>
      <c r="CW90" s="50">
        <f t="shared" si="178"/>
        <v>0</v>
      </c>
      <c r="CX90" s="50">
        <f t="shared" si="178"/>
        <v>0</v>
      </c>
      <c r="CY90" s="50">
        <f t="shared" si="178"/>
        <v>0</v>
      </c>
      <c r="CZ90" s="50">
        <f t="shared" si="178"/>
        <v>0</v>
      </c>
      <c r="DA90" s="50">
        <f t="shared" si="178"/>
        <v>0</v>
      </c>
      <c r="DB90" s="50">
        <f t="shared" si="178"/>
        <v>0</v>
      </c>
      <c r="DC90" s="50">
        <f t="shared" si="178"/>
        <v>0</v>
      </c>
      <c r="DD90" s="50">
        <f t="shared" si="178"/>
        <v>0</v>
      </c>
      <c r="DE90" s="50">
        <f t="shared" si="178"/>
        <v>0</v>
      </c>
      <c r="DF90" s="50">
        <f t="shared" si="178"/>
        <v>0</v>
      </c>
      <c r="DG90" s="50">
        <f t="shared" si="178"/>
        <v>0</v>
      </c>
      <c r="DH90" s="50">
        <f t="shared" si="178"/>
        <v>0</v>
      </c>
      <c r="DI90" s="50">
        <f t="shared" si="178"/>
        <v>0</v>
      </c>
      <c r="DJ90" s="50">
        <f t="shared" si="178"/>
        <v>0</v>
      </c>
      <c r="DK90" s="50">
        <f t="shared" si="178"/>
        <v>0</v>
      </c>
      <c r="DL90" s="50">
        <f t="shared" si="178"/>
        <v>0</v>
      </c>
      <c r="DM90" s="50">
        <f t="shared" si="178"/>
        <v>0</v>
      </c>
      <c r="DN90" s="50">
        <f t="shared" si="178"/>
        <v>0</v>
      </c>
      <c r="DO90" s="50">
        <f t="shared" si="178"/>
        <v>0</v>
      </c>
      <c r="DP90" s="50">
        <f t="shared" si="178"/>
        <v>0</v>
      </c>
      <c r="DQ90" s="50">
        <f t="shared" si="178"/>
        <v>0</v>
      </c>
      <c r="DR90" s="50">
        <f t="shared" si="178"/>
        <v>0</v>
      </c>
      <c r="DS90" s="50">
        <f t="shared" si="178"/>
        <v>0</v>
      </c>
      <c r="DT90" s="50">
        <f t="shared" si="178"/>
        <v>0</v>
      </c>
      <c r="DU90" s="50">
        <f t="shared" si="178"/>
        <v>0</v>
      </c>
      <c r="DV90" s="50">
        <f t="shared" si="178"/>
        <v>0</v>
      </c>
      <c r="DW90" s="50">
        <f t="shared" si="178"/>
        <v>0</v>
      </c>
      <c r="DX90" s="50">
        <f t="shared" si="178"/>
        <v>0</v>
      </c>
      <c r="DY90" s="50">
        <f t="shared" si="178"/>
        <v>0</v>
      </c>
      <c r="DZ90" s="50">
        <f t="shared" si="178"/>
        <v>0</v>
      </c>
      <c r="EA90" s="50">
        <f t="shared" si="178"/>
        <v>0</v>
      </c>
      <c r="EB90" s="50">
        <f t="shared" si="178"/>
        <v>0</v>
      </c>
      <c r="EC90" s="50">
        <f t="shared" si="178"/>
        <v>0</v>
      </c>
      <c r="ED90" s="50">
        <f t="shared" si="178"/>
        <v>0</v>
      </c>
      <c r="EE90" s="50">
        <f t="shared" si="178"/>
        <v>0</v>
      </c>
      <c r="EF90" s="50">
        <f t="shared" si="178"/>
        <v>0</v>
      </c>
      <c r="EG90" s="50">
        <f t="shared" si="178"/>
        <v>0</v>
      </c>
      <c r="EH90" s="50">
        <f t="shared" si="178"/>
        <v>0</v>
      </c>
      <c r="EI90" s="50">
        <f t="shared" ref="EI90:FC90" si="179">$F$90*(EI3=1)</f>
        <v>0</v>
      </c>
      <c r="EJ90" s="50">
        <f t="shared" si="179"/>
        <v>0</v>
      </c>
      <c r="EK90" s="50">
        <f t="shared" si="179"/>
        <v>0</v>
      </c>
      <c r="EL90" s="50">
        <f t="shared" si="179"/>
        <v>0</v>
      </c>
      <c r="EM90" s="50">
        <f t="shared" si="179"/>
        <v>0</v>
      </c>
      <c r="EN90" s="50">
        <f t="shared" si="179"/>
        <v>0</v>
      </c>
      <c r="EO90" s="50">
        <f t="shared" si="179"/>
        <v>0</v>
      </c>
      <c r="EP90" s="50">
        <f t="shared" si="179"/>
        <v>0</v>
      </c>
      <c r="EQ90" s="50">
        <f t="shared" si="179"/>
        <v>0</v>
      </c>
      <c r="ER90" s="50">
        <f t="shared" si="179"/>
        <v>0</v>
      </c>
      <c r="ES90" s="50">
        <f t="shared" si="179"/>
        <v>0</v>
      </c>
      <c r="ET90" s="50">
        <f t="shared" si="179"/>
        <v>0</v>
      </c>
      <c r="EU90" s="50">
        <f t="shared" si="179"/>
        <v>0</v>
      </c>
      <c r="EV90" s="50">
        <f t="shared" si="179"/>
        <v>0</v>
      </c>
      <c r="EW90" s="50">
        <f t="shared" si="179"/>
        <v>0</v>
      </c>
      <c r="EX90" s="50">
        <f t="shared" si="179"/>
        <v>0</v>
      </c>
      <c r="EY90" s="50">
        <f t="shared" si="179"/>
        <v>0</v>
      </c>
      <c r="EZ90" s="50">
        <f t="shared" si="179"/>
        <v>0</v>
      </c>
      <c r="FA90" s="50">
        <f t="shared" si="179"/>
        <v>0</v>
      </c>
      <c r="FB90" s="50">
        <f t="shared" si="179"/>
        <v>0</v>
      </c>
      <c r="FC90" s="50">
        <f t="shared" si="179"/>
        <v>0</v>
      </c>
    </row>
    <row r="91" spans="2:1006" x14ac:dyDescent="0.35">
      <c r="C91" s="31" t="s">
        <v>238</v>
      </c>
      <c r="E91" s="32" t="s">
        <v>110</v>
      </c>
      <c r="F91" s="37"/>
      <c r="J91" s="37">
        <f>J83-J90</f>
        <v>-2983311.8207281032</v>
      </c>
      <c r="K91" s="37">
        <f t="shared" ref="K91:BV91" si="180">K83-K90</f>
        <v>-2210000</v>
      </c>
      <c r="L91" s="37">
        <f t="shared" si="180"/>
        <v>-2210000</v>
      </c>
      <c r="M91" s="37">
        <f t="shared" si="180"/>
        <v>-2210000</v>
      </c>
      <c r="N91" s="37">
        <f t="shared" si="180"/>
        <v>-2210000</v>
      </c>
      <c r="O91" s="37">
        <f t="shared" si="180"/>
        <v>-2210000</v>
      </c>
      <c r="P91" s="37">
        <f t="shared" si="180"/>
        <v>-2210000</v>
      </c>
      <c r="Q91" s="37">
        <f t="shared" si="180"/>
        <v>-2210000</v>
      </c>
      <c r="R91" s="37">
        <f t="shared" si="180"/>
        <v>-2210000</v>
      </c>
      <c r="S91" s="37">
        <f t="shared" si="180"/>
        <v>-2210000</v>
      </c>
      <c r="T91" s="37">
        <f t="shared" si="180"/>
        <v>-2210000</v>
      </c>
      <c r="U91" s="37">
        <f t="shared" si="180"/>
        <v>-2210000</v>
      </c>
      <c r="V91" s="37">
        <f t="shared" si="180"/>
        <v>1249420.0447757756</v>
      </c>
      <c r="W91" s="37">
        <f t="shared" si="180"/>
        <v>1257866.2686567169</v>
      </c>
      <c r="X91" s="37">
        <f t="shared" si="180"/>
        <v>1266363.9403337869</v>
      </c>
      <c r="Y91" s="37">
        <f t="shared" si="180"/>
        <v>1274913.329382936</v>
      </c>
      <c r="Z91" s="37">
        <f t="shared" si="180"/>
        <v>1283514.7062606073</v>
      </c>
      <c r="AA91" s="37">
        <f t="shared" si="180"/>
        <v>1292168.3422990993</v>
      </c>
      <c r="AB91" s="37">
        <f t="shared" si="180"/>
        <v>1300874.5097017868</v>
      </c>
      <c r="AC91" s="37">
        <f t="shared" si="180"/>
        <v>1309633.48153819</v>
      </c>
      <c r="AD91" s="37">
        <f t="shared" si="180"/>
        <v>1318445.5317388943</v>
      </c>
      <c r="AE91" s="37">
        <f t="shared" si="180"/>
        <v>1327310.9350903188</v>
      </c>
      <c r="AF91" s="37">
        <f t="shared" si="180"/>
        <v>1336229.9672293274</v>
      </c>
      <c r="AG91" s="37">
        <f t="shared" si="180"/>
        <v>1345202.9046376892</v>
      </c>
      <c r="AH91" s="37">
        <f t="shared" si="180"/>
        <v>1354230.0246363701</v>
      </c>
      <c r="AI91" s="37">
        <f t="shared" si="180"/>
        <v>1363311.6053796718</v>
      </c>
      <c r="AJ91" s="37">
        <f t="shared" si="180"/>
        <v>1372447.9258492023</v>
      </c>
      <c r="AK91" s="37">
        <f t="shared" si="180"/>
        <v>1381639.2658476778</v>
      </c>
      <c r="AL91" s="37">
        <f t="shared" si="180"/>
        <v>1390885.9059925613</v>
      </c>
      <c r="AM91" s="37">
        <f t="shared" si="180"/>
        <v>1400188.1277095268</v>
      </c>
      <c r="AN91" s="37">
        <f t="shared" si="180"/>
        <v>1409546.2132257479</v>
      </c>
      <c r="AO91" s="37">
        <f t="shared" si="180"/>
        <v>1418960.4455630139</v>
      </c>
      <c r="AP91" s="37">
        <f t="shared" si="180"/>
        <v>1346325.8453727686</v>
      </c>
      <c r="AQ91" s="37">
        <f t="shared" si="180"/>
        <v>1355853.2235604418</v>
      </c>
      <c r="AR91" s="37">
        <f t="shared" si="180"/>
        <v>1365437.602330653</v>
      </c>
      <c r="AS91" s="37">
        <f t="shared" si="180"/>
        <v>1375079.2678111703</v>
      </c>
      <c r="AT91" s="37">
        <f t="shared" si="180"/>
        <v>1384778.5068872077</v>
      </c>
      <c r="AU91" s="37">
        <f t="shared" si="180"/>
        <v>1394535.6071934262</v>
      </c>
      <c r="AV91" s="37">
        <f t="shared" si="180"/>
        <v>1404350.8571057408</v>
      </c>
      <c r="AW91" s="37">
        <f t="shared" si="180"/>
        <v>1414224.5457329224</v>
      </c>
      <c r="AX91" s="37">
        <f t="shared" si="180"/>
        <v>1424156.9629080119</v>
      </c>
      <c r="AY91" s="37">
        <f t="shared" si="180"/>
        <v>1434148.3991795145</v>
      </c>
      <c r="AZ91" s="37">
        <f t="shared" si="180"/>
        <v>1444199.1458024031</v>
      </c>
      <c r="BA91" s="37">
        <f t="shared" si="180"/>
        <v>1454309.494728901</v>
      </c>
      <c r="BB91" s="37">
        <f t="shared" si="180"/>
        <v>1464479.7385990564</v>
      </c>
      <c r="BC91" s="37">
        <f t="shared" si="180"/>
        <v>1474710.1707311054</v>
      </c>
      <c r="BD91" s="37">
        <f t="shared" si="180"/>
        <v>1485001.0851116055</v>
      </c>
      <c r="BE91" s="37">
        <f t="shared" si="180"/>
        <v>1495352.7763853599</v>
      </c>
      <c r="BF91" s="37">
        <f t="shared" si="180"/>
        <v>1505765.5398451118</v>
      </c>
      <c r="BG91" s="37">
        <f t="shared" si="180"/>
        <v>1516239.6714210059</v>
      </c>
      <c r="BH91" s="37">
        <f t="shared" si="180"/>
        <v>1526775.4676698283</v>
      </c>
      <c r="BI91" s="37">
        <f t="shared" si="180"/>
        <v>1619478.4889218977</v>
      </c>
      <c r="BJ91" s="37">
        <f t="shared" si="180"/>
        <v>417469.15423748095</v>
      </c>
      <c r="BK91" s="37">
        <f t="shared" si="180"/>
        <v>409066.78788136109</v>
      </c>
      <c r="BL91" s="37">
        <f t="shared" si="180"/>
        <v>400613.07891272451</v>
      </c>
      <c r="BM91" s="37">
        <f t="shared" si="180"/>
        <v>392107.43608574732</v>
      </c>
      <c r="BN91" s="37">
        <f t="shared" si="180"/>
        <v>383549.26247157017</v>
      </c>
      <c r="BO91" s="37">
        <f t="shared" si="180"/>
        <v>374937.95540125237</v>
      </c>
      <c r="BP91" s="37">
        <f t="shared" si="180"/>
        <v>366272.90640815697</v>
      </c>
      <c r="BQ91" s="37">
        <f t="shared" si="180"/>
        <v>357553.50116976514</v>
      </c>
      <c r="BR91" s="37">
        <f t="shared" si="180"/>
        <v>348779.11944891245</v>
      </c>
      <c r="BS91" s="37">
        <f t="shared" si="180"/>
        <v>339949.1350344416</v>
      </c>
      <c r="BT91" s="37">
        <f t="shared" si="180"/>
        <v>331062.91568126611</v>
      </c>
      <c r="BU91" s="37">
        <f t="shared" si="180"/>
        <v>322119.82304983807</v>
      </c>
      <c r="BV91" s="37">
        <f t="shared" si="180"/>
        <v>313119.21264501626</v>
      </c>
      <c r="BW91" s="37">
        <f t="shared" ref="BW91:EH91" si="181">BW83-BW90</f>
        <v>304060.43375432503</v>
      </c>
      <c r="BX91" s="37">
        <f t="shared" si="181"/>
        <v>294942.82938560308</v>
      </c>
      <c r="BY91" s="37">
        <f t="shared" si="181"/>
        <v>285765.73620402883</v>
      </c>
      <c r="BZ91" s="37">
        <f t="shared" si="181"/>
        <v>276528.48446852551</v>
      </c>
      <c r="CA91" s="37">
        <f t="shared" si="181"/>
        <v>267230.3979675296</v>
      </c>
      <c r="CB91" s="37">
        <f t="shared" si="181"/>
        <v>257870.79395412537</v>
      </c>
      <c r="CC91" s="37">
        <f t="shared" si="181"/>
        <v>248448.98308053182</v>
      </c>
      <c r="CD91" s="37">
        <f t="shared" si="181"/>
        <v>238964.26933194324</v>
      </c>
      <c r="CE91" s="37">
        <f t="shared" si="181"/>
        <v>229415.94995970675</v>
      </c>
      <c r="CF91" s="37">
        <f t="shared" si="181"/>
        <v>219803.3154138414</v>
      </c>
      <c r="CG91" s="37">
        <f t="shared" si="181"/>
        <v>210125.64927488496</v>
      </c>
      <c r="CH91" s="37">
        <f t="shared" si="181"/>
        <v>200382.22818506276</v>
      </c>
      <c r="CI91" s="37">
        <f t="shared" si="181"/>
        <v>190572.32177877461</v>
      </c>
      <c r="CJ91" s="37">
        <f t="shared" si="181"/>
        <v>180695.19261239027</v>
      </c>
      <c r="CK91" s="37">
        <f t="shared" si="181"/>
        <v>170750.0960933473</v>
      </c>
      <c r="CL91" s="37">
        <f t="shared" si="181"/>
        <v>160736.28040854482</v>
      </c>
      <c r="CM91" s="37">
        <f t="shared" si="181"/>
        <v>150652.98645202734</v>
      </c>
      <c r="CN91" s="37">
        <f t="shared" si="181"/>
        <v>0</v>
      </c>
      <c r="CO91" s="37">
        <f t="shared" si="181"/>
        <v>0</v>
      </c>
      <c r="CP91" s="37">
        <f t="shared" si="181"/>
        <v>0</v>
      </c>
      <c r="CQ91" s="37">
        <f t="shared" si="181"/>
        <v>0</v>
      </c>
      <c r="CR91" s="37">
        <f t="shared" si="181"/>
        <v>0</v>
      </c>
      <c r="CS91" s="37">
        <f t="shared" si="181"/>
        <v>0</v>
      </c>
      <c r="CT91" s="37">
        <f t="shared" si="181"/>
        <v>0</v>
      </c>
      <c r="CU91" s="37">
        <f t="shared" si="181"/>
        <v>0</v>
      </c>
      <c r="CV91" s="37">
        <f t="shared" si="181"/>
        <v>0</v>
      </c>
      <c r="CW91" s="37">
        <f t="shared" si="181"/>
        <v>0</v>
      </c>
      <c r="CX91" s="37">
        <f t="shared" si="181"/>
        <v>0</v>
      </c>
      <c r="CY91" s="37">
        <f t="shared" si="181"/>
        <v>0</v>
      </c>
      <c r="CZ91" s="37">
        <f t="shared" si="181"/>
        <v>0</v>
      </c>
      <c r="DA91" s="37">
        <f t="shared" si="181"/>
        <v>0</v>
      </c>
      <c r="DB91" s="37">
        <f t="shared" si="181"/>
        <v>0</v>
      </c>
      <c r="DC91" s="37">
        <f t="shared" si="181"/>
        <v>0</v>
      </c>
      <c r="DD91" s="37">
        <f t="shared" si="181"/>
        <v>0</v>
      </c>
      <c r="DE91" s="37">
        <f t="shared" si="181"/>
        <v>0</v>
      </c>
      <c r="DF91" s="37">
        <f t="shared" si="181"/>
        <v>0</v>
      </c>
      <c r="DG91" s="37">
        <f t="shared" si="181"/>
        <v>0</v>
      </c>
      <c r="DH91" s="37">
        <f t="shared" si="181"/>
        <v>0</v>
      </c>
      <c r="DI91" s="37">
        <f t="shared" si="181"/>
        <v>0</v>
      </c>
      <c r="DJ91" s="37">
        <f t="shared" si="181"/>
        <v>0</v>
      </c>
      <c r="DK91" s="37">
        <f t="shared" si="181"/>
        <v>0</v>
      </c>
      <c r="DL91" s="37">
        <f t="shared" si="181"/>
        <v>0</v>
      </c>
      <c r="DM91" s="37">
        <f t="shared" si="181"/>
        <v>0</v>
      </c>
      <c r="DN91" s="37">
        <f t="shared" si="181"/>
        <v>0</v>
      </c>
      <c r="DO91" s="37">
        <f t="shared" si="181"/>
        <v>0</v>
      </c>
      <c r="DP91" s="37">
        <f t="shared" si="181"/>
        <v>0</v>
      </c>
      <c r="DQ91" s="37">
        <f t="shared" si="181"/>
        <v>0</v>
      </c>
      <c r="DR91" s="37">
        <f t="shared" si="181"/>
        <v>0</v>
      </c>
      <c r="DS91" s="37">
        <f t="shared" si="181"/>
        <v>0</v>
      </c>
      <c r="DT91" s="37">
        <f t="shared" si="181"/>
        <v>0</v>
      </c>
      <c r="DU91" s="37">
        <f t="shared" si="181"/>
        <v>0</v>
      </c>
      <c r="DV91" s="37">
        <f t="shared" si="181"/>
        <v>0</v>
      </c>
      <c r="DW91" s="37">
        <f t="shared" si="181"/>
        <v>0</v>
      </c>
      <c r="DX91" s="37">
        <f t="shared" si="181"/>
        <v>0</v>
      </c>
      <c r="DY91" s="37">
        <f t="shared" si="181"/>
        <v>0</v>
      </c>
      <c r="DZ91" s="37">
        <f t="shared" si="181"/>
        <v>0</v>
      </c>
      <c r="EA91" s="37">
        <f t="shared" si="181"/>
        <v>0</v>
      </c>
      <c r="EB91" s="37">
        <f t="shared" si="181"/>
        <v>0</v>
      </c>
      <c r="EC91" s="37">
        <f t="shared" si="181"/>
        <v>0</v>
      </c>
      <c r="ED91" s="37">
        <f t="shared" si="181"/>
        <v>0</v>
      </c>
      <c r="EE91" s="37">
        <f t="shared" si="181"/>
        <v>0</v>
      </c>
      <c r="EF91" s="37">
        <f t="shared" si="181"/>
        <v>0</v>
      </c>
      <c r="EG91" s="37">
        <f t="shared" si="181"/>
        <v>0</v>
      </c>
      <c r="EH91" s="37">
        <f t="shared" si="181"/>
        <v>0</v>
      </c>
      <c r="EI91" s="37">
        <f t="shared" ref="EI91:FC91" si="182">EI83-EI90</f>
        <v>0</v>
      </c>
      <c r="EJ91" s="37">
        <f t="shared" si="182"/>
        <v>0</v>
      </c>
      <c r="EK91" s="37">
        <f t="shared" si="182"/>
        <v>0</v>
      </c>
      <c r="EL91" s="37">
        <f t="shared" si="182"/>
        <v>0</v>
      </c>
      <c r="EM91" s="37">
        <f t="shared" si="182"/>
        <v>0</v>
      </c>
      <c r="EN91" s="37">
        <f t="shared" si="182"/>
        <v>0</v>
      </c>
      <c r="EO91" s="37">
        <f t="shared" si="182"/>
        <v>0</v>
      </c>
      <c r="EP91" s="37">
        <f t="shared" si="182"/>
        <v>0</v>
      </c>
      <c r="EQ91" s="37">
        <f t="shared" si="182"/>
        <v>0</v>
      </c>
      <c r="ER91" s="37">
        <f t="shared" si="182"/>
        <v>0</v>
      </c>
      <c r="ES91" s="37">
        <f t="shared" si="182"/>
        <v>0</v>
      </c>
      <c r="ET91" s="37">
        <f t="shared" si="182"/>
        <v>0</v>
      </c>
      <c r="EU91" s="37">
        <f t="shared" si="182"/>
        <v>0</v>
      </c>
      <c r="EV91" s="37">
        <f t="shared" si="182"/>
        <v>0</v>
      </c>
      <c r="EW91" s="37">
        <f t="shared" si="182"/>
        <v>0</v>
      </c>
      <c r="EX91" s="37">
        <f t="shared" si="182"/>
        <v>0</v>
      </c>
      <c r="EY91" s="37">
        <f t="shared" si="182"/>
        <v>0</v>
      </c>
      <c r="EZ91" s="37">
        <f t="shared" si="182"/>
        <v>0</v>
      </c>
      <c r="FA91" s="37">
        <f t="shared" si="182"/>
        <v>0</v>
      </c>
      <c r="FB91" s="37">
        <f t="shared" si="182"/>
        <v>0</v>
      </c>
      <c r="FC91" s="37">
        <f t="shared" si="182"/>
        <v>0</v>
      </c>
    </row>
    <row r="92" spans="2:1006" x14ac:dyDescent="0.35">
      <c r="E92" s="32"/>
      <c r="F92" s="37"/>
    </row>
    <row r="93" spans="2:1006" x14ac:dyDescent="0.35">
      <c r="C93" s="31" t="s">
        <v>239</v>
      </c>
      <c r="E93" s="32" t="s">
        <v>48</v>
      </c>
      <c r="F93" s="35">
        <f>XIRR(J91:FC91,J8:FC8)</f>
        <v>7.9999998211860726E-2</v>
      </c>
    </row>
    <row r="94" spans="2:1006" x14ac:dyDescent="0.35">
      <c r="E94" s="32"/>
      <c r="F94" s="37"/>
    </row>
    <row r="95" spans="2:1006" x14ac:dyDescent="0.35">
      <c r="C95" s="31" t="s">
        <v>240</v>
      </c>
      <c r="E95" s="32"/>
      <c r="F95" s="37"/>
    </row>
    <row r="96" spans="2:1006" s="51" customFormat="1" x14ac:dyDescent="0.35">
      <c r="D96" s="51" t="s">
        <v>199</v>
      </c>
      <c r="E96" s="32" t="s">
        <v>48</v>
      </c>
      <c r="F96" s="52"/>
      <c r="I96" s="53"/>
      <c r="J96" s="54">
        <f>_xlfn.XLOOKUP(J7,InputC!$D$93:$D$95,InputC!$E$93:$E$95,8%,-1)</f>
        <v>0.08</v>
      </c>
      <c r="K96" s="54">
        <f>_xlfn.XLOOKUP(K7,InputC!$D$93:$D$95,InputC!$E$93:$E$95,8%,-1)</f>
        <v>0.08</v>
      </c>
      <c r="L96" s="54">
        <f>_xlfn.XLOOKUP(L7,InputC!$D$93:$D$95,InputC!$E$93:$E$95,8%,-1)</f>
        <v>0.08</v>
      </c>
      <c r="M96" s="54">
        <f>_xlfn.XLOOKUP(M7,InputC!$D$93:$D$95,InputC!$E$93:$E$95,8%,-1)</f>
        <v>0.08</v>
      </c>
      <c r="N96" s="54">
        <f>_xlfn.XLOOKUP(N7,InputC!$D$93:$D$95,InputC!$E$93:$E$95,8%,-1)</f>
        <v>0.08</v>
      </c>
      <c r="O96" s="54">
        <f>_xlfn.XLOOKUP(O7,InputC!$D$93:$D$95,InputC!$E$93:$E$95,8%,-1)</f>
        <v>0.08</v>
      </c>
      <c r="P96" s="54">
        <f>_xlfn.XLOOKUP(P7,InputC!$D$93:$D$95,InputC!$E$93:$E$95,8%,-1)</f>
        <v>0.08</v>
      </c>
      <c r="Q96" s="54">
        <f>_xlfn.XLOOKUP(Q7,InputC!$D$93:$D$95,InputC!$E$93:$E$95,8%,-1)</f>
        <v>0.08</v>
      </c>
      <c r="R96" s="54">
        <f>_xlfn.XLOOKUP(R7,InputC!$D$93:$D$95,InputC!$E$93:$E$95,8%,-1)</f>
        <v>0.08</v>
      </c>
      <c r="S96" s="54">
        <f>_xlfn.XLOOKUP(S7,InputC!$D$93:$D$95,InputC!$E$93:$E$95,8%,-1)</f>
        <v>0.08</v>
      </c>
      <c r="T96" s="54">
        <f>_xlfn.XLOOKUP(T7,InputC!$D$93:$D$95,InputC!$E$93:$E$95,8%,-1)</f>
        <v>0.08</v>
      </c>
      <c r="U96" s="54">
        <f>_xlfn.XLOOKUP(U7,InputC!$D$93:$D$95,InputC!$E$93:$E$95,8%,-1)</f>
        <v>0.08</v>
      </c>
      <c r="V96" s="54">
        <f>_xlfn.XLOOKUP(V7,InputC!$D$93:$D$95,InputC!$E$93:$E$95,8%,-1)</f>
        <v>0.06</v>
      </c>
      <c r="W96" s="54">
        <f>_xlfn.XLOOKUP(W7,InputC!$D$93:$D$95,InputC!$E$93:$E$95,8%,-1)</f>
        <v>0.06</v>
      </c>
      <c r="X96" s="54">
        <f>_xlfn.XLOOKUP(X7,InputC!$D$93:$D$95,InputC!$E$93:$E$95,8%,-1)</f>
        <v>0.06</v>
      </c>
      <c r="Y96" s="54">
        <f>_xlfn.XLOOKUP(Y7,InputC!$D$93:$D$95,InputC!$E$93:$E$95,8%,-1)</f>
        <v>0.06</v>
      </c>
      <c r="Z96" s="54">
        <f>_xlfn.XLOOKUP(Z7,InputC!$D$93:$D$95,InputC!$E$93:$E$95,8%,-1)</f>
        <v>0.05</v>
      </c>
      <c r="AA96" s="54">
        <f>_xlfn.XLOOKUP(AA7,InputC!$D$93:$D$95,InputC!$E$93:$E$95,8%,-1)</f>
        <v>0.05</v>
      </c>
      <c r="AB96" s="54">
        <f>_xlfn.XLOOKUP(AB7,InputC!$D$93:$D$95,InputC!$E$93:$E$95,8%,-1)</f>
        <v>0.05</v>
      </c>
      <c r="AC96" s="54">
        <f>_xlfn.XLOOKUP(AC7,InputC!$D$93:$D$95,InputC!$E$93:$E$95,8%,-1)</f>
        <v>0.05</v>
      </c>
      <c r="AD96" s="54">
        <f>_xlfn.XLOOKUP(AD7,InputC!$D$93:$D$95,InputC!$E$93:$E$95,8%,-1)</f>
        <v>0.05</v>
      </c>
      <c r="AE96" s="54">
        <f>_xlfn.XLOOKUP(AE7,InputC!$D$93:$D$95,InputC!$E$93:$E$95,8%,-1)</f>
        <v>0.05</v>
      </c>
      <c r="AF96" s="54">
        <f>_xlfn.XLOOKUP(AF7,InputC!$D$93:$D$95,InputC!$E$93:$E$95,8%,-1)</f>
        <v>0.05</v>
      </c>
      <c r="AG96" s="54">
        <f>_xlfn.XLOOKUP(AG7,InputC!$D$93:$D$95,InputC!$E$93:$E$95,8%,-1)</f>
        <v>0.05</v>
      </c>
      <c r="AH96" s="54">
        <f>_xlfn.XLOOKUP(AH7,InputC!$D$93:$D$95,InputC!$E$93:$E$95,8%,-1)</f>
        <v>0.05</v>
      </c>
      <c r="AI96" s="54">
        <f>_xlfn.XLOOKUP(AI7,InputC!$D$93:$D$95,InputC!$E$93:$E$95,8%,-1)</f>
        <v>0.05</v>
      </c>
      <c r="AJ96" s="54">
        <f>_xlfn.XLOOKUP(AJ7,InputC!$D$93:$D$95,InputC!$E$93:$E$95,8%,-1)</f>
        <v>0.05</v>
      </c>
      <c r="AK96" s="54">
        <f>_xlfn.XLOOKUP(AK7,InputC!$D$93:$D$95,InputC!$E$93:$E$95,8%,-1)</f>
        <v>0.05</v>
      </c>
      <c r="AL96" s="54">
        <f>_xlfn.XLOOKUP(AL7,InputC!$D$93:$D$95,InputC!$E$93:$E$95,8%,-1)</f>
        <v>0.05</v>
      </c>
      <c r="AM96" s="54">
        <f>_xlfn.XLOOKUP(AM7,InputC!$D$93:$D$95,InputC!$E$93:$E$95,8%,-1)</f>
        <v>0.05</v>
      </c>
      <c r="AN96" s="54">
        <f>_xlfn.XLOOKUP(AN7,InputC!$D$93:$D$95,InputC!$E$93:$E$95,8%,-1)</f>
        <v>0.05</v>
      </c>
      <c r="AO96" s="54">
        <f>_xlfn.XLOOKUP(AO7,InputC!$D$93:$D$95,InputC!$E$93:$E$95,8%,-1)</f>
        <v>0.05</v>
      </c>
      <c r="AP96" s="54">
        <f>_xlfn.XLOOKUP(AP7,InputC!$D$93:$D$95,InputC!$E$93:$E$95,8%,-1)</f>
        <v>0.05</v>
      </c>
      <c r="AQ96" s="54">
        <f>_xlfn.XLOOKUP(AQ7,InputC!$D$93:$D$95,InputC!$E$93:$E$95,8%,-1)</f>
        <v>0.05</v>
      </c>
      <c r="AR96" s="54">
        <f>_xlfn.XLOOKUP(AR7,InputC!$D$93:$D$95,InputC!$E$93:$E$95,8%,-1)</f>
        <v>0.05</v>
      </c>
      <c r="AS96" s="54">
        <f>_xlfn.XLOOKUP(AS7,InputC!$D$93:$D$95,InputC!$E$93:$E$95,8%,-1)</f>
        <v>0.05</v>
      </c>
      <c r="AT96" s="54">
        <f>_xlfn.XLOOKUP(AT7,InputC!$D$93:$D$95,InputC!$E$93:$E$95,8%,-1)</f>
        <v>0.05</v>
      </c>
      <c r="AU96" s="54">
        <f>_xlfn.XLOOKUP(AU7,InputC!$D$93:$D$95,InputC!$E$93:$E$95,8%,-1)</f>
        <v>0.05</v>
      </c>
      <c r="AV96" s="54">
        <f>_xlfn.XLOOKUP(AV7,InputC!$D$93:$D$95,InputC!$E$93:$E$95,8%,-1)</f>
        <v>0.05</v>
      </c>
      <c r="AW96" s="54">
        <f>_xlfn.XLOOKUP(AW7,InputC!$D$93:$D$95,InputC!$E$93:$E$95,8%,-1)</f>
        <v>0.05</v>
      </c>
      <c r="AX96" s="54">
        <f>_xlfn.XLOOKUP(AX7,InputC!$D$93:$D$95,InputC!$E$93:$E$95,8%,-1)</f>
        <v>0.05</v>
      </c>
      <c r="AY96" s="54">
        <f>_xlfn.XLOOKUP(AY7,InputC!$D$93:$D$95,InputC!$E$93:$E$95,8%,-1)</f>
        <v>0.05</v>
      </c>
      <c r="AZ96" s="54">
        <f>_xlfn.XLOOKUP(AZ7,InputC!$D$93:$D$95,InputC!$E$93:$E$95,8%,-1)</f>
        <v>0.05</v>
      </c>
      <c r="BA96" s="54">
        <f>_xlfn.XLOOKUP(BA7,InputC!$D$93:$D$95,InputC!$E$93:$E$95,8%,-1)</f>
        <v>0.05</v>
      </c>
      <c r="BB96" s="54">
        <f>_xlfn.XLOOKUP(BB7,InputC!$D$93:$D$95,InputC!$E$93:$E$95,8%,-1)</f>
        <v>0.05</v>
      </c>
      <c r="BC96" s="54">
        <f>_xlfn.XLOOKUP(BC7,InputC!$D$93:$D$95,InputC!$E$93:$E$95,8%,-1)</f>
        <v>0.05</v>
      </c>
      <c r="BD96" s="54">
        <f>_xlfn.XLOOKUP(BD7,InputC!$D$93:$D$95,InputC!$E$93:$E$95,8%,-1)</f>
        <v>0.05</v>
      </c>
      <c r="BE96" s="54">
        <f>_xlfn.XLOOKUP(BE7,InputC!$D$93:$D$95,InputC!$E$93:$E$95,8%,-1)</f>
        <v>0.05</v>
      </c>
      <c r="BF96" s="54">
        <f>_xlfn.XLOOKUP(BF7,InputC!$D$93:$D$95,InputC!$E$93:$E$95,8%,-1)</f>
        <v>0.05</v>
      </c>
      <c r="BG96" s="54">
        <f>_xlfn.XLOOKUP(BG7,InputC!$D$93:$D$95,InputC!$E$93:$E$95,8%,-1)</f>
        <v>0.05</v>
      </c>
      <c r="BH96" s="54">
        <f>_xlfn.XLOOKUP(BH7,InputC!$D$93:$D$95,InputC!$E$93:$E$95,8%,-1)</f>
        <v>0.05</v>
      </c>
      <c r="BI96" s="54">
        <f>_xlfn.XLOOKUP(BI7,InputC!$D$93:$D$95,InputC!$E$93:$E$95,8%,-1)</f>
        <v>0.05</v>
      </c>
      <c r="BJ96" s="54">
        <f>_xlfn.XLOOKUP(BJ7,InputC!$D$93:$D$95,InputC!$E$93:$E$95,8%,-1)</f>
        <v>0.05</v>
      </c>
      <c r="BK96" s="54">
        <f>_xlfn.XLOOKUP(BK7,InputC!$D$93:$D$95,InputC!$E$93:$E$95,8%,-1)</f>
        <v>0.05</v>
      </c>
      <c r="BL96" s="54">
        <f>_xlfn.XLOOKUP(BL7,InputC!$D$93:$D$95,InputC!$E$93:$E$95,8%,-1)</f>
        <v>0.05</v>
      </c>
      <c r="BM96" s="54">
        <f>_xlfn.XLOOKUP(BM7,InputC!$D$93:$D$95,InputC!$E$93:$E$95,8%,-1)</f>
        <v>0.05</v>
      </c>
      <c r="BN96" s="54">
        <f>_xlfn.XLOOKUP(BN7,InputC!$D$93:$D$95,InputC!$E$93:$E$95,8%,-1)</f>
        <v>0.05</v>
      </c>
      <c r="BO96" s="54">
        <f>_xlfn.XLOOKUP(BO7,InputC!$D$93:$D$95,InputC!$E$93:$E$95,8%,-1)</f>
        <v>0.05</v>
      </c>
      <c r="BP96" s="54">
        <f>_xlfn.XLOOKUP(BP7,InputC!$D$93:$D$95,InputC!$E$93:$E$95,8%,-1)</f>
        <v>0.05</v>
      </c>
      <c r="BQ96" s="54">
        <f>_xlfn.XLOOKUP(BQ7,InputC!$D$93:$D$95,InputC!$E$93:$E$95,8%,-1)</f>
        <v>0.05</v>
      </c>
      <c r="BR96" s="54">
        <f>_xlfn.XLOOKUP(BR7,InputC!$D$93:$D$95,InputC!$E$93:$E$95,8%,-1)</f>
        <v>0.05</v>
      </c>
      <c r="BS96" s="54">
        <f>_xlfn.XLOOKUP(BS7,InputC!$D$93:$D$95,InputC!$E$93:$E$95,8%,-1)</f>
        <v>0.05</v>
      </c>
      <c r="BT96" s="54">
        <f>_xlfn.XLOOKUP(BT7,InputC!$D$93:$D$95,InputC!$E$93:$E$95,8%,-1)</f>
        <v>0.05</v>
      </c>
      <c r="BU96" s="54">
        <f>_xlfn.XLOOKUP(BU7,InputC!$D$93:$D$95,InputC!$E$93:$E$95,8%,-1)</f>
        <v>0.05</v>
      </c>
      <c r="BV96" s="54">
        <f>_xlfn.XLOOKUP(BV7,InputC!$D$93:$D$95,InputC!$E$93:$E$95,8%,-1)</f>
        <v>0.05</v>
      </c>
      <c r="BW96" s="54">
        <f>_xlfn.XLOOKUP(BW7,InputC!$D$93:$D$95,InputC!$E$93:$E$95,8%,-1)</f>
        <v>0.05</v>
      </c>
      <c r="BX96" s="54">
        <f>_xlfn.XLOOKUP(BX7,InputC!$D$93:$D$95,InputC!$E$93:$E$95,8%,-1)</f>
        <v>0.05</v>
      </c>
      <c r="BY96" s="54">
        <f>_xlfn.XLOOKUP(BY7,InputC!$D$93:$D$95,InputC!$E$93:$E$95,8%,-1)</f>
        <v>0.05</v>
      </c>
      <c r="BZ96" s="54">
        <f>_xlfn.XLOOKUP(BZ7,InputC!$D$93:$D$95,InputC!$E$93:$E$95,8%,-1)</f>
        <v>0.05</v>
      </c>
      <c r="CA96" s="54">
        <f>_xlfn.XLOOKUP(CA7,InputC!$D$93:$D$95,InputC!$E$93:$E$95,8%,-1)</f>
        <v>0.05</v>
      </c>
      <c r="CB96" s="54">
        <f>_xlfn.XLOOKUP(CB7,InputC!$D$93:$D$95,InputC!$E$93:$E$95,8%,-1)</f>
        <v>0.05</v>
      </c>
      <c r="CC96" s="54">
        <f>_xlfn.XLOOKUP(CC7,InputC!$D$93:$D$95,InputC!$E$93:$E$95,8%,-1)</f>
        <v>0.05</v>
      </c>
      <c r="CD96" s="54">
        <f>_xlfn.XLOOKUP(CD7,InputC!$D$93:$D$95,InputC!$E$93:$E$95,8%,-1)</f>
        <v>0.05</v>
      </c>
      <c r="CE96" s="54">
        <f>_xlfn.XLOOKUP(CE7,InputC!$D$93:$D$95,InputC!$E$93:$E$95,8%,-1)</f>
        <v>0.05</v>
      </c>
      <c r="CF96" s="54">
        <f>_xlfn.XLOOKUP(CF7,InputC!$D$93:$D$95,InputC!$E$93:$E$95,8%,-1)</f>
        <v>0.05</v>
      </c>
      <c r="CG96" s="54">
        <f>_xlfn.XLOOKUP(CG7,InputC!$D$93:$D$95,InputC!$E$93:$E$95,8%,-1)</f>
        <v>0.05</v>
      </c>
      <c r="CH96" s="54">
        <f>_xlfn.XLOOKUP(CH7,InputC!$D$93:$D$95,InputC!$E$93:$E$95,8%,-1)</f>
        <v>0.05</v>
      </c>
      <c r="CI96" s="54">
        <f>_xlfn.XLOOKUP(CI7,InputC!$D$93:$D$95,InputC!$E$93:$E$95,8%,-1)</f>
        <v>0.05</v>
      </c>
      <c r="CJ96" s="54">
        <f>_xlfn.XLOOKUP(CJ7,InputC!$D$93:$D$95,InputC!$E$93:$E$95,8%,-1)</f>
        <v>0.05</v>
      </c>
      <c r="CK96" s="54">
        <f>_xlfn.XLOOKUP(CK7,InputC!$D$93:$D$95,InputC!$E$93:$E$95,8%,-1)</f>
        <v>0.05</v>
      </c>
      <c r="CL96" s="54">
        <f>_xlfn.XLOOKUP(CL7,InputC!$D$93:$D$95,InputC!$E$93:$E$95,8%,-1)</f>
        <v>0.05</v>
      </c>
      <c r="CM96" s="54">
        <f>_xlfn.XLOOKUP(CM7,InputC!$D$93:$D$95,InputC!$E$93:$E$95,8%,-1)</f>
        <v>0.05</v>
      </c>
      <c r="CN96" s="54">
        <f>_xlfn.XLOOKUP(CN7,InputC!$D$93:$D$95,InputC!$E$93:$E$95,8%,-1)</f>
        <v>0.05</v>
      </c>
      <c r="CO96" s="54">
        <f>_xlfn.XLOOKUP(CO7,InputC!$D$93:$D$95,InputC!$E$93:$E$95,8%,-1)</f>
        <v>0.05</v>
      </c>
      <c r="CP96" s="54">
        <f>_xlfn.XLOOKUP(CP7,InputC!$D$93:$D$95,InputC!$E$93:$E$95,8%,-1)</f>
        <v>0.05</v>
      </c>
      <c r="CQ96" s="54">
        <f>_xlfn.XLOOKUP(CQ7,InputC!$D$93:$D$95,InputC!$E$93:$E$95,8%,-1)</f>
        <v>0.05</v>
      </c>
      <c r="CR96" s="54">
        <f>_xlfn.XLOOKUP(CR7,InputC!$D$93:$D$95,InputC!$E$93:$E$95,8%,-1)</f>
        <v>0.05</v>
      </c>
      <c r="CS96" s="54">
        <f>_xlfn.XLOOKUP(CS7,InputC!$D$93:$D$95,InputC!$E$93:$E$95,8%,-1)</f>
        <v>0.05</v>
      </c>
      <c r="CT96" s="54">
        <f>_xlfn.XLOOKUP(CT7,InputC!$D$93:$D$95,InputC!$E$93:$E$95,8%,-1)</f>
        <v>0.05</v>
      </c>
      <c r="CU96" s="54">
        <f>_xlfn.XLOOKUP(CU7,InputC!$D$93:$D$95,InputC!$E$93:$E$95,8%,-1)</f>
        <v>0.05</v>
      </c>
      <c r="CV96" s="54">
        <f>_xlfn.XLOOKUP(CV7,InputC!$D$93:$D$95,InputC!$E$93:$E$95,8%,-1)</f>
        <v>0.05</v>
      </c>
      <c r="CW96" s="54">
        <f>_xlfn.XLOOKUP(CW7,InputC!$D$93:$D$95,InputC!$E$93:$E$95,8%,-1)</f>
        <v>0.05</v>
      </c>
      <c r="CX96" s="54">
        <f>_xlfn.XLOOKUP(CX7,InputC!$D$93:$D$95,InputC!$E$93:$E$95,8%,-1)</f>
        <v>0.05</v>
      </c>
      <c r="CY96" s="54">
        <f>_xlfn.XLOOKUP(CY7,InputC!$D$93:$D$95,InputC!$E$93:$E$95,8%,-1)</f>
        <v>0.05</v>
      </c>
      <c r="CZ96" s="54">
        <f>_xlfn.XLOOKUP(CZ7,InputC!$D$93:$D$95,InputC!$E$93:$E$95,8%,-1)</f>
        <v>0.05</v>
      </c>
      <c r="DA96" s="54">
        <f>_xlfn.XLOOKUP(DA7,InputC!$D$93:$D$95,InputC!$E$93:$E$95,8%,-1)</f>
        <v>0.05</v>
      </c>
      <c r="DB96" s="54">
        <f>_xlfn.XLOOKUP(DB7,InputC!$D$93:$D$95,InputC!$E$93:$E$95,8%,-1)</f>
        <v>0.05</v>
      </c>
      <c r="DC96" s="54">
        <f>_xlfn.XLOOKUP(DC7,InputC!$D$93:$D$95,InputC!$E$93:$E$95,8%,-1)</f>
        <v>0.05</v>
      </c>
      <c r="DD96" s="54">
        <f>_xlfn.XLOOKUP(DD7,InputC!$D$93:$D$95,InputC!$E$93:$E$95,8%,-1)</f>
        <v>0.05</v>
      </c>
      <c r="DE96" s="54">
        <f>_xlfn.XLOOKUP(DE7,InputC!$D$93:$D$95,InputC!$E$93:$E$95,8%,-1)</f>
        <v>0.05</v>
      </c>
      <c r="DF96" s="54">
        <f>_xlfn.XLOOKUP(DF7,InputC!$D$93:$D$95,InputC!$E$93:$E$95,8%,-1)</f>
        <v>0.05</v>
      </c>
      <c r="DG96" s="54">
        <f>_xlfn.XLOOKUP(DG7,InputC!$D$93:$D$95,InputC!$E$93:$E$95,8%,-1)</f>
        <v>0.05</v>
      </c>
      <c r="DH96" s="54">
        <f>_xlfn.XLOOKUP(DH7,InputC!$D$93:$D$95,InputC!$E$93:$E$95,8%,-1)</f>
        <v>0.05</v>
      </c>
      <c r="DI96" s="54">
        <f>_xlfn.XLOOKUP(DI7,InputC!$D$93:$D$95,InputC!$E$93:$E$95,8%,-1)</f>
        <v>0.05</v>
      </c>
      <c r="DJ96" s="54">
        <f>_xlfn.XLOOKUP(DJ7,InputC!$D$93:$D$95,InputC!$E$93:$E$95,8%,-1)</f>
        <v>0.05</v>
      </c>
      <c r="DK96" s="54">
        <f>_xlfn.XLOOKUP(DK7,InputC!$D$93:$D$95,InputC!$E$93:$E$95,8%,-1)</f>
        <v>0.05</v>
      </c>
      <c r="DL96" s="54">
        <f>_xlfn.XLOOKUP(DL7,InputC!$D$93:$D$95,InputC!$E$93:$E$95,8%,-1)</f>
        <v>0.05</v>
      </c>
      <c r="DM96" s="54">
        <f>_xlfn.XLOOKUP(DM7,InputC!$D$93:$D$95,InputC!$E$93:$E$95,8%,-1)</f>
        <v>0.05</v>
      </c>
      <c r="DN96" s="54">
        <f>_xlfn.XLOOKUP(DN7,InputC!$D$93:$D$95,InputC!$E$93:$E$95,8%,-1)</f>
        <v>0.05</v>
      </c>
      <c r="DO96" s="54">
        <f>_xlfn.XLOOKUP(DO7,InputC!$D$93:$D$95,InputC!$E$93:$E$95,8%,-1)</f>
        <v>0.05</v>
      </c>
      <c r="DP96" s="54">
        <f>_xlfn.XLOOKUP(DP7,InputC!$D$93:$D$95,InputC!$E$93:$E$95,8%,-1)</f>
        <v>0.05</v>
      </c>
      <c r="DQ96" s="54">
        <f>_xlfn.XLOOKUP(DQ7,InputC!$D$93:$D$95,InputC!$E$93:$E$95,8%,-1)</f>
        <v>0.05</v>
      </c>
      <c r="DR96" s="54">
        <f>_xlfn.XLOOKUP(DR7,InputC!$D$93:$D$95,InputC!$E$93:$E$95,8%,-1)</f>
        <v>0.05</v>
      </c>
      <c r="DS96" s="54">
        <f>_xlfn.XLOOKUP(DS7,InputC!$D$93:$D$95,InputC!$E$93:$E$95,8%,-1)</f>
        <v>0.05</v>
      </c>
      <c r="DT96" s="54">
        <f>_xlfn.XLOOKUP(DT7,InputC!$D$93:$D$95,InputC!$E$93:$E$95,8%,-1)</f>
        <v>0.05</v>
      </c>
      <c r="DU96" s="54">
        <f>_xlfn.XLOOKUP(DU7,InputC!$D$93:$D$95,InputC!$E$93:$E$95,8%,-1)</f>
        <v>0.05</v>
      </c>
      <c r="DV96" s="54">
        <f>_xlfn.XLOOKUP(DV7,InputC!$D$93:$D$95,InputC!$E$93:$E$95,8%,-1)</f>
        <v>0.05</v>
      </c>
      <c r="DW96" s="54">
        <f>_xlfn.XLOOKUP(DW7,InputC!$D$93:$D$95,InputC!$E$93:$E$95,8%,-1)</f>
        <v>0.05</v>
      </c>
      <c r="DX96" s="54">
        <f>_xlfn.XLOOKUP(DX7,InputC!$D$93:$D$95,InputC!$E$93:$E$95,8%,-1)</f>
        <v>0.05</v>
      </c>
      <c r="DY96" s="54">
        <f>_xlfn.XLOOKUP(DY7,InputC!$D$93:$D$95,InputC!$E$93:$E$95,8%,-1)</f>
        <v>0.05</v>
      </c>
      <c r="DZ96" s="54">
        <f>_xlfn.XLOOKUP(DZ7,InputC!$D$93:$D$95,InputC!$E$93:$E$95,8%,-1)</f>
        <v>0.05</v>
      </c>
      <c r="EA96" s="54">
        <f>_xlfn.XLOOKUP(EA7,InputC!$D$93:$D$95,InputC!$E$93:$E$95,8%,-1)</f>
        <v>0.05</v>
      </c>
      <c r="EB96" s="54">
        <f>_xlfn.XLOOKUP(EB7,InputC!$D$93:$D$95,InputC!$E$93:$E$95,8%,-1)</f>
        <v>0.05</v>
      </c>
      <c r="EC96" s="54">
        <f>_xlfn.XLOOKUP(EC7,InputC!$D$93:$D$95,InputC!$E$93:$E$95,8%,-1)</f>
        <v>0.05</v>
      </c>
      <c r="ED96" s="54">
        <f>_xlfn.XLOOKUP(ED7,InputC!$D$93:$D$95,InputC!$E$93:$E$95,8%,-1)</f>
        <v>0.05</v>
      </c>
      <c r="EE96" s="54">
        <f>_xlfn.XLOOKUP(EE7,InputC!$D$93:$D$95,InputC!$E$93:$E$95,8%,-1)</f>
        <v>0.05</v>
      </c>
      <c r="EF96" s="54">
        <f>_xlfn.XLOOKUP(EF7,InputC!$D$93:$D$95,InputC!$E$93:$E$95,8%,-1)</f>
        <v>0.05</v>
      </c>
      <c r="EG96" s="54">
        <f>_xlfn.XLOOKUP(EG7,InputC!$D$93:$D$95,InputC!$E$93:$E$95,8%,-1)</f>
        <v>0.05</v>
      </c>
      <c r="EH96" s="54">
        <f>_xlfn.XLOOKUP(EH7,InputC!$D$93:$D$95,InputC!$E$93:$E$95,8%,-1)</f>
        <v>0.05</v>
      </c>
      <c r="EI96" s="54">
        <f>_xlfn.XLOOKUP(EI7,InputC!$D$93:$D$95,InputC!$E$93:$E$95,8%,-1)</f>
        <v>0.05</v>
      </c>
      <c r="EJ96" s="54">
        <f>_xlfn.XLOOKUP(EJ7,InputC!$D$93:$D$95,InputC!$E$93:$E$95,8%,-1)</f>
        <v>0.05</v>
      </c>
      <c r="EK96" s="54">
        <f>_xlfn.XLOOKUP(EK7,InputC!$D$93:$D$95,InputC!$E$93:$E$95,8%,-1)</f>
        <v>0.05</v>
      </c>
      <c r="EL96" s="54">
        <f>_xlfn.XLOOKUP(EL7,InputC!$D$93:$D$95,InputC!$E$93:$E$95,8%,-1)</f>
        <v>0.05</v>
      </c>
      <c r="EM96" s="54">
        <f>_xlfn.XLOOKUP(EM7,InputC!$D$93:$D$95,InputC!$E$93:$E$95,8%,-1)</f>
        <v>0.05</v>
      </c>
      <c r="EN96" s="54">
        <f>_xlfn.XLOOKUP(EN7,InputC!$D$93:$D$95,InputC!$E$93:$E$95,8%,-1)</f>
        <v>0.05</v>
      </c>
      <c r="EO96" s="54">
        <f>_xlfn.XLOOKUP(EO7,InputC!$D$93:$D$95,InputC!$E$93:$E$95,8%,-1)</f>
        <v>0.05</v>
      </c>
      <c r="EP96" s="54">
        <f>_xlfn.XLOOKUP(EP7,InputC!$D$93:$D$95,InputC!$E$93:$E$95,8%,-1)</f>
        <v>0.05</v>
      </c>
      <c r="EQ96" s="54">
        <f>_xlfn.XLOOKUP(EQ7,InputC!$D$93:$D$95,InputC!$E$93:$E$95,8%,-1)</f>
        <v>0.05</v>
      </c>
      <c r="ER96" s="54">
        <f>_xlfn.XLOOKUP(ER7,InputC!$D$93:$D$95,InputC!$E$93:$E$95,8%,-1)</f>
        <v>0.05</v>
      </c>
      <c r="ES96" s="54">
        <f>_xlfn.XLOOKUP(ES7,InputC!$D$93:$D$95,InputC!$E$93:$E$95,8%,-1)</f>
        <v>0.05</v>
      </c>
      <c r="ET96" s="54">
        <f>_xlfn.XLOOKUP(ET7,InputC!$D$93:$D$95,InputC!$E$93:$E$95,8%,-1)</f>
        <v>0.05</v>
      </c>
      <c r="EU96" s="54">
        <f>_xlfn.XLOOKUP(EU7,InputC!$D$93:$D$95,InputC!$E$93:$E$95,8%,-1)</f>
        <v>0.05</v>
      </c>
      <c r="EV96" s="54">
        <f>_xlfn.XLOOKUP(EV7,InputC!$D$93:$D$95,InputC!$E$93:$E$95,8%,-1)</f>
        <v>0.05</v>
      </c>
      <c r="EW96" s="54">
        <f>_xlfn.XLOOKUP(EW7,InputC!$D$93:$D$95,InputC!$E$93:$E$95,8%,-1)</f>
        <v>0.05</v>
      </c>
      <c r="EX96" s="54">
        <f>_xlfn.XLOOKUP(EX7,InputC!$D$93:$D$95,InputC!$E$93:$E$95,8%,-1)</f>
        <v>0.05</v>
      </c>
      <c r="EY96" s="54">
        <f>_xlfn.XLOOKUP(EY7,InputC!$D$93:$D$95,InputC!$E$93:$E$95,8%,-1)</f>
        <v>0.05</v>
      </c>
      <c r="EZ96" s="54">
        <f>_xlfn.XLOOKUP(EZ7,InputC!$D$93:$D$95,InputC!$E$93:$E$95,8%,-1)</f>
        <v>0.05</v>
      </c>
      <c r="FA96" s="54">
        <f>_xlfn.XLOOKUP(FA7,InputC!$D$93:$D$95,InputC!$E$93:$E$95,8%,-1)</f>
        <v>0.05</v>
      </c>
      <c r="FB96" s="54">
        <f>_xlfn.XLOOKUP(FB7,InputC!$D$93:$D$95,InputC!$E$93:$E$95,8%,-1)</f>
        <v>0.05</v>
      </c>
      <c r="FC96" s="54">
        <f>_xlfn.XLOOKUP(FC7,InputC!$D$93:$D$95,InputC!$E$93:$E$95,8%,-1)</f>
        <v>0.05</v>
      </c>
    </row>
    <row r="97" spans="2:1006" x14ac:dyDescent="0.35">
      <c r="D97" s="31" t="s">
        <v>200</v>
      </c>
      <c r="E97" s="32" t="s">
        <v>110</v>
      </c>
      <c r="F97" s="37"/>
      <c r="J97" s="37">
        <f>XNPV(J96,J83:$FC$83,J8:$FC$8)</f>
        <v>773311.82072810305</v>
      </c>
      <c r="K97" s="37">
        <f>XNPV(K96,K83:$FC$83,K8:$FC$8)</f>
        <v>3000976.9731008182</v>
      </c>
      <c r="L97" s="37">
        <f>XNPV(L96,L83:$FC$83,L8:$FC$8)</f>
        <v>5245149.6543593677</v>
      </c>
      <c r="M97" s="37">
        <f>XNPV(M96,M83:$FC$83,M8:$FC$8)</f>
        <v>7502457.153858494</v>
      </c>
      <c r="N97" s="37">
        <f>XNPV(N96,N83:$FC$83,N8:$FC$8)</f>
        <v>9776149.7597305588</v>
      </c>
      <c r="O97" s="37">
        <f>XNPV(O96,O83:$FC$83,O8:$FC$8)</f>
        <v>12062209.235400951</v>
      </c>
      <c r="P97" s="37">
        <f>XNPV(P96,P83:$FC$83,P8:$FC$8)</f>
        <v>14365803.902883528</v>
      </c>
      <c r="Q97" s="37">
        <f>XNPV(Q96,Q83:$FC$83,Q8:$FC$8)</f>
        <v>16684505.143802734</v>
      </c>
      <c r="R97" s="37">
        <f>XNPV(R96,R83:$FC$83,R8:$FC$8)</f>
        <v>19014402.373780396</v>
      </c>
      <c r="S97" s="37">
        <f>XNPV(S96,S83:$FC$83,S8:$FC$8)</f>
        <v>21363588.315488912</v>
      </c>
      <c r="T97" s="37">
        <f>XNPV(T96,T83:$FC$83,T8:$FC$8)</f>
        <v>23723177.19956658</v>
      </c>
      <c r="U97" s="37">
        <f>XNPV(U96,U83:$FC$83,U8:$FC$8)</f>
        <v>26103242.468140382</v>
      </c>
      <c r="V97" s="37">
        <f>XNPV(V96,V83:$FC$83,V8:$FC$8)</f>
        <v>34605622.713891603</v>
      </c>
      <c r="W97" s="37">
        <f>XNPV(W96,W83:$FC$83,W8:$FC$8)</f>
        <v>34350537.197255604</v>
      </c>
      <c r="X97" s="37">
        <f>XNPV(X96,X83:$FC$83,X8:$FC$8)</f>
        <v>34062832.320176519</v>
      </c>
      <c r="Y97" s="37">
        <f>XNPV(Y96,Y83:$FC$83,Y8:$FC$8)</f>
        <v>33774117.461622521</v>
      </c>
      <c r="Z97" s="37">
        <f>XNPV(Z96,Z83:$FC$83,Z8:$FC$8)</f>
        <v>36320839.9781214</v>
      </c>
      <c r="AA97" s="37">
        <f>XNPV(AA96,AA83:$FC$83,AA8:$FC$8)</f>
        <v>35909774.161273964</v>
      </c>
      <c r="AB97" s="37">
        <f>XNPV(AB96,AB83:$FC$83,AB8:$FC$8)</f>
        <v>35465378.458061747</v>
      </c>
      <c r="AC97" s="37">
        <f>XNPV(AC96,AC83:$FC$83,AC8:$FC$8)</f>
        <v>35015219.101295359</v>
      </c>
      <c r="AD97" s="37">
        <f>XNPV(AD96,AD83:$FC$83,AD8:$FC$8)</f>
        <v>34531023.214207038</v>
      </c>
      <c r="AE97" s="37">
        <f>XNPV(AE96,AE83:$FC$83,AE8:$FC$8)</f>
        <v>34039589.341856733</v>
      </c>
      <c r="AF97" s="37">
        <f>XNPV(AF96,AF83:$FC$83,AF8:$FC$8)</f>
        <v>33513390.267028201</v>
      </c>
      <c r="AG97" s="37">
        <f>XNPV(AG96,AG83:$FC$83,AG8:$FC$8)</f>
        <v>32978389.490389399</v>
      </c>
      <c r="AH97" s="37">
        <f>XNPV(AH96,AH83:$FC$83,AH8:$FC$8)</f>
        <v>32412204.182130564</v>
      </c>
      <c r="AI97" s="37">
        <f>XNPV(AI96,AI83:$FC$83,AI8:$FC$8)</f>
        <v>31831334.990573857</v>
      </c>
      <c r="AJ97" s="37">
        <f>XNPV(AJ96,AJ83:$FC$83,AJ8:$FC$8)</f>
        <v>31214174.252128717</v>
      </c>
      <c r="AK97" s="37">
        <f>XNPV(AK96,AK83:$FC$83,AK8:$FC$8)</f>
        <v>30584801.911802135</v>
      </c>
      <c r="AL97" s="37">
        <f>XNPV(AL96,AL83:$FC$83,AL8:$FC$8)</f>
        <v>29918337.531112842</v>
      </c>
      <c r="AM97" s="37">
        <f>XNPV(AM96,AM83:$FC$83,AM8:$FC$8)</f>
        <v>29237801.039495051</v>
      </c>
      <c r="AN97" s="37">
        <f>XNPV(AN96,AN83:$FC$83,AN8:$FC$8)</f>
        <v>28519345.978119273</v>
      </c>
      <c r="AO97" s="37">
        <f>XNPV(AO96,AO83:$FC$83,AO8:$FC$8)</f>
        <v>27784848.859354232</v>
      </c>
      <c r="AP97" s="37">
        <f>XNPV(AP96,AP83:$FC$83,AP8:$FC$8)</f>
        <v>27015190.404370859</v>
      </c>
      <c r="AQ97" s="37">
        <f>XNPV(AQ96,AQ83:$FC$83,AQ8:$FC$8)</f>
        <v>26308033.565285809</v>
      </c>
      <c r="AR97" s="37">
        <f>XNPV(AR96,AR83:$FC$83,AR8:$FC$8)</f>
        <v>25563250.208598729</v>
      </c>
      <c r="AS97" s="37">
        <f>XNPV(AS96,AS83:$FC$83,AS8:$FC$8)</f>
        <v>24800351.600633677</v>
      </c>
      <c r="AT97" s="37">
        <f>XNPV(AT96,AT83:$FC$83,AT8:$FC$8)</f>
        <v>23998948.775115319</v>
      </c>
      <c r="AU97" s="37">
        <f>XNPV(AU96,AU83:$FC$83,AU8:$FC$8)</f>
        <v>23177275.687446907</v>
      </c>
      <c r="AV97" s="37">
        <f>XNPV(AV96,AV83:$FC$83,AV8:$FC$8)</f>
        <v>22316191.5020805</v>
      </c>
      <c r="AW97" s="37">
        <f>XNPV(AW96,AW83:$FC$83,AW8:$FC$8)</f>
        <v>21432557.109623007</v>
      </c>
      <c r="AX97" s="37">
        <f>XNPV(AX96,AX83:$FC$83,AX8:$FC$8)</f>
        <v>20511315.883011617</v>
      </c>
      <c r="AY97" s="37">
        <f>XNPV(AY96,AY83:$FC$83,AY8:$FC$8)</f>
        <v>19562439.794790443</v>
      </c>
      <c r="AZ97" s="37">
        <f>XNPV(AZ96,AZ83:$FC$83,AZ8:$FC$8)</f>
        <v>18572246.691623021</v>
      </c>
      <c r="BA97" s="37">
        <f>XNPV(BA96,BA83:$FC$83,BA8:$FC$8)</f>
        <v>17554545.457496781</v>
      </c>
      <c r="BB97" s="37">
        <f>XNPV(BB96,BB83:$FC$83,BB8:$FC$8)</f>
        <v>16494524.915142372</v>
      </c>
      <c r="BC97" s="37">
        <f>XNPV(BC96,BC83:$FC$83,BC8:$FC$8)</f>
        <v>15404301.662172841</v>
      </c>
      <c r="BD97" s="37">
        <f>XNPV(BD96,BD83:$FC$83,BD8:$FC$8)</f>
        <v>14270722.14622632</v>
      </c>
      <c r="BE97" s="37">
        <f>XNPV(BE96,BE83:$FC$83,BE8:$FC$8)</f>
        <v>13104092.627824318</v>
      </c>
      <c r="BF97" s="37">
        <f>XNPV(BF96,BF83:$FC$83,BF8:$FC$8)</f>
        <v>11894623.557512654</v>
      </c>
      <c r="BG97" s="37">
        <f>XNPV(BG96,BG83:$FC$83,BG8:$FC$8)</f>
        <v>10647546.361297034</v>
      </c>
      <c r="BH97" s="37">
        <f>XNPV(BH96,BH83:$FC$83,BH8:$FC$8)</f>
        <v>9354929.0862736572</v>
      </c>
      <c r="BI97" s="37">
        <f>XNPV(BI96,BI83:$FC$83,BI8:$FC$8)</f>
        <v>8023078.9982586391</v>
      </c>
      <c r="BJ97" s="37">
        <f>XNPV(BJ96,BJ83:$FC$83,BJ8:$FC$8)</f>
        <v>6560422.368475331</v>
      </c>
      <c r="BK97" s="37">
        <f>XNPV(BK96,BK83:$FC$83,BK8:$FC$8)</f>
        <v>6295916.1664008442</v>
      </c>
      <c r="BL97" s="37">
        <f>XNPV(BL96,BL83:$FC$83,BL8:$FC$8)</f>
        <v>6031016.1894662622</v>
      </c>
      <c r="BM97" s="37">
        <f>XNPV(BM96,BM83:$FC$83,BM8:$FC$8)</f>
        <v>5770603.280019559</v>
      </c>
      <c r="BN97" s="37">
        <f>XNPV(BN96,BN83:$FC$83,BN8:$FC$8)</f>
        <v>5510949.8694907026</v>
      </c>
      <c r="BO97" s="37">
        <f>XNPV(BO96,BO83:$FC$83,BO8:$FC$8)</f>
        <v>5255075.7343429355</v>
      </c>
      <c r="BP97" s="37">
        <f>XNPV(BP96,BP83:$FC$83,BP8:$FC$8)</f>
        <v>4999650.5871236147</v>
      </c>
      <c r="BQ97" s="37">
        <f>XNPV(BQ96,BQ83:$FC$83,BQ8:$FC$8)</f>
        <v>4748751.3623651396</v>
      </c>
      <c r="BR97" s="37">
        <f>XNPV(BR96,BR83:$FC$83,BR8:$FC$8)</f>
        <v>4498736.7077292856</v>
      </c>
      <c r="BS97" s="37">
        <f>XNPV(BS96,BS83:$FC$83,BS8:$FC$8)</f>
        <v>4253293.8407172794</v>
      </c>
      <c r="BT97" s="37">
        <f>XNPV(BT96,BT83:$FC$83,BT8:$FC$8)</f>
        <v>4009181.1013637562</v>
      </c>
      <c r="BU97" s="37">
        <f>XNPV(BU96,BU83:$FC$83,BU8:$FC$8)</f>
        <v>3769705.3745255354</v>
      </c>
      <c r="BV97" s="37">
        <f>XNPV(BV96,BV83:$FC$83,BV8:$FC$8)</f>
        <v>3532487.8360539707</v>
      </c>
      <c r="BW97" s="37">
        <f>XNPV(BW96,BW83:$FC$83,BW8:$FC$8)</f>
        <v>3299532.6929636742</v>
      </c>
      <c r="BX97" s="37">
        <f>XNPV(BX96,BX83:$FC$83,BX8:$FC$8)</f>
        <v>3068830.2908358295</v>
      </c>
      <c r="BY97" s="37">
        <f>XNPV(BY96,BY83:$FC$83,BY8:$FC$8)</f>
        <v>2842958.8022652459</v>
      </c>
      <c r="BZ97" s="37">
        <f>XNPV(BZ96,BZ83:$FC$83,BZ8:$FC$8)</f>
        <v>2619817.7988519822</v>
      </c>
      <c r="CA97" s="37">
        <f>XNPV(CA96,CA83:$FC$83,CA8:$FC$8)</f>
        <v>2401638.5218085311</v>
      </c>
      <c r="CB97" s="37">
        <f>XNPV(CB96,CB83:$FC$83,CB8:$FC$8)</f>
        <v>2186679.0063942163</v>
      </c>
      <c r="CC97" s="37">
        <f>XNPV(CC96,CC83:$FC$83,CC8:$FC$8)</f>
        <v>1976836.6098641907</v>
      </c>
      <c r="CD97" s="37">
        <f>XNPV(CD96,CD83:$FC$83,CD8:$FC$8)</f>
        <v>1770951.9245972233</v>
      </c>
      <c r="CE97" s="37">
        <f>XNPV(CE96,CE83:$FC$83,CE8:$FC$8)</f>
        <v>1570135.0000771382</v>
      </c>
      <c r="CF97" s="37">
        <f>XNPV(CF96,CF83:$FC$83,CF8:$FC$8)</f>
        <v>1373552.7744753724</v>
      </c>
      <c r="CG97" s="37">
        <f>XNPV(CG96,CG83:$FC$83,CG8:$FC$8)</f>
        <v>1182478.4623861001</v>
      </c>
      <c r="CH97" s="37">
        <f>XNPV(CH96,CH83:$FC$83,CH8:$FC$8)</f>
        <v>996165.38162925467</v>
      </c>
      <c r="CI97" s="37">
        <f>XNPV(CI96,CI83:$FC$83,CI8:$FC$8)</f>
        <v>815598.59663367807</v>
      </c>
      <c r="CJ97" s="37">
        <f>XNPV(CJ96,CJ83:$FC$83,CJ8:$FC$8)</f>
        <v>640332.94214158016</v>
      </c>
      <c r="CK97" s="37">
        <f>XNPV(CK96,CK83:$FC$83,CK8:$FC$8)</f>
        <v>471082.98517425137</v>
      </c>
      <c r="CL97" s="37">
        <f>XNPV(CL96,CL83:$FC$83,CL8:$FC$8)</f>
        <v>307729.06476276572</v>
      </c>
      <c r="CM97" s="37">
        <f>XNPV(CM96,CM83:$FC$83,CM8:$FC$8)</f>
        <v>150652.98645202734</v>
      </c>
      <c r="CN97" s="37">
        <f>XNPV(CN96,CN83:$FC$83,CN8:$FC$8)</f>
        <v>0</v>
      </c>
      <c r="CO97" s="37">
        <f>XNPV(CO96,CO83:$FC$83,CO8:$FC$8)</f>
        <v>0</v>
      </c>
      <c r="CP97" s="37">
        <f>XNPV(CP96,CP83:$FC$83,CP8:$FC$8)</f>
        <v>0</v>
      </c>
      <c r="CQ97" s="37">
        <f>XNPV(CQ96,CQ83:$FC$83,CQ8:$FC$8)</f>
        <v>0</v>
      </c>
      <c r="CR97" s="37">
        <f>XNPV(CR96,CR83:$FC$83,CR8:$FC$8)</f>
        <v>0</v>
      </c>
      <c r="CS97" s="37">
        <f>XNPV(CS96,CS83:$FC$83,CS8:$FC$8)</f>
        <v>0</v>
      </c>
      <c r="CT97" s="37">
        <f>XNPV(CT96,CT83:$FC$83,CT8:$FC$8)</f>
        <v>0</v>
      </c>
      <c r="CU97" s="37">
        <f>XNPV(CU96,CU83:$FC$83,CU8:$FC$8)</f>
        <v>0</v>
      </c>
      <c r="CV97" s="37">
        <f>XNPV(CV96,CV83:$FC$83,CV8:$FC$8)</f>
        <v>0</v>
      </c>
      <c r="CW97" s="37">
        <f>XNPV(CW96,CW83:$FC$83,CW8:$FC$8)</f>
        <v>0</v>
      </c>
      <c r="CX97" s="37">
        <f>XNPV(CX96,CX83:$FC$83,CX8:$FC$8)</f>
        <v>0</v>
      </c>
      <c r="CY97" s="37">
        <f>XNPV(CY96,CY83:$FC$83,CY8:$FC$8)</f>
        <v>0</v>
      </c>
      <c r="CZ97" s="37">
        <f>XNPV(CZ96,CZ83:$FC$83,CZ8:$FC$8)</f>
        <v>0</v>
      </c>
      <c r="DA97" s="37">
        <f>XNPV(DA96,DA83:$FC$83,DA8:$FC$8)</f>
        <v>0</v>
      </c>
      <c r="DB97" s="37">
        <f>XNPV(DB96,DB83:$FC$83,DB8:$FC$8)</f>
        <v>0</v>
      </c>
      <c r="DC97" s="37">
        <f>XNPV(DC96,DC83:$FC$83,DC8:$FC$8)</f>
        <v>0</v>
      </c>
      <c r="DD97" s="37">
        <f>XNPV(DD96,DD83:$FC$83,DD8:$FC$8)</f>
        <v>0</v>
      </c>
      <c r="DE97" s="37">
        <f>XNPV(DE96,DE83:$FC$83,DE8:$FC$8)</f>
        <v>0</v>
      </c>
      <c r="DF97" s="37">
        <f>XNPV(DF96,DF83:$FC$83,DF8:$FC$8)</f>
        <v>0</v>
      </c>
      <c r="DG97" s="37">
        <f>XNPV(DG96,DG83:$FC$83,DG8:$FC$8)</f>
        <v>0</v>
      </c>
      <c r="DH97" s="37">
        <f>XNPV(DH96,DH83:$FC$83,DH8:$FC$8)</f>
        <v>0</v>
      </c>
      <c r="DI97" s="37">
        <f>XNPV(DI96,DI83:$FC$83,DI8:$FC$8)</f>
        <v>0</v>
      </c>
      <c r="DJ97" s="37">
        <f>XNPV(DJ96,DJ83:$FC$83,DJ8:$FC$8)</f>
        <v>0</v>
      </c>
      <c r="DK97" s="37">
        <f>XNPV(DK96,DK83:$FC$83,DK8:$FC$8)</f>
        <v>0</v>
      </c>
      <c r="DL97" s="37">
        <f>XNPV(DL96,DL83:$FC$83,DL8:$FC$8)</f>
        <v>0</v>
      </c>
      <c r="DM97" s="37">
        <f>XNPV(DM96,DM83:$FC$83,DM8:$FC$8)</f>
        <v>0</v>
      </c>
      <c r="DN97" s="37">
        <f>XNPV(DN96,DN83:$FC$83,DN8:$FC$8)</f>
        <v>0</v>
      </c>
      <c r="DO97" s="37">
        <f>XNPV(DO96,DO83:$FC$83,DO8:$FC$8)</f>
        <v>0</v>
      </c>
      <c r="DP97" s="37">
        <f>XNPV(DP96,DP83:$FC$83,DP8:$FC$8)</f>
        <v>0</v>
      </c>
      <c r="DQ97" s="37">
        <f>XNPV(DQ96,DQ83:$FC$83,DQ8:$FC$8)</f>
        <v>0</v>
      </c>
      <c r="DR97" s="37">
        <f>XNPV(DR96,DR83:$FC$83,DR8:$FC$8)</f>
        <v>0</v>
      </c>
      <c r="DS97" s="37">
        <f>XNPV(DS96,DS83:$FC$83,DS8:$FC$8)</f>
        <v>0</v>
      </c>
      <c r="DT97" s="37">
        <f>XNPV(DT96,DT83:$FC$83,DT8:$FC$8)</f>
        <v>0</v>
      </c>
      <c r="DU97" s="37">
        <f>XNPV(DU96,DU83:$FC$83,DU8:$FC$8)</f>
        <v>0</v>
      </c>
      <c r="DV97" s="37">
        <f>XNPV(DV96,DV83:$FC$83,DV8:$FC$8)</f>
        <v>0</v>
      </c>
      <c r="DW97" s="37">
        <f>XNPV(DW96,DW83:$FC$83,DW8:$FC$8)</f>
        <v>0</v>
      </c>
      <c r="DX97" s="37">
        <f>XNPV(DX96,DX83:$FC$83,DX8:$FC$8)</f>
        <v>0</v>
      </c>
      <c r="DY97" s="37">
        <f>XNPV(DY96,DY83:$FC$83,DY8:$FC$8)</f>
        <v>0</v>
      </c>
      <c r="DZ97" s="37">
        <f>XNPV(DZ96,DZ83:$FC$83,DZ8:$FC$8)</f>
        <v>0</v>
      </c>
      <c r="EA97" s="37">
        <f>XNPV(EA96,EA83:$FC$83,EA8:$FC$8)</f>
        <v>0</v>
      </c>
      <c r="EB97" s="37">
        <f>XNPV(EB96,EB83:$FC$83,EB8:$FC$8)</f>
        <v>0</v>
      </c>
      <c r="EC97" s="37">
        <f>XNPV(EC96,EC83:$FC$83,EC8:$FC$8)</f>
        <v>0</v>
      </c>
      <c r="ED97" s="37">
        <f>XNPV(ED96,ED83:$FC$83,ED8:$FC$8)</f>
        <v>0</v>
      </c>
      <c r="EE97" s="37">
        <f>XNPV(EE96,EE83:$FC$83,EE8:$FC$8)</f>
        <v>0</v>
      </c>
      <c r="EF97" s="37">
        <f>XNPV(EF96,EF83:$FC$83,EF8:$FC$8)</f>
        <v>0</v>
      </c>
      <c r="EG97" s="37">
        <f>XNPV(EG96,EG83:$FC$83,EG8:$FC$8)</f>
        <v>0</v>
      </c>
      <c r="EH97" s="37">
        <f>XNPV(EH96,EH83:$FC$83,EH8:$FC$8)</f>
        <v>0</v>
      </c>
      <c r="EI97" s="37">
        <f>XNPV(EI96,EI83:$FC$83,EI8:$FC$8)</f>
        <v>0</v>
      </c>
      <c r="EJ97" s="37">
        <f>XNPV(EJ96,EJ83:$FC$83,EJ8:$FC$8)</f>
        <v>0</v>
      </c>
      <c r="EK97" s="37">
        <f>XNPV(EK96,EK83:$FC$83,EK8:$FC$8)</f>
        <v>0</v>
      </c>
      <c r="EL97" s="37">
        <f>XNPV(EL96,EL83:$FC$83,EL8:$FC$8)</f>
        <v>0</v>
      </c>
      <c r="EM97" s="37">
        <f>XNPV(EM96,EM83:$FC$83,EM8:$FC$8)</f>
        <v>0</v>
      </c>
      <c r="EN97" s="37">
        <f>XNPV(EN96,EN83:$FC$83,EN8:$FC$8)</f>
        <v>0</v>
      </c>
      <c r="EO97" s="37">
        <f>XNPV(EO96,EO83:$FC$83,EO8:$FC$8)</f>
        <v>0</v>
      </c>
      <c r="EP97" s="37">
        <f>XNPV(EP96,EP83:$FC$83,EP8:$FC$8)</f>
        <v>0</v>
      </c>
      <c r="EQ97" s="37">
        <f>XNPV(EQ96,EQ83:$FC$83,EQ8:$FC$8)</f>
        <v>0</v>
      </c>
      <c r="ER97" s="37">
        <f>XNPV(ER96,ER83:$FC$83,ER8:$FC$8)</f>
        <v>0</v>
      </c>
      <c r="ES97" s="37">
        <f>XNPV(ES96,ES83:$FC$83,ES8:$FC$8)</f>
        <v>0</v>
      </c>
      <c r="ET97" s="37">
        <f>XNPV(ET96,ET83:$FC$83,ET8:$FC$8)</f>
        <v>0</v>
      </c>
      <c r="EU97" s="37">
        <f>XNPV(EU96,EU83:$FC$83,EU8:$FC$8)</f>
        <v>0</v>
      </c>
      <c r="EV97" s="37">
        <f>XNPV(EV96,EV83:$FC$83,EV8:$FC$8)</f>
        <v>0</v>
      </c>
      <c r="EW97" s="37">
        <f>XNPV(EW96,EW83:$FC$83,EW8:$FC$8)</f>
        <v>0</v>
      </c>
      <c r="EX97" s="37">
        <f>XNPV(EX96,EX83:$FC$83,EX8:$FC$8)</f>
        <v>0</v>
      </c>
      <c r="EY97" s="37">
        <f>XNPV(EY96,EY83:$FC$83,EY8:$FC$8)</f>
        <v>0</v>
      </c>
      <c r="EZ97" s="37">
        <f>XNPV(EZ96,EZ83:$FC$83,EZ8:$FC$8)</f>
        <v>0</v>
      </c>
      <c r="FA97" s="37">
        <f>XNPV(FA96,FA83:$FC$83,FA8:$FC$8)</f>
        <v>0</v>
      </c>
      <c r="FB97" s="37">
        <f>XNPV(FB96,FB83:$FC$83,FB8:$FC$8)</f>
        <v>0</v>
      </c>
      <c r="FC97" s="37">
        <f>XNPV(FC96,FC83:$FC$83,FC8:$FC$8)</f>
        <v>0</v>
      </c>
    </row>
    <row r="98" spans="2:1006" x14ac:dyDescent="0.35">
      <c r="F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7"/>
      <c r="EV98" s="37"/>
      <c r="EW98" s="37"/>
      <c r="EX98" s="37"/>
      <c r="EY98" s="37"/>
      <c r="EZ98" s="37"/>
      <c r="FA98" s="37"/>
      <c r="FB98" s="37"/>
      <c r="FC98" s="37"/>
    </row>
    <row r="99" spans="2:1006" x14ac:dyDescent="0.35">
      <c r="D99" s="31" t="s">
        <v>202</v>
      </c>
      <c r="E99" s="32" t="s">
        <v>18</v>
      </c>
      <c r="F99" s="6">
        <f>InputC!D97</f>
        <v>47119</v>
      </c>
      <c r="H99" s="37">
        <f>SUM(J99:XFD99)</f>
        <v>1</v>
      </c>
      <c r="J99" s="37">
        <f t="shared" ref="J99:AO99" si="183">(J7=$F$99)*1</f>
        <v>0</v>
      </c>
      <c r="K99" s="37">
        <f t="shared" si="183"/>
        <v>0</v>
      </c>
      <c r="L99" s="37">
        <f t="shared" si="183"/>
        <v>0</v>
      </c>
      <c r="M99" s="37">
        <f t="shared" si="183"/>
        <v>0</v>
      </c>
      <c r="N99" s="37">
        <f t="shared" si="183"/>
        <v>0</v>
      </c>
      <c r="O99" s="37">
        <f t="shared" si="183"/>
        <v>0</v>
      </c>
      <c r="P99" s="37">
        <f t="shared" si="183"/>
        <v>0</v>
      </c>
      <c r="Q99" s="37">
        <f t="shared" si="183"/>
        <v>0</v>
      </c>
      <c r="R99" s="37">
        <f t="shared" si="183"/>
        <v>0</v>
      </c>
      <c r="S99" s="37">
        <f t="shared" si="183"/>
        <v>0</v>
      </c>
      <c r="T99" s="37">
        <f t="shared" si="183"/>
        <v>0</v>
      </c>
      <c r="U99" s="37">
        <f t="shared" si="183"/>
        <v>0</v>
      </c>
      <c r="V99" s="37">
        <f t="shared" si="183"/>
        <v>0</v>
      </c>
      <c r="W99" s="37">
        <f t="shared" si="183"/>
        <v>0</v>
      </c>
      <c r="X99" s="37">
        <f t="shared" si="183"/>
        <v>0</v>
      </c>
      <c r="Y99" s="37">
        <f t="shared" si="183"/>
        <v>0</v>
      </c>
      <c r="Z99" s="37">
        <f t="shared" si="183"/>
        <v>0</v>
      </c>
      <c r="AA99" s="37">
        <f t="shared" si="183"/>
        <v>0</v>
      </c>
      <c r="AB99" s="37">
        <f t="shared" si="183"/>
        <v>1</v>
      </c>
      <c r="AC99" s="37">
        <f t="shared" si="183"/>
        <v>0</v>
      </c>
      <c r="AD99" s="37">
        <f t="shared" si="183"/>
        <v>0</v>
      </c>
      <c r="AE99" s="37">
        <f t="shared" si="183"/>
        <v>0</v>
      </c>
      <c r="AF99" s="37">
        <f t="shared" si="183"/>
        <v>0</v>
      </c>
      <c r="AG99" s="37">
        <f t="shared" si="183"/>
        <v>0</v>
      </c>
      <c r="AH99" s="37">
        <f t="shared" si="183"/>
        <v>0</v>
      </c>
      <c r="AI99" s="37">
        <f t="shared" si="183"/>
        <v>0</v>
      </c>
      <c r="AJ99" s="37">
        <f t="shared" si="183"/>
        <v>0</v>
      </c>
      <c r="AK99" s="37">
        <f t="shared" si="183"/>
        <v>0</v>
      </c>
      <c r="AL99" s="37">
        <f t="shared" si="183"/>
        <v>0</v>
      </c>
      <c r="AM99" s="37">
        <f t="shared" si="183"/>
        <v>0</v>
      </c>
      <c r="AN99" s="37">
        <f t="shared" si="183"/>
        <v>0</v>
      </c>
      <c r="AO99" s="37">
        <f t="shared" si="183"/>
        <v>0</v>
      </c>
      <c r="AP99" s="37">
        <f t="shared" ref="AP99:BU99" si="184">(AP7=$F$99)*1</f>
        <v>0</v>
      </c>
      <c r="AQ99" s="37">
        <f t="shared" si="184"/>
        <v>0</v>
      </c>
      <c r="AR99" s="37">
        <f t="shared" si="184"/>
        <v>0</v>
      </c>
      <c r="AS99" s="37">
        <f t="shared" si="184"/>
        <v>0</v>
      </c>
      <c r="AT99" s="37">
        <f t="shared" si="184"/>
        <v>0</v>
      </c>
      <c r="AU99" s="37">
        <f t="shared" si="184"/>
        <v>0</v>
      </c>
      <c r="AV99" s="37">
        <f t="shared" si="184"/>
        <v>0</v>
      </c>
      <c r="AW99" s="37">
        <f t="shared" si="184"/>
        <v>0</v>
      </c>
      <c r="AX99" s="37">
        <f t="shared" si="184"/>
        <v>0</v>
      </c>
      <c r="AY99" s="37">
        <f t="shared" si="184"/>
        <v>0</v>
      </c>
      <c r="AZ99" s="37">
        <f t="shared" si="184"/>
        <v>0</v>
      </c>
      <c r="BA99" s="37">
        <f t="shared" si="184"/>
        <v>0</v>
      </c>
      <c r="BB99" s="37">
        <f t="shared" si="184"/>
        <v>0</v>
      </c>
      <c r="BC99" s="37">
        <f t="shared" si="184"/>
        <v>0</v>
      </c>
      <c r="BD99" s="37">
        <f t="shared" si="184"/>
        <v>0</v>
      </c>
      <c r="BE99" s="37">
        <f t="shared" si="184"/>
        <v>0</v>
      </c>
      <c r="BF99" s="37">
        <f t="shared" si="184"/>
        <v>0</v>
      </c>
      <c r="BG99" s="37">
        <f t="shared" si="184"/>
        <v>0</v>
      </c>
      <c r="BH99" s="37">
        <f t="shared" si="184"/>
        <v>0</v>
      </c>
      <c r="BI99" s="37">
        <f t="shared" si="184"/>
        <v>0</v>
      </c>
      <c r="BJ99" s="37">
        <f t="shared" si="184"/>
        <v>0</v>
      </c>
      <c r="BK99" s="37">
        <f t="shared" si="184"/>
        <v>0</v>
      </c>
      <c r="BL99" s="37">
        <f t="shared" si="184"/>
        <v>0</v>
      </c>
      <c r="BM99" s="37">
        <f t="shared" si="184"/>
        <v>0</v>
      </c>
      <c r="BN99" s="37">
        <f t="shared" si="184"/>
        <v>0</v>
      </c>
      <c r="BO99" s="37">
        <f t="shared" si="184"/>
        <v>0</v>
      </c>
      <c r="BP99" s="37">
        <f t="shared" si="184"/>
        <v>0</v>
      </c>
      <c r="BQ99" s="37">
        <f t="shared" si="184"/>
        <v>0</v>
      </c>
      <c r="BR99" s="37">
        <f t="shared" si="184"/>
        <v>0</v>
      </c>
      <c r="BS99" s="37">
        <f t="shared" si="184"/>
        <v>0</v>
      </c>
      <c r="BT99" s="37">
        <f t="shared" si="184"/>
        <v>0</v>
      </c>
      <c r="BU99" s="37">
        <f t="shared" si="184"/>
        <v>0</v>
      </c>
      <c r="BV99" s="37">
        <f t="shared" ref="BV99:DA99" si="185">(BV7=$F$99)*1</f>
        <v>0</v>
      </c>
      <c r="BW99" s="37">
        <f t="shared" si="185"/>
        <v>0</v>
      </c>
      <c r="BX99" s="37">
        <f t="shared" si="185"/>
        <v>0</v>
      </c>
      <c r="BY99" s="37">
        <f t="shared" si="185"/>
        <v>0</v>
      </c>
      <c r="BZ99" s="37">
        <f t="shared" si="185"/>
        <v>0</v>
      </c>
      <c r="CA99" s="37">
        <f t="shared" si="185"/>
        <v>0</v>
      </c>
      <c r="CB99" s="37">
        <f t="shared" si="185"/>
        <v>0</v>
      </c>
      <c r="CC99" s="37">
        <f t="shared" si="185"/>
        <v>0</v>
      </c>
      <c r="CD99" s="37">
        <f t="shared" si="185"/>
        <v>0</v>
      </c>
      <c r="CE99" s="37">
        <f t="shared" si="185"/>
        <v>0</v>
      </c>
      <c r="CF99" s="37">
        <f t="shared" si="185"/>
        <v>0</v>
      </c>
      <c r="CG99" s="37">
        <f t="shared" si="185"/>
        <v>0</v>
      </c>
      <c r="CH99" s="37">
        <f t="shared" si="185"/>
        <v>0</v>
      </c>
      <c r="CI99" s="37">
        <f t="shared" si="185"/>
        <v>0</v>
      </c>
      <c r="CJ99" s="37">
        <f t="shared" si="185"/>
        <v>0</v>
      </c>
      <c r="CK99" s="37">
        <f t="shared" si="185"/>
        <v>0</v>
      </c>
      <c r="CL99" s="37">
        <f t="shared" si="185"/>
        <v>0</v>
      </c>
      <c r="CM99" s="37">
        <f t="shared" si="185"/>
        <v>0</v>
      </c>
      <c r="CN99" s="37">
        <f t="shared" si="185"/>
        <v>0</v>
      </c>
      <c r="CO99" s="37">
        <f t="shared" si="185"/>
        <v>0</v>
      </c>
      <c r="CP99" s="37">
        <f t="shared" si="185"/>
        <v>0</v>
      </c>
      <c r="CQ99" s="37">
        <f t="shared" si="185"/>
        <v>0</v>
      </c>
      <c r="CR99" s="37">
        <f t="shared" si="185"/>
        <v>0</v>
      </c>
      <c r="CS99" s="37">
        <f t="shared" si="185"/>
        <v>0</v>
      </c>
      <c r="CT99" s="37">
        <f t="shared" si="185"/>
        <v>0</v>
      </c>
      <c r="CU99" s="37">
        <f t="shared" si="185"/>
        <v>0</v>
      </c>
      <c r="CV99" s="37">
        <f t="shared" si="185"/>
        <v>0</v>
      </c>
      <c r="CW99" s="37">
        <f t="shared" si="185"/>
        <v>0</v>
      </c>
      <c r="CX99" s="37">
        <f t="shared" si="185"/>
        <v>0</v>
      </c>
      <c r="CY99" s="37">
        <f t="shared" si="185"/>
        <v>0</v>
      </c>
      <c r="CZ99" s="37">
        <f t="shared" si="185"/>
        <v>0</v>
      </c>
      <c r="DA99" s="37">
        <f t="shared" si="185"/>
        <v>0</v>
      </c>
      <c r="DB99" s="37">
        <f t="shared" ref="DB99:EG99" si="186">(DB7=$F$99)*1</f>
        <v>0</v>
      </c>
      <c r="DC99" s="37">
        <f t="shared" si="186"/>
        <v>0</v>
      </c>
      <c r="DD99" s="37">
        <f t="shared" si="186"/>
        <v>0</v>
      </c>
      <c r="DE99" s="37">
        <f t="shared" si="186"/>
        <v>0</v>
      </c>
      <c r="DF99" s="37">
        <f t="shared" si="186"/>
        <v>0</v>
      </c>
      <c r="DG99" s="37">
        <f t="shared" si="186"/>
        <v>0</v>
      </c>
      <c r="DH99" s="37">
        <f t="shared" si="186"/>
        <v>0</v>
      </c>
      <c r="DI99" s="37">
        <f t="shared" si="186"/>
        <v>0</v>
      </c>
      <c r="DJ99" s="37">
        <f t="shared" si="186"/>
        <v>0</v>
      </c>
      <c r="DK99" s="37">
        <f t="shared" si="186"/>
        <v>0</v>
      </c>
      <c r="DL99" s="37">
        <f t="shared" si="186"/>
        <v>0</v>
      </c>
      <c r="DM99" s="37">
        <f t="shared" si="186"/>
        <v>0</v>
      </c>
      <c r="DN99" s="37">
        <f t="shared" si="186"/>
        <v>0</v>
      </c>
      <c r="DO99" s="37">
        <f t="shared" si="186"/>
        <v>0</v>
      </c>
      <c r="DP99" s="37">
        <f t="shared" si="186"/>
        <v>0</v>
      </c>
      <c r="DQ99" s="37">
        <f t="shared" si="186"/>
        <v>0</v>
      </c>
      <c r="DR99" s="37">
        <f t="shared" si="186"/>
        <v>0</v>
      </c>
      <c r="DS99" s="37">
        <f t="shared" si="186"/>
        <v>0</v>
      </c>
      <c r="DT99" s="37">
        <f t="shared" si="186"/>
        <v>0</v>
      </c>
      <c r="DU99" s="37">
        <f t="shared" si="186"/>
        <v>0</v>
      </c>
      <c r="DV99" s="37">
        <f t="shared" si="186"/>
        <v>0</v>
      </c>
      <c r="DW99" s="37">
        <f t="shared" si="186"/>
        <v>0</v>
      </c>
      <c r="DX99" s="37">
        <f t="shared" si="186"/>
        <v>0</v>
      </c>
      <c r="DY99" s="37">
        <f t="shared" si="186"/>
        <v>0</v>
      </c>
      <c r="DZ99" s="37">
        <f t="shared" si="186"/>
        <v>0</v>
      </c>
      <c r="EA99" s="37">
        <f t="shared" si="186"/>
        <v>0</v>
      </c>
      <c r="EB99" s="37">
        <f t="shared" si="186"/>
        <v>0</v>
      </c>
      <c r="EC99" s="37">
        <f t="shared" si="186"/>
        <v>0</v>
      </c>
      <c r="ED99" s="37">
        <f t="shared" si="186"/>
        <v>0</v>
      </c>
      <c r="EE99" s="37">
        <f t="shared" si="186"/>
        <v>0</v>
      </c>
      <c r="EF99" s="37">
        <f t="shared" si="186"/>
        <v>0</v>
      </c>
      <c r="EG99" s="37">
        <f t="shared" si="186"/>
        <v>0</v>
      </c>
      <c r="EH99" s="37">
        <f t="shared" ref="EH99:FC99" si="187">(EH7=$F$99)*1</f>
        <v>0</v>
      </c>
      <c r="EI99" s="37">
        <f t="shared" si="187"/>
        <v>0</v>
      </c>
      <c r="EJ99" s="37">
        <f t="shared" si="187"/>
        <v>0</v>
      </c>
      <c r="EK99" s="37">
        <f t="shared" si="187"/>
        <v>0</v>
      </c>
      <c r="EL99" s="37">
        <f t="shared" si="187"/>
        <v>0</v>
      </c>
      <c r="EM99" s="37">
        <f t="shared" si="187"/>
        <v>0</v>
      </c>
      <c r="EN99" s="37">
        <f t="shared" si="187"/>
        <v>0</v>
      </c>
      <c r="EO99" s="37">
        <f t="shared" si="187"/>
        <v>0</v>
      </c>
      <c r="EP99" s="37">
        <f t="shared" si="187"/>
        <v>0</v>
      </c>
      <c r="EQ99" s="37">
        <f t="shared" si="187"/>
        <v>0</v>
      </c>
      <c r="ER99" s="37">
        <f t="shared" si="187"/>
        <v>0</v>
      </c>
      <c r="ES99" s="37">
        <f t="shared" si="187"/>
        <v>0</v>
      </c>
      <c r="ET99" s="37">
        <f t="shared" si="187"/>
        <v>0</v>
      </c>
      <c r="EU99" s="37">
        <f t="shared" si="187"/>
        <v>0</v>
      </c>
      <c r="EV99" s="37">
        <f t="shared" si="187"/>
        <v>0</v>
      </c>
      <c r="EW99" s="37">
        <f t="shared" si="187"/>
        <v>0</v>
      </c>
      <c r="EX99" s="37">
        <f t="shared" si="187"/>
        <v>0</v>
      </c>
      <c r="EY99" s="37">
        <f t="shared" si="187"/>
        <v>0</v>
      </c>
      <c r="EZ99" s="37">
        <f t="shared" si="187"/>
        <v>0</v>
      </c>
      <c r="FA99" s="37">
        <f t="shared" si="187"/>
        <v>0</v>
      </c>
      <c r="FB99" s="37">
        <f t="shared" si="187"/>
        <v>0</v>
      </c>
      <c r="FC99" s="37">
        <f t="shared" si="187"/>
        <v>0</v>
      </c>
    </row>
    <row r="100" spans="2:1006" x14ac:dyDescent="0.35">
      <c r="D100" s="31" t="s">
        <v>203</v>
      </c>
      <c r="E100" s="32" t="s">
        <v>18</v>
      </c>
      <c r="F100" s="33">
        <f>F99</f>
        <v>47119</v>
      </c>
      <c r="H100" s="37">
        <f>SUM(J100:XFD100)</f>
        <v>19</v>
      </c>
      <c r="J100" s="37">
        <f>(J7&lt;=$F$100)*1</f>
        <v>1</v>
      </c>
      <c r="K100" s="37">
        <f>(K7&lt;=$F$100)*1</f>
        <v>1</v>
      </c>
      <c r="L100" s="37">
        <f>(L7&lt;=$F$100)*1</f>
        <v>1</v>
      </c>
      <c r="M100" s="37">
        <f>(M7&lt;=$F$100)*1</f>
        <v>1</v>
      </c>
      <c r="N100" s="37">
        <f>(N7&lt;=$F$100)*1</f>
        <v>1</v>
      </c>
      <c r="O100" s="37">
        <f>(O7&lt;=$F$100)*1</f>
        <v>1</v>
      </c>
      <c r="P100" s="37">
        <f>(P7&lt;=$F$100)*1</f>
        <v>1</v>
      </c>
      <c r="Q100" s="37">
        <f>(Q7&lt;=$F$100)*1</f>
        <v>1</v>
      </c>
      <c r="R100" s="37">
        <f>(R7&lt;=$F$100)*1</f>
        <v>1</v>
      </c>
      <c r="S100" s="37">
        <f>(S7&lt;=$F$100)*1</f>
        <v>1</v>
      </c>
      <c r="T100" s="37">
        <f>(T7&lt;=$F$100)*1</f>
        <v>1</v>
      </c>
      <c r="U100" s="37">
        <f>(U7&lt;=$F$100)*1</f>
        <v>1</v>
      </c>
      <c r="V100" s="37">
        <f>(V7&lt;=$F$100)*1</f>
        <v>1</v>
      </c>
      <c r="W100" s="37">
        <f>(W7&lt;=$F$100)*1</f>
        <v>1</v>
      </c>
      <c r="X100" s="37">
        <f>(X7&lt;=$F$100)*1</f>
        <v>1</v>
      </c>
      <c r="Y100" s="37">
        <f>(Y7&lt;=$F$100)*1</f>
        <v>1</v>
      </c>
      <c r="Z100" s="37">
        <f>(Z7&lt;=$F$100)*1</f>
        <v>1</v>
      </c>
      <c r="AA100" s="37">
        <f>(AA7&lt;=$F$100)*1</f>
        <v>1</v>
      </c>
      <c r="AB100" s="37">
        <f>(AB7&lt;=$F$100)*1</f>
        <v>1</v>
      </c>
      <c r="AC100" s="37">
        <f>(AC7&lt;=$F$100)*1</f>
        <v>0</v>
      </c>
      <c r="AD100" s="37">
        <f>(AD7&lt;=$F$100)*1</f>
        <v>0</v>
      </c>
      <c r="AE100" s="37">
        <f>(AE7&lt;=$F$100)*1</f>
        <v>0</v>
      </c>
      <c r="AF100" s="37">
        <f>(AF7&lt;=$F$100)*1</f>
        <v>0</v>
      </c>
      <c r="AG100" s="37">
        <f>(AG7&lt;=$F$100)*1</f>
        <v>0</v>
      </c>
      <c r="AH100" s="37">
        <f>(AH7&lt;=$F$100)*1</f>
        <v>0</v>
      </c>
      <c r="AI100" s="37">
        <f>(AI7&lt;=$F$100)*1</f>
        <v>0</v>
      </c>
      <c r="AJ100" s="37">
        <f>(AJ7&lt;=$F$100)*1</f>
        <v>0</v>
      </c>
      <c r="AK100" s="37">
        <f>(AK7&lt;=$F$100)*1</f>
        <v>0</v>
      </c>
      <c r="AL100" s="37">
        <f>(AL7&lt;=$F$100)*1</f>
        <v>0</v>
      </c>
      <c r="AM100" s="37">
        <f>(AM7&lt;=$F$100)*1</f>
        <v>0</v>
      </c>
      <c r="AN100" s="37">
        <f>(AN7&lt;=$F$100)*1</f>
        <v>0</v>
      </c>
      <c r="AO100" s="37">
        <f>(AO7&lt;=$F$100)*1</f>
        <v>0</v>
      </c>
      <c r="AP100" s="37">
        <f>(AP7&lt;=$F$100)*1</f>
        <v>0</v>
      </c>
      <c r="AQ100" s="37">
        <f>(AQ7&lt;=$F$100)*1</f>
        <v>0</v>
      </c>
      <c r="AR100" s="37">
        <f>(AR7&lt;=$F$100)*1</f>
        <v>0</v>
      </c>
      <c r="AS100" s="37">
        <f>(AS7&lt;=$F$100)*1</f>
        <v>0</v>
      </c>
      <c r="AT100" s="37">
        <f>(AT7&lt;=$F$100)*1</f>
        <v>0</v>
      </c>
      <c r="AU100" s="37">
        <f>(AU7&lt;=$F$100)*1</f>
        <v>0</v>
      </c>
      <c r="AV100" s="37">
        <f>(AV7&lt;=$F$100)*1</f>
        <v>0</v>
      </c>
      <c r="AW100" s="37">
        <f>(AW7&lt;=$F$100)*1</f>
        <v>0</v>
      </c>
      <c r="AX100" s="37">
        <f>(AX7&lt;=$F$100)*1</f>
        <v>0</v>
      </c>
      <c r="AY100" s="37">
        <f>(AY7&lt;=$F$100)*1</f>
        <v>0</v>
      </c>
      <c r="AZ100" s="37">
        <f>(AZ7&lt;=$F$100)*1</f>
        <v>0</v>
      </c>
      <c r="BA100" s="37">
        <f>(BA7&lt;=$F$100)*1</f>
        <v>0</v>
      </c>
      <c r="BB100" s="37">
        <f>(BB7&lt;=$F$100)*1</f>
        <v>0</v>
      </c>
      <c r="BC100" s="37">
        <f>(BC7&lt;=$F$100)*1</f>
        <v>0</v>
      </c>
      <c r="BD100" s="37">
        <f>(BD7&lt;=$F$100)*1</f>
        <v>0</v>
      </c>
      <c r="BE100" s="37">
        <f>(BE7&lt;=$F$100)*1</f>
        <v>0</v>
      </c>
      <c r="BF100" s="37">
        <f>(BF7&lt;=$F$100)*1</f>
        <v>0</v>
      </c>
      <c r="BG100" s="37">
        <f>(BG7&lt;=$F$100)*1</f>
        <v>0</v>
      </c>
      <c r="BH100" s="37">
        <f>(BH7&lt;=$F$100)*1</f>
        <v>0</v>
      </c>
      <c r="BI100" s="37">
        <f>(BI7&lt;=$F$100)*1</f>
        <v>0</v>
      </c>
      <c r="BJ100" s="37">
        <f>(BJ7&lt;=$F$100)*1</f>
        <v>0</v>
      </c>
      <c r="BK100" s="37">
        <f>(BK7&lt;=$F$100)*1</f>
        <v>0</v>
      </c>
      <c r="BL100" s="37">
        <f>(BL7&lt;=$F$100)*1</f>
        <v>0</v>
      </c>
      <c r="BM100" s="37">
        <f>(BM7&lt;=$F$100)*1</f>
        <v>0</v>
      </c>
      <c r="BN100" s="37">
        <f>(BN7&lt;=$F$100)*1</f>
        <v>0</v>
      </c>
      <c r="BO100" s="37">
        <f>(BO7&lt;=$F$100)*1</f>
        <v>0</v>
      </c>
      <c r="BP100" s="37">
        <f>(BP7&lt;=$F$100)*1</f>
        <v>0</v>
      </c>
      <c r="BQ100" s="37">
        <f>(BQ7&lt;=$F$100)*1</f>
        <v>0</v>
      </c>
      <c r="BR100" s="37">
        <f>(BR7&lt;=$F$100)*1</f>
        <v>0</v>
      </c>
      <c r="BS100" s="37">
        <f>(BS7&lt;=$F$100)*1</f>
        <v>0</v>
      </c>
      <c r="BT100" s="37">
        <f>(BT7&lt;=$F$100)*1</f>
        <v>0</v>
      </c>
      <c r="BU100" s="37">
        <f>(BU7&lt;=$F$100)*1</f>
        <v>0</v>
      </c>
      <c r="BV100" s="37">
        <f>(BV7&lt;=$F$100)*1</f>
        <v>0</v>
      </c>
      <c r="BW100" s="37">
        <f>(BW7&lt;=$F$100)*1</f>
        <v>0</v>
      </c>
      <c r="BX100" s="37">
        <f>(BX7&lt;=$F$100)*1</f>
        <v>0</v>
      </c>
      <c r="BY100" s="37">
        <f>(BY7&lt;=$F$100)*1</f>
        <v>0</v>
      </c>
      <c r="BZ100" s="37">
        <f>(BZ7&lt;=$F$100)*1</f>
        <v>0</v>
      </c>
      <c r="CA100" s="37">
        <f>(CA7&lt;=$F$100)*1</f>
        <v>0</v>
      </c>
      <c r="CB100" s="37">
        <f>(CB7&lt;=$F$100)*1</f>
        <v>0</v>
      </c>
      <c r="CC100" s="37">
        <f>(CC7&lt;=$F$100)*1</f>
        <v>0</v>
      </c>
      <c r="CD100" s="37">
        <f>(CD7&lt;=$F$100)*1</f>
        <v>0</v>
      </c>
      <c r="CE100" s="37">
        <f>(CE7&lt;=$F$100)*1</f>
        <v>0</v>
      </c>
      <c r="CF100" s="37">
        <f>(CF7&lt;=$F$100)*1</f>
        <v>0</v>
      </c>
      <c r="CG100" s="37">
        <f>(CG7&lt;=$F$100)*1</f>
        <v>0</v>
      </c>
      <c r="CH100" s="37">
        <f>(CH7&lt;=$F$100)*1</f>
        <v>0</v>
      </c>
      <c r="CI100" s="37">
        <f>(CI7&lt;=$F$100)*1</f>
        <v>0</v>
      </c>
      <c r="CJ100" s="37">
        <f>(CJ7&lt;=$F$100)*1</f>
        <v>0</v>
      </c>
      <c r="CK100" s="37">
        <f>(CK7&lt;=$F$100)*1</f>
        <v>0</v>
      </c>
      <c r="CL100" s="37">
        <f>(CL7&lt;=$F$100)*1</f>
        <v>0</v>
      </c>
      <c r="CM100" s="37">
        <f>(CM7&lt;=$F$100)*1</f>
        <v>0</v>
      </c>
      <c r="CN100" s="37">
        <f>(CN7&lt;=$F$100)*1</f>
        <v>0</v>
      </c>
      <c r="CO100" s="37">
        <f>(CO7&lt;=$F$100)*1</f>
        <v>0</v>
      </c>
      <c r="CP100" s="37">
        <f>(CP7&lt;=$F$100)*1</f>
        <v>0</v>
      </c>
      <c r="CQ100" s="37">
        <f>(CQ7&lt;=$F$100)*1</f>
        <v>0</v>
      </c>
      <c r="CR100" s="37">
        <f>(CR7&lt;=$F$100)*1</f>
        <v>0</v>
      </c>
      <c r="CS100" s="37">
        <f>(CS7&lt;=$F$100)*1</f>
        <v>0</v>
      </c>
      <c r="CT100" s="37">
        <f>(CT7&lt;=$F$100)*1</f>
        <v>0</v>
      </c>
      <c r="CU100" s="37">
        <f>(CU7&lt;=$F$100)*1</f>
        <v>0</v>
      </c>
      <c r="CV100" s="37">
        <f>(CV7&lt;=$F$100)*1</f>
        <v>0</v>
      </c>
      <c r="CW100" s="37">
        <f>(CW7&lt;=$F$100)*1</f>
        <v>0</v>
      </c>
      <c r="CX100" s="37">
        <f>(CX7&lt;=$F$100)*1</f>
        <v>0</v>
      </c>
      <c r="CY100" s="37">
        <f>(CY7&lt;=$F$100)*1</f>
        <v>0</v>
      </c>
      <c r="CZ100" s="37">
        <f>(CZ7&lt;=$F$100)*1</f>
        <v>0</v>
      </c>
      <c r="DA100" s="37">
        <f>(DA7&lt;=$F$100)*1</f>
        <v>0</v>
      </c>
      <c r="DB100" s="37">
        <f>(DB7&lt;=$F$100)*1</f>
        <v>0</v>
      </c>
      <c r="DC100" s="37">
        <f>(DC7&lt;=$F$100)*1</f>
        <v>0</v>
      </c>
      <c r="DD100" s="37">
        <f>(DD7&lt;=$F$100)*1</f>
        <v>0</v>
      </c>
      <c r="DE100" s="37">
        <f>(DE7&lt;=$F$100)*1</f>
        <v>0</v>
      </c>
      <c r="DF100" s="37">
        <f>(DF7&lt;=$F$100)*1</f>
        <v>0</v>
      </c>
      <c r="DG100" s="37">
        <f>(DG7&lt;=$F$100)*1</f>
        <v>0</v>
      </c>
      <c r="DH100" s="37">
        <f>(DH7&lt;=$F$100)*1</f>
        <v>0</v>
      </c>
      <c r="DI100" s="37">
        <f>(DI7&lt;=$F$100)*1</f>
        <v>0</v>
      </c>
      <c r="DJ100" s="37">
        <f>(DJ7&lt;=$F$100)*1</f>
        <v>0</v>
      </c>
      <c r="DK100" s="37">
        <f>(DK7&lt;=$F$100)*1</f>
        <v>0</v>
      </c>
      <c r="DL100" s="37">
        <f>(DL7&lt;=$F$100)*1</f>
        <v>0</v>
      </c>
      <c r="DM100" s="37">
        <f>(DM7&lt;=$F$100)*1</f>
        <v>0</v>
      </c>
      <c r="DN100" s="37">
        <f>(DN7&lt;=$F$100)*1</f>
        <v>0</v>
      </c>
      <c r="DO100" s="37">
        <f>(DO7&lt;=$F$100)*1</f>
        <v>0</v>
      </c>
      <c r="DP100" s="37">
        <f>(DP7&lt;=$F$100)*1</f>
        <v>0</v>
      </c>
      <c r="DQ100" s="37">
        <f>(DQ7&lt;=$F$100)*1</f>
        <v>0</v>
      </c>
      <c r="DR100" s="37">
        <f>(DR7&lt;=$F$100)*1</f>
        <v>0</v>
      </c>
      <c r="DS100" s="37">
        <f>(DS7&lt;=$F$100)*1</f>
        <v>0</v>
      </c>
      <c r="DT100" s="37">
        <f>(DT7&lt;=$F$100)*1</f>
        <v>0</v>
      </c>
      <c r="DU100" s="37">
        <f>(DU7&lt;=$F$100)*1</f>
        <v>0</v>
      </c>
      <c r="DV100" s="37">
        <f>(DV7&lt;=$F$100)*1</f>
        <v>0</v>
      </c>
      <c r="DW100" s="37">
        <f>(DW7&lt;=$F$100)*1</f>
        <v>0</v>
      </c>
      <c r="DX100" s="37">
        <f>(DX7&lt;=$F$100)*1</f>
        <v>0</v>
      </c>
      <c r="DY100" s="37">
        <f>(DY7&lt;=$F$100)*1</f>
        <v>0</v>
      </c>
      <c r="DZ100" s="37">
        <f>(DZ7&lt;=$F$100)*1</f>
        <v>0</v>
      </c>
      <c r="EA100" s="37">
        <f>(EA7&lt;=$F$100)*1</f>
        <v>0</v>
      </c>
      <c r="EB100" s="37">
        <f>(EB7&lt;=$F$100)*1</f>
        <v>0</v>
      </c>
      <c r="EC100" s="37">
        <f>(EC7&lt;=$F$100)*1</f>
        <v>0</v>
      </c>
      <c r="ED100" s="37">
        <f>(ED7&lt;=$F$100)*1</f>
        <v>0</v>
      </c>
      <c r="EE100" s="37">
        <f>(EE7&lt;=$F$100)*1</f>
        <v>0</v>
      </c>
      <c r="EF100" s="37">
        <f>(EF7&lt;=$F$100)*1</f>
        <v>0</v>
      </c>
      <c r="EG100" s="37">
        <f>(EG7&lt;=$F$100)*1</f>
        <v>0</v>
      </c>
      <c r="EH100" s="37">
        <f>(EH7&lt;=$F$100)*1</f>
        <v>0</v>
      </c>
      <c r="EI100" s="37">
        <f>(EI7&lt;=$F$100)*1</f>
        <v>0</v>
      </c>
      <c r="EJ100" s="37">
        <f>(EJ7&lt;=$F$100)*1</f>
        <v>0</v>
      </c>
      <c r="EK100" s="37">
        <f>(EK7&lt;=$F$100)*1</f>
        <v>0</v>
      </c>
      <c r="EL100" s="37">
        <f>(EL7&lt;=$F$100)*1</f>
        <v>0</v>
      </c>
      <c r="EM100" s="37">
        <f>(EM7&lt;=$F$100)*1</f>
        <v>0</v>
      </c>
      <c r="EN100" s="37">
        <f>(EN7&lt;=$F$100)*1</f>
        <v>0</v>
      </c>
      <c r="EO100" s="37">
        <f>(EO7&lt;=$F$100)*1</f>
        <v>0</v>
      </c>
      <c r="EP100" s="37">
        <f>(EP7&lt;=$F$100)*1</f>
        <v>0</v>
      </c>
      <c r="EQ100" s="37">
        <f>(EQ7&lt;=$F$100)*1</f>
        <v>0</v>
      </c>
      <c r="ER100" s="37">
        <f>(ER7&lt;=$F$100)*1</f>
        <v>0</v>
      </c>
      <c r="ES100" s="37">
        <f>(ES7&lt;=$F$100)*1</f>
        <v>0</v>
      </c>
      <c r="ET100" s="37">
        <f>(ET7&lt;=$F$100)*1</f>
        <v>0</v>
      </c>
      <c r="EU100" s="37">
        <f>(EU7&lt;=$F$100)*1</f>
        <v>0</v>
      </c>
      <c r="EV100" s="37">
        <f>(EV7&lt;=$F$100)*1</f>
        <v>0</v>
      </c>
      <c r="EW100" s="37">
        <f>(EW7&lt;=$F$100)*1</f>
        <v>0</v>
      </c>
      <c r="EX100" s="37">
        <f>(EX7&lt;=$F$100)*1</f>
        <v>0</v>
      </c>
      <c r="EY100" s="37">
        <f>(EY7&lt;=$F$100)*1</f>
        <v>0</v>
      </c>
      <c r="EZ100" s="37">
        <f>(EZ7&lt;=$F$100)*1</f>
        <v>0</v>
      </c>
      <c r="FA100" s="37">
        <f>(FA7&lt;=$F$100)*1</f>
        <v>0</v>
      </c>
      <c r="FB100" s="37">
        <f>(FB7&lt;=$F$100)*1</f>
        <v>0</v>
      </c>
      <c r="FC100" s="37">
        <f>(FC7&lt;=$F$100)*1</f>
        <v>0</v>
      </c>
    </row>
    <row r="101" spans="2:1006" x14ac:dyDescent="0.35">
      <c r="F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7"/>
      <c r="EV101" s="37"/>
      <c r="EW101" s="37"/>
      <c r="EX101" s="37"/>
      <c r="EY101" s="37"/>
      <c r="EZ101" s="37"/>
      <c r="FA101" s="37"/>
      <c r="FB101" s="37"/>
      <c r="FC101" s="37"/>
    </row>
    <row r="102" spans="2:1006" x14ac:dyDescent="0.35">
      <c r="D102" s="31" t="s">
        <v>204</v>
      </c>
      <c r="E102" s="32" t="s">
        <v>110</v>
      </c>
      <c r="F102" s="35">
        <f>XIRR(J102:FC102,J8:FC8)</f>
        <v>0.14302290081977848</v>
      </c>
      <c r="J102" s="37">
        <f>J100*J91+J99*J97</f>
        <v>-2983311.8207281032</v>
      </c>
      <c r="K102" s="37">
        <f t="shared" ref="K102:BV102" si="188">K100*K91+K99*K97</f>
        <v>-2210000</v>
      </c>
      <c r="L102" s="37">
        <f t="shared" si="188"/>
        <v>-2210000</v>
      </c>
      <c r="M102" s="37">
        <f t="shared" si="188"/>
        <v>-2210000</v>
      </c>
      <c r="N102" s="37">
        <f t="shared" si="188"/>
        <v>-2210000</v>
      </c>
      <c r="O102" s="37">
        <f t="shared" si="188"/>
        <v>-2210000</v>
      </c>
      <c r="P102" s="37">
        <f t="shared" si="188"/>
        <v>-2210000</v>
      </c>
      <c r="Q102" s="37">
        <f t="shared" si="188"/>
        <v>-2210000</v>
      </c>
      <c r="R102" s="37">
        <f t="shared" si="188"/>
        <v>-2210000</v>
      </c>
      <c r="S102" s="37">
        <f t="shared" si="188"/>
        <v>-2210000</v>
      </c>
      <c r="T102" s="37">
        <f t="shared" si="188"/>
        <v>-2210000</v>
      </c>
      <c r="U102" s="37">
        <f t="shared" si="188"/>
        <v>-2210000</v>
      </c>
      <c r="V102" s="37">
        <f t="shared" si="188"/>
        <v>1249420.0447757756</v>
      </c>
      <c r="W102" s="37">
        <f t="shared" si="188"/>
        <v>1257866.2686567169</v>
      </c>
      <c r="X102" s="37">
        <f t="shared" si="188"/>
        <v>1266363.9403337869</v>
      </c>
      <c r="Y102" s="37">
        <f t="shared" si="188"/>
        <v>1274913.329382936</v>
      </c>
      <c r="Z102" s="37">
        <f t="shared" si="188"/>
        <v>1283514.7062606073</v>
      </c>
      <c r="AA102" s="37">
        <f t="shared" si="188"/>
        <v>1292168.3422990993</v>
      </c>
      <c r="AB102" s="37">
        <f t="shared" si="188"/>
        <v>36766252.967763536</v>
      </c>
      <c r="AC102" s="37">
        <f t="shared" si="188"/>
        <v>0</v>
      </c>
      <c r="AD102" s="37">
        <f t="shared" si="188"/>
        <v>0</v>
      </c>
      <c r="AE102" s="37">
        <f t="shared" si="188"/>
        <v>0</v>
      </c>
      <c r="AF102" s="37">
        <f t="shared" si="188"/>
        <v>0</v>
      </c>
      <c r="AG102" s="37">
        <f t="shared" si="188"/>
        <v>0</v>
      </c>
      <c r="AH102" s="37">
        <f t="shared" si="188"/>
        <v>0</v>
      </c>
      <c r="AI102" s="37">
        <f t="shared" si="188"/>
        <v>0</v>
      </c>
      <c r="AJ102" s="37">
        <f t="shared" si="188"/>
        <v>0</v>
      </c>
      <c r="AK102" s="37">
        <f t="shared" si="188"/>
        <v>0</v>
      </c>
      <c r="AL102" s="37">
        <f t="shared" si="188"/>
        <v>0</v>
      </c>
      <c r="AM102" s="37">
        <f t="shared" si="188"/>
        <v>0</v>
      </c>
      <c r="AN102" s="37">
        <f t="shared" si="188"/>
        <v>0</v>
      </c>
      <c r="AO102" s="37">
        <f t="shared" si="188"/>
        <v>0</v>
      </c>
      <c r="AP102" s="37">
        <f t="shared" si="188"/>
        <v>0</v>
      </c>
      <c r="AQ102" s="37">
        <f t="shared" si="188"/>
        <v>0</v>
      </c>
      <c r="AR102" s="37">
        <f t="shared" si="188"/>
        <v>0</v>
      </c>
      <c r="AS102" s="37">
        <f t="shared" si="188"/>
        <v>0</v>
      </c>
      <c r="AT102" s="37">
        <f t="shared" si="188"/>
        <v>0</v>
      </c>
      <c r="AU102" s="37">
        <f t="shared" si="188"/>
        <v>0</v>
      </c>
      <c r="AV102" s="37">
        <f t="shared" si="188"/>
        <v>0</v>
      </c>
      <c r="AW102" s="37">
        <f t="shared" si="188"/>
        <v>0</v>
      </c>
      <c r="AX102" s="37">
        <f t="shared" si="188"/>
        <v>0</v>
      </c>
      <c r="AY102" s="37">
        <f t="shared" si="188"/>
        <v>0</v>
      </c>
      <c r="AZ102" s="37">
        <f t="shared" si="188"/>
        <v>0</v>
      </c>
      <c r="BA102" s="37">
        <f t="shared" si="188"/>
        <v>0</v>
      </c>
      <c r="BB102" s="37">
        <f t="shared" si="188"/>
        <v>0</v>
      </c>
      <c r="BC102" s="37">
        <f t="shared" si="188"/>
        <v>0</v>
      </c>
      <c r="BD102" s="37">
        <f t="shared" si="188"/>
        <v>0</v>
      </c>
      <c r="BE102" s="37">
        <f t="shared" si="188"/>
        <v>0</v>
      </c>
      <c r="BF102" s="37">
        <f t="shared" si="188"/>
        <v>0</v>
      </c>
      <c r="BG102" s="37">
        <f t="shared" si="188"/>
        <v>0</v>
      </c>
      <c r="BH102" s="37">
        <f t="shared" si="188"/>
        <v>0</v>
      </c>
      <c r="BI102" s="37">
        <f t="shared" si="188"/>
        <v>0</v>
      </c>
      <c r="BJ102" s="37">
        <f t="shared" si="188"/>
        <v>0</v>
      </c>
      <c r="BK102" s="37">
        <f t="shared" si="188"/>
        <v>0</v>
      </c>
      <c r="BL102" s="37">
        <f t="shared" si="188"/>
        <v>0</v>
      </c>
      <c r="BM102" s="37">
        <f t="shared" si="188"/>
        <v>0</v>
      </c>
      <c r="BN102" s="37">
        <f t="shared" si="188"/>
        <v>0</v>
      </c>
      <c r="BO102" s="37">
        <f t="shared" si="188"/>
        <v>0</v>
      </c>
      <c r="BP102" s="37">
        <f t="shared" si="188"/>
        <v>0</v>
      </c>
      <c r="BQ102" s="37">
        <f t="shared" si="188"/>
        <v>0</v>
      </c>
      <c r="BR102" s="37">
        <f t="shared" si="188"/>
        <v>0</v>
      </c>
      <c r="BS102" s="37">
        <f t="shared" si="188"/>
        <v>0</v>
      </c>
      <c r="BT102" s="37">
        <f t="shared" si="188"/>
        <v>0</v>
      </c>
      <c r="BU102" s="37">
        <f t="shared" si="188"/>
        <v>0</v>
      </c>
      <c r="BV102" s="37">
        <f t="shared" si="188"/>
        <v>0</v>
      </c>
      <c r="BW102" s="37">
        <f t="shared" ref="BW102:EH102" si="189">BW100*BW91+BW99*BW97</f>
        <v>0</v>
      </c>
      <c r="BX102" s="37">
        <f t="shared" si="189"/>
        <v>0</v>
      </c>
      <c r="BY102" s="37">
        <f t="shared" si="189"/>
        <v>0</v>
      </c>
      <c r="BZ102" s="37">
        <f t="shared" si="189"/>
        <v>0</v>
      </c>
      <c r="CA102" s="37">
        <f t="shared" si="189"/>
        <v>0</v>
      </c>
      <c r="CB102" s="37">
        <f t="shared" si="189"/>
        <v>0</v>
      </c>
      <c r="CC102" s="37">
        <f t="shared" si="189"/>
        <v>0</v>
      </c>
      <c r="CD102" s="37">
        <f t="shared" si="189"/>
        <v>0</v>
      </c>
      <c r="CE102" s="37">
        <f t="shared" si="189"/>
        <v>0</v>
      </c>
      <c r="CF102" s="37">
        <f t="shared" si="189"/>
        <v>0</v>
      </c>
      <c r="CG102" s="37">
        <f t="shared" si="189"/>
        <v>0</v>
      </c>
      <c r="CH102" s="37">
        <f t="shared" si="189"/>
        <v>0</v>
      </c>
      <c r="CI102" s="37">
        <f t="shared" si="189"/>
        <v>0</v>
      </c>
      <c r="CJ102" s="37">
        <f t="shared" si="189"/>
        <v>0</v>
      </c>
      <c r="CK102" s="37">
        <f t="shared" si="189"/>
        <v>0</v>
      </c>
      <c r="CL102" s="37">
        <f t="shared" si="189"/>
        <v>0</v>
      </c>
      <c r="CM102" s="37">
        <f t="shared" si="189"/>
        <v>0</v>
      </c>
      <c r="CN102" s="37">
        <f t="shared" si="189"/>
        <v>0</v>
      </c>
      <c r="CO102" s="37">
        <f t="shared" si="189"/>
        <v>0</v>
      </c>
      <c r="CP102" s="37">
        <f t="shared" si="189"/>
        <v>0</v>
      </c>
      <c r="CQ102" s="37">
        <f t="shared" si="189"/>
        <v>0</v>
      </c>
      <c r="CR102" s="37">
        <f t="shared" si="189"/>
        <v>0</v>
      </c>
      <c r="CS102" s="37">
        <f t="shared" si="189"/>
        <v>0</v>
      </c>
      <c r="CT102" s="37">
        <f t="shared" si="189"/>
        <v>0</v>
      </c>
      <c r="CU102" s="37">
        <f t="shared" si="189"/>
        <v>0</v>
      </c>
      <c r="CV102" s="37">
        <f t="shared" si="189"/>
        <v>0</v>
      </c>
      <c r="CW102" s="37">
        <f t="shared" si="189"/>
        <v>0</v>
      </c>
      <c r="CX102" s="37">
        <f t="shared" si="189"/>
        <v>0</v>
      </c>
      <c r="CY102" s="37">
        <f t="shared" si="189"/>
        <v>0</v>
      </c>
      <c r="CZ102" s="37">
        <f t="shared" si="189"/>
        <v>0</v>
      </c>
      <c r="DA102" s="37">
        <f t="shared" si="189"/>
        <v>0</v>
      </c>
      <c r="DB102" s="37">
        <f t="shared" si="189"/>
        <v>0</v>
      </c>
      <c r="DC102" s="37">
        <f t="shared" si="189"/>
        <v>0</v>
      </c>
      <c r="DD102" s="37">
        <f t="shared" si="189"/>
        <v>0</v>
      </c>
      <c r="DE102" s="37">
        <f t="shared" si="189"/>
        <v>0</v>
      </c>
      <c r="DF102" s="37">
        <f t="shared" si="189"/>
        <v>0</v>
      </c>
      <c r="DG102" s="37">
        <f t="shared" si="189"/>
        <v>0</v>
      </c>
      <c r="DH102" s="37">
        <f t="shared" si="189"/>
        <v>0</v>
      </c>
      <c r="DI102" s="37">
        <f t="shared" si="189"/>
        <v>0</v>
      </c>
      <c r="DJ102" s="37">
        <f t="shared" si="189"/>
        <v>0</v>
      </c>
      <c r="DK102" s="37">
        <f t="shared" si="189"/>
        <v>0</v>
      </c>
      <c r="DL102" s="37">
        <f t="shared" si="189"/>
        <v>0</v>
      </c>
      <c r="DM102" s="37">
        <f t="shared" si="189"/>
        <v>0</v>
      </c>
      <c r="DN102" s="37">
        <f t="shared" si="189"/>
        <v>0</v>
      </c>
      <c r="DO102" s="37">
        <f t="shared" si="189"/>
        <v>0</v>
      </c>
      <c r="DP102" s="37">
        <f t="shared" si="189"/>
        <v>0</v>
      </c>
      <c r="DQ102" s="37">
        <f t="shared" si="189"/>
        <v>0</v>
      </c>
      <c r="DR102" s="37">
        <f t="shared" si="189"/>
        <v>0</v>
      </c>
      <c r="DS102" s="37">
        <f t="shared" si="189"/>
        <v>0</v>
      </c>
      <c r="DT102" s="37">
        <f t="shared" si="189"/>
        <v>0</v>
      </c>
      <c r="DU102" s="37">
        <f t="shared" si="189"/>
        <v>0</v>
      </c>
      <c r="DV102" s="37">
        <f t="shared" si="189"/>
        <v>0</v>
      </c>
      <c r="DW102" s="37">
        <f t="shared" si="189"/>
        <v>0</v>
      </c>
      <c r="DX102" s="37">
        <f t="shared" si="189"/>
        <v>0</v>
      </c>
      <c r="DY102" s="37">
        <f t="shared" si="189"/>
        <v>0</v>
      </c>
      <c r="DZ102" s="37">
        <f t="shared" si="189"/>
        <v>0</v>
      </c>
      <c r="EA102" s="37">
        <f t="shared" si="189"/>
        <v>0</v>
      </c>
      <c r="EB102" s="37">
        <f t="shared" si="189"/>
        <v>0</v>
      </c>
      <c r="EC102" s="37">
        <f t="shared" si="189"/>
        <v>0</v>
      </c>
      <c r="ED102" s="37">
        <f t="shared" si="189"/>
        <v>0</v>
      </c>
      <c r="EE102" s="37">
        <f t="shared" si="189"/>
        <v>0</v>
      </c>
      <c r="EF102" s="37">
        <f t="shared" si="189"/>
        <v>0</v>
      </c>
      <c r="EG102" s="37">
        <f t="shared" si="189"/>
        <v>0</v>
      </c>
      <c r="EH102" s="37">
        <f t="shared" si="189"/>
        <v>0</v>
      </c>
      <c r="EI102" s="37">
        <f t="shared" ref="EI102:FC102" si="190">EI100*EI91+EI99*EI97</f>
        <v>0</v>
      </c>
      <c r="EJ102" s="37">
        <f t="shared" si="190"/>
        <v>0</v>
      </c>
      <c r="EK102" s="37">
        <f t="shared" si="190"/>
        <v>0</v>
      </c>
      <c r="EL102" s="37">
        <f t="shared" si="190"/>
        <v>0</v>
      </c>
      <c r="EM102" s="37">
        <f t="shared" si="190"/>
        <v>0</v>
      </c>
      <c r="EN102" s="37">
        <f t="shared" si="190"/>
        <v>0</v>
      </c>
      <c r="EO102" s="37">
        <f t="shared" si="190"/>
        <v>0</v>
      </c>
      <c r="EP102" s="37">
        <f t="shared" si="190"/>
        <v>0</v>
      </c>
      <c r="EQ102" s="37">
        <f t="shared" si="190"/>
        <v>0</v>
      </c>
      <c r="ER102" s="37">
        <f t="shared" si="190"/>
        <v>0</v>
      </c>
      <c r="ES102" s="37">
        <f t="shared" si="190"/>
        <v>0</v>
      </c>
      <c r="ET102" s="37">
        <f t="shared" si="190"/>
        <v>0</v>
      </c>
      <c r="EU102" s="37">
        <f t="shared" si="190"/>
        <v>0</v>
      </c>
      <c r="EV102" s="37">
        <f t="shared" si="190"/>
        <v>0</v>
      </c>
      <c r="EW102" s="37">
        <f t="shared" si="190"/>
        <v>0</v>
      </c>
      <c r="EX102" s="37">
        <f t="shared" si="190"/>
        <v>0</v>
      </c>
      <c r="EY102" s="37">
        <f t="shared" si="190"/>
        <v>0</v>
      </c>
      <c r="EZ102" s="37">
        <f t="shared" si="190"/>
        <v>0</v>
      </c>
      <c r="FA102" s="37">
        <f t="shared" si="190"/>
        <v>0</v>
      </c>
      <c r="FB102" s="37">
        <f t="shared" si="190"/>
        <v>0</v>
      </c>
      <c r="FC102" s="37">
        <f t="shared" si="190"/>
        <v>0</v>
      </c>
    </row>
    <row r="103" spans="2:1006" x14ac:dyDescent="0.35">
      <c r="F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  <c r="EV103" s="37"/>
      <c r="EW103" s="37"/>
      <c r="EX103" s="37"/>
      <c r="EY103" s="37"/>
      <c r="EZ103" s="37"/>
      <c r="FA103" s="37"/>
      <c r="FB103" s="37"/>
      <c r="FC103" s="37"/>
    </row>
    <row r="104" spans="2:1006" x14ac:dyDescent="0.35">
      <c r="B104" s="4" t="s">
        <v>130</v>
      </c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  <c r="LI104" s="4"/>
      <c r="LJ104" s="4"/>
      <c r="LK104" s="4"/>
      <c r="LL104" s="4"/>
      <c r="LM104" s="4"/>
      <c r="LN104" s="4"/>
      <c r="LO104" s="4"/>
      <c r="LP104" s="4"/>
      <c r="LQ104" s="4"/>
      <c r="LR104" s="4"/>
      <c r="LS104" s="4"/>
      <c r="LT104" s="4"/>
      <c r="LU104" s="4"/>
      <c r="LV104" s="4"/>
      <c r="LW104" s="4"/>
      <c r="LX104" s="4"/>
      <c r="LY104" s="4"/>
      <c r="LZ104" s="4"/>
      <c r="MA104" s="4"/>
      <c r="MB104" s="4"/>
      <c r="MC104" s="4"/>
      <c r="MD104" s="4"/>
      <c r="ME104" s="4"/>
      <c r="MF104" s="4"/>
      <c r="MG104" s="4"/>
      <c r="MH104" s="4"/>
      <c r="MI104" s="4"/>
      <c r="MJ104" s="4"/>
      <c r="MK104" s="4"/>
      <c r="ML104" s="4"/>
      <c r="MM104" s="4"/>
      <c r="MN104" s="4"/>
      <c r="MO104" s="4"/>
      <c r="MP104" s="4"/>
      <c r="MQ104" s="4"/>
      <c r="MR104" s="4"/>
      <c r="MS104" s="4"/>
      <c r="MT104" s="4"/>
      <c r="MU104" s="4"/>
      <c r="MV104" s="4"/>
      <c r="MW104" s="4"/>
      <c r="MX104" s="4"/>
      <c r="MY104" s="4"/>
      <c r="MZ104" s="4"/>
      <c r="NA104" s="4"/>
      <c r="NB104" s="4"/>
      <c r="NC104" s="4"/>
      <c r="ND104" s="4"/>
      <c r="NE104" s="4"/>
      <c r="NF104" s="4"/>
      <c r="NG104" s="4"/>
      <c r="NH104" s="4"/>
      <c r="NI104" s="4"/>
      <c r="NJ104" s="4"/>
      <c r="NK104" s="4"/>
      <c r="NL104" s="4"/>
      <c r="NM104" s="4"/>
      <c r="NN104" s="4"/>
      <c r="NO104" s="4"/>
      <c r="NP104" s="4"/>
      <c r="NQ104" s="4"/>
      <c r="NR104" s="4"/>
      <c r="NS104" s="4"/>
      <c r="NT104" s="4"/>
      <c r="NU104" s="4"/>
      <c r="NV104" s="4"/>
      <c r="NW104" s="4"/>
      <c r="NX104" s="4"/>
      <c r="NY104" s="4"/>
      <c r="NZ104" s="4"/>
      <c r="OA104" s="4"/>
      <c r="OB104" s="4"/>
      <c r="OC104" s="4"/>
      <c r="OD104" s="4"/>
      <c r="OE104" s="4"/>
      <c r="OF104" s="4"/>
      <c r="OG104" s="4"/>
      <c r="OH104" s="4"/>
      <c r="OI104" s="4"/>
      <c r="OJ104" s="4"/>
      <c r="OK104" s="4"/>
      <c r="OL104" s="4"/>
      <c r="OM104" s="4"/>
      <c r="ON104" s="4"/>
      <c r="OO104" s="4"/>
      <c r="OP104" s="4"/>
      <c r="OQ104" s="4"/>
      <c r="OR104" s="4"/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  <c r="TR104" s="4"/>
      <c r="TS104" s="4"/>
      <c r="TT104" s="4"/>
      <c r="TU104" s="4"/>
      <c r="TV104" s="4"/>
      <c r="TW104" s="4"/>
      <c r="TX104" s="4"/>
      <c r="TY104" s="4"/>
      <c r="TZ104" s="4"/>
      <c r="UA104" s="4"/>
      <c r="UB104" s="4"/>
      <c r="UC104" s="4"/>
      <c r="UD104" s="4"/>
      <c r="UE104" s="4"/>
      <c r="UF104" s="4"/>
      <c r="UG104" s="4"/>
      <c r="UH104" s="4"/>
      <c r="UI104" s="4"/>
      <c r="UJ104" s="4"/>
      <c r="UK104" s="4"/>
      <c r="UL104" s="4"/>
      <c r="UM104" s="4"/>
      <c r="UN104" s="4"/>
      <c r="UO104" s="4"/>
      <c r="UP104" s="4"/>
      <c r="UQ104" s="4"/>
      <c r="UR104" s="4"/>
      <c r="US104" s="4"/>
      <c r="UT104" s="4"/>
      <c r="UU104" s="4"/>
      <c r="UV104" s="4"/>
      <c r="UW104" s="4"/>
      <c r="UX104" s="4"/>
      <c r="UY104" s="4"/>
      <c r="UZ104" s="4"/>
      <c r="VA104" s="4"/>
      <c r="VB104" s="4"/>
      <c r="VC104" s="4"/>
      <c r="VD104" s="4"/>
      <c r="VE104" s="4"/>
      <c r="VF104" s="4"/>
      <c r="VG104" s="4"/>
      <c r="VH104" s="4"/>
      <c r="VI104" s="4"/>
      <c r="VJ104" s="4"/>
      <c r="VK104" s="4"/>
      <c r="VL104" s="4"/>
      <c r="VM104" s="4"/>
      <c r="VN104" s="4"/>
      <c r="VO104" s="4"/>
      <c r="VP104" s="4"/>
      <c r="VQ104" s="4"/>
      <c r="VR104" s="4"/>
      <c r="VS104" s="4"/>
      <c r="VT104" s="4"/>
      <c r="VU104" s="4"/>
      <c r="VV104" s="4"/>
      <c r="VW104" s="4"/>
      <c r="VX104" s="4"/>
      <c r="VY104" s="4"/>
      <c r="VZ104" s="4"/>
      <c r="WA104" s="4"/>
      <c r="WB104" s="4"/>
      <c r="WC104" s="4"/>
      <c r="WD104" s="4"/>
      <c r="WE104" s="4"/>
      <c r="WF104" s="4"/>
      <c r="WG104" s="4"/>
      <c r="WH104" s="4"/>
      <c r="WI104" s="4"/>
      <c r="WJ104" s="4"/>
      <c r="WK104" s="4"/>
      <c r="WL104" s="4"/>
      <c r="WM104" s="4"/>
      <c r="WN104" s="4"/>
      <c r="WO104" s="4"/>
      <c r="WP104" s="4"/>
      <c r="WQ104" s="4"/>
      <c r="WR104" s="4"/>
      <c r="WS104" s="4"/>
      <c r="WT104" s="4"/>
      <c r="WU104" s="4"/>
      <c r="WV104" s="4"/>
      <c r="WW104" s="4"/>
      <c r="WX104" s="4"/>
      <c r="WY104" s="4"/>
      <c r="WZ104" s="4"/>
      <c r="XA104" s="4"/>
      <c r="XB104" s="4"/>
      <c r="XC104" s="4"/>
      <c r="XD104" s="4"/>
      <c r="XE104" s="4"/>
      <c r="XF104" s="4"/>
      <c r="XG104" s="4"/>
      <c r="XH104" s="4"/>
      <c r="XI104" s="4"/>
      <c r="XJ104" s="4"/>
      <c r="XK104" s="4"/>
      <c r="XL104" s="4"/>
      <c r="XM104" s="4"/>
      <c r="XN104" s="4"/>
      <c r="XO104" s="4"/>
      <c r="XP104" s="4"/>
      <c r="XQ104" s="4"/>
      <c r="XR104" s="4"/>
      <c r="XS104" s="4"/>
      <c r="XT104" s="4"/>
      <c r="XU104" s="4"/>
      <c r="XV104" s="4"/>
      <c r="XW104" s="4"/>
      <c r="XX104" s="4"/>
      <c r="XY104" s="4"/>
      <c r="XZ104" s="4"/>
      <c r="YA104" s="4"/>
      <c r="YB104" s="4"/>
      <c r="YC104" s="4"/>
      <c r="YD104" s="4"/>
      <c r="YE104" s="4"/>
      <c r="YF104" s="4"/>
      <c r="YG104" s="4"/>
      <c r="YH104" s="4"/>
      <c r="YI104" s="4"/>
      <c r="YJ104" s="4"/>
      <c r="YK104" s="4"/>
      <c r="YL104" s="4"/>
      <c r="YM104" s="4"/>
      <c r="YN104" s="4"/>
      <c r="YO104" s="4"/>
      <c r="YP104" s="4"/>
      <c r="YQ104" s="4"/>
      <c r="YR104" s="4"/>
      <c r="YS104" s="4"/>
      <c r="YT104" s="4"/>
      <c r="YU104" s="4"/>
      <c r="YV104" s="4"/>
      <c r="YW104" s="4"/>
      <c r="YX104" s="4"/>
      <c r="YY104" s="4"/>
      <c r="YZ104" s="4"/>
      <c r="ZA104" s="4"/>
      <c r="ZB104" s="4"/>
      <c r="ZC104" s="4"/>
      <c r="ZD104" s="4"/>
      <c r="ZE104" s="4"/>
      <c r="ZF104" s="4"/>
      <c r="ZG104" s="4"/>
      <c r="ZH104" s="4"/>
      <c r="ZI104" s="4"/>
      <c r="ZJ104" s="4"/>
      <c r="ZK104" s="4"/>
      <c r="ZL104" s="4"/>
      <c r="ZM104" s="4"/>
      <c r="ZN104" s="4"/>
      <c r="ZO104" s="4"/>
      <c r="ZP104" s="4"/>
      <c r="ZQ104" s="4"/>
      <c r="ZR104" s="4"/>
      <c r="ZS104" s="4"/>
      <c r="ZT104" s="4"/>
      <c r="ZU104" s="4"/>
      <c r="ZV104" s="4"/>
      <c r="ZW104" s="4"/>
      <c r="ZX104" s="4"/>
      <c r="ZY104" s="4"/>
      <c r="ZZ104" s="4"/>
      <c r="AAA104" s="4"/>
      <c r="AAB104" s="4"/>
      <c r="AAC104" s="4"/>
      <c r="AAD104" s="4"/>
      <c r="AAE104" s="4"/>
      <c r="AAF104" s="4"/>
      <c r="AAG104" s="4"/>
      <c r="AAH104" s="4"/>
      <c r="AAI104" s="4"/>
      <c r="AAJ104" s="4"/>
      <c r="AAK104" s="4"/>
      <c r="AAL104" s="4"/>
      <c r="AAM104" s="4"/>
      <c r="AAN104" s="4"/>
      <c r="AAO104" s="4"/>
      <c r="AAP104" s="4"/>
      <c r="AAQ104" s="4"/>
      <c r="AAR104" s="4"/>
      <c r="AAS104" s="4"/>
      <c r="AAT104" s="4"/>
      <c r="AAU104" s="4"/>
      <c r="AAV104" s="4"/>
      <c r="AAW104" s="4"/>
      <c r="AAX104" s="4"/>
      <c r="AAY104" s="4"/>
      <c r="AAZ104" s="4"/>
      <c r="ABA104" s="4"/>
      <c r="ABB104" s="4"/>
      <c r="ABC104" s="4"/>
      <c r="ABD104" s="4"/>
      <c r="ABE104" s="4"/>
      <c r="ABF104" s="4"/>
      <c r="ABG104" s="4"/>
      <c r="ABH104" s="4"/>
      <c r="ABI104" s="4"/>
      <c r="ABJ104" s="4"/>
      <c r="ABK104" s="4"/>
      <c r="ABL104" s="4"/>
      <c r="ABM104" s="4"/>
      <c r="ABN104" s="4"/>
      <c r="ABO104" s="4"/>
      <c r="ABP104" s="4"/>
      <c r="ABQ104" s="4"/>
      <c r="ABR104" s="4"/>
      <c r="ABS104" s="4"/>
      <c r="ABT104" s="4"/>
      <c r="ABU104" s="4"/>
      <c r="ABV104" s="4"/>
      <c r="ABW104" s="4"/>
      <c r="ABX104" s="4"/>
      <c r="ABY104" s="4"/>
      <c r="ABZ104" s="4"/>
      <c r="ACA104" s="4"/>
      <c r="ACB104" s="4"/>
      <c r="ACC104" s="4"/>
      <c r="ACD104" s="4"/>
      <c r="ACE104" s="4"/>
      <c r="ACF104" s="4"/>
      <c r="ACG104" s="4"/>
      <c r="ACH104" s="4"/>
      <c r="ACI104" s="4"/>
      <c r="ACJ104" s="4"/>
      <c r="ACK104" s="4"/>
      <c r="ACL104" s="4"/>
      <c r="ACM104" s="4"/>
      <c r="ACN104" s="4"/>
      <c r="ACO104" s="4"/>
      <c r="ACP104" s="4"/>
      <c r="ACQ104" s="4"/>
      <c r="ACR104" s="4"/>
      <c r="ACS104" s="4"/>
      <c r="ACT104" s="4"/>
      <c r="ACU104" s="4"/>
      <c r="ACV104" s="4"/>
      <c r="ACW104" s="4"/>
      <c r="ACX104" s="4"/>
      <c r="ACY104" s="4"/>
      <c r="ACZ104" s="4"/>
      <c r="ADA104" s="4"/>
      <c r="ADB104" s="4"/>
      <c r="ADC104" s="4"/>
      <c r="ADD104" s="4"/>
      <c r="ADE104" s="4"/>
      <c r="ADF104" s="4"/>
      <c r="ADG104" s="4"/>
      <c r="ADH104" s="4"/>
      <c r="ADI104" s="4"/>
      <c r="ADJ104" s="4"/>
      <c r="ADK104" s="4"/>
      <c r="ADL104" s="4"/>
      <c r="ADM104" s="4"/>
      <c r="ADN104" s="4"/>
      <c r="ADO104" s="4"/>
      <c r="ADP104" s="4"/>
      <c r="ADQ104" s="4"/>
      <c r="ADR104" s="4"/>
      <c r="ADS104" s="4"/>
      <c r="ADT104" s="4"/>
      <c r="ADU104" s="4"/>
      <c r="ADV104" s="4"/>
      <c r="ADW104" s="4"/>
      <c r="ADX104" s="4"/>
      <c r="ADY104" s="4"/>
      <c r="ADZ104" s="4"/>
      <c r="AEA104" s="4"/>
      <c r="AEB104" s="4"/>
      <c r="AEC104" s="4"/>
      <c r="AED104" s="4"/>
      <c r="AEE104" s="4"/>
      <c r="AEF104" s="4"/>
      <c r="AEG104" s="4"/>
      <c r="AEH104" s="4"/>
      <c r="AEI104" s="4"/>
      <c r="AEJ104" s="4"/>
      <c r="AEK104" s="4"/>
      <c r="AEL104" s="4"/>
      <c r="AEM104" s="4"/>
      <c r="AEN104" s="4"/>
      <c r="AEO104" s="4"/>
      <c r="AEP104" s="4"/>
      <c r="AEQ104" s="4"/>
      <c r="AER104" s="4"/>
      <c r="AES104" s="4"/>
      <c r="AET104" s="4"/>
      <c r="AEU104" s="4"/>
      <c r="AEV104" s="4"/>
      <c r="AEW104" s="4"/>
      <c r="AEX104" s="4"/>
      <c r="AEY104" s="4"/>
      <c r="AEZ104" s="4"/>
      <c r="AFA104" s="4"/>
      <c r="AFB104" s="4"/>
      <c r="AFC104" s="4"/>
      <c r="AFD104" s="4"/>
      <c r="AFE104" s="4"/>
      <c r="AFF104" s="4"/>
      <c r="AFG104" s="4"/>
      <c r="AFH104" s="4"/>
      <c r="AFI104" s="4"/>
      <c r="AFJ104" s="4"/>
      <c r="AFK104" s="4"/>
      <c r="AFL104" s="4"/>
      <c r="AFM104" s="4"/>
      <c r="AFN104" s="4"/>
      <c r="AFO104" s="4"/>
      <c r="AFP104" s="4"/>
      <c r="AFQ104" s="4"/>
      <c r="AFR104" s="4"/>
      <c r="AFS104" s="4"/>
      <c r="AFT104" s="4"/>
      <c r="AFU104" s="4"/>
      <c r="AFV104" s="4"/>
      <c r="AFW104" s="4"/>
      <c r="AFX104" s="4"/>
      <c r="AFY104" s="4"/>
      <c r="AFZ104" s="4"/>
      <c r="AGA104" s="4"/>
      <c r="AGB104" s="4"/>
      <c r="AGC104" s="4"/>
      <c r="AGD104" s="4"/>
      <c r="AGE104" s="4"/>
      <c r="AGF104" s="4"/>
      <c r="AGG104" s="4"/>
      <c r="AGH104" s="4"/>
      <c r="AGI104" s="4"/>
      <c r="AGJ104" s="4"/>
      <c r="AGK104" s="4"/>
      <c r="AGL104" s="4"/>
      <c r="AGM104" s="4"/>
      <c r="AGN104" s="4"/>
      <c r="AGO104" s="4"/>
      <c r="AGP104" s="4"/>
      <c r="AGQ104" s="4"/>
      <c r="AGR104" s="4"/>
      <c r="AGS104" s="4"/>
      <c r="AGT104" s="4"/>
      <c r="AGU104" s="4"/>
      <c r="AGV104" s="4"/>
      <c r="AGW104" s="4"/>
      <c r="AGX104" s="4"/>
      <c r="AGY104" s="4"/>
      <c r="AGZ104" s="4"/>
      <c r="AHA104" s="4"/>
      <c r="AHB104" s="4"/>
      <c r="AHC104" s="4"/>
      <c r="AHD104" s="4"/>
      <c r="AHE104" s="4"/>
      <c r="AHF104" s="4"/>
      <c r="AHG104" s="4"/>
      <c r="AHH104" s="4"/>
      <c r="AHI104" s="4"/>
      <c r="AHJ104" s="4"/>
      <c r="AHK104" s="4"/>
      <c r="AHL104" s="4"/>
      <c r="AHM104" s="4"/>
      <c r="AHN104" s="4"/>
      <c r="AHO104" s="4"/>
      <c r="AHP104" s="4"/>
      <c r="AHQ104" s="4"/>
      <c r="AHR104" s="4"/>
      <c r="AHS104" s="4"/>
      <c r="AHT104" s="4"/>
      <c r="AHU104" s="4"/>
      <c r="AHV104" s="4"/>
      <c r="AHW104" s="4"/>
      <c r="AHX104" s="4"/>
      <c r="AHY104" s="4"/>
      <c r="AHZ104" s="4"/>
      <c r="AIA104" s="4"/>
      <c r="AIB104" s="4"/>
      <c r="AIC104" s="4"/>
      <c r="AID104" s="4"/>
      <c r="AIE104" s="4"/>
      <c r="AIF104" s="4"/>
      <c r="AIG104" s="4"/>
      <c r="AIH104" s="4"/>
      <c r="AII104" s="4"/>
      <c r="AIJ104" s="4"/>
      <c r="AIK104" s="4"/>
      <c r="AIL104" s="4"/>
      <c r="AIM104" s="4"/>
      <c r="AIN104" s="4"/>
      <c r="AIO104" s="4"/>
      <c r="AIP104" s="4"/>
      <c r="AIQ104" s="4"/>
      <c r="AIR104" s="4"/>
      <c r="AIS104" s="4"/>
      <c r="AIT104" s="4"/>
      <c r="AIU104" s="4"/>
      <c r="AIV104" s="4"/>
      <c r="AIW104" s="4"/>
      <c r="AIX104" s="4"/>
      <c r="AIY104" s="4"/>
      <c r="AIZ104" s="4"/>
      <c r="AJA104" s="4"/>
      <c r="AJB104" s="4"/>
      <c r="AJC104" s="4"/>
      <c r="AJD104" s="4"/>
      <c r="AJE104" s="4"/>
      <c r="AJF104" s="4"/>
      <c r="AJG104" s="4"/>
      <c r="AJH104" s="4"/>
      <c r="AJI104" s="4"/>
      <c r="AJJ104" s="4"/>
      <c r="AJK104" s="4"/>
      <c r="AJL104" s="4"/>
      <c r="AJM104" s="4"/>
      <c r="AJN104" s="4"/>
      <c r="AJO104" s="4"/>
      <c r="AJP104" s="4"/>
      <c r="AJQ104" s="4"/>
      <c r="AJR104" s="4"/>
      <c r="AJS104" s="4"/>
      <c r="AJT104" s="4"/>
      <c r="AJU104" s="4"/>
      <c r="AJV104" s="4"/>
      <c r="AJW104" s="4"/>
      <c r="AJX104" s="4"/>
      <c r="AJY104" s="4"/>
      <c r="AJZ104" s="4"/>
      <c r="AKA104" s="4"/>
      <c r="AKB104" s="4"/>
      <c r="AKC104" s="4"/>
      <c r="AKD104" s="4"/>
      <c r="AKE104" s="4"/>
      <c r="AKF104" s="4"/>
      <c r="AKG104" s="4"/>
      <c r="AKH104" s="4"/>
      <c r="AKI104" s="4"/>
      <c r="AKJ104" s="4"/>
      <c r="AKK104" s="4"/>
      <c r="AKL104" s="4"/>
      <c r="AKM104" s="4"/>
      <c r="AKN104" s="4"/>
      <c r="AKO104" s="4"/>
      <c r="AKP104" s="4"/>
      <c r="AKQ104" s="4"/>
      <c r="AKR104" s="4"/>
      <c r="AKS104" s="4"/>
      <c r="AKT104" s="4"/>
      <c r="AKU104" s="4"/>
      <c r="AKV104" s="4"/>
      <c r="AKW104" s="4"/>
      <c r="AKX104" s="4"/>
      <c r="AKY104" s="4"/>
      <c r="AKZ104" s="4"/>
      <c r="ALA104" s="4"/>
      <c r="ALB104" s="4"/>
      <c r="ALC104" s="4"/>
      <c r="ALD104" s="4"/>
      <c r="ALE104" s="4"/>
      <c r="ALF104" s="4"/>
      <c r="ALG104" s="4"/>
      <c r="ALH104" s="4"/>
      <c r="ALI104" s="4"/>
      <c r="ALJ104" s="4"/>
      <c r="ALK104" s="4"/>
      <c r="ALL104" s="4"/>
      <c r="ALM104" s="4"/>
      <c r="ALN104" s="4"/>
      <c r="ALO104" s="4"/>
      <c r="ALP104" s="4"/>
      <c r="ALQ104" s="4"/>
      <c r="ALR104" s="4"/>
    </row>
    <row r="105" spans="2:1006" x14ac:dyDescent="0.35">
      <c r="E105" s="32"/>
    </row>
    <row r="106" spans="2:1006" x14ac:dyDescent="0.35">
      <c r="C106" s="31" t="s">
        <v>245</v>
      </c>
      <c r="E106" s="32" t="s">
        <v>110</v>
      </c>
      <c r="J106" s="37">
        <f>I106+J81</f>
        <v>2210000</v>
      </c>
      <c r="K106" s="37">
        <f>J106+K81</f>
        <v>4420000</v>
      </c>
      <c r="L106" s="37">
        <f>K106+L81</f>
        <v>6630000</v>
      </c>
      <c r="M106" s="37">
        <f>L106+M81</f>
        <v>8840000</v>
      </c>
      <c r="N106" s="37">
        <f>M106+N81</f>
        <v>11050000</v>
      </c>
      <c r="O106" s="37">
        <f>N106+O81</f>
        <v>13260000</v>
      </c>
      <c r="P106" s="37">
        <f>O106+P81</f>
        <v>15470000</v>
      </c>
      <c r="Q106" s="37">
        <f>P106+Q81</f>
        <v>17680000</v>
      </c>
      <c r="R106" s="37">
        <f>Q106+R81</f>
        <v>19890000</v>
      </c>
      <c r="S106" s="37">
        <f>R106+S81</f>
        <v>22100000</v>
      </c>
      <c r="T106" s="37">
        <f>S106+T81</f>
        <v>24310000</v>
      </c>
      <c r="U106" s="37">
        <f>T106+U81</f>
        <v>26520000</v>
      </c>
      <c r="V106" s="37">
        <f>U106+V81</f>
        <v>26520000</v>
      </c>
      <c r="W106" s="37">
        <f>V106+W81</f>
        <v>26520000</v>
      </c>
      <c r="X106" s="37">
        <f>W106+X81</f>
        <v>26520000</v>
      </c>
      <c r="Y106" s="37">
        <f>X106+Y81</f>
        <v>26520000</v>
      </c>
      <c r="Z106" s="37">
        <f>Y106+Z81</f>
        <v>26520000</v>
      </c>
      <c r="AA106" s="37">
        <f>Z106+AA81</f>
        <v>26520000</v>
      </c>
      <c r="AB106" s="37">
        <f>AA106+AB81</f>
        <v>26520000</v>
      </c>
      <c r="AC106" s="37">
        <f>AB106+AC81</f>
        <v>26520000</v>
      </c>
      <c r="AD106" s="37">
        <f>AC106+AD81</f>
        <v>26520000</v>
      </c>
      <c r="AE106" s="37">
        <f>AD106+AE81</f>
        <v>26520000</v>
      </c>
      <c r="AF106" s="37">
        <f>AE106+AF81</f>
        <v>26520000</v>
      </c>
      <c r="AG106" s="37">
        <f>AF106+AG81</f>
        <v>26520000</v>
      </c>
      <c r="AH106" s="37">
        <f>AG106+AH81</f>
        <v>26520000</v>
      </c>
      <c r="AI106" s="37">
        <f>AH106+AI81</f>
        <v>26520000</v>
      </c>
      <c r="AJ106" s="37">
        <f>AI106+AJ81</f>
        <v>26520000</v>
      </c>
      <c r="AK106" s="37">
        <f>AJ106+AK81</f>
        <v>26520000</v>
      </c>
      <c r="AL106" s="37">
        <f>AK106+AL81</f>
        <v>26520000</v>
      </c>
      <c r="AM106" s="37">
        <f>AL106+AM81</f>
        <v>26520000</v>
      </c>
      <c r="AN106" s="37">
        <f>AM106+AN81</f>
        <v>26520000</v>
      </c>
      <c r="AO106" s="37">
        <f>AN106+AO81</f>
        <v>26520000</v>
      </c>
      <c r="AP106" s="37">
        <f>AO106+AP81</f>
        <v>26520000</v>
      </c>
      <c r="AQ106" s="37">
        <f>AP106+AQ81</f>
        <v>26520000</v>
      </c>
      <c r="AR106" s="37">
        <f>AQ106+AR81</f>
        <v>26520000</v>
      </c>
      <c r="AS106" s="37">
        <f>AR106+AS81</f>
        <v>26520000</v>
      </c>
      <c r="AT106" s="37">
        <f>AS106+AT81</f>
        <v>26520000</v>
      </c>
      <c r="AU106" s="37">
        <f>AT106+AU81</f>
        <v>26520000</v>
      </c>
      <c r="AV106" s="37">
        <f>AU106+AV81</f>
        <v>26520000</v>
      </c>
      <c r="AW106" s="37">
        <f>AV106+AW81</f>
        <v>26520000</v>
      </c>
      <c r="AX106" s="37">
        <f>AW106+AX81</f>
        <v>26520000</v>
      </c>
      <c r="AY106" s="37">
        <f>AX106+AY81</f>
        <v>26520000</v>
      </c>
      <c r="AZ106" s="37">
        <f>AY106+AZ81</f>
        <v>26520000</v>
      </c>
      <c r="BA106" s="37">
        <f>AZ106+BA81</f>
        <v>26520000</v>
      </c>
      <c r="BB106" s="37">
        <f>BA106+BB81</f>
        <v>26520000</v>
      </c>
      <c r="BC106" s="37">
        <f>BB106+BC81</f>
        <v>26520000</v>
      </c>
      <c r="BD106" s="37">
        <f>BC106+BD81</f>
        <v>26520000</v>
      </c>
      <c r="BE106" s="37">
        <f>BD106+BE81</f>
        <v>26520000</v>
      </c>
      <c r="BF106" s="37">
        <f>BE106+BF81</f>
        <v>26520000</v>
      </c>
      <c r="BG106" s="37">
        <f>BF106+BG81</f>
        <v>26520000</v>
      </c>
      <c r="BH106" s="37">
        <f>BG106+BH81</f>
        <v>26520000</v>
      </c>
      <c r="BI106" s="37">
        <f>BH106+BI81</f>
        <v>26520000</v>
      </c>
      <c r="BJ106" s="37">
        <f>BI106+BJ81</f>
        <v>26520000</v>
      </c>
      <c r="BK106" s="37">
        <f>BJ106+BK81</f>
        <v>26520000</v>
      </c>
      <c r="BL106" s="37">
        <f>BK106+BL81</f>
        <v>26520000</v>
      </c>
      <c r="BM106" s="37">
        <f>BL106+BM81</f>
        <v>26520000</v>
      </c>
      <c r="BN106" s="37">
        <f>BM106+BN81</f>
        <v>26520000</v>
      </c>
      <c r="BO106" s="37">
        <f>BN106+BO81</f>
        <v>26520000</v>
      </c>
      <c r="BP106" s="37">
        <f>BO106+BP81</f>
        <v>26520000</v>
      </c>
      <c r="BQ106" s="37">
        <f>BP106+BQ81</f>
        <v>26520000</v>
      </c>
      <c r="BR106" s="37">
        <f>BQ106+BR81</f>
        <v>26520000</v>
      </c>
      <c r="BS106" s="37">
        <f>BR106+BS81</f>
        <v>26520000</v>
      </c>
      <c r="BT106" s="37">
        <f>BS106+BT81</f>
        <v>26520000</v>
      </c>
      <c r="BU106" s="37">
        <f>BT106+BU81</f>
        <v>26520000</v>
      </c>
      <c r="BV106" s="37">
        <f>BU106+BV81</f>
        <v>26520000</v>
      </c>
      <c r="BW106" s="37">
        <f>BV106+BW81</f>
        <v>26520000</v>
      </c>
      <c r="BX106" s="37">
        <f>BW106+BX81</f>
        <v>26520000</v>
      </c>
      <c r="BY106" s="37">
        <f>BX106+BY81</f>
        <v>26520000</v>
      </c>
      <c r="BZ106" s="37">
        <f>BY106+BZ81</f>
        <v>26520000</v>
      </c>
      <c r="CA106" s="37">
        <f>BZ106+CA81</f>
        <v>26520000</v>
      </c>
      <c r="CB106" s="37">
        <f>CA106+CB81</f>
        <v>26520000</v>
      </c>
      <c r="CC106" s="37">
        <f>CB106+CC81</f>
        <v>26520000</v>
      </c>
      <c r="CD106" s="37">
        <f>CC106+CD81</f>
        <v>26520000</v>
      </c>
      <c r="CE106" s="37">
        <f>CD106+CE81</f>
        <v>26520000</v>
      </c>
      <c r="CF106" s="37">
        <f>CE106+CF81</f>
        <v>26520000</v>
      </c>
      <c r="CG106" s="37">
        <f>CF106+CG81</f>
        <v>26520000</v>
      </c>
      <c r="CH106" s="37">
        <f>CG106+CH81</f>
        <v>26520000</v>
      </c>
      <c r="CI106" s="37">
        <f>CH106+CI81</f>
        <v>26520000</v>
      </c>
      <c r="CJ106" s="37">
        <f>CI106+CJ81</f>
        <v>26520000</v>
      </c>
      <c r="CK106" s="37">
        <f>CJ106+CK81</f>
        <v>26520000</v>
      </c>
      <c r="CL106" s="37">
        <f>CK106+CL81</f>
        <v>26520000</v>
      </c>
      <c r="CM106" s="37">
        <f>CL106+CM81</f>
        <v>26520000</v>
      </c>
      <c r="CN106" s="37">
        <f>CM106+CN81</f>
        <v>26520000</v>
      </c>
      <c r="CO106" s="37">
        <f>CN106+CO81</f>
        <v>26520000</v>
      </c>
      <c r="CP106" s="37">
        <f>CO106+CP81</f>
        <v>26520000</v>
      </c>
      <c r="CQ106" s="37">
        <f>CP106+CQ81</f>
        <v>26520000</v>
      </c>
      <c r="CR106" s="37">
        <f>CQ106+CR81</f>
        <v>26520000</v>
      </c>
      <c r="CS106" s="37">
        <f>CR106+CS81</f>
        <v>26520000</v>
      </c>
      <c r="CT106" s="37">
        <f>CS106+CT81</f>
        <v>26520000</v>
      </c>
      <c r="CU106" s="37">
        <f>CT106+CU81</f>
        <v>26520000</v>
      </c>
      <c r="CV106" s="37">
        <f>CU106+CV81</f>
        <v>26520000</v>
      </c>
      <c r="CW106" s="37">
        <f>CV106+CW81</f>
        <v>26520000</v>
      </c>
      <c r="CX106" s="37">
        <f>CW106+CX81</f>
        <v>26520000</v>
      </c>
      <c r="CY106" s="37">
        <f>CX106+CY81</f>
        <v>26520000</v>
      </c>
      <c r="CZ106" s="37">
        <f>CY106+CZ81</f>
        <v>26520000</v>
      </c>
      <c r="DA106" s="37">
        <f>CZ106+DA81</f>
        <v>26520000</v>
      </c>
      <c r="DB106" s="37">
        <f>DA106+DB81</f>
        <v>26520000</v>
      </c>
      <c r="DC106" s="37">
        <f>DB106+DC81</f>
        <v>26520000</v>
      </c>
      <c r="DD106" s="37">
        <f>DC106+DD81</f>
        <v>26520000</v>
      </c>
      <c r="DE106" s="37">
        <f>DD106+DE81</f>
        <v>26520000</v>
      </c>
      <c r="DF106" s="37">
        <f>DE106+DF81</f>
        <v>26520000</v>
      </c>
      <c r="DG106" s="37">
        <f>DF106+DG81</f>
        <v>26520000</v>
      </c>
      <c r="DH106" s="37">
        <f>DG106+DH81</f>
        <v>26520000</v>
      </c>
      <c r="DI106" s="37">
        <f>DH106+DI81</f>
        <v>26520000</v>
      </c>
      <c r="DJ106" s="37">
        <f>DI106+DJ81</f>
        <v>26520000</v>
      </c>
      <c r="DK106" s="37">
        <f>DJ106+DK81</f>
        <v>26520000</v>
      </c>
      <c r="DL106" s="37">
        <f>DK106+DL81</f>
        <v>26520000</v>
      </c>
      <c r="DM106" s="37">
        <f>DL106+DM81</f>
        <v>26520000</v>
      </c>
      <c r="DN106" s="37">
        <f>DM106+DN81</f>
        <v>26520000</v>
      </c>
      <c r="DO106" s="37">
        <f>DN106+DO81</f>
        <v>26520000</v>
      </c>
      <c r="DP106" s="37">
        <f>DO106+DP81</f>
        <v>26520000</v>
      </c>
      <c r="DQ106" s="37">
        <f>DP106+DQ81</f>
        <v>26520000</v>
      </c>
      <c r="DR106" s="37">
        <f>DQ106+DR81</f>
        <v>26520000</v>
      </c>
      <c r="DS106" s="37">
        <f>DR106+DS81</f>
        <v>26520000</v>
      </c>
      <c r="DT106" s="37">
        <f>DS106+DT81</f>
        <v>26520000</v>
      </c>
      <c r="DU106" s="37">
        <f>DT106+DU81</f>
        <v>26520000</v>
      </c>
      <c r="DV106" s="37">
        <f>DU106+DV81</f>
        <v>26520000</v>
      </c>
      <c r="DW106" s="37">
        <f>DV106+DW81</f>
        <v>26520000</v>
      </c>
      <c r="DX106" s="37">
        <f>DW106+DX81</f>
        <v>26520000</v>
      </c>
      <c r="DY106" s="37">
        <f>DX106+DY81</f>
        <v>26520000</v>
      </c>
      <c r="DZ106" s="37">
        <f>DY106+DZ81</f>
        <v>26520000</v>
      </c>
      <c r="EA106" s="37">
        <f>DZ106+EA81</f>
        <v>26520000</v>
      </c>
      <c r="EB106" s="37">
        <f>EA106+EB81</f>
        <v>26520000</v>
      </c>
      <c r="EC106" s="37">
        <f>EB106+EC81</f>
        <v>26520000</v>
      </c>
      <c r="ED106" s="37">
        <f>EC106+ED81</f>
        <v>26520000</v>
      </c>
      <c r="EE106" s="37">
        <f>ED106+EE81</f>
        <v>26520000</v>
      </c>
      <c r="EF106" s="37">
        <f>EE106+EF81</f>
        <v>26520000</v>
      </c>
      <c r="EG106" s="37">
        <f>EF106+EG81</f>
        <v>26520000</v>
      </c>
      <c r="EH106" s="37">
        <f>EG106+EH81</f>
        <v>26520000</v>
      </c>
      <c r="EI106" s="37">
        <f>EH106+EI81</f>
        <v>26520000</v>
      </c>
      <c r="EJ106" s="37">
        <f>EI106+EJ81</f>
        <v>26520000</v>
      </c>
      <c r="EK106" s="37">
        <f>EJ106+EK81</f>
        <v>26520000</v>
      </c>
      <c r="EL106" s="37">
        <f>EK106+EL81</f>
        <v>26520000</v>
      </c>
      <c r="EM106" s="37">
        <f>EL106+EM81</f>
        <v>26520000</v>
      </c>
      <c r="EN106" s="37">
        <f>EM106+EN81</f>
        <v>26520000</v>
      </c>
      <c r="EO106" s="37">
        <f>EN106+EO81</f>
        <v>26520000</v>
      </c>
      <c r="EP106" s="37">
        <f>EO106+EP81</f>
        <v>26520000</v>
      </c>
      <c r="EQ106" s="37">
        <f>EP106+EQ81</f>
        <v>26520000</v>
      </c>
      <c r="ER106" s="37">
        <f>EQ106+ER81</f>
        <v>26520000</v>
      </c>
      <c r="ES106" s="37">
        <f>ER106+ES81</f>
        <v>26520000</v>
      </c>
      <c r="ET106" s="37">
        <f>ES106+ET81</f>
        <v>26520000</v>
      </c>
      <c r="EU106" s="37">
        <f>ET106+EU81</f>
        <v>26520000</v>
      </c>
      <c r="EV106" s="37">
        <f>EU106+EV81</f>
        <v>26520000</v>
      </c>
      <c r="EW106" s="37">
        <f>EV106+EW81</f>
        <v>26520000</v>
      </c>
      <c r="EX106" s="37">
        <f>EW106+EX81</f>
        <v>26520000</v>
      </c>
      <c r="EY106" s="37">
        <f>EX106+EY81</f>
        <v>26520000</v>
      </c>
      <c r="EZ106" s="37">
        <f>EY106+EZ81</f>
        <v>26520000</v>
      </c>
      <c r="FA106" s="37">
        <f>EZ106+FA81</f>
        <v>26520000</v>
      </c>
      <c r="FB106" s="37">
        <f>FA106+FB81</f>
        <v>26520000</v>
      </c>
      <c r="FC106" s="37">
        <f>FB106+FC81</f>
        <v>26520000</v>
      </c>
    </row>
    <row r="107" spans="2:1006" x14ac:dyDescent="0.35">
      <c r="C107" s="31" t="s">
        <v>241</v>
      </c>
      <c r="E107" s="32" t="s">
        <v>110</v>
      </c>
      <c r="F107" s="7">
        <f>InputC!E71</f>
        <v>0.95</v>
      </c>
      <c r="J107" s="35">
        <f>$F$107</f>
        <v>0.95</v>
      </c>
      <c r="K107" s="35">
        <f>$F$107</f>
        <v>0.95</v>
      </c>
      <c r="L107" s="35">
        <f>$F$107</f>
        <v>0.95</v>
      </c>
      <c r="M107" s="35">
        <f>$F$107</f>
        <v>0.95</v>
      </c>
      <c r="N107" s="35">
        <f>$F$107</f>
        <v>0.95</v>
      </c>
      <c r="O107" s="35">
        <f>$F$107</f>
        <v>0.95</v>
      </c>
      <c r="P107" s="35">
        <f>$F$107</f>
        <v>0.95</v>
      </c>
      <c r="Q107" s="35">
        <f>$F$107</f>
        <v>0.95</v>
      </c>
      <c r="R107" s="35">
        <f>$F$107</f>
        <v>0.95</v>
      </c>
      <c r="S107" s="35">
        <f>$F$107</f>
        <v>0.95</v>
      </c>
      <c r="T107" s="35">
        <f>$F$107</f>
        <v>0.95</v>
      </c>
      <c r="U107" s="35">
        <f>$F$107</f>
        <v>0.95</v>
      </c>
      <c r="V107" s="35">
        <f>$F$107</f>
        <v>0.95</v>
      </c>
      <c r="W107" s="35">
        <f>$F$107</f>
        <v>0.95</v>
      </c>
      <c r="X107" s="35">
        <f>$F$107</f>
        <v>0.95</v>
      </c>
      <c r="Y107" s="35">
        <f>$F$107</f>
        <v>0.95</v>
      </c>
      <c r="Z107" s="35">
        <f>$F$107</f>
        <v>0.95</v>
      </c>
      <c r="AA107" s="35">
        <f>$F$107</f>
        <v>0.95</v>
      </c>
      <c r="AB107" s="35">
        <f>$F$107</f>
        <v>0.95</v>
      </c>
      <c r="AC107" s="35">
        <f>$F$107</f>
        <v>0.95</v>
      </c>
      <c r="AD107" s="35">
        <f>$F$107</f>
        <v>0.95</v>
      </c>
      <c r="AE107" s="35">
        <f>$F$107</f>
        <v>0.95</v>
      </c>
      <c r="AF107" s="35">
        <f>$F$107</f>
        <v>0.95</v>
      </c>
      <c r="AG107" s="35">
        <f>$F$107</f>
        <v>0.95</v>
      </c>
      <c r="AH107" s="35">
        <f>$F$107</f>
        <v>0.95</v>
      </c>
      <c r="AI107" s="35">
        <f>$F$107</f>
        <v>0.95</v>
      </c>
      <c r="AJ107" s="35">
        <f>$F$107</f>
        <v>0.95</v>
      </c>
      <c r="AK107" s="35">
        <f>$F$107</f>
        <v>0.95</v>
      </c>
      <c r="AL107" s="35">
        <f>$F$107</f>
        <v>0.95</v>
      </c>
      <c r="AM107" s="35">
        <f>$F$107</f>
        <v>0.95</v>
      </c>
      <c r="AN107" s="35">
        <f>$F$107</f>
        <v>0.95</v>
      </c>
      <c r="AO107" s="35">
        <f>$F$107</f>
        <v>0.95</v>
      </c>
      <c r="AP107" s="35">
        <f>$F$107</f>
        <v>0.95</v>
      </c>
      <c r="AQ107" s="35">
        <f>$F$107</f>
        <v>0.95</v>
      </c>
      <c r="AR107" s="35">
        <f>$F$107</f>
        <v>0.95</v>
      </c>
      <c r="AS107" s="35">
        <f>$F$107</f>
        <v>0.95</v>
      </c>
      <c r="AT107" s="35">
        <f>$F$107</f>
        <v>0.95</v>
      </c>
      <c r="AU107" s="35">
        <f>$F$107</f>
        <v>0.95</v>
      </c>
      <c r="AV107" s="35">
        <f>$F$107</f>
        <v>0.95</v>
      </c>
      <c r="AW107" s="35">
        <f>$F$107</f>
        <v>0.95</v>
      </c>
      <c r="AX107" s="35">
        <f>$F$107</f>
        <v>0.95</v>
      </c>
      <c r="AY107" s="35">
        <f>$F$107</f>
        <v>0.95</v>
      </c>
      <c r="AZ107" s="35">
        <f>$F$107</f>
        <v>0.95</v>
      </c>
      <c r="BA107" s="35">
        <f>$F$107</f>
        <v>0.95</v>
      </c>
      <c r="BB107" s="35">
        <f>$F$107</f>
        <v>0.95</v>
      </c>
      <c r="BC107" s="35">
        <f>$F$107</f>
        <v>0.95</v>
      </c>
      <c r="BD107" s="35">
        <f>$F$107</f>
        <v>0.95</v>
      </c>
      <c r="BE107" s="35">
        <f>$F$107</f>
        <v>0.95</v>
      </c>
      <c r="BF107" s="35">
        <f>$F$107</f>
        <v>0.95</v>
      </c>
      <c r="BG107" s="35">
        <f>$F$107</f>
        <v>0.95</v>
      </c>
      <c r="BH107" s="35">
        <f>$F$107</f>
        <v>0.95</v>
      </c>
      <c r="BI107" s="35">
        <f>$F$107</f>
        <v>0.95</v>
      </c>
      <c r="BJ107" s="35">
        <f>$F$107</f>
        <v>0.95</v>
      </c>
      <c r="BK107" s="35">
        <f>$F$107</f>
        <v>0.95</v>
      </c>
      <c r="BL107" s="35">
        <f>$F$107</f>
        <v>0.95</v>
      </c>
      <c r="BM107" s="35">
        <f>$F$107</f>
        <v>0.95</v>
      </c>
      <c r="BN107" s="35">
        <f>$F$107</f>
        <v>0.95</v>
      </c>
      <c r="BO107" s="35">
        <f>$F$107</f>
        <v>0.95</v>
      </c>
      <c r="BP107" s="35">
        <f>$F$107</f>
        <v>0.95</v>
      </c>
      <c r="BQ107" s="35">
        <f>$F$107</f>
        <v>0.95</v>
      </c>
      <c r="BR107" s="35">
        <f>$F$107</f>
        <v>0.95</v>
      </c>
      <c r="BS107" s="35">
        <f>$F$107</f>
        <v>0.95</v>
      </c>
      <c r="BT107" s="35">
        <f>$F$107</f>
        <v>0.95</v>
      </c>
      <c r="BU107" s="35">
        <f>$F$107</f>
        <v>0.95</v>
      </c>
      <c r="BV107" s="35">
        <f>$F$107</f>
        <v>0.95</v>
      </c>
      <c r="BW107" s="35">
        <f>$F$107</f>
        <v>0.95</v>
      </c>
      <c r="BX107" s="35">
        <f>$F$107</f>
        <v>0.95</v>
      </c>
      <c r="BY107" s="35">
        <f>$F$107</f>
        <v>0.95</v>
      </c>
      <c r="BZ107" s="35">
        <f>$F$107</f>
        <v>0.95</v>
      </c>
      <c r="CA107" s="35">
        <f>$F$107</f>
        <v>0.95</v>
      </c>
      <c r="CB107" s="35">
        <f>$F$107</f>
        <v>0.95</v>
      </c>
      <c r="CC107" s="35">
        <f>$F$107</f>
        <v>0.95</v>
      </c>
      <c r="CD107" s="35">
        <f>$F$107</f>
        <v>0.95</v>
      </c>
      <c r="CE107" s="35">
        <f>$F$107</f>
        <v>0.95</v>
      </c>
      <c r="CF107" s="35">
        <f>$F$107</f>
        <v>0.95</v>
      </c>
      <c r="CG107" s="35">
        <f>$F$107</f>
        <v>0.95</v>
      </c>
      <c r="CH107" s="35">
        <f>$F$107</f>
        <v>0.95</v>
      </c>
      <c r="CI107" s="35">
        <f>$F$107</f>
        <v>0.95</v>
      </c>
      <c r="CJ107" s="35">
        <f>$F$107</f>
        <v>0.95</v>
      </c>
      <c r="CK107" s="35">
        <f>$F$107</f>
        <v>0.95</v>
      </c>
      <c r="CL107" s="35">
        <f>$F$107</f>
        <v>0.95</v>
      </c>
      <c r="CM107" s="35">
        <f>$F$107</f>
        <v>0.95</v>
      </c>
      <c r="CN107" s="35">
        <f>$F$107</f>
        <v>0.95</v>
      </c>
      <c r="CO107" s="35">
        <f>$F$107</f>
        <v>0.95</v>
      </c>
      <c r="CP107" s="35">
        <f>$F$107</f>
        <v>0.95</v>
      </c>
      <c r="CQ107" s="35">
        <f>$F$107</f>
        <v>0.95</v>
      </c>
      <c r="CR107" s="35">
        <f>$F$107</f>
        <v>0.95</v>
      </c>
      <c r="CS107" s="35">
        <f>$F$107</f>
        <v>0.95</v>
      </c>
      <c r="CT107" s="35">
        <f>$F$107</f>
        <v>0.95</v>
      </c>
      <c r="CU107" s="35">
        <f>$F$107</f>
        <v>0.95</v>
      </c>
      <c r="CV107" s="35">
        <f>$F$107</f>
        <v>0.95</v>
      </c>
      <c r="CW107" s="35">
        <f>$F$107</f>
        <v>0.95</v>
      </c>
      <c r="CX107" s="35">
        <f>$F$107</f>
        <v>0.95</v>
      </c>
      <c r="CY107" s="35">
        <f>$F$107</f>
        <v>0.95</v>
      </c>
      <c r="CZ107" s="35">
        <f>$F$107</f>
        <v>0.95</v>
      </c>
      <c r="DA107" s="35">
        <f>$F$107</f>
        <v>0.95</v>
      </c>
      <c r="DB107" s="35">
        <f>$F$107</f>
        <v>0.95</v>
      </c>
      <c r="DC107" s="35">
        <f>$F$107</f>
        <v>0.95</v>
      </c>
      <c r="DD107" s="35">
        <f>$F$107</f>
        <v>0.95</v>
      </c>
      <c r="DE107" s="35">
        <f>$F$107</f>
        <v>0.95</v>
      </c>
      <c r="DF107" s="35">
        <f>$F$107</f>
        <v>0.95</v>
      </c>
      <c r="DG107" s="35">
        <f>$F$107</f>
        <v>0.95</v>
      </c>
      <c r="DH107" s="35">
        <f>$F$107</f>
        <v>0.95</v>
      </c>
      <c r="DI107" s="35">
        <f>$F$107</f>
        <v>0.95</v>
      </c>
      <c r="DJ107" s="35">
        <f>$F$107</f>
        <v>0.95</v>
      </c>
      <c r="DK107" s="35">
        <f>$F$107</f>
        <v>0.95</v>
      </c>
      <c r="DL107" s="35">
        <f>$F$107</f>
        <v>0.95</v>
      </c>
      <c r="DM107" s="35">
        <f>$F$107</f>
        <v>0.95</v>
      </c>
      <c r="DN107" s="35">
        <f>$F$107</f>
        <v>0.95</v>
      </c>
      <c r="DO107" s="35">
        <f>$F$107</f>
        <v>0.95</v>
      </c>
      <c r="DP107" s="35">
        <f>$F$107</f>
        <v>0.95</v>
      </c>
      <c r="DQ107" s="35">
        <f>$F$107</f>
        <v>0.95</v>
      </c>
      <c r="DR107" s="35">
        <f>$F$107</f>
        <v>0.95</v>
      </c>
      <c r="DS107" s="35">
        <f>$F$107</f>
        <v>0.95</v>
      </c>
      <c r="DT107" s="35">
        <f>$F$107</f>
        <v>0.95</v>
      </c>
      <c r="DU107" s="35">
        <f>$F$107</f>
        <v>0.95</v>
      </c>
      <c r="DV107" s="35">
        <f>$F$107</f>
        <v>0.95</v>
      </c>
      <c r="DW107" s="35">
        <f>$F$107</f>
        <v>0.95</v>
      </c>
      <c r="DX107" s="35">
        <f>$F$107</f>
        <v>0.95</v>
      </c>
      <c r="DY107" s="35">
        <f>$F$107</f>
        <v>0.95</v>
      </c>
      <c r="DZ107" s="35">
        <f>$F$107</f>
        <v>0.95</v>
      </c>
      <c r="EA107" s="35">
        <f>$F$107</f>
        <v>0.95</v>
      </c>
      <c r="EB107" s="35">
        <f>$F$107</f>
        <v>0.95</v>
      </c>
      <c r="EC107" s="35">
        <f>$F$107</f>
        <v>0.95</v>
      </c>
      <c r="ED107" s="35">
        <f>$F$107</f>
        <v>0.95</v>
      </c>
      <c r="EE107" s="35">
        <f>$F$107</f>
        <v>0.95</v>
      </c>
      <c r="EF107" s="35">
        <f>$F$107</f>
        <v>0.95</v>
      </c>
      <c r="EG107" s="35">
        <f>$F$107</f>
        <v>0.95</v>
      </c>
      <c r="EH107" s="35">
        <f>$F$107</f>
        <v>0.95</v>
      </c>
      <c r="EI107" s="35">
        <f>$F$107</f>
        <v>0.95</v>
      </c>
      <c r="EJ107" s="35">
        <f>$F$107</f>
        <v>0.95</v>
      </c>
      <c r="EK107" s="35">
        <f>$F$107</f>
        <v>0.95</v>
      </c>
      <c r="EL107" s="35">
        <f>$F$107</f>
        <v>0.95</v>
      </c>
      <c r="EM107" s="35">
        <f>$F$107</f>
        <v>0.95</v>
      </c>
      <c r="EN107" s="35">
        <f>$F$107</f>
        <v>0.95</v>
      </c>
      <c r="EO107" s="35">
        <f>$F$107</f>
        <v>0.95</v>
      </c>
      <c r="EP107" s="35">
        <f>$F$107</f>
        <v>0.95</v>
      </c>
      <c r="EQ107" s="35">
        <f>$F$107</f>
        <v>0.95</v>
      </c>
      <c r="ER107" s="35">
        <f>$F$107</f>
        <v>0.95</v>
      </c>
      <c r="ES107" s="35">
        <f>$F$107</f>
        <v>0.95</v>
      </c>
      <c r="ET107" s="35">
        <f>$F$107</f>
        <v>0.95</v>
      </c>
      <c r="EU107" s="35">
        <f>$F$107</f>
        <v>0.95</v>
      </c>
      <c r="EV107" s="35">
        <f>$F$107</f>
        <v>0.95</v>
      </c>
      <c r="EW107" s="35">
        <f>$F$107</f>
        <v>0.95</v>
      </c>
      <c r="EX107" s="35">
        <f>$F$107</f>
        <v>0.95</v>
      </c>
      <c r="EY107" s="35">
        <f>$F$107</f>
        <v>0.95</v>
      </c>
      <c r="EZ107" s="35">
        <f>$F$107</f>
        <v>0.95</v>
      </c>
      <c r="FA107" s="35">
        <f>$F$107</f>
        <v>0.95</v>
      </c>
      <c r="FB107" s="35">
        <f>$F$107</f>
        <v>0.95</v>
      </c>
      <c r="FC107" s="35">
        <f>$F$107</f>
        <v>0.95</v>
      </c>
    </row>
    <row r="108" spans="2:1006" x14ac:dyDescent="0.35">
      <c r="C108" s="31" t="s">
        <v>250</v>
      </c>
      <c r="E108" s="32" t="s">
        <v>110</v>
      </c>
      <c r="F108" s="35">
        <f>1-F107</f>
        <v>5.0000000000000044E-2</v>
      </c>
      <c r="J108" s="37">
        <f>J106*$F$108</f>
        <v>110500.0000000001</v>
      </c>
      <c r="K108" s="37">
        <f t="shared" ref="K108:BV108" si="191">K106*$F$108</f>
        <v>221000.0000000002</v>
      </c>
      <c r="L108" s="37">
        <f t="shared" si="191"/>
        <v>331500.00000000029</v>
      </c>
      <c r="M108" s="37">
        <f t="shared" si="191"/>
        <v>442000.00000000041</v>
      </c>
      <c r="N108" s="37">
        <f t="shared" si="191"/>
        <v>552500.00000000047</v>
      </c>
      <c r="O108" s="37">
        <f t="shared" si="191"/>
        <v>663000.00000000058</v>
      </c>
      <c r="P108" s="37">
        <f t="shared" si="191"/>
        <v>773500.0000000007</v>
      </c>
      <c r="Q108" s="37">
        <f t="shared" si="191"/>
        <v>884000.00000000081</v>
      </c>
      <c r="R108" s="37">
        <f t="shared" si="191"/>
        <v>994500.00000000093</v>
      </c>
      <c r="S108" s="37">
        <f t="shared" si="191"/>
        <v>1105000.0000000009</v>
      </c>
      <c r="T108" s="37">
        <f t="shared" si="191"/>
        <v>1215500.0000000012</v>
      </c>
      <c r="U108" s="37">
        <f t="shared" si="191"/>
        <v>1326000.0000000012</v>
      </c>
      <c r="V108" s="37">
        <f t="shared" si="191"/>
        <v>1326000.0000000012</v>
      </c>
      <c r="W108" s="37">
        <f t="shared" si="191"/>
        <v>1326000.0000000012</v>
      </c>
      <c r="X108" s="37">
        <f t="shared" si="191"/>
        <v>1326000.0000000012</v>
      </c>
      <c r="Y108" s="37">
        <f t="shared" si="191"/>
        <v>1326000.0000000012</v>
      </c>
      <c r="Z108" s="37">
        <f t="shared" si="191"/>
        <v>1326000.0000000012</v>
      </c>
      <c r="AA108" s="37">
        <f t="shared" si="191"/>
        <v>1326000.0000000012</v>
      </c>
      <c r="AB108" s="37">
        <f t="shared" si="191"/>
        <v>1326000.0000000012</v>
      </c>
      <c r="AC108" s="37">
        <f t="shared" si="191"/>
        <v>1326000.0000000012</v>
      </c>
      <c r="AD108" s="37">
        <f t="shared" si="191"/>
        <v>1326000.0000000012</v>
      </c>
      <c r="AE108" s="37">
        <f t="shared" si="191"/>
        <v>1326000.0000000012</v>
      </c>
      <c r="AF108" s="37">
        <f t="shared" si="191"/>
        <v>1326000.0000000012</v>
      </c>
      <c r="AG108" s="37">
        <f t="shared" si="191"/>
        <v>1326000.0000000012</v>
      </c>
      <c r="AH108" s="37">
        <f t="shared" si="191"/>
        <v>1326000.0000000012</v>
      </c>
      <c r="AI108" s="37">
        <f t="shared" si="191"/>
        <v>1326000.0000000012</v>
      </c>
      <c r="AJ108" s="37">
        <f t="shared" si="191"/>
        <v>1326000.0000000012</v>
      </c>
      <c r="AK108" s="37">
        <f t="shared" si="191"/>
        <v>1326000.0000000012</v>
      </c>
      <c r="AL108" s="37">
        <f t="shared" si="191"/>
        <v>1326000.0000000012</v>
      </c>
      <c r="AM108" s="37">
        <f t="shared" si="191"/>
        <v>1326000.0000000012</v>
      </c>
      <c r="AN108" s="37">
        <f t="shared" si="191"/>
        <v>1326000.0000000012</v>
      </c>
      <c r="AO108" s="37">
        <f t="shared" si="191"/>
        <v>1326000.0000000012</v>
      </c>
      <c r="AP108" s="37">
        <f t="shared" si="191"/>
        <v>1326000.0000000012</v>
      </c>
      <c r="AQ108" s="37">
        <f t="shared" si="191"/>
        <v>1326000.0000000012</v>
      </c>
      <c r="AR108" s="37">
        <f t="shared" si="191"/>
        <v>1326000.0000000012</v>
      </c>
      <c r="AS108" s="37">
        <f t="shared" si="191"/>
        <v>1326000.0000000012</v>
      </c>
      <c r="AT108" s="37">
        <f t="shared" si="191"/>
        <v>1326000.0000000012</v>
      </c>
      <c r="AU108" s="37">
        <f t="shared" si="191"/>
        <v>1326000.0000000012</v>
      </c>
      <c r="AV108" s="37">
        <f t="shared" si="191"/>
        <v>1326000.0000000012</v>
      </c>
      <c r="AW108" s="37">
        <f t="shared" si="191"/>
        <v>1326000.0000000012</v>
      </c>
      <c r="AX108" s="37">
        <f t="shared" si="191"/>
        <v>1326000.0000000012</v>
      </c>
      <c r="AY108" s="37">
        <f t="shared" si="191"/>
        <v>1326000.0000000012</v>
      </c>
      <c r="AZ108" s="37">
        <f t="shared" si="191"/>
        <v>1326000.0000000012</v>
      </c>
      <c r="BA108" s="37">
        <f t="shared" si="191"/>
        <v>1326000.0000000012</v>
      </c>
      <c r="BB108" s="37">
        <f t="shared" si="191"/>
        <v>1326000.0000000012</v>
      </c>
      <c r="BC108" s="37">
        <f t="shared" si="191"/>
        <v>1326000.0000000012</v>
      </c>
      <c r="BD108" s="37">
        <f t="shared" si="191"/>
        <v>1326000.0000000012</v>
      </c>
      <c r="BE108" s="37">
        <f t="shared" si="191"/>
        <v>1326000.0000000012</v>
      </c>
      <c r="BF108" s="37">
        <f t="shared" si="191"/>
        <v>1326000.0000000012</v>
      </c>
      <c r="BG108" s="37">
        <f t="shared" si="191"/>
        <v>1326000.0000000012</v>
      </c>
      <c r="BH108" s="37">
        <f t="shared" si="191"/>
        <v>1326000.0000000012</v>
      </c>
      <c r="BI108" s="37">
        <f t="shared" si="191"/>
        <v>1326000.0000000012</v>
      </c>
      <c r="BJ108" s="37">
        <f t="shared" si="191"/>
        <v>1326000.0000000012</v>
      </c>
      <c r="BK108" s="37">
        <f t="shared" si="191"/>
        <v>1326000.0000000012</v>
      </c>
      <c r="BL108" s="37">
        <f t="shared" si="191"/>
        <v>1326000.0000000012</v>
      </c>
      <c r="BM108" s="37">
        <f t="shared" si="191"/>
        <v>1326000.0000000012</v>
      </c>
      <c r="BN108" s="37">
        <f t="shared" si="191"/>
        <v>1326000.0000000012</v>
      </c>
      <c r="BO108" s="37">
        <f t="shared" si="191"/>
        <v>1326000.0000000012</v>
      </c>
      <c r="BP108" s="37">
        <f t="shared" si="191"/>
        <v>1326000.0000000012</v>
      </c>
      <c r="BQ108" s="37">
        <f t="shared" si="191"/>
        <v>1326000.0000000012</v>
      </c>
      <c r="BR108" s="37">
        <f t="shared" si="191"/>
        <v>1326000.0000000012</v>
      </c>
      <c r="BS108" s="37">
        <f t="shared" si="191"/>
        <v>1326000.0000000012</v>
      </c>
      <c r="BT108" s="37">
        <f t="shared" si="191"/>
        <v>1326000.0000000012</v>
      </c>
      <c r="BU108" s="37">
        <f t="shared" si="191"/>
        <v>1326000.0000000012</v>
      </c>
      <c r="BV108" s="37">
        <f t="shared" si="191"/>
        <v>1326000.0000000012</v>
      </c>
      <c r="BW108" s="37">
        <f t="shared" ref="BW108:EH108" si="192">BW106*$F$108</f>
        <v>1326000.0000000012</v>
      </c>
      <c r="BX108" s="37">
        <f t="shared" si="192"/>
        <v>1326000.0000000012</v>
      </c>
      <c r="BY108" s="37">
        <f t="shared" si="192"/>
        <v>1326000.0000000012</v>
      </c>
      <c r="BZ108" s="37">
        <f t="shared" si="192"/>
        <v>1326000.0000000012</v>
      </c>
      <c r="CA108" s="37">
        <f t="shared" si="192"/>
        <v>1326000.0000000012</v>
      </c>
      <c r="CB108" s="37">
        <f t="shared" si="192"/>
        <v>1326000.0000000012</v>
      </c>
      <c r="CC108" s="37">
        <f t="shared" si="192"/>
        <v>1326000.0000000012</v>
      </c>
      <c r="CD108" s="37">
        <f t="shared" si="192"/>
        <v>1326000.0000000012</v>
      </c>
      <c r="CE108" s="37">
        <f t="shared" si="192"/>
        <v>1326000.0000000012</v>
      </c>
      <c r="CF108" s="37">
        <f t="shared" si="192"/>
        <v>1326000.0000000012</v>
      </c>
      <c r="CG108" s="37">
        <f t="shared" si="192"/>
        <v>1326000.0000000012</v>
      </c>
      <c r="CH108" s="37">
        <f t="shared" si="192"/>
        <v>1326000.0000000012</v>
      </c>
      <c r="CI108" s="37">
        <f t="shared" si="192"/>
        <v>1326000.0000000012</v>
      </c>
      <c r="CJ108" s="37">
        <f t="shared" si="192"/>
        <v>1326000.0000000012</v>
      </c>
      <c r="CK108" s="37">
        <f t="shared" si="192"/>
        <v>1326000.0000000012</v>
      </c>
      <c r="CL108" s="37">
        <f t="shared" si="192"/>
        <v>1326000.0000000012</v>
      </c>
      <c r="CM108" s="37">
        <f t="shared" si="192"/>
        <v>1326000.0000000012</v>
      </c>
      <c r="CN108" s="37">
        <f t="shared" si="192"/>
        <v>1326000.0000000012</v>
      </c>
      <c r="CO108" s="37">
        <f t="shared" si="192"/>
        <v>1326000.0000000012</v>
      </c>
      <c r="CP108" s="37">
        <f t="shared" si="192"/>
        <v>1326000.0000000012</v>
      </c>
      <c r="CQ108" s="37">
        <f t="shared" si="192"/>
        <v>1326000.0000000012</v>
      </c>
      <c r="CR108" s="37">
        <f t="shared" si="192"/>
        <v>1326000.0000000012</v>
      </c>
      <c r="CS108" s="37">
        <f t="shared" si="192"/>
        <v>1326000.0000000012</v>
      </c>
      <c r="CT108" s="37">
        <f t="shared" si="192"/>
        <v>1326000.0000000012</v>
      </c>
      <c r="CU108" s="37">
        <f t="shared" si="192"/>
        <v>1326000.0000000012</v>
      </c>
      <c r="CV108" s="37">
        <f t="shared" si="192"/>
        <v>1326000.0000000012</v>
      </c>
      <c r="CW108" s="37">
        <f t="shared" si="192"/>
        <v>1326000.0000000012</v>
      </c>
      <c r="CX108" s="37">
        <f t="shared" si="192"/>
        <v>1326000.0000000012</v>
      </c>
      <c r="CY108" s="37">
        <f t="shared" si="192"/>
        <v>1326000.0000000012</v>
      </c>
      <c r="CZ108" s="37">
        <f t="shared" si="192"/>
        <v>1326000.0000000012</v>
      </c>
      <c r="DA108" s="37">
        <f t="shared" si="192"/>
        <v>1326000.0000000012</v>
      </c>
      <c r="DB108" s="37">
        <f t="shared" si="192"/>
        <v>1326000.0000000012</v>
      </c>
      <c r="DC108" s="37">
        <f t="shared" si="192"/>
        <v>1326000.0000000012</v>
      </c>
      <c r="DD108" s="37">
        <f t="shared" si="192"/>
        <v>1326000.0000000012</v>
      </c>
      <c r="DE108" s="37">
        <f t="shared" si="192"/>
        <v>1326000.0000000012</v>
      </c>
      <c r="DF108" s="37">
        <f t="shared" si="192"/>
        <v>1326000.0000000012</v>
      </c>
      <c r="DG108" s="37">
        <f t="shared" si="192"/>
        <v>1326000.0000000012</v>
      </c>
      <c r="DH108" s="37">
        <f t="shared" si="192"/>
        <v>1326000.0000000012</v>
      </c>
      <c r="DI108" s="37">
        <f t="shared" si="192"/>
        <v>1326000.0000000012</v>
      </c>
      <c r="DJ108" s="37">
        <f t="shared" si="192"/>
        <v>1326000.0000000012</v>
      </c>
      <c r="DK108" s="37">
        <f t="shared" si="192"/>
        <v>1326000.0000000012</v>
      </c>
      <c r="DL108" s="37">
        <f t="shared" si="192"/>
        <v>1326000.0000000012</v>
      </c>
      <c r="DM108" s="37">
        <f t="shared" si="192"/>
        <v>1326000.0000000012</v>
      </c>
      <c r="DN108" s="37">
        <f t="shared" si="192"/>
        <v>1326000.0000000012</v>
      </c>
      <c r="DO108" s="37">
        <f t="shared" si="192"/>
        <v>1326000.0000000012</v>
      </c>
      <c r="DP108" s="37">
        <f t="shared" si="192"/>
        <v>1326000.0000000012</v>
      </c>
      <c r="DQ108" s="37">
        <f t="shared" si="192"/>
        <v>1326000.0000000012</v>
      </c>
      <c r="DR108" s="37">
        <f t="shared" si="192"/>
        <v>1326000.0000000012</v>
      </c>
      <c r="DS108" s="37">
        <f t="shared" si="192"/>
        <v>1326000.0000000012</v>
      </c>
      <c r="DT108" s="37">
        <f t="shared" si="192"/>
        <v>1326000.0000000012</v>
      </c>
      <c r="DU108" s="37">
        <f t="shared" si="192"/>
        <v>1326000.0000000012</v>
      </c>
      <c r="DV108" s="37">
        <f t="shared" si="192"/>
        <v>1326000.0000000012</v>
      </c>
      <c r="DW108" s="37">
        <f t="shared" si="192"/>
        <v>1326000.0000000012</v>
      </c>
      <c r="DX108" s="37">
        <f t="shared" si="192"/>
        <v>1326000.0000000012</v>
      </c>
      <c r="DY108" s="37">
        <f t="shared" si="192"/>
        <v>1326000.0000000012</v>
      </c>
      <c r="DZ108" s="37">
        <f t="shared" si="192"/>
        <v>1326000.0000000012</v>
      </c>
      <c r="EA108" s="37">
        <f t="shared" si="192"/>
        <v>1326000.0000000012</v>
      </c>
      <c r="EB108" s="37">
        <f t="shared" si="192"/>
        <v>1326000.0000000012</v>
      </c>
      <c r="EC108" s="37">
        <f t="shared" si="192"/>
        <v>1326000.0000000012</v>
      </c>
      <c r="ED108" s="37">
        <f t="shared" si="192"/>
        <v>1326000.0000000012</v>
      </c>
      <c r="EE108" s="37">
        <f t="shared" si="192"/>
        <v>1326000.0000000012</v>
      </c>
      <c r="EF108" s="37">
        <f t="shared" si="192"/>
        <v>1326000.0000000012</v>
      </c>
      <c r="EG108" s="37">
        <f t="shared" si="192"/>
        <v>1326000.0000000012</v>
      </c>
      <c r="EH108" s="37">
        <f t="shared" si="192"/>
        <v>1326000.0000000012</v>
      </c>
      <c r="EI108" s="37">
        <f t="shared" ref="EI108:FC108" si="193">EI106*$F$108</f>
        <v>1326000.0000000012</v>
      </c>
      <c r="EJ108" s="37">
        <f t="shared" si="193"/>
        <v>1326000.0000000012</v>
      </c>
      <c r="EK108" s="37">
        <f t="shared" si="193"/>
        <v>1326000.0000000012</v>
      </c>
      <c r="EL108" s="37">
        <f t="shared" si="193"/>
        <v>1326000.0000000012</v>
      </c>
      <c r="EM108" s="37">
        <f t="shared" si="193"/>
        <v>1326000.0000000012</v>
      </c>
      <c r="EN108" s="37">
        <f t="shared" si="193"/>
        <v>1326000.0000000012</v>
      </c>
      <c r="EO108" s="37">
        <f t="shared" si="193"/>
        <v>1326000.0000000012</v>
      </c>
      <c r="EP108" s="37">
        <f t="shared" si="193"/>
        <v>1326000.0000000012</v>
      </c>
      <c r="EQ108" s="37">
        <f t="shared" si="193"/>
        <v>1326000.0000000012</v>
      </c>
      <c r="ER108" s="37">
        <f t="shared" si="193"/>
        <v>1326000.0000000012</v>
      </c>
      <c r="ES108" s="37">
        <f t="shared" si="193"/>
        <v>1326000.0000000012</v>
      </c>
      <c r="ET108" s="37">
        <f t="shared" si="193"/>
        <v>1326000.0000000012</v>
      </c>
      <c r="EU108" s="37">
        <f t="shared" si="193"/>
        <v>1326000.0000000012</v>
      </c>
      <c r="EV108" s="37">
        <f t="shared" si="193"/>
        <v>1326000.0000000012</v>
      </c>
      <c r="EW108" s="37">
        <f t="shared" si="193"/>
        <v>1326000.0000000012</v>
      </c>
      <c r="EX108" s="37">
        <f t="shared" si="193"/>
        <v>1326000.0000000012</v>
      </c>
      <c r="EY108" s="37">
        <f t="shared" si="193"/>
        <v>1326000.0000000012</v>
      </c>
      <c r="EZ108" s="37">
        <f t="shared" si="193"/>
        <v>1326000.0000000012</v>
      </c>
      <c r="FA108" s="37">
        <f t="shared" si="193"/>
        <v>1326000.0000000012</v>
      </c>
      <c r="FB108" s="37">
        <f t="shared" si="193"/>
        <v>1326000.0000000012</v>
      </c>
      <c r="FC108" s="37">
        <f t="shared" si="193"/>
        <v>1326000.0000000012</v>
      </c>
    </row>
    <row r="109" spans="2:1006" x14ac:dyDescent="0.35">
      <c r="E109" s="32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  <c r="EO109" s="37"/>
      <c r="EP109" s="37"/>
      <c r="EQ109" s="37"/>
      <c r="ER109" s="37"/>
      <c r="ES109" s="37"/>
      <c r="ET109" s="37"/>
      <c r="EU109" s="37"/>
      <c r="EV109" s="37"/>
      <c r="EW109" s="37"/>
      <c r="EX109" s="37"/>
      <c r="EY109" s="37"/>
      <c r="EZ109" s="37"/>
      <c r="FA109" s="37"/>
      <c r="FB109" s="37"/>
      <c r="FC109" s="37"/>
    </row>
    <row r="110" spans="2:1006" x14ac:dyDescent="0.35">
      <c r="C110" s="31" t="s">
        <v>246</v>
      </c>
      <c r="E110" s="32" t="s">
        <v>110</v>
      </c>
      <c r="J110" s="37">
        <f>J106*J107</f>
        <v>2099500</v>
      </c>
      <c r="K110" s="37">
        <f t="shared" ref="K110:BV110" si="194">K106*K107</f>
        <v>4199000</v>
      </c>
      <c r="L110" s="37">
        <f t="shared" si="194"/>
        <v>6298500</v>
      </c>
      <c r="M110" s="37">
        <f t="shared" si="194"/>
        <v>8398000</v>
      </c>
      <c r="N110" s="37">
        <f t="shared" si="194"/>
        <v>10497500</v>
      </c>
      <c r="O110" s="37">
        <f t="shared" si="194"/>
        <v>12597000</v>
      </c>
      <c r="P110" s="37">
        <f t="shared" si="194"/>
        <v>14696500</v>
      </c>
      <c r="Q110" s="37">
        <f t="shared" si="194"/>
        <v>16796000</v>
      </c>
      <c r="R110" s="37">
        <f t="shared" si="194"/>
        <v>18895500</v>
      </c>
      <c r="S110" s="37">
        <f t="shared" si="194"/>
        <v>20995000</v>
      </c>
      <c r="T110" s="37">
        <f t="shared" si="194"/>
        <v>23094500</v>
      </c>
      <c r="U110" s="37">
        <f t="shared" si="194"/>
        <v>25194000</v>
      </c>
      <c r="V110" s="37">
        <f t="shared" si="194"/>
        <v>25194000</v>
      </c>
      <c r="W110" s="37">
        <f t="shared" si="194"/>
        <v>25194000</v>
      </c>
      <c r="X110" s="37">
        <f t="shared" si="194"/>
        <v>25194000</v>
      </c>
      <c r="Y110" s="37">
        <f t="shared" si="194"/>
        <v>25194000</v>
      </c>
      <c r="Z110" s="37">
        <f t="shared" si="194"/>
        <v>25194000</v>
      </c>
      <c r="AA110" s="37">
        <f t="shared" si="194"/>
        <v>25194000</v>
      </c>
      <c r="AB110" s="37">
        <f t="shared" si="194"/>
        <v>25194000</v>
      </c>
      <c r="AC110" s="37">
        <f t="shared" si="194"/>
        <v>25194000</v>
      </c>
      <c r="AD110" s="37">
        <f t="shared" si="194"/>
        <v>25194000</v>
      </c>
      <c r="AE110" s="37">
        <f t="shared" si="194"/>
        <v>25194000</v>
      </c>
      <c r="AF110" s="37">
        <f t="shared" si="194"/>
        <v>25194000</v>
      </c>
      <c r="AG110" s="37">
        <f t="shared" si="194"/>
        <v>25194000</v>
      </c>
      <c r="AH110" s="37">
        <f t="shared" si="194"/>
        <v>25194000</v>
      </c>
      <c r="AI110" s="37">
        <f t="shared" si="194"/>
        <v>25194000</v>
      </c>
      <c r="AJ110" s="37">
        <f t="shared" si="194"/>
        <v>25194000</v>
      </c>
      <c r="AK110" s="37">
        <f t="shared" si="194"/>
        <v>25194000</v>
      </c>
      <c r="AL110" s="37">
        <f t="shared" si="194"/>
        <v>25194000</v>
      </c>
      <c r="AM110" s="37">
        <f t="shared" si="194"/>
        <v>25194000</v>
      </c>
      <c r="AN110" s="37">
        <f t="shared" si="194"/>
        <v>25194000</v>
      </c>
      <c r="AO110" s="37">
        <f t="shared" si="194"/>
        <v>25194000</v>
      </c>
      <c r="AP110" s="37">
        <f t="shared" si="194"/>
        <v>25194000</v>
      </c>
      <c r="AQ110" s="37">
        <f t="shared" si="194"/>
        <v>25194000</v>
      </c>
      <c r="AR110" s="37">
        <f t="shared" si="194"/>
        <v>25194000</v>
      </c>
      <c r="AS110" s="37">
        <f t="shared" si="194"/>
        <v>25194000</v>
      </c>
      <c r="AT110" s="37">
        <f t="shared" si="194"/>
        <v>25194000</v>
      </c>
      <c r="AU110" s="37">
        <f t="shared" si="194"/>
        <v>25194000</v>
      </c>
      <c r="AV110" s="37">
        <f t="shared" si="194"/>
        <v>25194000</v>
      </c>
      <c r="AW110" s="37">
        <f t="shared" si="194"/>
        <v>25194000</v>
      </c>
      <c r="AX110" s="37">
        <f t="shared" si="194"/>
        <v>25194000</v>
      </c>
      <c r="AY110" s="37">
        <f t="shared" si="194"/>
        <v>25194000</v>
      </c>
      <c r="AZ110" s="37">
        <f t="shared" si="194"/>
        <v>25194000</v>
      </c>
      <c r="BA110" s="37">
        <f t="shared" si="194"/>
        <v>25194000</v>
      </c>
      <c r="BB110" s="37">
        <f t="shared" si="194"/>
        <v>25194000</v>
      </c>
      <c r="BC110" s="37">
        <f t="shared" si="194"/>
        <v>25194000</v>
      </c>
      <c r="BD110" s="37">
        <f t="shared" si="194"/>
        <v>25194000</v>
      </c>
      <c r="BE110" s="37">
        <f t="shared" si="194"/>
        <v>25194000</v>
      </c>
      <c r="BF110" s="37">
        <f t="shared" si="194"/>
        <v>25194000</v>
      </c>
      <c r="BG110" s="37">
        <f t="shared" si="194"/>
        <v>25194000</v>
      </c>
      <c r="BH110" s="37">
        <f t="shared" si="194"/>
        <v>25194000</v>
      </c>
      <c r="BI110" s="37">
        <f t="shared" si="194"/>
        <v>25194000</v>
      </c>
      <c r="BJ110" s="37">
        <f t="shared" si="194"/>
        <v>25194000</v>
      </c>
      <c r="BK110" s="37">
        <f t="shared" si="194"/>
        <v>25194000</v>
      </c>
      <c r="BL110" s="37">
        <f t="shared" si="194"/>
        <v>25194000</v>
      </c>
      <c r="BM110" s="37">
        <f t="shared" si="194"/>
        <v>25194000</v>
      </c>
      <c r="BN110" s="37">
        <f t="shared" si="194"/>
        <v>25194000</v>
      </c>
      <c r="BO110" s="37">
        <f t="shared" si="194"/>
        <v>25194000</v>
      </c>
      <c r="BP110" s="37">
        <f t="shared" si="194"/>
        <v>25194000</v>
      </c>
      <c r="BQ110" s="37">
        <f t="shared" si="194"/>
        <v>25194000</v>
      </c>
      <c r="BR110" s="37">
        <f t="shared" si="194"/>
        <v>25194000</v>
      </c>
      <c r="BS110" s="37">
        <f t="shared" si="194"/>
        <v>25194000</v>
      </c>
      <c r="BT110" s="37">
        <f t="shared" si="194"/>
        <v>25194000</v>
      </c>
      <c r="BU110" s="37">
        <f t="shared" si="194"/>
        <v>25194000</v>
      </c>
      <c r="BV110" s="37">
        <f t="shared" si="194"/>
        <v>25194000</v>
      </c>
      <c r="BW110" s="37">
        <f t="shared" ref="BW110:EH110" si="195">BW106*BW107</f>
        <v>25194000</v>
      </c>
      <c r="BX110" s="37">
        <f t="shared" si="195"/>
        <v>25194000</v>
      </c>
      <c r="BY110" s="37">
        <f t="shared" si="195"/>
        <v>25194000</v>
      </c>
      <c r="BZ110" s="37">
        <f t="shared" si="195"/>
        <v>25194000</v>
      </c>
      <c r="CA110" s="37">
        <f t="shared" si="195"/>
        <v>25194000</v>
      </c>
      <c r="CB110" s="37">
        <f t="shared" si="195"/>
        <v>25194000</v>
      </c>
      <c r="CC110" s="37">
        <f t="shared" si="195"/>
        <v>25194000</v>
      </c>
      <c r="CD110" s="37">
        <f t="shared" si="195"/>
        <v>25194000</v>
      </c>
      <c r="CE110" s="37">
        <f t="shared" si="195"/>
        <v>25194000</v>
      </c>
      <c r="CF110" s="37">
        <f t="shared" si="195"/>
        <v>25194000</v>
      </c>
      <c r="CG110" s="37">
        <f t="shared" si="195"/>
        <v>25194000</v>
      </c>
      <c r="CH110" s="37">
        <f t="shared" si="195"/>
        <v>25194000</v>
      </c>
      <c r="CI110" s="37">
        <f t="shared" si="195"/>
        <v>25194000</v>
      </c>
      <c r="CJ110" s="37">
        <f t="shared" si="195"/>
        <v>25194000</v>
      </c>
      <c r="CK110" s="37">
        <f t="shared" si="195"/>
        <v>25194000</v>
      </c>
      <c r="CL110" s="37">
        <f t="shared" si="195"/>
        <v>25194000</v>
      </c>
      <c r="CM110" s="37">
        <f t="shared" si="195"/>
        <v>25194000</v>
      </c>
      <c r="CN110" s="37">
        <f t="shared" si="195"/>
        <v>25194000</v>
      </c>
      <c r="CO110" s="37">
        <f t="shared" si="195"/>
        <v>25194000</v>
      </c>
      <c r="CP110" s="37">
        <f t="shared" si="195"/>
        <v>25194000</v>
      </c>
      <c r="CQ110" s="37">
        <f t="shared" si="195"/>
        <v>25194000</v>
      </c>
      <c r="CR110" s="37">
        <f t="shared" si="195"/>
        <v>25194000</v>
      </c>
      <c r="CS110" s="37">
        <f t="shared" si="195"/>
        <v>25194000</v>
      </c>
      <c r="CT110" s="37">
        <f t="shared" si="195"/>
        <v>25194000</v>
      </c>
      <c r="CU110" s="37">
        <f t="shared" si="195"/>
        <v>25194000</v>
      </c>
      <c r="CV110" s="37">
        <f t="shared" si="195"/>
        <v>25194000</v>
      </c>
      <c r="CW110" s="37">
        <f t="shared" si="195"/>
        <v>25194000</v>
      </c>
      <c r="CX110" s="37">
        <f t="shared" si="195"/>
        <v>25194000</v>
      </c>
      <c r="CY110" s="37">
        <f t="shared" si="195"/>
        <v>25194000</v>
      </c>
      <c r="CZ110" s="37">
        <f t="shared" si="195"/>
        <v>25194000</v>
      </c>
      <c r="DA110" s="37">
        <f t="shared" si="195"/>
        <v>25194000</v>
      </c>
      <c r="DB110" s="37">
        <f t="shared" si="195"/>
        <v>25194000</v>
      </c>
      <c r="DC110" s="37">
        <f t="shared" si="195"/>
        <v>25194000</v>
      </c>
      <c r="DD110" s="37">
        <f t="shared" si="195"/>
        <v>25194000</v>
      </c>
      <c r="DE110" s="37">
        <f t="shared" si="195"/>
        <v>25194000</v>
      </c>
      <c r="DF110" s="37">
        <f t="shared" si="195"/>
        <v>25194000</v>
      </c>
      <c r="DG110" s="37">
        <f t="shared" si="195"/>
        <v>25194000</v>
      </c>
      <c r="DH110" s="37">
        <f t="shared" si="195"/>
        <v>25194000</v>
      </c>
      <c r="DI110" s="37">
        <f t="shared" si="195"/>
        <v>25194000</v>
      </c>
      <c r="DJ110" s="37">
        <f t="shared" si="195"/>
        <v>25194000</v>
      </c>
      <c r="DK110" s="37">
        <f t="shared" si="195"/>
        <v>25194000</v>
      </c>
      <c r="DL110" s="37">
        <f t="shared" si="195"/>
        <v>25194000</v>
      </c>
      <c r="DM110" s="37">
        <f t="shared" si="195"/>
        <v>25194000</v>
      </c>
      <c r="DN110" s="37">
        <f t="shared" si="195"/>
        <v>25194000</v>
      </c>
      <c r="DO110" s="37">
        <f t="shared" si="195"/>
        <v>25194000</v>
      </c>
      <c r="DP110" s="37">
        <f t="shared" si="195"/>
        <v>25194000</v>
      </c>
      <c r="DQ110" s="37">
        <f t="shared" si="195"/>
        <v>25194000</v>
      </c>
      <c r="DR110" s="37">
        <f t="shared" si="195"/>
        <v>25194000</v>
      </c>
      <c r="DS110" s="37">
        <f t="shared" si="195"/>
        <v>25194000</v>
      </c>
      <c r="DT110" s="37">
        <f t="shared" si="195"/>
        <v>25194000</v>
      </c>
      <c r="DU110" s="37">
        <f t="shared" si="195"/>
        <v>25194000</v>
      </c>
      <c r="DV110" s="37">
        <f t="shared" si="195"/>
        <v>25194000</v>
      </c>
      <c r="DW110" s="37">
        <f t="shared" si="195"/>
        <v>25194000</v>
      </c>
      <c r="DX110" s="37">
        <f t="shared" si="195"/>
        <v>25194000</v>
      </c>
      <c r="DY110" s="37">
        <f t="shared" si="195"/>
        <v>25194000</v>
      </c>
      <c r="DZ110" s="37">
        <f t="shared" si="195"/>
        <v>25194000</v>
      </c>
      <c r="EA110" s="37">
        <f t="shared" si="195"/>
        <v>25194000</v>
      </c>
      <c r="EB110" s="37">
        <f t="shared" si="195"/>
        <v>25194000</v>
      </c>
      <c r="EC110" s="37">
        <f t="shared" si="195"/>
        <v>25194000</v>
      </c>
      <c r="ED110" s="37">
        <f t="shared" si="195"/>
        <v>25194000</v>
      </c>
      <c r="EE110" s="37">
        <f t="shared" si="195"/>
        <v>25194000</v>
      </c>
      <c r="EF110" s="37">
        <f t="shared" si="195"/>
        <v>25194000</v>
      </c>
      <c r="EG110" s="37">
        <f t="shared" si="195"/>
        <v>25194000</v>
      </c>
      <c r="EH110" s="37">
        <f t="shared" si="195"/>
        <v>25194000</v>
      </c>
      <c r="EI110" s="37">
        <f t="shared" ref="EI110:FC110" si="196">EI106*EI107</f>
        <v>25194000</v>
      </c>
      <c r="EJ110" s="37">
        <f t="shared" si="196"/>
        <v>25194000</v>
      </c>
      <c r="EK110" s="37">
        <f t="shared" si="196"/>
        <v>25194000</v>
      </c>
      <c r="EL110" s="37">
        <f t="shared" si="196"/>
        <v>25194000</v>
      </c>
      <c r="EM110" s="37">
        <f t="shared" si="196"/>
        <v>25194000</v>
      </c>
      <c r="EN110" s="37">
        <f t="shared" si="196"/>
        <v>25194000</v>
      </c>
      <c r="EO110" s="37">
        <f t="shared" si="196"/>
        <v>25194000</v>
      </c>
      <c r="EP110" s="37">
        <f t="shared" si="196"/>
        <v>25194000</v>
      </c>
      <c r="EQ110" s="37">
        <f t="shared" si="196"/>
        <v>25194000</v>
      </c>
      <c r="ER110" s="37">
        <f t="shared" si="196"/>
        <v>25194000</v>
      </c>
      <c r="ES110" s="37">
        <f t="shared" si="196"/>
        <v>25194000</v>
      </c>
      <c r="ET110" s="37">
        <f t="shared" si="196"/>
        <v>25194000</v>
      </c>
      <c r="EU110" s="37">
        <f t="shared" si="196"/>
        <v>25194000</v>
      </c>
      <c r="EV110" s="37">
        <f t="shared" si="196"/>
        <v>25194000</v>
      </c>
      <c r="EW110" s="37">
        <f t="shared" si="196"/>
        <v>25194000</v>
      </c>
      <c r="EX110" s="37">
        <f t="shared" si="196"/>
        <v>25194000</v>
      </c>
      <c r="EY110" s="37">
        <f t="shared" si="196"/>
        <v>25194000</v>
      </c>
      <c r="EZ110" s="37">
        <f t="shared" si="196"/>
        <v>25194000</v>
      </c>
      <c r="FA110" s="37">
        <f t="shared" si="196"/>
        <v>25194000</v>
      </c>
      <c r="FB110" s="37">
        <f t="shared" si="196"/>
        <v>25194000</v>
      </c>
      <c r="FC110" s="37">
        <f t="shared" si="196"/>
        <v>25194000</v>
      </c>
    </row>
    <row r="111" spans="2:1006" x14ac:dyDescent="0.35">
      <c r="C111" s="31" t="s">
        <v>170</v>
      </c>
      <c r="E111" s="32" t="s">
        <v>2</v>
      </c>
      <c r="F111" s="6">
        <f>InputC!E69</f>
        <v>45992</v>
      </c>
      <c r="H111" s="31">
        <f>SUM(J111:XFD111)</f>
        <v>1</v>
      </c>
      <c r="J111" s="31">
        <f>(J7=$F$111)*1</f>
        <v>0</v>
      </c>
      <c r="K111" s="31">
        <f t="shared" ref="K111:BV111" si="197">(K7=$F$111)*1</f>
        <v>0</v>
      </c>
      <c r="L111" s="31">
        <f t="shared" si="197"/>
        <v>0</v>
      </c>
      <c r="M111" s="31">
        <f t="shared" si="197"/>
        <v>0</v>
      </c>
      <c r="N111" s="31">
        <f t="shared" si="197"/>
        <v>0</v>
      </c>
      <c r="O111" s="31">
        <f t="shared" si="197"/>
        <v>0</v>
      </c>
      <c r="P111" s="31">
        <f t="shared" si="197"/>
        <v>0</v>
      </c>
      <c r="Q111" s="31">
        <f t="shared" si="197"/>
        <v>0</v>
      </c>
      <c r="R111" s="31">
        <f t="shared" si="197"/>
        <v>0</v>
      </c>
      <c r="S111" s="31">
        <f t="shared" si="197"/>
        <v>0</v>
      </c>
      <c r="T111" s="31">
        <f t="shared" si="197"/>
        <v>0</v>
      </c>
      <c r="U111" s="31">
        <f t="shared" si="197"/>
        <v>1</v>
      </c>
      <c r="V111" s="31">
        <f t="shared" si="197"/>
        <v>0</v>
      </c>
      <c r="W111" s="31">
        <f t="shared" si="197"/>
        <v>0</v>
      </c>
      <c r="X111" s="31">
        <f t="shared" si="197"/>
        <v>0</v>
      </c>
      <c r="Y111" s="31">
        <f t="shared" si="197"/>
        <v>0</v>
      </c>
      <c r="Z111" s="31">
        <f t="shared" si="197"/>
        <v>0</v>
      </c>
      <c r="AA111" s="31">
        <f t="shared" si="197"/>
        <v>0</v>
      </c>
      <c r="AB111" s="31">
        <f t="shared" si="197"/>
        <v>0</v>
      </c>
      <c r="AC111" s="31">
        <f t="shared" si="197"/>
        <v>0</v>
      </c>
      <c r="AD111" s="31">
        <f t="shared" si="197"/>
        <v>0</v>
      </c>
      <c r="AE111" s="31">
        <f t="shared" si="197"/>
        <v>0</v>
      </c>
      <c r="AF111" s="31">
        <f t="shared" si="197"/>
        <v>0</v>
      </c>
      <c r="AG111" s="31">
        <f t="shared" si="197"/>
        <v>0</v>
      </c>
      <c r="AH111" s="31">
        <f t="shared" si="197"/>
        <v>0</v>
      </c>
      <c r="AI111" s="31">
        <f t="shared" si="197"/>
        <v>0</v>
      </c>
      <c r="AJ111" s="31">
        <f t="shared" si="197"/>
        <v>0</v>
      </c>
      <c r="AK111" s="31">
        <f t="shared" si="197"/>
        <v>0</v>
      </c>
      <c r="AL111" s="31">
        <f t="shared" si="197"/>
        <v>0</v>
      </c>
      <c r="AM111" s="31">
        <f t="shared" si="197"/>
        <v>0</v>
      </c>
      <c r="AN111" s="31">
        <f t="shared" si="197"/>
        <v>0</v>
      </c>
      <c r="AO111" s="31">
        <f t="shared" si="197"/>
        <v>0</v>
      </c>
      <c r="AP111" s="31">
        <f t="shared" si="197"/>
        <v>0</v>
      </c>
      <c r="AQ111" s="31">
        <f t="shared" si="197"/>
        <v>0</v>
      </c>
      <c r="AR111" s="31">
        <f t="shared" si="197"/>
        <v>0</v>
      </c>
      <c r="AS111" s="31">
        <f t="shared" si="197"/>
        <v>0</v>
      </c>
      <c r="AT111" s="31">
        <f t="shared" si="197"/>
        <v>0</v>
      </c>
      <c r="AU111" s="31">
        <f t="shared" si="197"/>
        <v>0</v>
      </c>
      <c r="AV111" s="31">
        <f t="shared" si="197"/>
        <v>0</v>
      </c>
      <c r="AW111" s="31">
        <f t="shared" si="197"/>
        <v>0</v>
      </c>
      <c r="AX111" s="31">
        <f t="shared" si="197"/>
        <v>0</v>
      </c>
      <c r="AY111" s="31">
        <f t="shared" si="197"/>
        <v>0</v>
      </c>
      <c r="AZ111" s="31">
        <f t="shared" si="197"/>
        <v>0</v>
      </c>
      <c r="BA111" s="31">
        <f t="shared" si="197"/>
        <v>0</v>
      </c>
      <c r="BB111" s="31">
        <f t="shared" si="197"/>
        <v>0</v>
      </c>
      <c r="BC111" s="31">
        <f t="shared" si="197"/>
        <v>0</v>
      </c>
      <c r="BD111" s="31">
        <f t="shared" si="197"/>
        <v>0</v>
      </c>
      <c r="BE111" s="31">
        <f t="shared" si="197"/>
        <v>0</v>
      </c>
      <c r="BF111" s="31">
        <f t="shared" si="197"/>
        <v>0</v>
      </c>
      <c r="BG111" s="31">
        <f t="shared" si="197"/>
        <v>0</v>
      </c>
      <c r="BH111" s="31">
        <f t="shared" si="197"/>
        <v>0</v>
      </c>
      <c r="BI111" s="31">
        <f t="shared" si="197"/>
        <v>0</v>
      </c>
      <c r="BJ111" s="31">
        <f t="shared" si="197"/>
        <v>0</v>
      </c>
      <c r="BK111" s="31">
        <f t="shared" si="197"/>
        <v>0</v>
      </c>
      <c r="BL111" s="31">
        <f t="shared" si="197"/>
        <v>0</v>
      </c>
      <c r="BM111" s="31">
        <f t="shared" si="197"/>
        <v>0</v>
      </c>
      <c r="BN111" s="31">
        <f t="shared" si="197"/>
        <v>0</v>
      </c>
      <c r="BO111" s="31">
        <f t="shared" si="197"/>
        <v>0</v>
      </c>
      <c r="BP111" s="31">
        <f t="shared" si="197"/>
        <v>0</v>
      </c>
      <c r="BQ111" s="31">
        <f t="shared" si="197"/>
        <v>0</v>
      </c>
      <c r="BR111" s="31">
        <f t="shared" si="197"/>
        <v>0</v>
      </c>
      <c r="BS111" s="31">
        <f t="shared" si="197"/>
        <v>0</v>
      </c>
      <c r="BT111" s="31">
        <f t="shared" si="197"/>
        <v>0</v>
      </c>
      <c r="BU111" s="31">
        <f t="shared" si="197"/>
        <v>0</v>
      </c>
      <c r="BV111" s="31">
        <f t="shared" si="197"/>
        <v>0</v>
      </c>
      <c r="BW111" s="31">
        <f t="shared" ref="BW111:EH111" si="198">(BW7=$F$111)*1</f>
        <v>0</v>
      </c>
      <c r="BX111" s="31">
        <f t="shared" si="198"/>
        <v>0</v>
      </c>
      <c r="BY111" s="31">
        <f t="shared" si="198"/>
        <v>0</v>
      </c>
      <c r="BZ111" s="31">
        <f t="shared" si="198"/>
        <v>0</v>
      </c>
      <c r="CA111" s="31">
        <f t="shared" si="198"/>
        <v>0</v>
      </c>
      <c r="CB111" s="31">
        <f t="shared" si="198"/>
        <v>0</v>
      </c>
      <c r="CC111" s="31">
        <f t="shared" si="198"/>
        <v>0</v>
      </c>
      <c r="CD111" s="31">
        <f t="shared" si="198"/>
        <v>0</v>
      </c>
      <c r="CE111" s="31">
        <f t="shared" si="198"/>
        <v>0</v>
      </c>
      <c r="CF111" s="31">
        <f t="shared" si="198"/>
        <v>0</v>
      </c>
      <c r="CG111" s="31">
        <f t="shared" si="198"/>
        <v>0</v>
      </c>
      <c r="CH111" s="31">
        <f t="shared" si="198"/>
        <v>0</v>
      </c>
      <c r="CI111" s="31">
        <f t="shared" si="198"/>
        <v>0</v>
      </c>
      <c r="CJ111" s="31">
        <f t="shared" si="198"/>
        <v>0</v>
      </c>
      <c r="CK111" s="31">
        <f t="shared" si="198"/>
        <v>0</v>
      </c>
      <c r="CL111" s="31">
        <f t="shared" si="198"/>
        <v>0</v>
      </c>
      <c r="CM111" s="31">
        <f t="shared" si="198"/>
        <v>0</v>
      </c>
      <c r="CN111" s="31">
        <f t="shared" si="198"/>
        <v>0</v>
      </c>
      <c r="CO111" s="31">
        <f t="shared" si="198"/>
        <v>0</v>
      </c>
      <c r="CP111" s="31">
        <f t="shared" si="198"/>
        <v>0</v>
      </c>
      <c r="CQ111" s="31">
        <f t="shared" si="198"/>
        <v>0</v>
      </c>
      <c r="CR111" s="31">
        <f t="shared" si="198"/>
        <v>0</v>
      </c>
      <c r="CS111" s="31">
        <f t="shared" si="198"/>
        <v>0</v>
      </c>
      <c r="CT111" s="31">
        <f t="shared" si="198"/>
        <v>0</v>
      </c>
      <c r="CU111" s="31">
        <f t="shared" si="198"/>
        <v>0</v>
      </c>
      <c r="CV111" s="31">
        <f t="shared" si="198"/>
        <v>0</v>
      </c>
      <c r="CW111" s="31">
        <f t="shared" si="198"/>
        <v>0</v>
      </c>
      <c r="CX111" s="31">
        <f t="shared" si="198"/>
        <v>0</v>
      </c>
      <c r="CY111" s="31">
        <f t="shared" si="198"/>
        <v>0</v>
      </c>
      <c r="CZ111" s="31">
        <f t="shared" si="198"/>
        <v>0</v>
      </c>
      <c r="DA111" s="31">
        <f t="shared" si="198"/>
        <v>0</v>
      </c>
      <c r="DB111" s="31">
        <f t="shared" si="198"/>
        <v>0</v>
      </c>
      <c r="DC111" s="31">
        <f t="shared" si="198"/>
        <v>0</v>
      </c>
      <c r="DD111" s="31">
        <f t="shared" si="198"/>
        <v>0</v>
      </c>
      <c r="DE111" s="31">
        <f t="shared" si="198"/>
        <v>0</v>
      </c>
      <c r="DF111" s="31">
        <f t="shared" si="198"/>
        <v>0</v>
      </c>
      <c r="DG111" s="31">
        <f t="shared" si="198"/>
        <v>0</v>
      </c>
      <c r="DH111" s="31">
        <f t="shared" si="198"/>
        <v>0</v>
      </c>
      <c r="DI111" s="31">
        <f t="shared" si="198"/>
        <v>0</v>
      </c>
      <c r="DJ111" s="31">
        <f t="shared" si="198"/>
        <v>0</v>
      </c>
      <c r="DK111" s="31">
        <f t="shared" si="198"/>
        <v>0</v>
      </c>
      <c r="DL111" s="31">
        <f t="shared" si="198"/>
        <v>0</v>
      </c>
      <c r="DM111" s="31">
        <f t="shared" si="198"/>
        <v>0</v>
      </c>
      <c r="DN111" s="31">
        <f t="shared" si="198"/>
        <v>0</v>
      </c>
      <c r="DO111" s="31">
        <f t="shared" si="198"/>
        <v>0</v>
      </c>
      <c r="DP111" s="31">
        <f t="shared" si="198"/>
        <v>0</v>
      </c>
      <c r="DQ111" s="31">
        <f t="shared" si="198"/>
        <v>0</v>
      </c>
      <c r="DR111" s="31">
        <f t="shared" si="198"/>
        <v>0</v>
      </c>
      <c r="DS111" s="31">
        <f t="shared" si="198"/>
        <v>0</v>
      </c>
      <c r="DT111" s="31">
        <f t="shared" si="198"/>
        <v>0</v>
      </c>
      <c r="DU111" s="31">
        <f t="shared" si="198"/>
        <v>0</v>
      </c>
      <c r="DV111" s="31">
        <f t="shared" si="198"/>
        <v>0</v>
      </c>
      <c r="DW111" s="31">
        <f t="shared" si="198"/>
        <v>0</v>
      </c>
      <c r="DX111" s="31">
        <f t="shared" si="198"/>
        <v>0</v>
      </c>
      <c r="DY111" s="31">
        <f t="shared" si="198"/>
        <v>0</v>
      </c>
      <c r="DZ111" s="31">
        <f t="shared" si="198"/>
        <v>0</v>
      </c>
      <c r="EA111" s="31">
        <f t="shared" si="198"/>
        <v>0</v>
      </c>
      <c r="EB111" s="31">
        <f t="shared" si="198"/>
        <v>0</v>
      </c>
      <c r="EC111" s="31">
        <f t="shared" si="198"/>
        <v>0</v>
      </c>
      <c r="ED111" s="31">
        <f t="shared" si="198"/>
        <v>0</v>
      </c>
      <c r="EE111" s="31">
        <f t="shared" si="198"/>
        <v>0</v>
      </c>
      <c r="EF111" s="31">
        <f t="shared" si="198"/>
        <v>0</v>
      </c>
      <c r="EG111" s="31">
        <f t="shared" si="198"/>
        <v>0</v>
      </c>
      <c r="EH111" s="31">
        <f t="shared" si="198"/>
        <v>0</v>
      </c>
      <c r="EI111" s="31">
        <f t="shared" ref="EI111:FC111" si="199">(EI7=$F$111)*1</f>
        <v>0</v>
      </c>
      <c r="EJ111" s="31">
        <f t="shared" si="199"/>
        <v>0</v>
      </c>
      <c r="EK111" s="31">
        <f t="shared" si="199"/>
        <v>0</v>
      </c>
      <c r="EL111" s="31">
        <f t="shared" si="199"/>
        <v>0</v>
      </c>
      <c r="EM111" s="31">
        <f t="shared" si="199"/>
        <v>0</v>
      </c>
      <c r="EN111" s="31">
        <f t="shared" si="199"/>
        <v>0</v>
      </c>
      <c r="EO111" s="31">
        <f t="shared" si="199"/>
        <v>0</v>
      </c>
      <c r="EP111" s="31">
        <f t="shared" si="199"/>
        <v>0</v>
      </c>
      <c r="EQ111" s="31">
        <f t="shared" si="199"/>
        <v>0</v>
      </c>
      <c r="ER111" s="31">
        <f t="shared" si="199"/>
        <v>0</v>
      </c>
      <c r="ES111" s="31">
        <f t="shared" si="199"/>
        <v>0</v>
      </c>
      <c r="ET111" s="31">
        <f t="shared" si="199"/>
        <v>0</v>
      </c>
      <c r="EU111" s="31">
        <f t="shared" si="199"/>
        <v>0</v>
      </c>
      <c r="EV111" s="31">
        <f t="shared" si="199"/>
        <v>0</v>
      </c>
      <c r="EW111" s="31">
        <f t="shared" si="199"/>
        <v>0</v>
      </c>
      <c r="EX111" s="31">
        <f t="shared" si="199"/>
        <v>0</v>
      </c>
      <c r="EY111" s="31">
        <f t="shared" si="199"/>
        <v>0</v>
      </c>
      <c r="EZ111" s="31">
        <f t="shared" si="199"/>
        <v>0</v>
      </c>
      <c r="FA111" s="31">
        <f t="shared" si="199"/>
        <v>0</v>
      </c>
      <c r="FB111" s="31">
        <f t="shared" si="199"/>
        <v>0</v>
      </c>
      <c r="FC111" s="31">
        <f t="shared" si="199"/>
        <v>0</v>
      </c>
    </row>
    <row r="112" spans="2:1006" x14ac:dyDescent="0.35">
      <c r="C112" s="31" t="s">
        <v>181</v>
      </c>
      <c r="E112" s="32" t="s">
        <v>110</v>
      </c>
      <c r="F112" s="7">
        <f>InputC!E68</f>
        <v>0.3</v>
      </c>
      <c r="G112" s="37"/>
      <c r="H112" s="37">
        <f>SUM(J112:XFD112)</f>
        <v>7558200</v>
      </c>
      <c r="J112" s="37">
        <f>J110*J111*$F$112</f>
        <v>0</v>
      </c>
      <c r="K112" s="37">
        <f t="shared" ref="K112:BV112" si="200">K110*K111*$F$112</f>
        <v>0</v>
      </c>
      <c r="L112" s="37">
        <f t="shared" si="200"/>
        <v>0</v>
      </c>
      <c r="M112" s="37">
        <f t="shared" si="200"/>
        <v>0</v>
      </c>
      <c r="N112" s="37">
        <f t="shared" si="200"/>
        <v>0</v>
      </c>
      <c r="O112" s="37">
        <f t="shared" si="200"/>
        <v>0</v>
      </c>
      <c r="P112" s="37">
        <f t="shared" si="200"/>
        <v>0</v>
      </c>
      <c r="Q112" s="37">
        <f t="shared" si="200"/>
        <v>0</v>
      </c>
      <c r="R112" s="37">
        <f t="shared" si="200"/>
        <v>0</v>
      </c>
      <c r="S112" s="37">
        <f t="shared" si="200"/>
        <v>0</v>
      </c>
      <c r="T112" s="37">
        <f t="shared" si="200"/>
        <v>0</v>
      </c>
      <c r="U112" s="37">
        <f t="shared" si="200"/>
        <v>7558200</v>
      </c>
      <c r="V112" s="37">
        <f t="shared" si="200"/>
        <v>0</v>
      </c>
      <c r="W112" s="37">
        <f t="shared" si="200"/>
        <v>0</v>
      </c>
      <c r="X112" s="37">
        <f t="shared" si="200"/>
        <v>0</v>
      </c>
      <c r="Y112" s="37">
        <f t="shared" si="200"/>
        <v>0</v>
      </c>
      <c r="Z112" s="37">
        <f t="shared" si="200"/>
        <v>0</v>
      </c>
      <c r="AA112" s="37">
        <f t="shared" si="200"/>
        <v>0</v>
      </c>
      <c r="AB112" s="37">
        <f t="shared" si="200"/>
        <v>0</v>
      </c>
      <c r="AC112" s="37">
        <f t="shared" si="200"/>
        <v>0</v>
      </c>
      <c r="AD112" s="37">
        <f t="shared" si="200"/>
        <v>0</v>
      </c>
      <c r="AE112" s="37">
        <f t="shared" si="200"/>
        <v>0</v>
      </c>
      <c r="AF112" s="37">
        <f t="shared" si="200"/>
        <v>0</v>
      </c>
      <c r="AG112" s="37">
        <f t="shared" si="200"/>
        <v>0</v>
      </c>
      <c r="AH112" s="37">
        <f t="shared" si="200"/>
        <v>0</v>
      </c>
      <c r="AI112" s="37">
        <f t="shared" si="200"/>
        <v>0</v>
      </c>
      <c r="AJ112" s="37">
        <f t="shared" si="200"/>
        <v>0</v>
      </c>
      <c r="AK112" s="37">
        <f t="shared" si="200"/>
        <v>0</v>
      </c>
      <c r="AL112" s="37">
        <f t="shared" si="200"/>
        <v>0</v>
      </c>
      <c r="AM112" s="37">
        <f t="shared" si="200"/>
        <v>0</v>
      </c>
      <c r="AN112" s="37">
        <f t="shared" si="200"/>
        <v>0</v>
      </c>
      <c r="AO112" s="37">
        <f t="shared" si="200"/>
        <v>0</v>
      </c>
      <c r="AP112" s="37">
        <f t="shared" si="200"/>
        <v>0</v>
      </c>
      <c r="AQ112" s="37">
        <f t="shared" si="200"/>
        <v>0</v>
      </c>
      <c r="AR112" s="37">
        <f t="shared" si="200"/>
        <v>0</v>
      </c>
      <c r="AS112" s="37">
        <f t="shared" si="200"/>
        <v>0</v>
      </c>
      <c r="AT112" s="37">
        <f t="shared" si="200"/>
        <v>0</v>
      </c>
      <c r="AU112" s="37">
        <f t="shared" si="200"/>
        <v>0</v>
      </c>
      <c r="AV112" s="37">
        <f t="shared" si="200"/>
        <v>0</v>
      </c>
      <c r="AW112" s="37">
        <f t="shared" si="200"/>
        <v>0</v>
      </c>
      <c r="AX112" s="37">
        <f t="shared" si="200"/>
        <v>0</v>
      </c>
      <c r="AY112" s="37">
        <f t="shared" si="200"/>
        <v>0</v>
      </c>
      <c r="AZ112" s="37">
        <f t="shared" si="200"/>
        <v>0</v>
      </c>
      <c r="BA112" s="37">
        <f t="shared" si="200"/>
        <v>0</v>
      </c>
      <c r="BB112" s="37">
        <f t="shared" si="200"/>
        <v>0</v>
      </c>
      <c r="BC112" s="37">
        <f t="shared" si="200"/>
        <v>0</v>
      </c>
      <c r="BD112" s="37">
        <f t="shared" si="200"/>
        <v>0</v>
      </c>
      <c r="BE112" s="37">
        <f t="shared" si="200"/>
        <v>0</v>
      </c>
      <c r="BF112" s="37">
        <f t="shared" si="200"/>
        <v>0</v>
      </c>
      <c r="BG112" s="37">
        <f t="shared" si="200"/>
        <v>0</v>
      </c>
      <c r="BH112" s="37">
        <f t="shared" si="200"/>
        <v>0</v>
      </c>
      <c r="BI112" s="37">
        <f t="shared" si="200"/>
        <v>0</v>
      </c>
      <c r="BJ112" s="37">
        <f t="shared" si="200"/>
        <v>0</v>
      </c>
      <c r="BK112" s="37">
        <f t="shared" si="200"/>
        <v>0</v>
      </c>
      <c r="BL112" s="37">
        <f t="shared" si="200"/>
        <v>0</v>
      </c>
      <c r="BM112" s="37">
        <f t="shared" si="200"/>
        <v>0</v>
      </c>
      <c r="BN112" s="37">
        <f t="shared" si="200"/>
        <v>0</v>
      </c>
      <c r="BO112" s="37">
        <f t="shared" si="200"/>
        <v>0</v>
      </c>
      <c r="BP112" s="37">
        <f t="shared" si="200"/>
        <v>0</v>
      </c>
      <c r="BQ112" s="37">
        <f t="shared" si="200"/>
        <v>0</v>
      </c>
      <c r="BR112" s="37">
        <f t="shared" si="200"/>
        <v>0</v>
      </c>
      <c r="BS112" s="37">
        <f t="shared" si="200"/>
        <v>0</v>
      </c>
      <c r="BT112" s="37">
        <f t="shared" si="200"/>
        <v>0</v>
      </c>
      <c r="BU112" s="37">
        <f t="shared" si="200"/>
        <v>0</v>
      </c>
      <c r="BV112" s="37">
        <f t="shared" si="200"/>
        <v>0</v>
      </c>
      <c r="BW112" s="37">
        <f t="shared" ref="BW112:EH112" si="201">BW110*BW111*$F$112</f>
        <v>0</v>
      </c>
      <c r="BX112" s="37">
        <f t="shared" si="201"/>
        <v>0</v>
      </c>
      <c r="BY112" s="37">
        <f t="shared" si="201"/>
        <v>0</v>
      </c>
      <c r="BZ112" s="37">
        <f t="shared" si="201"/>
        <v>0</v>
      </c>
      <c r="CA112" s="37">
        <f t="shared" si="201"/>
        <v>0</v>
      </c>
      <c r="CB112" s="37">
        <f t="shared" si="201"/>
        <v>0</v>
      </c>
      <c r="CC112" s="37">
        <f t="shared" si="201"/>
        <v>0</v>
      </c>
      <c r="CD112" s="37">
        <f t="shared" si="201"/>
        <v>0</v>
      </c>
      <c r="CE112" s="37">
        <f t="shared" si="201"/>
        <v>0</v>
      </c>
      <c r="CF112" s="37">
        <f t="shared" si="201"/>
        <v>0</v>
      </c>
      <c r="CG112" s="37">
        <f t="shared" si="201"/>
        <v>0</v>
      </c>
      <c r="CH112" s="37">
        <f t="shared" si="201"/>
        <v>0</v>
      </c>
      <c r="CI112" s="37">
        <f t="shared" si="201"/>
        <v>0</v>
      </c>
      <c r="CJ112" s="37">
        <f t="shared" si="201"/>
        <v>0</v>
      </c>
      <c r="CK112" s="37">
        <f t="shared" si="201"/>
        <v>0</v>
      </c>
      <c r="CL112" s="37">
        <f t="shared" si="201"/>
        <v>0</v>
      </c>
      <c r="CM112" s="37">
        <f t="shared" si="201"/>
        <v>0</v>
      </c>
      <c r="CN112" s="37">
        <f t="shared" si="201"/>
        <v>0</v>
      </c>
      <c r="CO112" s="37">
        <f t="shared" si="201"/>
        <v>0</v>
      </c>
      <c r="CP112" s="37">
        <f t="shared" si="201"/>
        <v>0</v>
      </c>
      <c r="CQ112" s="37">
        <f t="shared" si="201"/>
        <v>0</v>
      </c>
      <c r="CR112" s="37">
        <f t="shared" si="201"/>
        <v>0</v>
      </c>
      <c r="CS112" s="37">
        <f t="shared" si="201"/>
        <v>0</v>
      </c>
      <c r="CT112" s="37">
        <f t="shared" si="201"/>
        <v>0</v>
      </c>
      <c r="CU112" s="37">
        <f t="shared" si="201"/>
        <v>0</v>
      </c>
      <c r="CV112" s="37">
        <f t="shared" si="201"/>
        <v>0</v>
      </c>
      <c r="CW112" s="37">
        <f t="shared" si="201"/>
        <v>0</v>
      </c>
      <c r="CX112" s="37">
        <f t="shared" si="201"/>
        <v>0</v>
      </c>
      <c r="CY112" s="37">
        <f t="shared" si="201"/>
        <v>0</v>
      </c>
      <c r="CZ112" s="37">
        <f t="shared" si="201"/>
        <v>0</v>
      </c>
      <c r="DA112" s="37">
        <f t="shared" si="201"/>
        <v>0</v>
      </c>
      <c r="DB112" s="37">
        <f t="shared" si="201"/>
        <v>0</v>
      </c>
      <c r="DC112" s="37">
        <f t="shared" si="201"/>
        <v>0</v>
      </c>
      <c r="DD112" s="37">
        <f t="shared" si="201"/>
        <v>0</v>
      </c>
      <c r="DE112" s="37">
        <f t="shared" si="201"/>
        <v>0</v>
      </c>
      <c r="DF112" s="37">
        <f t="shared" si="201"/>
        <v>0</v>
      </c>
      <c r="DG112" s="37">
        <f t="shared" si="201"/>
        <v>0</v>
      </c>
      <c r="DH112" s="37">
        <f t="shared" si="201"/>
        <v>0</v>
      </c>
      <c r="DI112" s="37">
        <f t="shared" si="201"/>
        <v>0</v>
      </c>
      <c r="DJ112" s="37">
        <f t="shared" si="201"/>
        <v>0</v>
      </c>
      <c r="DK112" s="37">
        <f t="shared" si="201"/>
        <v>0</v>
      </c>
      <c r="DL112" s="37">
        <f t="shared" si="201"/>
        <v>0</v>
      </c>
      <c r="DM112" s="37">
        <f t="shared" si="201"/>
        <v>0</v>
      </c>
      <c r="DN112" s="37">
        <f t="shared" si="201"/>
        <v>0</v>
      </c>
      <c r="DO112" s="37">
        <f t="shared" si="201"/>
        <v>0</v>
      </c>
      <c r="DP112" s="37">
        <f t="shared" si="201"/>
        <v>0</v>
      </c>
      <c r="DQ112" s="37">
        <f t="shared" si="201"/>
        <v>0</v>
      </c>
      <c r="DR112" s="37">
        <f t="shared" si="201"/>
        <v>0</v>
      </c>
      <c r="DS112" s="37">
        <f t="shared" si="201"/>
        <v>0</v>
      </c>
      <c r="DT112" s="37">
        <f t="shared" si="201"/>
        <v>0</v>
      </c>
      <c r="DU112" s="37">
        <f t="shared" si="201"/>
        <v>0</v>
      </c>
      <c r="DV112" s="37">
        <f t="shared" si="201"/>
        <v>0</v>
      </c>
      <c r="DW112" s="37">
        <f t="shared" si="201"/>
        <v>0</v>
      </c>
      <c r="DX112" s="37">
        <f t="shared" si="201"/>
        <v>0</v>
      </c>
      <c r="DY112" s="37">
        <f t="shared" si="201"/>
        <v>0</v>
      </c>
      <c r="DZ112" s="37">
        <f t="shared" si="201"/>
        <v>0</v>
      </c>
      <c r="EA112" s="37">
        <f t="shared" si="201"/>
        <v>0</v>
      </c>
      <c r="EB112" s="37">
        <f t="shared" si="201"/>
        <v>0</v>
      </c>
      <c r="EC112" s="37">
        <f t="shared" si="201"/>
        <v>0</v>
      </c>
      <c r="ED112" s="37">
        <f t="shared" si="201"/>
        <v>0</v>
      </c>
      <c r="EE112" s="37">
        <f t="shared" si="201"/>
        <v>0</v>
      </c>
      <c r="EF112" s="37">
        <f t="shared" si="201"/>
        <v>0</v>
      </c>
      <c r="EG112" s="37">
        <f t="shared" si="201"/>
        <v>0</v>
      </c>
      <c r="EH112" s="37">
        <f t="shared" si="201"/>
        <v>0</v>
      </c>
      <c r="EI112" s="37">
        <f t="shared" ref="EI112:FC112" si="202">EI110*EI111*$F$112</f>
        <v>0</v>
      </c>
      <c r="EJ112" s="37">
        <f t="shared" si="202"/>
        <v>0</v>
      </c>
      <c r="EK112" s="37">
        <f t="shared" si="202"/>
        <v>0</v>
      </c>
      <c r="EL112" s="37">
        <f t="shared" si="202"/>
        <v>0</v>
      </c>
      <c r="EM112" s="37">
        <f t="shared" si="202"/>
        <v>0</v>
      </c>
      <c r="EN112" s="37">
        <f t="shared" si="202"/>
        <v>0</v>
      </c>
      <c r="EO112" s="37">
        <f t="shared" si="202"/>
        <v>0</v>
      </c>
      <c r="EP112" s="37">
        <f t="shared" si="202"/>
        <v>0</v>
      </c>
      <c r="EQ112" s="37">
        <f t="shared" si="202"/>
        <v>0</v>
      </c>
      <c r="ER112" s="37">
        <f t="shared" si="202"/>
        <v>0</v>
      </c>
      <c r="ES112" s="37">
        <f t="shared" si="202"/>
        <v>0</v>
      </c>
      <c r="ET112" s="37">
        <f t="shared" si="202"/>
        <v>0</v>
      </c>
      <c r="EU112" s="37">
        <f t="shared" si="202"/>
        <v>0</v>
      </c>
      <c r="EV112" s="37">
        <f t="shared" si="202"/>
        <v>0</v>
      </c>
      <c r="EW112" s="37">
        <f t="shared" si="202"/>
        <v>0</v>
      </c>
      <c r="EX112" s="37">
        <f t="shared" si="202"/>
        <v>0</v>
      </c>
      <c r="EY112" s="37">
        <f t="shared" si="202"/>
        <v>0</v>
      </c>
      <c r="EZ112" s="37">
        <f t="shared" si="202"/>
        <v>0</v>
      </c>
      <c r="FA112" s="37">
        <f t="shared" si="202"/>
        <v>0</v>
      </c>
      <c r="FB112" s="37">
        <f t="shared" si="202"/>
        <v>0</v>
      </c>
      <c r="FC112" s="37">
        <f t="shared" si="202"/>
        <v>0</v>
      </c>
    </row>
    <row r="113" spans="3:159" x14ac:dyDescent="0.35">
      <c r="E113" s="32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  <c r="CT113" s="37"/>
      <c r="CU113" s="37"/>
      <c r="CV113" s="37"/>
      <c r="CW113" s="37"/>
      <c r="CX113" s="37"/>
      <c r="CY113" s="37"/>
      <c r="CZ113" s="37"/>
      <c r="DA113" s="37"/>
      <c r="DB113" s="37"/>
      <c r="DC113" s="37"/>
      <c r="DD113" s="37"/>
      <c r="DE113" s="37"/>
      <c r="DF113" s="37"/>
      <c r="DG113" s="37"/>
      <c r="DH113" s="37"/>
      <c r="DI113" s="37"/>
      <c r="DJ113" s="37"/>
      <c r="DK113" s="37"/>
      <c r="DL113" s="37"/>
      <c r="DM113" s="37"/>
      <c r="DN113" s="37"/>
      <c r="DO113" s="37"/>
      <c r="DP113" s="37"/>
      <c r="DQ113" s="37"/>
      <c r="DR113" s="37"/>
      <c r="DS113" s="37"/>
      <c r="DT113" s="37"/>
      <c r="DU113" s="37"/>
      <c r="DV113" s="37"/>
      <c r="DW113" s="37"/>
      <c r="DX113" s="37"/>
      <c r="DY113" s="37"/>
      <c r="DZ113" s="37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  <c r="EO113" s="37"/>
      <c r="EP113" s="37"/>
      <c r="EQ113" s="37"/>
      <c r="ER113" s="37"/>
      <c r="ES113" s="37"/>
      <c r="ET113" s="37"/>
      <c r="EU113" s="37"/>
      <c r="EV113" s="37"/>
      <c r="EW113" s="37"/>
      <c r="EX113" s="37"/>
      <c r="EY113" s="37"/>
      <c r="EZ113" s="37"/>
      <c r="FA113" s="37"/>
      <c r="FB113" s="37"/>
      <c r="FC113" s="37"/>
    </row>
    <row r="114" spans="3:159" x14ac:dyDescent="0.35">
      <c r="C114" s="31" t="s">
        <v>247</v>
      </c>
      <c r="E114" s="32" t="s">
        <v>110</v>
      </c>
      <c r="F114" s="7">
        <f>InputC!E70</f>
        <v>0.5</v>
      </c>
      <c r="G114" s="37">
        <f>H112</f>
        <v>7558200</v>
      </c>
      <c r="J114" s="37">
        <f>$G$114*$F$114*J111</f>
        <v>0</v>
      </c>
      <c r="K114" s="37">
        <f t="shared" ref="K114:BV114" si="203">$G$114*$F$114*K111</f>
        <v>0</v>
      </c>
      <c r="L114" s="37">
        <f t="shared" si="203"/>
        <v>0</v>
      </c>
      <c r="M114" s="37">
        <f t="shared" si="203"/>
        <v>0</v>
      </c>
      <c r="N114" s="37">
        <f t="shared" si="203"/>
        <v>0</v>
      </c>
      <c r="O114" s="37">
        <f t="shared" si="203"/>
        <v>0</v>
      </c>
      <c r="P114" s="37">
        <f t="shared" si="203"/>
        <v>0</v>
      </c>
      <c r="Q114" s="37">
        <f t="shared" si="203"/>
        <v>0</v>
      </c>
      <c r="R114" s="37">
        <f t="shared" si="203"/>
        <v>0</v>
      </c>
      <c r="S114" s="37">
        <f t="shared" si="203"/>
        <v>0</v>
      </c>
      <c r="T114" s="37">
        <f t="shared" si="203"/>
        <v>0</v>
      </c>
      <c r="U114" s="37">
        <f t="shared" si="203"/>
        <v>3779100</v>
      </c>
      <c r="V114" s="37">
        <f t="shared" si="203"/>
        <v>0</v>
      </c>
      <c r="W114" s="37">
        <f t="shared" si="203"/>
        <v>0</v>
      </c>
      <c r="X114" s="37">
        <f t="shared" si="203"/>
        <v>0</v>
      </c>
      <c r="Y114" s="37">
        <f t="shared" si="203"/>
        <v>0</v>
      </c>
      <c r="Z114" s="37">
        <f t="shared" si="203"/>
        <v>0</v>
      </c>
      <c r="AA114" s="37">
        <f t="shared" si="203"/>
        <v>0</v>
      </c>
      <c r="AB114" s="37">
        <f t="shared" si="203"/>
        <v>0</v>
      </c>
      <c r="AC114" s="37">
        <f t="shared" si="203"/>
        <v>0</v>
      </c>
      <c r="AD114" s="37">
        <f t="shared" si="203"/>
        <v>0</v>
      </c>
      <c r="AE114" s="37">
        <f t="shared" si="203"/>
        <v>0</v>
      </c>
      <c r="AF114" s="37">
        <f t="shared" si="203"/>
        <v>0</v>
      </c>
      <c r="AG114" s="37">
        <f t="shared" si="203"/>
        <v>0</v>
      </c>
      <c r="AH114" s="37">
        <f t="shared" si="203"/>
        <v>0</v>
      </c>
      <c r="AI114" s="37">
        <f t="shared" si="203"/>
        <v>0</v>
      </c>
      <c r="AJ114" s="37">
        <f t="shared" si="203"/>
        <v>0</v>
      </c>
      <c r="AK114" s="37">
        <f t="shared" si="203"/>
        <v>0</v>
      </c>
      <c r="AL114" s="37">
        <f t="shared" si="203"/>
        <v>0</v>
      </c>
      <c r="AM114" s="37">
        <f t="shared" si="203"/>
        <v>0</v>
      </c>
      <c r="AN114" s="37">
        <f t="shared" si="203"/>
        <v>0</v>
      </c>
      <c r="AO114" s="37">
        <f t="shared" si="203"/>
        <v>0</v>
      </c>
      <c r="AP114" s="37">
        <f t="shared" si="203"/>
        <v>0</v>
      </c>
      <c r="AQ114" s="37">
        <f t="shared" si="203"/>
        <v>0</v>
      </c>
      <c r="AR114" s="37">
        <f t="shared" si="203"/>
        <v>0</v>
      </c>
      <c r="AS114" s="37">
        <f t="shared" si="203"/>
        <v>0</v>
      </c>
      <c r="AT114" s="37">
        <f t="shared" si="203"/>
        <v>0</v>
      </c>
      <c r="AU114" s="37">
        <f t="shared" si="203"/>
        <v>0</v>
      </c>
      <c r="AV114" s="37">
        <f t="shared" si="203"/>
        <v>0</v>
      </c>
      <c r="AW114" s="37">
        <f t="shared" si="203"/>
        <v>0</v>
      </c>
      <c r="AX114" s="37">
        <f t="shared" si="203"/>
        <v>0</v>
      </c>
      <c r="AY114" s="37">
        <f t="shared" si="203"/>
        <v>0</v>
      </c>
      <c r="AZ114" s="37">
        <f t="shared" si="203"/>
        <v>0</v>
      </c>
      <c r="BA114" s="37">
        <f t="shared" si="203"/>
        <v>0</v>
      </c>
      <c r="BB114" s="37">
        <f t="shared" si="203"/>
        <v>0</v>
      </c>
      <c r="BC114" s="37">
        <f t="shared" si="203"/>
        <v>0</v>
      </c>
      <c r="BD114" s="37">
        <f t="shared" si="203"/>
        <v>0</v>
      </c>
      <c r="BE114" s="37">
        <f t="shared" si="203"/>
        <v>0</v>
      </c>
      <c r="BF114" s="37">
        <f t="shared" si="203"/>
        <v>0</v>
      </c>
      <c r="BG114" s="37">
        <f t="shared" si="203"/>
        <v>0</v>
      </c>
      <c r="BH114" s="37">
        <f t="shared" si="203"/>
        <v>0</v>
      </c>
      <c r="BI114" s="37">
        <f t="shared" si="203"/>
        <v>0</v>
      </c>
      <c r="BJ114" s="37">
        <f t="shared" si="203"/>
        <v>0</v>
      </c>
      <c r="BK114" s="37">
        <f t="shared" si="203"/>
        <v>0</v>
      </c>
      <c r="BL114" s="37">
        <f t="shared" si="203"/>
        <v>0</v>
      </c>
      <c r="BM114" s="37">
        <f t="shared" si="203"/>
        <v>0</v>
      </c>
      <c r="BN114" s="37">
        <f t="shared" si="203"/>
        <v>0</v>
      </c>
      <c r="BO114" s="37">
        <f t="shared" si="203"/>
        <v>0</v>
      </c>
      <c r="BP114" s="37">
        <f t="shared" si="203"/>
        <v>0</v>
      </c>
      <c r="BQ114" s="37">
        <f t="shared" si="203"/>
        <v>0</v>
      </c>
      <c r="BR114" s="37">
        <f t="shared" si="203"/>
        <v>0</v>
      </c>
      <c r="BS114" s="37">
        <f t="shared" si="203"/>
        <v>0</v>
      </c>
      <c r="BT114" s="37">
        <f t="shared" si="203"/>
        <v>0</v>
      </c>
      <c r="BU114" s="37">
        <f t="shared" si="203"/>
        <v>0</v>
      </c>
      <c r="BV114" s="37">
        <f t="shared" si="203"/>
        <v>0</v>
      </c>
      <c r="BW114" s="37">
        <f t="shared" ref="BW114:EH114" si="204">$G$114*$F$114*BW111</f>
        <v>0</v>
      </c>
      <c r="BX114" s="37">
        <f t="shared" si="204"/>
        <v>0</v>
      </c>
      <c r="BY114" s="37">
        <f t="shared" si="204"/>
        <v>0</v>
      </c>
      <c r="BZ114" s="37">
        <f t="shared" si="204"/>
        <v>0</v>
      </c>
      <c r="CA114" s="37">
        <f t="shared" si="204"/>
        <v>0</v>
      </c>
      <c r="CB114" s="37">
        <f t="shared" si="204"/>
        <v>0</v>
      </c>
      <c r="CC114" s="37">
        <f t="shared" si="204"/>
        <v>0</v>
      </c>
      <c r="CD114" s="37">
        <f t="shared" si="204"/>
        <v>0</v>
      </c>
      <c r="CE114" s="37">
        <f t="shared" si="204"/>
        <v>0</v>
      </c>
      <c r="CF114" s="37">
        <f t="shared" si="204"/>
        <v>0</v>
      </c>
      <c r="CG114" s="37">
        <f t="shared" si="204"/>
        <v>0</v>
      </c>
      <c r="CH114" s="37">
        <f t="shared" si="204"/>
        <v>0</v>
      </c>
      <c r="CI114" s="37">
        <f t="shared" si="204"/>
        <v>0</v>
      </c>
      <c r="CJ114" s="37">
        <f t="shared" si="204"/>
        <v>0</v>
      </c>
      <c r="CK114" s="37">
        <f t="shared" si="204"/>
        <v>0</v>
      </c>
      <c r="CL114" s="37">
        <f t="shared" si="204"/>
        <v>0</v>
      </c>
      <c r="CM114" s="37">
        <f t="shared" si="204"/>
        <v>0</v>
      </c>
      <c r="CN114" s="37">
        <f t="shared" si="204"/>
        <v>0</v>
      </c>
      <c r="CO114" s="37">
        <f t="shared" si="204"/>
        <v>0</v>
      </c>
      <c r="CP114" s="37">
        <f t="shared" si="204"/>
        <v>0</v>
      </c>
      <c r="CQ114" s="37">
        <f t="shared" si="204"/>
        <v>0</v>
      </c>
      <c r="CR114" s="37">
        <f t="shared" si="204"/>
        <v>0</v>
      </c>
      <c r="CS114" s="37">
        <f t="shared" si="204"/>
        <v>0</v>
      </c>
      <c r="CT114" s="37">
        <f t="shared" si="204"/>
        <v>0</v>
      </c>
      <c r="CU114" s="37">
        <f t="shared" si="204"/>
        <v>0</v>
      </c>
      <c r="CV114" s="37">
        <f t="shared" si="204"/>
        <v>0</v>
      </c>
      <c r="CW114" s="37">
        <f t="shared" si="204"/>
        <v>0</v>
      </c>
      <c r="CX114" s="37">
        <f t="shared" si="204"/>
        <v>0</v>
      </c>
      <c r="CY114" s="37">
        <f t="shared" si="204"/>
        <v>0</v>
      </c>
      <c r="CZ114" s="37">
        <f t="shared" si="204"/>
        <v>0</v>
      </c>
      <c r="DA114" s="37">
        <f t="shared" si="204"/>
        <v>0</v>
      </c>
      <c r="DB114" s="37">
        <f t="shared" si="204"/>
        <v>0</v>
      </c>
      <c r="DC114" s="37">
        <f t="shared" si="204"/>
        <v>0</v>
      </c>
      <c r="DD114" s="37">
        <f t="shared" si="204"/>
        <v>0</v>
      </c>
      <c r="DE114" s="37">
        <f t="shared" si="204"/>
        <v>0</v>
      </c>
      <c r="DF114" s="37">
        <f t="shared" si="204"/>
        <v>0</v>
      </c>
      <c r="DG114" s="37">
        <f t="shared" si="204"/>
        <v>0</v>
      </c>
      <c r="DH114" s="37">
        <f t="shared" si="204"/>
        <v>0</v>
      </c>
      <c r="DI114" s="37">
        <f t="shared" si="204"/>
        <v>0</v>
      </c>
      <c r="DJ114" s="37">
        <f t="shared" si="204"/>
        <v>0</v>
      </c>
      <c r="DK114" s="37">
        <f t="shared" si="204"/>
        <v>0</v>
      </c>
      <c r="DL114" s="37">
        <f t="shared" si="204"/>
        <v>0</v>
      </c>
      <c r="DM114" s="37">
        <f t="shared" si="204"/>
        <v>0</v>
      </c>
      <c r="DN114" s="37">
        <f t="shared" si="204"/>
        <v>0</v>
      </c>
      <c r="DO114" s="37">
        <f t="shared" si="204"/>
        <v>0</v>
      </c>
      <c r="DP114" s="37">
        <f t="shared" si="204"/>
        <v>0</v>
      </c>
      <c r="DQ114" s="37">
        <f t="shared" si="204"/>
        <v>0</v>
      </c>
      <c r="DR114" s="37">
        <f t="shared" si="204"/>
        <v>0</v>
      </c>
      <c r="DS114" s="37">
        <f t="shared" si="204"/>
        <v>0</v>
      </c>
      <c r="DT114" s="37">
        <f t="shared" si="204"/>
        <v>0</v>
      </c>
      <c r="DU114" s="37">
        <f t="shared" si="204"/>
        <v>0</v>
      </c>
      <c r="DV114" s="37">
        <f t="shared" si="204"/>
        <v>0</v>
      </c>
      <c r="DW114" s="37">
        <f t="shared" si="204"/>
        <v>0</v>
      </c>
      <c r="DX114" s="37">
        <f t="shared" si="204"/>
        <v>0</v>
      </c>
      <c r="DY114" s="37">
        <f t="shared" si="204"/>
        <v>0</v>
      </c>
      <c r="DZ114" s="37">
        <f t="shared" si="204"/>
        <v>0</v>
      </c>
      <c r="EA114" s="37">
        <f t="shared" si="204"/>
        <v>0</v>
      </c>
      <c r="EB114" s="37">
        <f t="shared" si="204"/>
        <v>0</v>
      </c>
      <c r="EC114" s="37">
        <f t="shared" si="204"/>
        <v>0</v>
      </c>
      <c r="ED114" s="37">
        <f t="shared" si="204"/>
        <v>0</v>
      </c>
      <c r="EE114" s="37">
        <f t="shared" si="204"/>
        <v>0</v>
      </c>
      <c r="EF114" s="37">
        <f t="shared" si="204"/>
        <v>0</v>
      </c>
      <c r="EG114" s="37">
        <f t="shared" si="204"/>
        <v>0</v>
      </c>
      <c r="EH114" s="37">
        <f t="shared" si="204"/>
        <v>0</v>
      </c>
      <c r="EI114" s="37">
        <f t="shared" ref="EI114:FC114" si="205">$G$114*$F$114*EI111</f>
        <v>0</v>
      </c>
      <c r="EJ114" s="37">
        <f t="shared" si="205"/>
        <v>0</v>
      </c>
      <c r="EK114" s="37">
        <f t="shared" si="205"/>
        <v>0</v>
      </c>
      <c r="EL114" s="37">
        <f t="shared" si="205"/>
        <v>0</v>
      </c>
      <c r="EM114" s="37">
        <f t="shared" si="205"/>
        <v>0</v>
      </c>
      <c r="EN114" s="37">
        <f t="shared" si="205"/>
        <v>0</v>
      </c>
      <c r="EO114" s="37">
        <f t="shared" si="205"/>
        <v>0</v>
      </c>
      <c r="EP114" s="37">
        <f t="shared" si="205"/>
        <v>0</v>
      </c>
      <c r="EQ114" s="37">
        <f t="shared" si="205"/>
        <v>0</v>
      </c>
      <c r="ER114" s="37">
        <f t="shared" si="205"/>
        <v>0</v>
      </c>
      <c r="ES114" s="37">
        <f t="shared" si="205"/>
        <v>0</v>
      </c>
      <c r="ET114" s="37">
        <f t="shared" si="205"/>
        <v>0</v>
      </c>
      <c r="EU114" s="37">
        <f t="shared" si="205"/>
        <v>0</v>
      </c>
      <c r="EV114" s="37">
        <f t="shared" si="205"/>
        <v>0</v>
      </c>
      <c r="EW114" s="37">
        <f t="shared" si="205"/>
        <v>0</v>
      </c>
      <c r="EX114" s="37">
        <f t="shared" si="205"/>
        <v>0</v>
      </c>
      <c r="EY114" s="37">
        <f t="shared" si="205"/>
        <v>0</v>
      </c>
      <c r="EZ114" s="37">
        <f t="shared" si="205"/>
        <v>0</v>
      </c>
      <c r="FA114" s="37">
        <f t="shared" si="205"/>
        <v>0</v>
      </c>
      <c r="FB114" s="37">
        <f t="shared" si="205"/>
        <v>0</v>
      </c>
      <c r="FC114" s="37">
        <f t="shared" si="205"/>
        <v>0</v>
      </c>
    </row>
    <row r="115" spans="3:159" x14ac:dyDescent="0.35">
      <c r="C115" s="31" t="s">
        <v>249</v>
      </c>
      <c r="E115" s="32" t="s">
        <v>110</v>
      </c>
      <c r="F115" s="35"/>
      <c r="G115" s="37"/>
      <c r="J115" s="37">
        <f>I115+J114</f>
        <v>0</v>
      </c>
      <c r="K115" s="37">
        <f t="shared" ref="K115:BV115" si="206">J115+K114</f>
        <v>0</v>
      </c>
      <c r="L115" s="37">
        <f t="shared" si="206"/>
        <v>0</v>
      </c>
      <c r="M115" s="37">
        <f t="shared" si="206"/>
        <v>0</v>
      </c>
      <c r="N115" s="37">
        <f t="shared" si="206"/>
        <v>0</v>
      </c>
      <c r="O115" s="37">
        <f t="shared" si="206"/>
        <v>0</v>
      </c>
      <c r="P115" s="37">
        <f t="shared" si="206"/>
        <v>0</v>
      </c>
      <c r="Q115" s="37">
        <f t="shared" si="206"/>
        <v>0</v>
      </c>
      <c r="R115" s="37">
        <f t="shared" si="206"/>
        <v>0</v>
      </c>
      <c r="S115" s="37">
        <f t="shared" si="206"/>
        <v>0</v>
      </c>
      <c r="T115" s="37">
        <f t="shared" si="206"/>
        <v>0</v>
      </c>
      <c r="U115" s="37">
        <f t="shared" si="206"/>
        <v>3779100</v>
      </c>
      <c r="V115" s="37">
        <f t="shared" si="206"/>
        <v>3779100</v>
      </c>
      <c r="W115" s="37">
        <f t="shared" si="206"/>
        <v>3779100</v>
      </c>
      <c r="X115" s="37">
        <f t="shared" si="206"/>
        <v>3779100</v>
      </c>
      <c r="Y115" s="37">
        <f t="shared" si="206"/>
        <v>3779100</v>
      </c>
      <c r="Z115" s="37">
        <f t="shared" si="206"/>
        <v>3779100</v>
      </c>
      <c r="AA115" s="37">
        <f t="shared" si="206"/>
        <v>3779100</v>
      </c>
      <c r="AB115" s="37">
        <f t="shared" si="206"/>
        <v>3779100</v>
      </c>
      <c r="AC115" s="37">
        <f t="shared" si="206"/>
        <v>3779100</v>
      </c>
      <c r="AD115" s="37">
        <f t="shared" si="206"/>
        <v>3779100</v>
      </c>
      <c r="AE115" s="37">
        <f t="shared" si="206"/>
        <v>3779100</v>
      </c>
      <c r="AF115" s="37">
        <f t="shared" si="206"/>
        <v>3779100</v>
      </c>
      <c r="AG115" s="37">
        <f t="shared" si="206"/>
        <v>3779100</v>
      </c>
      <c r="AH115" s="37">
        <f t="shared" si="206"/>
        <v>3779100</v>
      </c>
      <c r="AI115" s="37">
        <f t="shared" si="206"/>
        <v>3779100</v>
      </c>
      <c r="AJ115" s="37">
        <f t="shared" si="206"/>
        <v>3779100</v>
      </c>
      <c r="AK115" s="37">
        <f t="shared" si="206"/>
        <v>3779100</v>
      </c>
      <c r="AL115" s="37">
        <f t="shared" si="206"/>
        <v>3779100</v>
      </c>
      <c r="AM115" s="37">
        <f t="shared" si="206"/>
        <v>3779100</v>
      </c>
      <c r="AN115" s="37">
        <f t="shared" si="206"/>
        <v>3779100</v>
      </c>
      <c r="AO115" s="37">
        <f t="shared" si="206"/>
        <v>3779100</v>
      </c>
      <c r="AP115" s="37">
        <f t="shared" si="206"/>
        <v>3779100</v>
      </c>
      <c r="AQ115" s="37">
        <f t="shared" si="206"/>
        <v>3779100</v>
      </c>
      <c r="AR115" s="37">
        <f t="shared" si="206"/>
        <v>3779100</v>
      </c>
      <c r="AS115" s="37">
        <f t="shared" si="206"/>
        <v>3779100</v>
      </c>
      <c r="AT115" s="37">
        <f t="shared" si="206"/>
        <v>3779100</v>
      </c>
      <c r="AU115" s="37">
        <f t="shared" si="206"/>
        <v>3779100</v>
      </c>
      <c r="AV115" s="37">
        <f t="shared" si="206"/>
        <v>3779100</v>
      </c>
      <c r="AW115" s="37">
        <f t="shared" si="206"/>
        <v>3779100</v>
      </c>
      <c r="AX115" s="37">
        <f t="shared" si="206"/>
        <v>3779100</v>
      </c>
      <c r="AY115" s="37">
        <f t="shared" si="206"/>
        <v>3779100</v>
      </c>
      <c r="AZ115" s="37">
        <f t="shared" si="206"/>
        <v>3779100</v>
      </c>
      <c r="BA115" s="37">
        <f t="shared" si="206"/>
        <v>3779100</v>
      </c>
      <c r="BB115" s="37">
        <f t="shared" si="206"/>
        <v>3779100</v>
      </c>
      <c r="BC115" s="37">
        <f t="shared" si="206"/>
        <v>3779100</v>
      </c>
      <c r="BD115" s="37">
        <f t="shared" si="206"/>
        <v>3779100</v>
      </c>
      <c r="BE115" s="37">
        <f t="shared" si="206"/>
        <v>3779100</v>
      </c>
      <c r="BF115" s="37">
        <f t="shared" si="206"/>
        <v>3779100</v>
      </c>
      <c r="BG115" s="37">
        <f t="shared" si="206"/>
        <v>3779100</v>
      </c>
      <c r="BH115" s="37">
        <f t="shared" si="206"/>
        <v>3779100</v>
      </c>
      <c r="BI115" s="37">
        <f t="shared" si="206"/>
        <v>3779100</v>
      </c>
      <c r="BJ115" s="37">
        <f t="shared" si="206"/>
        <v>3779100</v>
      </c>
      <c r="BK115" s="37">
        <f t="shared" si="206"/>
        <v>3779100</v>
      </c>
      <c r="BL115" s="37">
        <f t="shared" si="206"/>
        <v>3779100</v>
      </c>
      <c r="BM115" s="37">
        <f t="shared" si="206"/>
        <v>3779100</v>
      </c>
      <c r="BN115" s="37">
        <f t="shared" si="206"/>
        <v>3779100</v>
      </c>
      <c r="BO115" s="37">
        <f t="shared" si="206"/>
        <v>3779100</v>
      </c>
      <c r="BP115" s="37">
        <f t="shared" si="206"/>
        <v>3779100</v>
      </c>
      <c r="BQ115" s="37">
        <f t="shared" si="206"/>
        <v>3779100</v>
      </c>
      <c r="BR115" s="37">
        <f t="shared" si="206"/>
        <v>3779100</v>
      </c>
      <c r="BS115" s="37">
        <f t="shared" si="206"/>
        <v>3779100</v>
      </c>
      <c r="BT115" s="37">
        <f t="shared" si="206"/>
        <v>3779100</v>
      </c>
      <c r="BU115" s="37">
        <f t="shared" si="206"/>
        <v>3779100</v>
      </c>
      <c r="BV115" s="37">
        <f t="shared" si="206"/>
        <v>3779100</v>
      </c>
      <c r="BW115" s="37">
        <f t="shared" ref="BW115:EH115" si="207">BV115+BW114</f>
        <v>3779100</v>
      </c>
      <c r="BX115" s="37">
        <f t="shared" si="207"/>
        <v>3779100</v>
      </c>
      <c r="BY115" s="37">
        <f t="shared" si="207"/>
        <v>3779100</v>
      </c>
      <c r="BZ115" s="37">
        <f t="shared" si="207"/>
        <v>3779100</v>
      </c>
      <c r="CA115" s="37">
        <f t="shared" si="207"/>
        <v>3779100</v>
      </c>
      <c r="CB115" s="37">
        <f t="shared" si="207"/>
        <v>3779100</v>
      </c>
      <c r="CC115" s="37">
        <f t="shared" si="207"/>
        <v>3779100</v>
      </c>
      <c r="CD115" s="37">
        <f t="shared" si="207"/>
        <v>3779100</v>
      </c>
      <c r="CE115" s="37">
        <f t="shared" si="207"/>
        <v>3779100</v>
      </c>
      <c r="CF115" s="37">
        <f t="shared" si="207"/>
        <v>3779100</v>
      </c>
      <c r="CG115" s="37">
        <f t="shared" si="207"/>
        <v>3779100</v>
      </c>
      <c r="CH115" s="37">
        <f t="shared" si="207"/>
        <v>3779100</v>
      </c>
      <c r="CI115" s="37">
        <f t="shared" si="207"/>
        <v>3779100</v>
      </c>
      <c r="CJ115" s="37">
        <f t="shared" si="207"/>
        <v>3779100</v>
      </c>
      <c r="CK115" s="37">
        <f t="shared" si="207"/>
        <v>3779100</v>
      </c>
      <c r="CL115" s="37">
        <f t="shared" si="207"/>
        <v>3779100</v>
      </c>
      <c r="CM115" s="37">
        <f t="shared" si="207"/>
        <v>3779100</v>
      </c>
      <c r="CN115" s="37">
        <f t="shared" si="207"/>
        <v>3779100</v>
      </c>
      <c r="CO115" s="37">
        <f t="shared" si="207"/>
        <v>3779100</v>
      </c>
      <c r="CP115" s="37">
        <f t="shared" si="207"/>
        <v>3779100</v>
      </c>
      <c r="CQ115" s="37">
        <f t="shared" si="207"/>
        <v>3779100</v>
      </c>
      <c r="CR115" s="37">
        <f t="shared" si="207"/>
        <v>3779100</v>
      </c>
      <c r="CS115" s="37">
        <f t="shared" si="207"/>
        <v>3779100</v>
      </c>
      <c r="CT115" s="37">
        <f t="shared" si="207"/>
        <v>3779100</v>
      </c>
      <c r="CU115" s="37">
        <f t="shared" si="207"/>
        <v>3779100</v>
      </c>
      <c r="CV115" s="37">
        <f t="shared" si="207"/>
        <v>3779100</v>
      </c>
      <c r="CW115" s="37">
        <f t="shared" si="207"/>
        <v>3779100</v>
      </c>
      <c r="CX115" s="37">
        <f t="shared" si="207"/>
        <v>3779100</v>
      </c>
      <c r="CY115" s="37">
        <f t="shared" si="207"/>
        <v>3779100</v>
      </c>
      <c r="CZ115" s="37">
        <f t="shared" si="207"/>
        <v>3779100</v>
      </c>
      <c r="DA115" s="37">
        <f t="shared" si="207"/>
        <v>3779100</v>
      </c>
      <c r="DB115" s="37">
        <f t="shared" si="207"/>
        <v>3779100</v>
      </c>
      <c r="DC115" s="37">
        <f t="shared" si="207"/>
        <v>3779100</v>
      </c>
      <c r="DD115" s="37">
        <f t="shared" si="207"/>
        <v>3779100</v>
      </c>
      <c r="DE115" s="37">
        <f t="shared" si="207"/>
        <v>3779100</v>
      </c>
      <c r="DF115" s="37">
        <f t="shared" si="207"/>
        <v>3779100</v>
      </c>
      <c r="DG115" s="37">
        <f t="shared" si="207"/>
        <v>3779100</v>
      </c>
      <c r="DH115" s="37">
        <f t="shared" si="207"/>
        <v>3779100</v>
      </c>
      <c r="DI115" s="37">
        <f t="shared" si="207"/>
        <v>3779100</v>
      </c>
      <c r="DJ115" s="37">
        <f t="shared" si="207"/>
        <v>3779100</v>
      </c>
      <c r="DK115" s="37">
        <f t="shared" si="207"/>
        <v>3779100</v>
      </c>
      <c r="DL115" s="37">
        <f t="shared" si="207"/>
        <v>3779100</v>
      </c>
      <c r="DM115" s="37">
        <f t="shared" si="207"/>
        <v>3779100</v>
      </c>
      <c r="DN115" s="37">
        <f t="shared" si="207"/>
        <v>3779100</v>
      </c>
      <c r="DO115" s="37">
        <f t="shared" si="207"/>
        <v>3779100</v>
      </c>
      <c r="DP115" s="37">
        <f t="shared" si="207"/>
        <v>3779100</v>
      </c>
      <c r="DQ115" s="37">
        <f t="shared" si="207"/>
        <v>3779100</v>
      </c>
      <c r="DR115" s="37">
        <f t="shared" si="207"/>
        <v>3779100</v>
      </c>
      <c r="DS115" s="37">
        <f t="shared" si="207"/>
        <v>3779100</v>
      </c>
      <c r="DT115" s="37">
        <f t="shared" si="207"/>
        <v>3779100</v>
      </c>
      <c r="DU115" s="37">
        <f t="shared" si="207"/>
        <v>3779100</v>
      </c>
      <c r="DV115" s="37">
        <f t="shared" si="207"/>
        <v>3779100</v>
      </c>
      <c r="DW115" s="37">
        <f t="shared" si="207"/>
        <v>3779100</v>
      </c>
      <c r="DX115" s="37">
        <f t="shared" si="207"/>
        <v>3779100</v>
      </c>
      <c r="DY115" s="37">
        <f t="shared" si="207"/>
        <v>3779100</v>
      </c>
      <c r="DZ115" s="37">
        <f t="shared" si="207"/>
        <v>3779100</v>
      </c>
      <c r="EA115" s="37">
        <f t="shared" si="207"/>
        <v>3779100</v>
      </c>
      <c r="EB115" s="37">
        <f t="shared" si="207"/>
        <v>3779100</v>
      </c>
      <c r="EC115" s="37">
        <f t="shared" si="207"/>
        <v>3779100</v>
      </c>
      <c r="ED115" s="37">
        <f t="shared" si="207"/>
        <v>3779100</v>
      </c>
      <c r="EE115" s="37">
        <f t="shared" si="207"/>
        <v>3779100</v>
      </c>
      <c r="EF115" s="37">
        <f t="shared" si="207"/>
        <v>3779100</v>
      </c>
      <c r="EG115" s="37">
        <f t="shared" si="207"/>
        <v>3779100</v>
      </c>
      <c r="EH115" s="37">
        <f t="shared" si="207"/>
        <v>3779100</v>
      </c>
      <c r="EI115" s="37">
        <f t="shared" ref="EI115:FC115" si="208">EH115+EI114</f>
        <v>3779100</v>
      </c>
      <c r="EJ115" s="37">
        <f t="shared" si="208"/>
        <v>3779100</v>
      </c>
      <c r="EK115" s="37">
        <f t="shared" si="208"/>
        <v>3779100</v>
      </c>
      <c r="EL115" s="37">
        <f t="shared" si="208"/>
        <v>3779100</v>
      </c>
      <c r="EM115" s="37">
        <f t="shared" si="208"/>
        <v>3779100</v>
      </c>
      <c r="EN115" s="37">
        <f t="shared" si="208"/>
        <v>3779100</v>
      </c>
      <c r="EO115" s="37">
        <f t="shared" si="208"/>
        <v>3779100</v>
      </c>
      <c r="EP115" s="37">
        <f t="shared" si="208"/>
        <v>3779100</v>
      </c>
      <c r="EQ115" s="37">
        <f t="shared" si="208"/>
        <v>3779100</v>
      </c>
      <c r="ER115" s="37">
        <f t="shared" si="208"/>
        <v>3779100</v>
      </c>
      <c r="ES115" s="37">
        <f t="shared" si="208"/>
        <v>3779100</v>
      </c>
      <c r="ET115" s="37">
        <f t="shared" si="208"/>
        <v>3779100</v>
      </c>
      <c r="EU115" s="37">
        <f t="shared" si="208"/>
        <v>3779100</v>
      </c>
      <c r="EV115" s="37">
        <f t="shared" si="208"/>
        <v>3779100</v>
      </c>
      <c r="EW115" s="37">
        <f t="shared" si="208"/>
        <v>3779100</v>
      </c>
      <c r="EX115" s="37">
        <f t="shared" si="208"/>
        <v>3779100</v>
      </c>
      <c r="EY115" s="37">
        <f t="shared" si="208"/>
        <v>3779100</v>
      </c>
      <c r="EZ115" s="37">
        <f t="shared" si="208"/>
        <v>3779100</v>
      </c>
      <c r="FA115" s="37">
        <f t="shared" si="208"/>
        <v>3779100</v>
      </c>
      <c r="FB115" s="37">
        <f t="shared" si="208"/>
        <v>3779100</v>
      </c>
      <c r="FC115" s="37">
        <f t="shared" si="208"/>
        <v>3779100</v>
      </c>
    </row>
    <row r="116" spans="3:159" x14ac:dyDescent="0.35">
      <c r="C116" s="31" t="s">
        <v>248</v>
      </c>
      <c r="E116" s="32" t="s">
        <v>110</v>
      </c>
      <c r="F116" s="35"/>
      <c r="G116" s="37"/>
      <c r="J116" s="37">
        <f>J110-J115</f>
        <v>2099500</v>
      </c>
      <c r="K116" s="37">
        <f t="shared" ref="K116:BV116" si="209">K110-K115</f>
        <v>4199000</v>
      </c>
      <c r="L116" s="37">
        <f t="shared" si="209"/>
        <v>6298500</v>
      </c>
      <c r="M116" s="37">
        <f t="shared" si="209"/>
        <v>8398000</v>
      </c>
      <c r="N116" s="37">
        <f t="shared" si="209"/>
        <v>10497500</v>
      </c>
      <c r="O116" s="37">
        <f t="shared" si="209"/>
        <v>12597000</v>
      </c>
      <c r="P116" s="37">
        <f t="shared" si="209"/>
        <v>14696500</v>
      </c>
      <c r="Q116" s="37">
        <f t="shared" si="209"/>
        <v>16796000</v>
      </c>
      <c r="R116" s="37">
        <f t="shared" si="209"/>
        <v>18895500</v>
      </c>
      <c r="S116" s="37">
        <f t="shared" si="209"/>
        <v>20995000</v>
      </c>
      <c r="T116" s="37">
        <f t="shared" si="209"/>
        <v>23094500</v>
      </c>
      <c r="U116" s="37">
        <f t="shared" si="209"/>
        <v>21414900</v>
      </c>
      <c r="V116" s="37">
        <f t="shared" si="209"/>
        <v>21414900</v>
      </c>
      <c r="W116" s="37">
        <f t="shared" si="209"/>
        <v>21414900</v>
      </c>
      <c r="X116" s="37">
        <f t="shared" si="209"/>
        <v>21414900</v>
      </c>
      <c r="Y116" s="37">
        <f t="shared" si="209"/>
        <v>21414900</v>
      </c>
      <c r="Z116" s="37">
        <f t="shared" si="209"/>
        <v>21414900</v>
      </c>
      <c r="AA116" s="37">
        <f t="shared" si="209"/>
        <v>21414900</v>
      </c>
      <c r="AB116" s="37">
        <f t="shared" si="209"/>
        <v>21414900</v>
      </c>
      <c r="AC116" s="37">
        <f t="shared" si="209"/>
        <v>21414900</v>
      </c>
      <c r="AD116" s="37">
        <f t="shared" si="209"/>
        <v>21414900</v>
      </c>
      <c r="AE116" s="37">
        <f t="shared" si="209"/>
        <v>21414900</v>
      </c>
      <c r="AF116" s="37">
        <f t="shared" si="209"/>
        <v>21414900</v>
      </c>
      <c r="AG116" s="37">
        <f t="shared" si="209"/>
        <v>21414900</v>
      </c>
      <c r="AH116" s="37">
        <f t="shared" si="209"/>
        <v>21414900</v>
      </c>
      <c r="AI116" s="37">
        <f t="shared" si="209"/>
        <v>21414900</v>
      </c>
      <c r="AJ116" s="37">
        <f t="shared" si="209"/>
        <v>21414900</v>
      </c>
      <c r="AK116" s="37">
        <f t="shared" si="209"/>
        <v>21414900</v>
      </c>
      <c r="AL116" s="37">
        <f t="shared" si="209"/>
        <v>21414900</v>
      </c>
      <c r="AM116" s="37">
        <f t="shared" si="209"/>
        <v>21414900</v>
      </c>
      <c r="AN116" s="37">
        <f t="shared" si="209"/>
        <v>21414900</v>
      </c>
      <c r="AO116" s="37">
        <f t="shared" si="209"/>
        <v>21414900</v>
      </c>
      <c r="AP116" s="37">
        <f t="shared" si="209"/>
        <v>21414900</v>
      </c>
      <c r="AQ116" s="37">
        <f t="shared" si="209"/>
        <v>21414900</v>
      </c>
      <c r="AR116" s="37">
        <f t="shared" si="209"/>
        <v>21414900</v>
      </c>
      <c r="AS116" s="37">
        <f t="shared" si="209"/>
        <v>21414900</v>
      </c>
      <c r="AT116" s="37">
        <f t="shared" si="209"/>
        <v>21414900</v>
      </c>
      <c r="AU116" s="37">
        <f t="shared" si="209"/>
        <v>21414900</v>
      </c>
      <c r="AV116" s="37">
        <f t="shared" si="209"/>
        <v>21414900</v>
      </c>
      <c r="AW116" s="37">
        <f t="shared" si="209"/>
        <v>21414900</v>
      </c>
      <c r="AX116" s="37">
        <f t="shared" si="209"/>
        <v>21414900</v>
      </c>
      <c r="AY116" s="37">
        <f t="shared" si="209"/>
        <v>21414900</v>
      </c>
      <c r="AZ116" s="37">
        <f t="shared" si="209"/>
        <v>21414900</v>
      </c>
      <c r="BA116" s="37">
        <f t="shared" si="209"/>
        <v>21414900</v>
      </c>
      <c r="BB116" s="37">
        <f t="shared" si="209"/>
        <v>21414900</v>
      </c>
      <c r="BC116" s="37">
        <f t="shared" si="209"/>
        <v>21414900</v>
      </c>
      <c r="BD116" s="37">
        <f t="shared" si="209"/>
        <v>21414900</v>
      </c>
      <c r="BE116" s="37">
        <f t="shared" si="209"/>
        <v>21414900</v>
      </c>
      <c r="BF116" s="37">
        <f t="shared" si="209"/>
        <v>21414900</v>
      </c>
      <c r="BG116" s="37">
        <f t="shared" si="209"/>
        <v>21414900</v>
      </c>
      <c r="BH116" s="37">
        <f t="shared" si="209"/>
        <v>21414900</v>
      </c>
      <c r="BI116" s="37">
        <f t="shared" si="209"/>
        <v>21414900</v>
      </c>
      <c r="BJ116" s="37">
        <f t="shared" si="209"/>
        <v>21414900</v>
      </c>
      <c r="BK116" s="37">
        <f t="shared" si="209"/>
        <v>21414900</v>
      </c>
      <c r="BL116" s="37">
        <f t="shared" si="209"/>
        <v>21414900</v>
      </c>
      <c r="BM116" s="37">
        <f t="shared" si="209"/>
        <v>21414900</v>
      </c>
      <c r="BN116" s="37">
        <f t="shared" si="209"/>
        <v>21414900</v>
      </c>
      <c r="BO116" s="37">
        <f t="shared" si="209"/>
        <v>21414900</v>
      </c>
      <c r="BP116" s="37">
        <f t="shared" si="209"/>
        <v>21414900</v>
      </c>
      <c r="BQ116" s="37">
        <f t="shared" si="209"/>
        <v>21414900</v>
      </c>
      <c r="BR116" s="37">
        <f t="shared" si="209"/>
        <v>21414900</v>
      </c>
      <c r="BS116" s="37">
        <f t="shared" si="209"/>
        <v>21414900</v>
      </c>
      <c r="BT116" s="37">
        <f t="shared" si="209"/>
        <v>21414900</v>
      </c>
      <c r="BU116" s="37">
        <f t="shared" si="209"/>
        <v>21414900</v>
      </c>
      <c r="BV116" s="37">
        <f t="shared" si="209"/>
        <v>21414900</v>
      </c>
      <c r="BW116" s="37">
        <f t="shared" ref="BW116:EH116" si="210">BW110-BW115</f>
        <v>21414900</v>
      </c>
      <c r="BX116" s="37">
        <f t="shared" si="210"/>
        <v>21414900</v>
      </c>
      <c r="BY116" s="37">
        <f t="shared" si="210"/>
        <v>21414900</v>
      </c>
      <c r="BZ116" s="37">
        <f t="shared" si="210"/>
        <v>21414900</v>
      </c>
      <c r="CA116" s="37">
        <f t="shared" si="210"/>
        <v>21414900</v>
      </c>
      <c r="CB116" s="37">
        <f t="shared" si="210"/>
        <v>21414900</v>
      </c>
      <c r="CC116" s="37">
        <f t="shared" si="210"/>
        <v>21414900</v>
      </c>
      <c r="CD116" s="37">
        <f t="shared" si="210"/>
        <v>21414900</v>
      </c>
      <c r="CE116" s="37">
        <f t="shared" si="210"/>
        <v>21414900</v>
      </c>
      <c r="CF116" s="37">
        <f t="shared" si="210"/>
        <v>21414900</v>
      </c>
      <c r="CG116" s="37">
        <f t="shared" si="210"/>
        <v>21414900</v>
      </c>
      <c r="CH116" s="37">
        <f t="shared" si="210"/>
        <v>21414900</v>
      </c>
      <c r="CI116" s="37">
        <f t="shared" si="210"/>
        <v>21414900</v>
      </c>
      <c r="CJ116" s="37">
        <f t="shared" si="210"/>
        <v>21414900</v>
      </c>
      <c r="CK116" s="37">
        <f t="shared" si="210"/>
        <v>21414900</v>
      </c>
      <c r="CL116" s="37">
        <f t="shared" si="210"/>
        <v>21414900</v>
      </c>
      <c r="CM116" s="37">
        <f t="shared" si="210"/>
        <v>21414900</v>
      </c>
      <c r="CN116" s="37">
        <f t="shared" si="210"/>
        <v>21414900</v>
      </c>
      <c r="CO116" s="37">
        <f t="shared" si="210"/>
        <v>21414900</v>
      </c>
      <c r="CP116" s="37">
        <f t="shared" si="210"/>
        <v>21414900</v>
      </c>
      <c r="CQ116" s="37">
        <f t="shared" si="210"/>
        <v>21414900</v>
      </c>
      <c r="CR116" s="37">
        <f t="shared" si="210"/>
        <v>21414900</v>
      </c>
      <c r="CS116" s="37">
        <f t="shared" si="210"/>
        <v>21414900</v>
      </c>
      <c r="CT116" s="37">
        <f t="shared" si="210"/>
        <v>21414900</v>
      </c>
      <c r="CU116" s="37">
        <f t="shared" si="210"/>
        <v>21414900</v>
      </c>
      <c r="CV116" s="37">
        <f t="shared" si="210"/>
        <v>21414900</v>
      </c>
      <c r="CW116" s="37">
        <f t="shared" si="210"/>
        <v>21414900</v>
      </c>
      <c r="CX116" s="37">
        <f t="shared" si="210"/>
        <v>21414900</v>
      </c>
      <c r="CY116" s="37">
        <f t="shared" si="210"/>
        <v>21414900</v>
      </c>
      <c r="CZ116" s="37">
        <f t="shared" si="210"/>
        <v>21414900</v>
      </c>
      <c r="DA116" s="37">
        <f t="shared" si="210"/>
        <v>21414900</v>
      </c>
      <c r="DB116" s="37">
        <f t="shared" si="210"/>
        <v>21414900</v>
      </c>
      <c r="DC116" s="37">
        <f t="shared" si="210"/>
        <v>21414900</v>
      </c>
      <c r="DD116" s="37">
        <f t="shared" si="210"/>
        <v>21414900</v>
      </c>
      <c r="DE116" s="37">
        <f t="shared" si="210"/>
        <v>21414900</v>
      </c>
      <c r="DF116" s="37">
        <f t="shared" si="210"/>
        <v>21414900</v>
      </c>
      <c r="DG116" s="37">
        <f t="shared" si="210"/>
        <v>21414900</v>
      </c>
      <c r="DH116" s="37">
        <f t="shared" si="210"/>
        <v>21414900</v>
      </c>
      <c r="DI116" s="37">
        <f t="shared" si="210"/>
        <v>21414900</v>
      </c>
      <c r="DJ116" s="37">
        <f t="shared" si="210"/>
        <v>21414900</v>
      </c>
      <c r="DK116" s="37">
        <f t="shared" si="210"/>
        <v>21414900</v>
      </c>
      <c r="DL116" s="37">
        <f t="shared" si="210"/>
        <v>21414900</v>
      </c>
      <c r="DM116" s="37">
        <f t="shared" si="210"/>
        <v>21414900</v>
      </c>
      <c r="DN116" s="37">
        <f t="shared" si="210"/>
        <v>21414900</v>
      </c>
      <c r="DO116" s="37">
        <f t="shared" si="210"/>
        <v>21414900</v>
      </c>
      <c r="DP116" s="37">
        <f t="shared" si="210"/>
        <v>21414900</v>
      </c>
      <c r="DQ116" s="37">
        <f t="shared" si="210"/>
        <v>21414900</v>
      </c>
      <c r="DR116" s="37">
        <f t="shared" si="210"/>
        <v>21414900</v>
      </c>
      <c r="DS116" s="37">
        <f t="shared" si="210"/>
        <v>21414900</v>
      </c>
      <c r="DT116" s="37">
        <f t="shared" si="210"/>
        <v>21414900</v>
      </c>
      <c r="DU116" s="37">
        <f t="shared" si="210"/>
        <v>21414900</v>
      </c>
      <c r="DV116" s="37">
        <f t="shared" si="210"/>
        <v>21414900</v>
      </c>
      <c r="DW116" s="37">
        <f t="shared" si="210"/>
        <v>21414900</v>
      </c>
      <c r="DX116" s="37">
        <f t="shared" si="210"/>
        <v>21414900</v>
      </c>
      <c r="DY116" s="37">
        <f t="shared" si="210"/>
        <v>21414900</v>
      </c>
      <c r="DZ116" s="37">
        <f t="shared" si="210"/>
        <v>21414900</v>
      </c>
      <c r="EA116" s="37">
        <f t="shared" si="210"/>
        <v>21414900</v>
      </c>
      <c r="EB116" s="37">
        <f t="shared" si="210"/>
        <v>21414900</v>
      </c>
      <c r="EC116" s="37">
        <f t="shared" si="210"/>
        <v>21414900</v>
      </c>
      <c r="ED116" s="37">
        <f t="shared" si="210"/>
        <v>21414900</v>
      </c>
      <c r="EE116" s="37">
        <f t="shared" si="210"/>
        <v>21414900</v>
      </c>
      <c r="EF116" s="37">
        <f t="shared" si="210"/>
        <v>21414900</v>
      </c>
      <c r="EG116" s="37">
        <f t="shared" si="210"/>
        <v>21414900</v>
      </c>
      <c r="EH116" s="37">
        <f t="shared" si="210"/>
        <v>21414900</v>
      </c>
      <c r="EI116" s="37">
        <f t="shared" ref="EI116:FC116" si="211">EI110-EI115</f>
        <v>21414900</v>
      </c>
      <c r="EJ116" s="37">
        <f t="shared" si="211"/>
        <v>21414900</v>
      </c>
      <c r="EK116" s="37">
        <f t="shared" si="211"/>
        <v>21414900</v>
      </c>
      <c r="EL116" s="37">
        <f t="shared" si="211"/>
        <v>21414900</v>
      </c>
      <c r="EM116" s="37">
        <f t="shared" si="211"/>
        <v>21414900</v>
      </c>
      <c r="EN116" s="37">
        <f t="shared" si="211"/>
        <v>21414900</v>
      </c>
      <c r="EO116" s="37">
        <f t="shared" si="211"/>
        <v>21414900</v>
      </c>
      <c r="EP116" s="37">
        <f t="shared" si="211"/>
        <v>21414900</v>
      </c>
      <c r="EQ116" s="37">
        <f t="shared" si="211"/>
        <v>21414900</v>
      </c>
      <c r="ER116" s="37">
        <f t="shared" si="211"/>
        <v>21414900</v>
      </c>
      <c r="ES116" s="37">
        <f t="shared" si="211"/>
        <v>21414900</v>
      </c>
      <c r="ET116" s="37">
        <f t="shared" si="211"/>
        <v>21414900</v>
      </c>
      <c r="EU116" s="37">
        <f t="shared" si="211"/>
        <v>21414900</v>
      </c>
      <c r="EV116" s="37">
        <f t="shared" si="211"/>
        <v>21414900</v>
      </c>
      <c r="EW116" s="37">
        <f t="shared" si="211"/>
        <v>21414900</v>
      </c>
      <c r="EX116" s="37">
        <f t="shared" si="211"/>
        <v>21414900</v>
      </c>
      <c r="EY116" s="37">
        <f t="shared" si="211"/>
        <v>21414900</v>
      </c>
      <c r="EZ116" s="37">
        <f t="shared" si="211"/>
        <v>21414900</v>
      </c>
      <c r="FA116" s="37">
        <f t="shared" si="211"/>
        <v>21414900</v>
      </c>
      <c r="FB116" s="37">
        <f t="shared" si="211"/>
        <v>21414900</v>
      </c>
      <c r="FC116" s="37">
        <f t="shared" si="211"/>
        <v>21414900</v>
      </c>
    </row>
    <row r="117" spans="3:159" x14ac:dyDescent="0.35">
      <c r="C117" s="31" t="s">
        <v>179</v>
      </c>
      <c r="E117" s="32" t="s">
        <v>182</v>
      </c>
      <c r="J117" s="42">
        <f>J12</f>
        <v>0</v>
      </c>
      <c r="K117" s="42">
        <f>K12</f>
        <v>0</v>
      </c>
      <c r="L117" s="42">
        <f>L12</f>
        <v>0</v>
      </c>
      <c r="M117" s="42">
        <f>M12</f>
        <v>0</v>
      </c>
      <c r="N117" s="42">
        <f>N12</f>
        <v>0</v>
      </c>
      <c r="O117" s="42">
        <f>O12</f>
        <v>0</v>
      </c>
      <c r="P117" s="42">
        <f>P12</f>
        <v>0</v>
      </c>
      <c r="Q117" s="42">
        <f>Q12</f>
        <v>0</v>
      </c>
      <c r="R117" s="42">
        <f>R12</f>
        <v>0</v>
      </c>
      <c r="S117" s="42">
        <f>S12</f>
        <v>0</v>
      </c>
      <c r="T117" s="42">
        <f>T12</f>
        <v>0</v>
      </c>
      <c r="U117" s="42">
        <f>U12</f>
        <v>0</v>
      </c>
      <c r="V117" s="42">
        <f>V12</f>
        <v>1</v>
      </c>
      <c r="W117" s="42">
        <f>W12</f>
        <v>1</v>
      </c>
      <c r="X117" s="42">
        <f>X12</f>
        <v>2</v>
      </c>
      <c r="Y117" s="42">
        <f>Y12</f>
        <v>2</v>
      </c>
      <c r="Z117" s="42">
        <f>Z12</f>
        <v>3</v>
      </c>
      <c r="AA117" s="42">
        <f>AA12</f>
        <v>3</v>
      </c>
      <c r="AB117" s="42">
        <f>AB12</f>
        <v>4</v>
      </c>
      <c r="AC117" s="42">
        <f>AC12</f>
        <v>4</v>
      </c>
      <c r="AD117" s="42">
        <f>AD12</f>
        <v>5</v>
      </c>
      <c r="AE117" s="42">
        <f>AE12</f>
        <v>5</v>
      </c>
      <c r="AF117" s="42">
        <f>AF12</f>
        <v>6</v>
      </c>
      <c r="AG117" s="42">
        <f>AG12</f>
        <v>6</v>
      </c>
      <c r="AH117" s="42">
        <f>AH12</f>
        <v>7</v>
      </c>
      <c r="AI117" s="42">
        <f>AI12</f>
        <v>7</v>
      </c>
      <c r="AJ117" s="42">
        <f>AJ12</f>
        <v>8</v>
      </c>
      <c r="AK117" s="42">
        <f>AK12</f>
        <v>8</v>
      </c>
      <c r="AL117" s="42">
        <f>AL12</f>
        <v>9</v>
      </c>
      <c r="AM117" s="42">
        <f>AM12</f>
        <v>9</v>
      </c>
      <c r="AN117" s="42">
        <f>AN12</f>
        <v>10</v>
      </c>
      <c r="AO117" s="42">
        <f>AO12</f>
        <v>10</v>
      </c>
      <c r="AP117" s="42">
        <f>AP12</f>
        <v>11</v>
      </c>
      <c r="AQ117" s="42">
        <f>AQ12</f>
        <v>11</v>
      </c>
      <c r="AR117" s="42">
        <f>AR12</f>
        <v>12</v>
      </c>
      <c r="AS117" s="42">
        <f>AS12</f>
        <v>12</v>
      </c>
      <c r="AT117" s="42">
        <f>AT12</f>
        <v>13</v>
      </c>
      <c r="AU117" s="42">
        <f>AU12</f>
        <v>13</v>
      </c>
      <c r="AV117" s="42">
        <f>AV12</f>
        <v>14</v>
      </c>
      <c r="AW117" s="42">
        <f>AW12</f>
        <v>14</v>
      </c>
      <c r="AX117" s="42">
        <f>AX12</f>
        <v>15</v>
      </c>
      <c r="AY117" s="42">
        <f>AY12</f>
        <v>15</v>
      </c>
      <c r="AZ117" s="42">
        <f>AZ12</f>
        <v>16</v>
      </c>
      <c r="BA117" s="42">
        <f>BA12</f>
        <v>16</v>
      </c>
      <c r="BB117" s="42">
        <f>BB12</f>
        <v>17</v>
      </c>
      <c r="BC117" s="42">
        <f>BC12</f>
        <v>17</v>
      </c>
      <c r="BD117" s="42">
        <f>BD12</f>
        <v>18</v>
      </c>
      <c r="BE117" s="42">
        <f>BE12</f>
        <v>18</v>
      </c>
      <c r="BF117" s="42">
        <f>BF12</f>
        <v>19</v>
      </c>
      <c r="BG117" s="42">
        <f>BG12</f>
        <v>19</v>
      </c>
      <c r="BH117" s="42">
        <f>BH12</f>
        <v>20</v>
      </c>
      <c r="BI117" s="42">
        <f>BI12</f>
        <v>20</v>
      </c>
      <c r="BJ117" s="42">
        <f>BJ12</f>
        <v>21</v>
      </c>
      <c r="BK117" s="42">
        <f>BK12</f>
        <v>21</v>
      </c>
      <c r="BL117" s="42">
        <f>BL12</f>
        <v>22</v>
      </c>
      <c r="BM117" s="42">
        <f>BM12</f>
        <v>22</v>
      </c>
      <c r="BN117" s="42">
        <f>BN12</f>
        <v>23</v>
      </c>
      <c r="BO117" s="42">
        <f>BO12</f>
        <v>23</v>
      </c>
      <c r="BP117" s="42">
        <f>BP12</f>
        <v>24</v>
      </c>
      <c r="BQ117" s="42">
        <f>BQ12</f>
        <v>24</v>
      </c>
      <c r="BR117" s="42">
        <f>BR12</f>
        <v>25</v>
      </c>
      <c r="BS117" s="42">
        <f>BS12</f>
        <v>25</v>
      </c>
      <c r="BT117" s="42">
        <f>BT12</f>
        <v>26</v>
      </c>
      <c r="BU117" s="42">
        <f>BU12</f>
        <v>26</v>
      </c>
      <c r="BV117" s="42">
        <f>BV12</f>
        <v>27</v>
      </c>
      <c r="BW117" s="42">
        <f>BW12</f>
        <v>27</v>
      </c>
      <c r="BX117" s="42">
        <f>BX12</f>
        <v>28</v>
      </c>
      <c r="BY117" s="42">
        <f>BY12</f>
        <v>28</v>
      </c>
      <c r="BZ117" s="42">
        <f>BZ12</f>
        <v>29</v>
      </c>
      <c r="CA117" s="42">
        <f>CA12</f>
        <v>29</v>
      </c>
      <c r="CB117" s="42">
        <f>CB12</f>
        <v>30</v>
      </c>
      <c r="CC117" s="42">
        <f>CC12</f>
        <v>30</v>
      </c>
      <c r="CD117" s="42">
        <f>CD12</f>
        <v>31</v>
      </c>
      <c r="CE117" s="42">
        <f>CE12</f>
        <v>31</v>
      </c>
      <c r="CF117" s="42">
        <f>CF12</f>
        <v>32</v>
      </c>
      <c r="CG117" s="42">
        <f>CG12</f>
        <v>32</v>
      </c>
      <c r="CH117" s="42">
        <f>CH12</f>
        <v>33</v>
      </c>
      <c r="CI117" s="42">
        <f>CI12</f>
        <v>33</v>
      </c>
      <c r="CJ117" s="42">
        <f>CJ12</f>
        <v>34</v>
      </c>
      <c r="CK117" s="42">
        <f>CK12</f>
        <v>34</v>
      </c>
      <c r="CL117" s="42">
        <f>CL12</f>
        <v>35</v>
      </c>
      <c r="CM117" s="42">
        <f>CM12</f>
        <v>35</v>
      </c>
      <c r="CN117" s="42">
        <f>CN12</f>
        <v>35</v>
      </c>
      <c r="CO117" s="42">
        <f>CO12</f>
        <v>35</v>
      </c>
      <c r="CP117" s="42">
        <f>CP12</f>
        <v>35</v>
      </c>
      <c r="CQ117" s="42">
        <f>CQ12</f>
        <v>35</v>
      </c>
      <c r="CR117" s="42">
        <f>CR12</f>
        <v>35</v>
      </c>
      <c r="CS117" s="42">
        <f>CS12</f>
        <v>35</v>
      </c>
      <c r="CT117" s="42">
        <f>CT12</f>
        <v>35</v>
      </c>
      <c r="CU117" s="42">
        <f>CU12</f>
        <v>35</v>
      </c>
      <c r="CV117" s="42">
        <f>CV12</f>
        <v>35</v>
      </c>
      <c r="CW117" s="42">
        <f>CW12</f>
        <v>35</v>
      </c>
      <c r="CX117" s="42">
        <f>CX12</f>
        <v>35</v>
      </c>
      <c r="CY117" s="42">
        <f>CY12</f>
        <v>35</v>
      </c>
      <c r="CZ117" s="42">
        <f>CZ12</f>
        <v>35</v>
      </c>
      <c r="DA117" s="42">
        <f>DA12</f>
        <v>35</v>
      </c>
      <c r="DB117" s="42">
        <f>DB12</f>
        <v>35</v>
      </c>
      <c r="DC117" s="42">
        <f>DC12</f>
        <v>35</v>
      </c>
      <c r="DD117" s="42">
        <f>DD12</f>
        <v>35</v>
      </c>
      <c r="DE117" s="42">
        <f>DE12</f>
        <v>35</v>
      </c>
      <c r="DF117" s="42">
        <f>DF12</f>
        <v>35</v>
      </c>
      <c r="DG117" s="42">
        <f>DG12</f>
        <v>35</v>
      </c>
      <c r="DH117" s="42">
        <f>DH12</f>
        <v>35</v>
      </c>
      <c r="DI117" s="42">
        <f>DI12</f>
        <v>35</v>
      </c>
      <c r="DJ117" s="42">
        <f>DJ12</f>
        <v>35</v>
      </c>
      <c r="DK117" s="42">
        <f>DK12</f>
        <v>35</v>
      </c>
      <c r="DL117" s="42">
        <f>DL12</f>
        <v>35</v>
      </c>
      <c r="DM117" s="42">
        <f>DM12</f>
        <v>35</v>
      </c>
      <c r="DN117" s="42">
        <f>DN12</f>
        <v>35</v>
      </c>
      <c r="DO117" s="42">
        <f>DO12</f>
        <v>35</v>
      </c>
      <c r="DP117" s="42">
        <f>DP12</f>
        <v>35</v>
      </c>
      <c r="DQ117" s="42">
        <f>DQ12</f>
        <v>35</v>
      </c>
      <c r="DR117" s="42">
        <f>DR12</f>
        <v>35</v>
      </c>
      <c r="DS117" s="42">
        <f>DS12</f>
        <v>35</v>
      </c>
      <c r="DT117" s="42">
        <f>DT12</f>
        <v>35</v>
      </c>
      <c r="DU117" s="42">
        <f>DU12</f>
        <v>35</v>
      </c>
      <c r="DV117" s="42">
        <f>DV12</f>
        <v>35</v>
      </c>
      <c r="DW117" s="42">
        <f>DW12</f>
        <v>35</v>
      </c>
      <c r="DX117" s="42">
        <f>DX12</f>
        <v>35</v>
      </c>
      <c r="DY117" s="42">
        <f>DY12</f>
        <v>35</v>
      </c>
      <c r="DZ117" s="42">
        <f>DZ12</f>
        <v>35</v>
      </c>
      <c r="EA117" s="42">
        <f>EA12</f>
        <v>35</v>
      </c>
      <c r="EB117" s="42">
        <f>EB12</f>
        <v>35</v>
      </c>
      <c r="EC117" s="42">
        <f>EC12</f>
        <v>35</v>
      </c>
      <c r="ED117" s="42">
        <f>ED12</f>
        <v>35</v>
      </c>
      <c r="EE117" s="42">
        <f>EE12</f>
        <v>35</v>
      </c>
      <c r="EF117" s="42">
        <f>EF12</f>
        <v>35</v>
      </c>
      <c r="EG117" s="42">
        <f>EG12</f>
        <v>35</v>
      </c>
      <c r="EH117" s="42">
        <f>EH12</f>
        <v>35</v>
      </c>
      <c r="EI117" s="42">
        <f>EI12</f>
        <v>35</v>
      </c>
      <c r="EJ117" s="42">
        <f>EJ12</f>
        <v>35</v>
      </c>
      <c r="EK117" s="42">
        <f>EK12</f>
        <v>35</v>
      </c>
      <c r="EL117" s="42">
        <f>EL12</f>
        <v>35</v>
      </c>
      <c r="EM117" s="42">
        <f>EM12</f>
        <v>35</v>
      </c>
      <c r="EN117" s="42">
        <f>EN12</f>
        <v>35</v>
      </c>
      <c r="EO117" s="42">
        <f>EO12</f>
        <v>35</v>
      </c>
      <c r="EP117" s="42">
        <f>EP12</f>
        <v>35</v>
      </c>
      <c r="EQ117" s="42">
        <f>EQ12</f>
        <v>35</v>
      </c>
      <c r="ER117" s="42">
        <f>ER12</f>
        <v>35</v>
      </c>
      <c r="ES117" s="42">
        <f>ES12</f>
        <v>35</v>
      </c>
      <c r="ET117" s="42">
        <f>ET12</f>
        <v>35</v>
      </c>
      <c r="EU117" s="42">
        <f>EU12</f>
        <v>35</v>
      </c>
      <c r="EV117" s="42">
        <f>EV12</f>
        <v>35</v>
      </c>
      <c r="EW117" s="42">
        <f>EW12</f>
        <v>35</v>
      </c>
      <c r="EX117" s="42">
        <f>EX12</f>
        <v>35</v>
      </c>
      <c r="EY117" s="42">
        <f>EY12</f>
        <v>35</v>
      </c>
      <c r="EZ117" s="42">
        <f>EZ12</f>
        <v>35</v>
      </c>
      <c r="FA117" s="42">
        <f>FA12</f>
        <v>35</v>
      </c>
      <c r="FB117" s="42">
        <f>FB12</f>
        <v>35</v>
      </c>
      <c r="FC117" s="42">
        <f>FC12</f>
        <v>35</v>
      </c>
    </row>
    <row r="118" spans="3:159" x14ac:dyDescent="0.35">
      <c r="C118" s="31" t="s">
        <v>180</v>
      </c>
      <c r="E118" s="32" t="s">
        <v>48</v>
      </c>
      <c r="H118" s="35">
        <f>SUM(J118:XFD118)</f>
        <v>1</v>
      </c>
      <c r="I118" s="5"/>
      <c r="J118" s="7">
        <f>LOOKUP(J117,InputS!5:5,InputS!6:6)/J6</f>
        <v>0</v>
      </c>
      <c r="K118" s="7">
        <f>LOOKUP(K117,InputS!5:5,InputS!6:6)/K6</f>
        <v>0</v>
      </c>
      <c r="L118" s="7">
        <f>LOOKUP(L117,InputS!5:5,InputS!6:6)/L6</f>
        <v>0</v>
      </c>
      <c r="M118" s="7">
        <f>LOOKUP(M117,InputS!5:5,InputS!6:6)/M6</f>
        <v>0</v>
      </c>
      <c r="N118" s="7">
        <f>LOOKUP(N117,InputS!5:5,InputS!6:6)/N6</f>
        <v>0</v>
      </c>
      <c r="O118" s="7">
        <f>LOOKUP(O117,InputS!5:5,InputS!6:6)/O6</f>
        <v>0</v>
      </c>
      <c r="P118" s="7">
        <f>LOOKUP(P117,InputS!5:5,InputS!6:6)/P6</f>
        <v>0</v>
      </c>
      <c r="Q118" s="7">
        <f>LOOKUP(Q117,InputS!5:5,InputS!6:6)/Q6</f>
        <v>0</v>
      </c>
      <c r="R118" s="7">
        <f>LOOKUP(R117,InputS!5:5,InputS!6:6)/R6</f>
        <v>0</v>
      </c>
      <c r="S118" s="7">
        <f>LOOKUP(S117,InputS!5:5,InputS!6:6)/S6</f>
        <v>0</v>
      </c>
      <c r="T118" s="7">
        <f>LOOKUP(T117,InputS!5:5,InputS!6:6)/T6</f>
        <v>0</v>
      </c>
      <c r="U118" s="7">
        <f>LOOKUP(U117,InputS!5:5,InputS!6:6)/U6</f>
        <v>0</v>
      </c>
      <c r="V118" s="7">
        <f>LOOKUP(V117,InputS!5:5,InputS!6:6)/V6</f>
        <v>0.1</v>
      </c>
      <c r="W118" s="7">
        <f>LOOKUP(W117,InputS!5:5,InputS!6:6)/W6</f>
        <v>0.1</v>
      </c>
      <c r="X118" s="7">
        <f>LOOKUP(X117,InputS!5:5,InputS!6:6)/X6</f>
        <v>0.16</v>
      </c>
      <c r="Y118" s="7">
        <f>LOOKUP(Y117,InputS!5:5,InputS!6:6)/Y6</f>
        <v>0.16</v>
      </c>
      <c r="Z118" s="7">
        <f>LOOKUP(Z117,InputS!5:5,InputS!6:6)/Z6</f>
        <v>9.6000000000000002E-2</v>
      </c>
      <c r="AA118" s="7">
        <f>LOOKUP(AA117,InputS!5:5,InputS!6:6)/AA6</f>
        <v>9.6000000000000002E-2</v>
      </c>
      <c r="AB118" s="7">
        <f>LOOKUP(AB117,InputS!5:5,InputS!6:6)/AB6</f>
        <v>5.7599999999999998E-2</v>
      </c>
      <c r="AC118" s="7">
        <f>LOOKUP(AC117,InputS!5:5,InputS!6:6)/AC6</f>
        <v>5.7599999999999998E-2</v>
      </c>
      <c r="AD118" s="7">
        <f>LOOKUP(AD117,InputS!5:5,InputS!6:6)/AD6</f>
        <v>5.7599999999999998E-2</v>
      </c>
      <c r="AE118" s="7">
        <f>LOOKUP(AE117,InputS!5:5,InputS!6:6)/AE6</f>
        <v>5.7599999999999998E-2</v>
      </c>
      <c r="AF118" s="7">
        <f>LOOKUP(AF117,InputS!5:5,InputS!6:6)/AF6</f>
        <v>2.8799999999999999E-2</v>
      </c>
      <c r="AG118" s="7">
        <f>LOOKUP(AG117,InputS!5:5,InputS!6:6)/AG6</f>
        <v>2.8799999999999999E-2</v>
      </c>
      <c r="AH118" s="7">
        <f>LOOKUP(AH117,InputS!5:5,InputS!6:6)/AH6</f>
        <v>0</v>
      </c>
      <c r="AI118" s="7">
        <f>LOOKUP(AI117,InputS!5:5,InputS!6:6)/AI6</f>
        <v>0</v>
      </c>
      <c r="AJ118" s="7">
        <f>LOOKUP(AJ117,InputS!5:5,InputS!6:6)/AJ6</f>
        <v>0</v>
      </c>
      <c r="AK118" s="7">
        <f>LOOKUP(AK117,InputS!5:5,InputS!6:6)/AK6</f>
        <v>0</v>
      </c>
      <c r="AL118" s="7">
        <f>LOOKUP(AL117,InputS!5:5,InputS!6:6)/AL6</f>
        <v>0</v>
      </c>
      <c r="AM118" s="7">
        <f>LOOKUP(AM117,InputS!5:5,InputS!6:6)/AM6</f>
        <v>0</v>
      </c>
      <c r="AN118" s="7">
        <f>LOOKUP(AN117,InputS!5:5,InputS!6:6)/AN6</f>
        <v>0</v>
      </c>
      <c r="AO118" s="7">
        <f>LOOKUP(AO117,InputS!5:5,InputS!6:6)/AO6</f>
        <v>0</v>
      </c>
      <c r="AP118" s="7">
        <f>LOOKUP(AP117,InputS!5:5,InputS!6:6)/AP6</f>
        <v>0</v>
      </c>
      <c r="AQ118" s="7">
        <f>LOOKUP(AQ117,InputS!5:5,InputS!6:6)/AQ6</f>
        <v>0</v>
      </c>
      <c r="AR118" s="7">
        <f>LOOKUP(AR117,InputS!5:5,InputS!6:6)/AR6</f>
        <v>0</v>
      </c>
      <c r="AS118" s="7">
        <f>LOOKUP(AS117,InputS!5:5,InputS!6:6)/AS6</f>
        <v>0</v>
      </c>
      <c r="AT118" s="7">
        <f>LOOKUP(AT117,InputS!5:5,InputS!6:6)/AT6</f>
        <v>0</v>
      </c>
      <c r="AU118" s="7">
        <f>LOOKUP(AU117,InputS!5:5,InputS!6:6)/AU6</f>
        <v>0</v>
      </c>
      <c r="AV118" s="7">
        <f>LOOKUP(AV117,InputS!5:5,InputS!6:6)/AV6</f>
        <v>0</v>
      </c>
      <c r="AW118" s="7">
        <f>LOOKUP(AW117,InputS!5:5,InputS!6:6)/AW6</f>
        <v>0</v>
      </c>
      <c r="AX118" s="7">
        <f>LOOKUP(AX117,InputS!5:5,InputS!6:6)/AX6</f>
        <v>0</v>
      </c>
      <c r="AY118" s="7">
        <f>LOOKUP(AY117,InputS!5:5,InputS!6:6)/AY6</f>
        <v>0</v>
      </c>
      <c r="AZ118" s="7">
        <f>LOOKUP(AZ117,InputS!5:5,InputS!6:6)/AZ6</f>
        <v>0</v>
      </c>
      <c r="BA118" s="7">
        <f>LOOKUP(BA117,InputS!5:5,InputS!6:6)/BA6</f>
        <v>0</v>
      </c>
      <c r="BB118" s="7">
        <f>LOOKUP(BB117,InputS!5:5,InputS!6:6)/BB6</f>
        <v>0</v>
      </c>
      <c r="BC118" s="7">
        <f>LOOKUP(BC117,InputS!5:5,InputS!6:6)/BC6</f>
        <v>0</v>
      </c>
      <c r="BD118" s="7">
        <f>LOOKUP(BD117,InputS!5:5,InputS!6:6)/BD6</f>
        <v>0</v>
      </c>
      <c r="BE118" s="7">
        <f>LOOKUP(BE117,InputS!5:5,InputS!6:6)/BE6</f>
        <v>0</v>
      </c>
      <c r="BF118" s="7">
        <f>LOOKUP(BF117,InputS!5:5,InputS!6:6)/BF6</f>
        <v>0</v>
      </c>
      <c r="BG118" s="7">
        <f>LOOKUP(BG117,InputS!5:5,InputS!6:6)/BG6</f>
        <v>0</v>
      </c>
      <c r="BH118" s="7">
        <f>LOOKUP(BH117,InputS!5:5,InputS!6:6)/BH6</f>
        <v>0</v>
      </c>
      <c r="BI118" s="7">
        <f>LOOKUP(BI117,InputS!5:5,InputS!6:6)/BI6</f>
        <v>0</v>
      </c>
      <c r="BJ118" s="7">
        <f>LOOKUP(BJ117,InputS!5:5,InputS!6:6)/BJ6</f>
        <v>0</v>
      </c>
      <c r="BK118" s="7">
        <f>LOOKUP(BK117,InputS!5:5,InputS!6:6)/BK6</f>
        <v>0</v>
      </c>
      <c r="BL118" s="7">
        <f>LOOKUP(BL117,InputS!5:5,InputS!6:6)/BL6</f>
        <v>0</v>
      </c>
      <c r="BM118" s="7">
        <f>LOOKUP(BM117,InputS!5:5,InputS!6:6)/BM6</f>
        <v>0</v>
      </c>
      <c r="BN118" s="7">
        <f>LOOKUP(BN117,InputS!5:5,InputS!6:6)/BN6</f>
        <v>0</v>
      </c>
      <c r="BO118" s="7">
        <f>LOOKUP(BO117,InputS!5:5,InputS!6:6)/BO6</f>
        <v>0</v>
      </c>
      <c r="BP118" s="7">
        <f>LOOKUP(BP117,InputS!5:5,InputS!6:6)/BP6</f>
        <v>0</v>
      </c>
      <c r="BQ118" s="7">
        <f>LOOKUP(BQ117,InputS!5:5,InputS!6:6)/BQ6</f>
        <v>0</v>
      </c>
      <c r="BR118" s="7">
        <f>LOOKUP(BR117,InputS!5:5,InputS!6:6)/BR6</f>
        <v>0</v>
      </c>
      <c r="BS118" s="7">
        <f>LOOKUP(BS117,InputS!5:5,InputS!6:6)/BS6</f>
        <v>0</v>
      </c>
      <c r="BT118" s="7">
        <f>LOOKUP(BT117,InputS!5:5,InputS!6:6)/BT6</f>
        <v>0</v>
      </c>
      <c r="BU118" s="7">
        <f>LOOKUP(BU117,InputS!5:5,InputS!6:6)/BU6</f>
        <v>0</v>
      </c>
      <c r="BV118" s="7">
        <f>LOOKUP(BV117,InputS!5:5,InputS!6:6)/BV6</f>
        <v>0</v>
      </c>
      <c r="BW118" s="7">
        <f>LOOKUP(BW117,InputS!5:5,InputS!6:6)/BW6</f>
        <v>0</v>
      </c>
      <c r="BX118" s="7">
        <f>LOOKUP(BX117,InputS!5:5,InputS!6:6)/BX6</f>
        <v>0</v>
      </c>
      <c r="BY118" s="7">
        <f>LOOKUP(BY117,InputS!5:5,InputS!6:6)/BY6</f>
        <v>0</v>
      </c>
      <c r="BZ118" s="7">
        <f>LOOKUP(BZ117,InputS!5:5,InputS!6:6)/BZ6</f>
        <v>0</v>
      </c>
      <c r="CA118" s="7">
        <f>LOOKUP(CA117,InputS!5:5,InputS!6:6)/CA6</f>
        <v>0</v>
      </c>
      <c r="CB118" s="7">
        <f>LOOKUP(CB117,InputS!5:5,InputS!6:6)/CB6</f>
        <v>0</v>
      </c>
      <c r="CC118" s="7">
        <f>LOOKUP(CC117,InputS!5:5,InputS!6:6)/CC6</f>
        <v>0</v>
      </c>
      <c r="CD118" s="7">
        <f>LOOKUP(CD117,InputS!5:5,InputS!6:6)/CD6</f>
        <v>0</v>
      </c>
      <c r="CE118" s="7">
        <f>LOOKUP(CE117,InputS!5:5,InputS!6:6)/CE6</f>
        <v>0</v>
      </c>
      <c r="CF118" s="7">
        <f>LOOKUP(CF117,InputS!5:5,InputS!6:6)/CF6</f>
        <v>0</v>
      </c>
      <c r="CG118" s="7">
        <f>LOOKUP(CG117,InputS!5:5,InputS!6:6)/CG6</f>
        <v>0</v>
      </c>
      <c r="CH118" s="7">
        <f>LOOKUP(CH117,InputS!5:5,InputS!6:6)/CH6</f>
        <v>0</v>
      </c>
      <c r="CI118" s="7">
        <f>LOOKUP(CI117,InputS!5:5,InputS!6:6)/CI6</f>
        <v>0</v>
      </c>
      <c r="CJ118" s="7">
        <f>LOOKUP(CJ117,InputS!5:5,InputS!6:6)/CJ6</f>
        <v>0</v>
      </c>
      <c r="CK118" s="7">
        <f>LOOKUP(CK117,InputS!5:5,InputS!6:6)/CK6</f>
        <v>0</v>
      </c>
      <c r="CL118" s="7">
        <f>LOOKUP(CL117,InputS!5:5,InputS!6:6)/CL6</f>
        <v>0</v>
      </c>
      <c r="CM118" s="7">
        <f>LOOKUP(CM117,InputS!5:5,InputS!6:6)/CM6</f>
        <v>0</v>
      </c>
      <c r="CN118" s="7">
        <f>LOOKUP(CN117,InputS!5:5,InputS!6:6)/CN6</f>
        <v>0</v>
      </c>
      <c r="CO118" s="7">
        <f>LOOKUP(CO117,InputS!5:5,InputS!6:6)/CO6</f>
        <v>0</v>
      </c>
      <c r="CP118" s="7">
        <f>LOOKUP(CP117,InputS!5:5,InputS!6:6)/CP6</f>
        <v>0</v>
      </c>
      <c r="CQ118" s="7">
        <f>LOOKUP(CQ117,InputS!5:5,InputS!6:6)/CQ6</f>
        <v>0</v>
      </c>
      <c r="CR118" s="7">
        <f>LOOKUP(CR117,InputS!5:5,InputS!6:6)/CR6</f>
        <v>0</v>
      </c>
      <c r="CS118" s="7">
        <f>LOOKUP(CS117,InputS!5:5,InputS!6:6)/CS6</f>
        <v>0</v>
      </c>
      <c r="CT118" s="7">
        <f>LOOKUP(CT117,InputS!5:5,InputS!6:6)/CT6</f>
        <v>0</v>
      </c>
      <c r="CU118" s="7">
        <f>LOOKUP(CU117,InputS!5:5,InputS!6:6)/CU6</f>
        <v>0</v>
      </c>
      <c r="CV118" s="7">
        <f>LOOKUP(CV117,InputS!5:5,InputS!6:6)/CV6</f>
        <v>0</v>
      </c>
      <c r="CW118" s="7">
        <f>LOOKUP(CW117,InputS!5:5,InputS!6:6)/CW6</f>
        <v>0</v>
      </c>
      <c r="CX118" s="7">
        <f>LOOKUP(CX117,InputS!5:5,InputS!6:6)/CX6</f>
        <v>0</v>
      </c>
      <c r="CY118" s="7">
        <f>LOOKUP(CY117,InputS!5:5,InputS!6:6)/CY6</f>
        <v>0</v>
      </c>
      <c r="CZ118" s="7">
        <f>LOOKUP(CZ117,InputS!5:5,InputS!6:6)/CZ6</f>
        <v>0</v>
      </c>
      <c r="DA118" s="7">
        <f>LOOKUP(DA117,InputS!5:5,InputS!6:6)/DA6</f>
        <v>0</v>
      </c>
      <c r="DB118" s="7">
        <f>LOOKUP(DB117,InputS!5:5,InputS!6:6)/DB6</f>
        <v>0</v>
      </c>
      <c r="DC118" s="7">
        <f>LOOKUP(DC117,InputS!5:5,InputS!6:6)/DC6</f>
        <v>0</v>
      </c>
      <c r="DD118" s="7">
        <f>LOOKUP(DD117,InputS!5:5,InputS!6:6)/DD6</f>
        <v>0</v>
      </c>
      <c r="DE118" s="7">
        <f>LOOKUP(DE117,InputS!5:5,InputS!6:6)/DE6</f>
        <v>0</v>
      </c>
      <c r="DF118" s="7">
        <f>LOOKUP(DF117,InputS!5:5,InputS!6:6)/DF6</f>
        <v>0</v>
      </c>
      <c r="DG118" s="7">
        <f>LOOKUP(DG117,InputS!5:5,InputS!6:6)/DG6</f>
        <v>0</v>
      </c>
      <c r="DH118" s="7">
        <f>LOOKUP(DH117,InputS!5:5,InputS!6:6)/DH6</f>
        <v>0</v>
      </c>
      <c r="DI118" s="7">
        <f>LOOKUP(DI117,InputS!5:5,InputS!6:6)/DI6</f>
        <v>0</v>
      </c>
      <c r="DJ118" s="7">
        <f>LOOKUP(DJ117,InputS!5:5,InputS!6:6)/DJ6</f>
        <v>0</v>
      </c>
      <c r="DK118" s="7">
        <f>LOOKUP(DK117,InputS!5:5,InputS!6:6)/DK6</f>
        <v>0</v>
      </c>
      <c r="DL118" s="7">
        <f>LOOKUP(DL117,InputS!5:5,InputS!6:6)/DL6</f>
        <v>0</v>
      </c>
      <c r="DM118" s="7">
        <f>LOOKUP(DM117,InputS!5:5,InputS!6:6)/DM6</f>
        <v>0</v>
      </c>
      <c r="DN118" s="7">
        <f>LOOKUP(DN117,InputS!5:5,InputS!6:6)/DN6</f>
        <v>0</v>
      </c>
      <c r="DO118" s="7">
        <f>LOOKUP(DO117,InputS!5:5,InputS!6:6)/DO6</f>
        <v>0</v>
      </c>
      <c r="DP118" s="7">
        <f>LOOKUP(DP117,InputS!5:5,InputS!6:6)/DP6</f>
        <v>0</v>
      </c>
      <c r="DQ118" s="7">
        <f>LOOKUP(DQ117,InputS!5:5,InputS!6:6)/DQ6</f>
        <v>0</v>
      </c>
      <c r="DR118" s="7">
        <f>LOOKUP(DR117,InputS!5:5,InputS!6:6)/DR6</f>
        <v>0</v>
      </c>
      <c r="DS118" s="7">
        <f>LOOKUP(DS117,InputS!5:5,InputS!6:6)/DS6</f>
        <v>0</v>
      </c>
      <c r="DT118" s="7">
        <f>LOOKUP(DT117,InputS!5:5,InputS!6:6)/DT6</f>
        <v>0</v>
      </c>
      <c r="DU118" s="7">
        <f>LOOKUP(DU117,InputS!5:5,InputS!6:6)/DU6</f>
        <v>0</v>
      </c>
      <c r="DV118" s="7">
        <f>LOOKUP(DV117,InputS!5:5,InputS!6:6)/DV6</f>
        <v>0</v>
      </c>
      <c r="DW118" s="7">
        <f>LOOKUP(DW117,InputS!5:5,InputS!6:6)/DW6</f>
        <v>0</v>
      </c>
      <c r="DX118" s="7">
        <f>LOOKUP(DX117,InputS!5:5,InputS!6:6)/DX6</f>
        <v>0</v>
      </c>
      <c r="DY118" s="7">
        <f>LOOKUP(DY117,InputS!5:5,InputS!6:6)/DY6</f>
        <v>0</v>
      </c>
      <c r="DZ118" s="7">
        <f>LOOKUP(DZ117,InputS!5:5,InputS!6:6)/DZ6</f>
        <v>0</v>
      </c>
      <c r="EA118" s="7">
        <f>LOOKUP(EA117,InputS!5:5,InputS!6:6)/EA6</f>
        <v>0</v>
      </c>
      <c r="EB118" s="7">
        <f>LOOKUP(EB117,InputS!5:5,InputS!6:6)/EB6</f>
        <v>0</v>
      </c>
      <c r="EC118" s="7">
        <f>LOOKUP(EC117,InputS!5:5,InputS!6:6)/EC6</f>
        <v>0</v>
      </c>
      <c r="ED118" s="7">
        <f>LOOKUP(ED117,InputS!5:5,InputS!6:6)/ED6</f>
        <v>0</v>
      </c>
      <c r="EE118" s="7">
        <f>LOOKUP(EE117,InputS!5:5,InputS!6:6)/EE6</f>
        <v>0</v>
      </c>
      <c r="EF118" s="7">
        <f>LOOKUP(EF117,InputS!5:5,InputS!6:6)/EF6</f>
        <v>0</v>
      </c>
      <c r="EG118" s="7">
        <f>LOOKUP(EG117,InputS!5:5,InputS!6:6)/EG6</f>
        <v>0</v>
      </c>
      <c r="EH118" s="7">
        <f>LOOKUP(EH117,InputS!5:5,InputS!6:6)/EH6</f>
        <v>0</v>
      </c>
      <c r="EI118" s="7">
        <f>LOOKUP(EI117,InputS!5:5,InputS!6:6)/EI6</f>
        <v>0</v>
      </c>
      <c r="EJ118" s="7">
        <f>LOOKUP(EJ117,InputS!5:5,InputS!6:6)/EJ6</f>
        <v>0</v>
      </c>
      <c r="EK118" s="7">
        <f>LOOKUP(EK117,InputS!5:5,InputS!6:6)/EK6</f>
        <v>0</v>
      </c>
      <c r="EL118" s="7">
        <f>LOOKUP(EL117,InputS!5:5,InputS!6:6)/EL6</f>
        <v>0</v>
      </c>
      <c r="EM118" s="7">
        <f>LOOKUP(EM117,InputS!5:5,InputS!6:6)/EM6</f>
        <v>0</v>
      </c>
      <c r="EN118" s="7">
        <f>LOOKUP(EN117,InputS!5:5,InputS!6:6)/EN6</f>
        <v>0</v>
      </c>
      <c r="EO118" s="7">
        <f>LOOKUP(EO117,InputS!5:5,InputS!6:6)/EO6</f>
        <v>0</v>
      </c>
      <c r="EP118" s="7">
        <f>LOOKUP(EP117,InputS!5:5,InputS!6:6)/EP6</f>
        <v>0</v>
      </c>
      <c r="EQ118" s="7">
        <f>LOOKUP(EQ117,InputS!5:5,InputS!6:6)/EQ6</f>
        <v>0</v>
      </c>
      <c r="ER118" s="7">
        <f>LOOKUP(ER117,InputS!5:5,InputS!6:6)/ER6</f>
        <v>0</v>
      </c>
      <c r="ES118" s="7">
        <f>LOOKUP(ES117,InputS!5:5,InputS!6:6)/ES6</f>
        <v>0</v>
      </c>
      <c r="ET118" s="7">
        <f>LOOKUP(ET117,InputS!5:5,InputS!6:6)/ET6</f>
        <v>0</v>
      </c>
      <c r="EU118" s="7">
        <f>LOOKUP(EU117,InputS!5:5,InputS!6:6)/EU6</f>
        <v>0</v>
      </c>
      <c r="EV118" s="7">
        <f>LOOKUP(EV117,InputS!5:5,InputS!6:6)/EV6</f>
        <v>0</v>
      </c>
      <c r="EW118" s="7">
        <f>LOOKUP(EW117,InputS!5:5,InputS!6:6)/EW6</f>
        <v>0</v>
      </c>
      <c r="EX118" s="7">
        <f>LOOKUP(EX117,InputS!5:5,InputS!6:6)/EX6</f>
        <v>0</v>
      </c>
      <c r="EY118" s="7">
        <f>LOOKUP(EY117,InputS!5:5,InputS!6:6)/EY6</f>
        <v>0</v>
      </c>
      <c r="EZ118" s="7">
        <f>LOOKUP(EZ117,InputS!5:5,InputS!6:6)/EZ6</f>
        <v>0</v>
      </c>
      <c r="FA118" s="7">
        <f>LOOKUP(FA117,InputS!5:5,InputS!6:6)/FA6</f>
        <v>0</v>
      </c>
      <c r="FB118" s="7">
        <f>LOOKUP(FB117,InputS!5:5,InputS!6:6)/FB6</f>
        <v>0</v>
      </c>
      <c r="FC118" s="7">
        <f>LOOKUP(FC117,InputS!5:5,InputS!6:6)/FC6</f>
        <v>0</v>
      </c>
    </row>
    <row r="119" spans="3:159" x14ac:dyDescent="0.35">
      <c r="C119" s="31" t="s">
        <v>242</v>
      </c>
      <c r="E119" s="32" t="s">
        <v>110</v>
      </c>
      <c r="H119" s="37">
        <f>SUM(J119:XFD119)</f>
        <v>21414900</v>
      </c>
      <c r="J119" s="37">
        <f>J118*J116</f>
        <v>0</v>
      </c>
      <c r="K119" s="37">
        <f t="shared" ref="K119:BV119" si="212">K118*K116</f>
        <v>0</v>
      </c>
      <c r="L119" s="37">
        <f t="shared" si="212"/>
        <v>0</v>
      </c>
      <c r="M119" s="37">
        <f t="shared" si="212"/>
        <v>0</v>
      </c>
      <c r="N119" s="37">
        <f t="shared" si="212"/>
        <v>0</v>
      </c>
      <c r="O119" s="37">
        <f t="shared" si="212"/>
        <v>0</v>
      </c>
      <c r="P119" s="37">
        <f t="shared" si="212"/>
        <v>0</v>
      </c>
      <c r="Q119" s="37">
        <f t="shared" si="212"/>
        <v>0</v>
      </c>
      <c r="R119" s="37">
        <f t="shared" si="212"/>
        <v>0</v>
      </c>
      <c r="S119" s="37">
        <f t="shared" si="212"/>
        <v>0</v>
      </c>
      <c r="T119" s="37">
        <f t="shared" si="212"/>
        <v>0</v>
      </c>
      <c r="U119" s="37">
        <f t="shared" si="212"/>
        <v>0</v>
      </c>
      <c r="V119" s="37">
        <f t="shared" si="212"/>
        <v>2141490</v>
      </c>
      <c r="W119" s="37">
        <f t="shared" si="212"/>
        <v>2141490</v>
      </c>
      <c r="X119" s="37">
        <f t="shared" si="212"/>
        <v>3426384</v>
      </c>
      <c r="Y119" s="37">
        <f t="shared" si="212"/>
        <v>3426384</v>
      </c>
      <c r="Z119" s="37">
        <f t="shared" si="212"/>
        <v>2055830.4000000001</v>
      </c>
      <c r="AA119" s="37">
        <f t="shared" si="212"/>
        <v>2055830.4000000001</v>
      </c>
      <c r="AB119" s="37">
        <f t="shared" si="212"/>
        <v>1233498.24</v>
      </c>
      <c r="AC119" s="37">
        <f t="shared" si="212"/>
        <v>1233498.24</v>
      </c>
      <c r="AD119" s="37">
        <f t="shared" si="212"/>
        <v>1233498.24</v>
      </c>
      <c r="AE119" s="37">
        <f t="shared" si="212"/>
        <v>1233498.24</v>
      </c>
      <c r="AF119" s="37">
        <f t="shared" si="212"/>
        <v>616749.12</v>
      </c>
      <c r="AG119" s="37">
        <f t="shared" si="212"/>
        <v>616749.12</v>
      </c>
      <c r="AH119" s="37">
        <f t="shared" si="212"/>
        <v>0</v>
      </c>
      <c r="AI119" s="37">
        <f t="shared" si="212"/>
        <v>0</v>
      </c>
      <c r="AJ119" s="37">
        <f t="shared" si="212"/>
        <v>0</v>
      </c>
      <c r="AK119" s="37">
        <f t="shared" si="212"/>
        <v>0</v>
      </c>
      <c r="AL119" s="37">
        <f t="shared" si="212"/>
        <v>0</v>
      </c>
      <c r="AM119" s="37">
        <f t="shared" si="212"/>
        <v>0</v>
      </c>
      <c r="AN119" s="37">
        <f t="shared" si="212"/>
        <v>0</v>
      </c>
      <c r="AO119" s="37">
        <f t="shared" si="212"/>
        <v>0</v>
      </c>
      <c r="AP119" s="37">
        <f t="shared" si="212"/>
        <v>0</v>
      </c>
      <c r="AQ119" s="37">
        <f t="shared" si="212"/>
        <v>0</v>
      </c>
      <c r="AR119" s="37">
        <f t="shared" si="212"/>
        <v>0</v>
      </c>
      <c r="AS119" s="37">
        <f t="shared" si="212"/>
        <v>0</v>
      </c>
      <c r="AT119" s="37">
        <f t="shared" si="212"/>
        <v>0</v>
      </c>
      <c r="AU119" s="37">
        <f t="shared" si="212"/>
        <v>0</v>
      </c>
      <c r="AV119" s="37">
        <f t="shared" si="212"/>
        <v>0</v>
      </c>
      <c r="AW119" s="37">
        <f t="shared" si="212"/>
        <v>0</v>
      </c>
      <c r="AX119" s="37">
        <f t="shared" si="212"/>
        <v>0</v>
      </c>
      <c r="AY119" s="37">
        <f t="shared" si="212"/>
        <v>0</v>
      </c>
      <c r="AZ119" s="37">
        <f t="shared" si="212"/>
        <v>0</v>
      </c>
      <c r="BA119" s="37">
        <f t="shared" si="212"/>
        <v>0</v>
      </c>
      <c r="BB119" s="37">
        <f t="shared" si="212"/>
        <v>0</v>
      </c>
      <c r="BC119" s="37">
        <f t="shared" si="212"/>
        <v>0</v>
      </c>
      <c r="BD119" s="37">
        <f t="shared" si="212"/>
        <v>0</v>
      </c>
      <c r="BE119" s="37">
        <f t="shared" si="212"/>
        <v>0</v>
      </c>
      <c r="BF119" s="37">
        <f t="shared" si="212"/>
        <v>0</v>
      </c>
      <c r="BG119" s="37">
        <f t="shared" si="212"/>
        <v>0</v>
      </c>
      <c r="BH119" s="37">
        <f t="shared" si="212"/>
        <v>0</v>
      </c>
      <c r="BI119" s="37">
        <f t="shared" si="212"/>
        <v>0</v>
      </c>
      <c r="BJ119" s="37">
        <f t="shared" si="212"/>
        <v>0</v>
      </c>
      <c r="BK119" s="37">
        <f t="shared" si="212"/>
        <v>0</v>
      </c>
      <c r="BL119" s="37">
        <f t="shared" si="212"/>
        <v>0</v>
      </c>
      <c r="BM119" s="37">
        <f t="shared" si="212"/>
        <v>0</v>
      </c>
      <c r="BN119" s="37">
        <f t="shared" si="212"/>
        <v>0</v>
      </c>
      <c r="BO119" s="37">
        <f t="shared" si="212"/>
        <v>0</v>
      </c>
      <c r="BP119" s="37">
        <f t="shared" si="212"/>
        <v>0</v>
      </c>
      <c r="BQ119" s="37">
        <f t="shared" si="212"/>
        <v>0</v>
      </c>
      <c r="BR119" s="37">
        <f t="shared" si="212"/>
        <v>0</v>
      </c>
      <c r="BS119" s="37">
        <f t="shared" si="212"/>
        <v>0</v>
      </c>
      <c r="BT119" s="37">
        <f t="shared" si="212"/>
        <v>0</v>
      </c>
      <c r="BU119" s="37">
        <f t="shared" si="212"/>
        <v>0</v>
      </c>
      <c r="BV119" s="37">
        <f t="shared" si="212"/>
        <v>0</v>
      </c>
      <c r="BW119" s="37">
        <f t="shared" ref="BW119:EH119" si="213">BW118*BW116</f>
        <v>0</v>
      </c>
      <c r="BX119" s="37">
        <f t="shared" si="213"/>
        <v>0</v>
      </c>
      <c r="BY119" s="37">
        <f t="shared" si="213"/>
        <v>0</v>
      </c>
      <c r="BZ119" s="37">
        <f t="shared" si="213"/>
        <v>0</v>
      </c>
      <c r="CA119" s="37">
        <f t="shared" si="213"/>
        <v>0</v>
      </c>
      <c r="CB119" s="37">
        <f t="shared" si="213"/>
        <v>0</v>
      </c>
      <c r="CC119" s="37">
        <f t="shared" si="213"/>
        <v>0</v>
      </c>
      <c r="CD119" s="37">
        <f t="shared" si="213"/>
        <v>0</v>
      </c>
      <c r="CE119" s="37">
        <f t="shared" si="213"/>
        <v>0</v>
      </c>
      <c r="CF119" s="37">
        <f t="shared" si="213"/>
        <v>0</v>
      </c>
      <c r="CG119" s="37">
        <f t="shared" si="213"/>
        <v>0</v>
      </c>
      <c r="CH119" s="37">
        <f t="shared" si="213"/>
        <v>0</v>
      </c>
      <c r="CI119" s="37">
        <f t="shared" si="213"/>
        <v>0</v>
      </c>
      <c r="CJ119" s="37">
        <f t="shared" si="213"/>
        <v>0</v>
      </c>
      <c r="CK119" s="37">
        <f t="shared" si="213"/>
        <v>0</v>
      </c>
      <c r="CL119" s="37">
        <f t="shared" si="213"/>
        <v>0</v>
      </c>
      <c r="CM119" s="37">
        <f t="shared" si="213"/>
        <v>0</v>
      </c>
      <c r="CN119" s="37">
        <f t="shared" si="213"/>
        <v>0</v>
      </c>
      <c r="CO119" s="37">
        <f t="shared" si="213"/>
        <v>0</v>
      </c>
      <c r="CP119" s="37">
        <f t="shared" si="213"/>
        <v>0</v>
      </c>
      <c r="CQ119" s="37">
        <f t="shared" si="213"/>
        <v>0</v>
      </c>
      <c r="CR119" s="37">
        <f t="shared" si="213"/>
        <v>0</v>
      </c>
      <c r="CS119" s="37">
        <f t="shared" si="213"/>
        <v>0</v>
      </c>
      <c r="CT119" s="37">
        <f t="shared" si="213"/>
        <v>0</v>
      </c>
      <c r="CU119" s="37">
        <f t="shared" si="213"/>
        <v>0</v>
      </c>
      <c r="CV119" s="37">
        <f t="shared" si="213"/>
        <v>0</v>
      </c>
      <c r="CW119" s="37">
        <f t="shared" si="213"/>
        <v>0</v>
      </c>
      <c r="CX119" s="37">
        <f t="shared" si="213"/>
        <v>0</v>
      </c>
      <c r="CY119" s="37">
        <f t="shared" si="213"/>
        <v>0</v>
      </c>
      <c r="CZ119" s="37">
        <f t="shared" si="213"/>
        <v>0</v>
      </c>
      <c r="DA119" s="37">
        <f t="shared" si="213"/>
        <v>0</v>
      </c>
      <c r="DB119" s="37">
        <f t="shared" si="213"/>
        <v>0</v>
      </c>
      <c r="DC119" s="37">
        <f t="shared" si="213"/>
        <v>0</v>
      </c>
      <c r="DD119" s="37">
        <f t="shared" si="213"/>
        <v>0</v>
      </c>
      <c r="DE119" s="37">
        <f t="shared" si="213"/>
        <v>0</v>
      </c>
      <c r="DF119" s="37">
        <f t="shared" si="213"/>
        <v>0</v>
      </c>
      <c r="DG119" s="37">
        <f t="shared" si="213"/>
        <v>0</v>
      </c>
      <c r="DH119" s="37">
        <f t="shared" si="213"/>
        <v>0</v>
      </c>
      <c r="DI119" s="37">
        <f t="shared" si="213"/>
        <v>0</v>
      </c>
      <c r="DJ119" s="37">
        <f t="shared" si="213"/>
        <v>0</v>
      </c>
      <c r="DK119" s="37">
        <f t="shared" si="213"/>
        <v>0</v>
      </c>
      <c r="DL119" s="37">
        <f t="shared" si="213"/>
        <v>0</v>
      </c>
      <c r="DM119" s="37">
        <f t="shared" si="213"/>
        <v>0</v>
      </c>
      <c r="DN119" s="37">
        <f t="shared" si="213"/>
        <v>0</v>
      </c>
      <c r="DO119" s="37">
        <f t="shared" si="213"/>
        <v>0</v>
      </c>
      <c r="DP119" s="37">
        <f t="shared" si="213"/>
        <v>0</v>
      </c>
      <c r="DQ119" s="37">
        <f t="shared" si="213"/>
        <v>0</v>
      </c>
      <c r="DR119" s="37">
        <f t="shared" si="213"/>
        <v>0</v>
      </c>
      <c r="DS119" s="37">
        <f t="shared" si="213"/>
        <v>0</v>
      </c>
      <c r="DT119" s="37">
        <f t="shared" si="213"/>
        <v>0</v>
      </c>
      <c r="DU119" s="37">
        <f t="shared" si="213"/>
        <v>0</v>
      </c>
      <c r="DV119" s="37">
        <f t="shared" si="213"/>
        <v>0</v>
      </c>
      <c r="DW119" s="37">
        <f t="shared" si="213"/>
        <v>0</v>
      </c>
      <c r="DX119" s="37">
        <f t="shared" si="213"/>
        <v>0</v>
      </c>
      <c r="DY119" s="37">
        <f t="shared" si="213"/>
        <v>0</v>
      </c>
      <c r="DZ119" s="37">
        <f t="shared" si="213"/>
        <v>0</v>
      </c>
      <c r="EA119" s="37">
        <f t="shared" si="213"/>
        <v>0</v>
      </c>
      <c r="EB119" s="37">
        <f t="shared" si="213"/>
        <v>0</v>
      </c>
      <c r="EC119" s="37">
        <f t="shared" si="213"/>
        <v>0</v>
      </c>
      <c r="ED119" s="37">
        <f t="shared" si="213"/>
        <v>0</v>
      </c>
      <c r="EE119" s="37">
        <f t="shared" si="213"/>
        <v>0</v>
      </c>
      <c r="EF119" s="37">
        <f t="shared" si="213"/>
        <v>0</v>
      </c>
      <c r="EG119" s="37">
        <f t="shared" si="213"/>
        <v>0</v>
      </c>
      <c r="EH119" s="37">
        <f t="shared" si="213"/>
        <v>0</v>
      </c>
      <c r="EI119" s="37">
        <f t="shared" ref="EI119:FC119" si="214">EI118*EI116</f>
        <v>0</v>
      </c>
      <c r="EJ119" s="37">
        <f t="shared" si="214"/>
        <v>0</v>
      </c>
      <c r="EK119" s="37">
        <f t="shared" si="214"/>
        <v>0</v>
      </c>
      <c r="EL119" s="37">
        <f t="shared" si="214"/>
        <v>0</v>
      </c>
      <c r="EM119" s="37">
        <f t="shared" si="214"/>
        <v>0</v>
      </c>
      <c r="EN119" s="37">
        <f t="shared" si="214"/>
        <v>0</v>
      </c>
      <c r="EO119" s="37">
        <f t="shared" si="214"/>
        <v>0</v>
      </c>
      <c r="EP119" s="37">
        <f t="shared" si="214"/>
        <v>0</v>
      </c>
      <c r="EQ119" s="37">
        <f t="shared" si="214"/>
        <v>0</v>
      </c>
      <c r="ER119" s="37">
        <f t="shared" si="214"/>
        <v>0</v>
      </c>
      <c r="ES119" s="37">
        <f t="shared" si="214"/>
        <v>0</v>
      </c>
      <c r="ET119" s="37">
        <f t="shared" si="214"/>
        <v>0</v>
      </c>
      <c r="EU119" s="37">
        <f t="shared" si="214"/>
        <v>0</v>
      </c>
      <c r="EV119" s="37">
        <f t="shared" si="214"/>
        <v>0</v>
      </c>
      <c r="EW119" s="37">
        <f t="shared" si="214"/>
        <v>0</v>
      </c>
      <c r="EX119" s="37">
        <f t="shared" si="214"/>
        <v>0</v>
      </c>
      <c r="EY119" s="37">
        <f t="shared" si="214"/>
        <v>0</v>
      </c>
      <c r="EZ119" s="37">
        <f t="shared" si="214"/>
        <v>0</v>
      </c>
      <c r="FA119" s="37">
        <f t="shared" si="214"/>
        <v>0</v>
      </c>
      <c r="FB119" s="37">
        <f t="shared" si="214"/>
        <v>0</v>
      </c>
      <c r="FC119" s="37">
        <f t="shared" si="214"/>
        <v>0</v>
      </c>
    </row>
    <row r="120" spans="3:159" x14ac:dyDescent="0.35">
      <c r="E120" s="32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7"/>
      <c r="EL120" s="37"/>
      <c r="EM120" s="37"/>
      <c r="EN120" s="37"/>
      <c r="EO120" s="37"/>
      <c r="EP120" s="37"/>
      <c r="EQ120" s="37"/>
      <c r="ER120" s="37"/>
      <c r="ES120" s="37"/>
      <c r="ET120" s="37"/>
      <c r="EU120" s="37"/>
      <c r="EV120" s="37"/>
      <c r="EW120" s="37"/>
      <c r="EX120" s="37"/>
      <c r="EY120" s="37"/>
      <c r="EZ120" s="37"/>
      <c r="FA120" s="37"/>
      <c r="FB120" s="37"/>
      <c r="FC120" s="37"/>
    </row>
    <row r="121" spans="3:159" x14ac:dyDescent="0.35">
      <c r="C121" s="31" t="s">
        <v>243</v>
      </c>
      <c r="E121" s="32" t="s">
        <v>18</v>
      </c>
      <c r="F121" s="5">
        <f>InputC!E73</f>
        <v>1</v>
      </c>
      <c r="G121" s="5">
        <f>InputC!E72</f>
        <v>15</v>
      </c>
      <c r="H121" s="37">
        <f>SUM(J121:XFD121)</f>
        <v>30</v>
      </c>
      <c r="J121" s="37">
        <f>(AND(J117&gt;=$F$121,J117&lt;=$G$121))*1</f>
        <v>0</v>
      </c>
      <c r="K121" s="37">
        <f t="shared" ref="K121:BV121" si="215">(AND(K117&gt;=$F$121,K117&lt;=$G$121))*1</f>
        <v>0</v>
      </c>
      <c r="L121" s="37">
        <f t="shared" si="215"/>
        <v>0</v>
      </c>
      <c r="M121" s="37">
        <f t="shared" si="215"/>
        <v>0</v>
      </c>
      <c r="N121" s="37">
        <f t="shared" si="215"/>
        <v>0</v>
      </c>
      <c r="O121" s="37">
        <f t="shared" si="215"/>
        <v>0</v>
      </c>
      <c r="P121" s="37">
        <f t="shared" si="215"/>
        <v>0</v>
      </c>
      <c r="Q121" s="37">
        <f t="shared" si="215"/>
        <v>0</v>
      </c>
      <c r="R121" s="37">
        <f t="shared" si="215"/>
        <v>0</v>
      </c>
      <c r="S121" s="37">
        <f t="shared" si="215"/>
        <v>0</v>
      </c>
      <c r="T121" s="37">
        <f t="shared" si="215"/>
        <v>0</v>
      </c>
      <c r="U121" s="37">
        <f t="shared" si="215"/>
        <v>0</v>
      </c>
      <c r="V121" s="37">
        <f t="shared" si="215"/>
        <v>1</v>
      </c>
      <c r="W121" s="37">
        <f t="shared" si="215"/>
        <v>1</v>
      </c>
      <c r="X121" s="37">
        <f t="shared" si="215"/>
        <v>1</v>
      </c>
      <c r="Y121" s="37">
        <f t="shared" si="215"/>
        <v>1</v>
      </c>
      <c r="Z121" s="37">
        <f t="shared" si="215"/>
        <v>1</v>
      </c>
      <c r="AA121" s="37">
        <f t="shared" si="215"/>
        <v>1</v>
      </c>
      <c r="AB121" s="37">
        <f t="shared" si="215"/>
        <v>1</v>
      </c>
      <c r="AC121" s="37">
        <f t="shared" si="215"/>
        <v>1</v>
      </c>
      <c r="AD121" s="37">
        <f t="shared" si="215"/>
        <v>1</v>
      </c>
      <c r="AE121" s="37">
        <f t="shared" si="215"/>
        <v>1</v>
      </c>
      <c r="AF121" s="37">
        <f t="shared" si="215"/>
        <v>1</v>
      </c>
      <c r="AG121" s="37">
        <f t="shared" si="215"/>
        <v>1</v>
      </c>
      <c r="AH121" s="37">
        <f t="shared" si="215"/>
        <v>1</v>
      </c>
      <c r="AI121" s="37">
        <f t="shared" si="215"/>
        <v>1</v>
      </c>
      <c r="AJ121" s="37">
        <f t="shared" si="215"/>
        <v>1</v>
      </c>
      <c r="AK121" s="37">
        <f t="shared" si="215"/>
        <v>1</v>
      </c>
      <c r="AL121" s="37">
        <f t="shared" si="215"/>
        <v>1</v>
      </c>
      <c r="AM121" s="37">
        <f t="shared" si="215"/>
        <v>1</v>
      </c>
      <c r="AN121" s="37">
        <f t="shared" si="215"/>
        <v>1</v>
      </c>
      <c r="AO121" s="37">
        <f t="shared" si="215"/>
        <v>1</v>
      </c>
      <c r="AP121" s="37">
        <f t="shared" si="215"/>
        <v>1</v>
      </c>
      <c r="AQ121" s="37">
        <f t="shared" si="215"/>
        <v>1</v>
      </c>
      <c r="AR121" s="37">
        <f t="shared" si="215"/>
        <v>1</v>
      </c>
      <c r="AS121" s="37">
        <f t="shared" si="215"/>
        <v>1</v>
      </c>
      <c r="AT121" s="37">
        <f t="shared" si="215"/>
        <v>1</v>
      </c>
      <c r="AU121" s="37">
        <f t="shared" si="215"/>
        <v>1</v>
      </c>
      <c r="AV121" s="37">
        <f t="shared" si="215"/>
        <v>1</v>
      </c>
      <c r="AW121" s="37">
        <f t="shared" si="215"/>
        <v>1</v>
      </c>
      <c r="AX121" s="37">
        <f t="shared" si="215"/>
        <v>1</v>
      </c>
      <c r="AY121" s="37">
        <f t="shared" si="215"/>
        <v>1</v>
      </c>
      <c r="AZ121" s="37">
        <f t="shared" si="215"/>
        <v>0</v>
      </c>
      <c r="BA121" s="37">
        <f t="shared" si="215"/>
        <v>0</v>
      </c>
      <c r="BB121" s="37">
        <f t="shared" si="215"/>
        <v>0</v>
      </c>
      <c r="BC121" s="37">
        <f t="shared" si="215"/>
        <v>0</v>
      </c>
      <c r="BD121" s="37">
        <f t="shared" si="215"/>
        <v>0</v>
      </c>
      <c r="BE121" s="37">
        <f t="shared" si="215"/>
        <v>0</v>
      </c>
      <c r="BF121" s="37">
        <f t="shared" si="215"/>
        <v>0</v>
      </c>
      <c r="BG121" s="37">
        <f t="shared" si="215"/>
        <v>0</v>
      </c>
      <c r="BH121" s="37">
        <f t="shared" si="215"/>
        <v>0</v>
      </c>
      <c r="BI121" s="37">
        <f t="shared" si="215"/>
        <v>0</v>
      </c>
      <c r="BJ121" s="37">
        <f t="shared" si="215"/>
        <v>0</v>
      </c>
      <c r="BK121" s="37">
        <f t="shared" si="215"/>
        <v>0</v>
      </c>
      <c r="BL121" s="37">
        <f t="shared" si="215"/>
        <v>0</v>
      </c>
      <c r="BM121" s="37">
        <f t="shared" si="215"/>
        <v>0</v>
      </c>
      <c r="BN121" s="37">
        <f t="shared" si="215"/>
        <v>0</v>
      </c>
      <c r="BO121" s="37">
        <f t="shared" si="215"/>
        <v>0</v>
      </c>
      <c r="BP121" s="37">
        <f t="shared" si="215"/>
        <v>0</v>
      </c>
      <c r="BQ121" s="37">
        <f t="shared" si="215"/>
        <v>0</v>
      </c>
      <c r="BR121" s="37">
        <f t="shared" si="215"/>
        <v>0</v>
      </c>
      <c r="BS121" s="37">
        <f t="shared" si="215"/>
        <v>0</v>
      </c>
      <c r="BT121" s="37">
        <f t="shared" si="215"/>
        <v>0</v>
      </c>
      <c r="BU121" s="37">
        <f t="shared" si="215"/>
        <v>0</v>
      </c>
      <c r="BV121" s="37">
        <f t="shared" si="215"/>
        <v>0</v>
      </c>
      <c r="BW121" s="37">
        <f t="shared" ref="BW121:EH121" si="216">(AND(BW117&gt;=$F$121,BW117&lt;=$G$121))*1</f>
        <v>0</v>
      </c>
      <c r="BX121" s="37">
        <f t="shared" si="216"/>
        <v>0</v>
      </c>
      <c r="BY121" s="37">
        <f t="shared" si="216"/>
        <v>0</v>
      </c>
      <c r="BZ121" s="37">
        <f t="shared" si="216"/>
        <v>0</v>
      </c>
      <c r="CA121" s="37">
        <f t="shared" si="216"/>
        <v>0</v>
      </c>
      <c r="CB121" s="37">
        <f t="shared" si="216"/>
        <v>0</v>
      </c>
      <c r="CC121" s="37">
        <f t="shared" si="216"/>
        <v>0</v>
      </c>
      <c r="CD121" s="37">
        <f t="shared" si="216"/>
        <v>0</v>
      </c>
      <c r="CE121" s="37">
        <f t="shared" si="216"/>
        <v>0</v>
      </c>
      <c r="CF121" s="37">
        <f t="shared" si="216"/>
        <v>0</v>
      </c>
      <c r="CG121" s="37">
        <f t="shared" si="216"/>
        <v>0</v>
      </c>
      <c r="CH121" s="37">
        <f t="shared" si="216"/>
        <v>0</v>
      </c>
      <c r="CI121" s="37">
        <f t="shared" si="216"/>
        <v>0</v>
      </c>
      <c r="CJ121" s="37">
        <f t="shared" si="216"/>
        <v>0</v>
      </c>
      <c r="CK121" s="37">
        <f t="shared" si="216"/>
        <v>0</v>
      </c>
      <c r="CL121" s="37">
        <f t="shared" si="216"/>
        <v>0</v>
      </c>
      <c r="CM121" s="37">
        <f t="shared" si="216"/>
        <v>0</v>
      </c>
      <c r="CN121" s="37">
        <f t="shared" si="216"/>
        <v>0</v>
      </c>
      <c r="CO121" s="37">
        <f t="shared" si="216"/>
        <v>0</v>
      </c>
      <c r="CP121" s="37">
        <f t="shared" si="216"/>
        <v>0</v>
      </c>
      <c r="CQ121" s="37">
        <f t="shared" si="216"/>
        <v>0</v>
      </c>
      <c r="CR121" s="37">
        <f t="shared" si="216"/>
        <v>0</v>
      </c>
      <c r="CS121" s="37">
        <f t="shared" si="216"/>
        <v>0</v>
      </c>
      <c r="CT121" s="37">
        <f t="shared" si="216"/>
        <v>0</v>
      </c>
      <c r="CU121" s="37">
        <f t="shared" si="216"/>
        <v>0</v>
      </c>
      <c r="CV121" s="37">
        <f t="shared" si="216"/>
        <v>0</v>
      </c>
      <c r="CW121" s="37">
        <f t="shared" si="216"/>
        <v>0</v>
      </c>
      <c r="CX121" s="37">
        <f t="shared" si="216"/>
        <v>0</v>
      </c>
      <c r="CY121" s="37">
        <f t="shared" si="216"/>
        <v>0</v>
      </c>
      <c r="CZ121" s="37">
        <f t="shared" si="216"/>
        <v>0</v>
      </c>
      <c r="DA121" s="37">
        <f t="shared" si="216"/>
        <v>0</v>
      </c>
      <c r="DB121" s="37">
        <f t="shared" si="216"/>
        <v>0</v>
      </c>
      <c r="DC121" s="37">
        <f t="shared" si="216"/>
        <v>0</v>
      </c>
      <c r="DD121" s="37">
        <f t="shared" si="216"/>
        <v>0</v>
      </c>
      <c r="DE121" s="37">
        <f t="shared" si="216"/>
        <v>0</v>
      </c>
      <c r="DF121" s="37">
        <f t="shared" si="216"/>
        <v>0</v>
      </c>
      <c r="DG121" s="37">
        <f t="shared" si="216"/>
        <v>0</v>
      </c>
      <c r="DH121" s="37">
        <f t="shared" si="216"/>
        <v>0</v>
      </c>
      <c r="DI121" s="37">
        <f t="shared" si="216"/>
        <v>0</v>
      </c>
      <c r="DJ121" s="37">
        <f t="shared" si="216"/>
        <v>0</v>
      </c>
      <c r="DK121" s="37">
        <f t="shared" si="216"/>
        <v>0</v>
      </c>
      <c r="DL121" s="37">
        <f t="shared" si="216"/>
        <v>0</v>
      </c>
      <c r="DM121" s="37">
        <f t="shared" si="216"/>
        <v>0</v>
      </c>
      <c r="DN121" s="37">
        <f t="shared" si="216"/>
        <v>0</v>
      </c>
      <c r="DO121" s="37">
        <f t="shared" si="216"/>
        <v>0</v>
      </c>
      <c r="DP121" s="37">
        <f t="shared" si="216"/>
        <v>0</v>
      </c>
      <c r="DQ121" s="37">
        <f t="shared" si="216"/>
        <v>0</v>
      </c>
      <c r="DR121" s="37">
        <f t="shared" si="216"/>
        <v>0</v>
      </c>
      <c r="DS121" s="37">
        <f t="shared" si="216"/>
        <v>0</v>
      </c>
      <c r="DT121" s="37">
        <f t="shared" si="216"/>
        <v>0</v>
      </c>
      <c r="DU121" s="37">
        <f t="shared" si="216"/>
        <v>0</v>
      </c>
      <c r="DV121" s="37">
        <f t="shared" si="216"/>
        <v>0</v>
      </c>
      <c r="DW121" s="37">
        <f t="shared" si="216"/>
        <v>0</v>
      </c>
      <c r="DX121" s="37">
        <f t="shared" si="216"/>
        <v>0</v>
      </c>
      <c r="DY121" s="37">
        <f t="shared" si="216"/>
        <v>0</v>
      </c>
      <c r="DZ121" s="37">
        <f t="shared" si="216"/>
        <v>0</v>
      </c>
      <c r="EA121" s="37">
        <f t="shared" si="216"/>
        <v>0</v>
      </c>
      <c r="EB121" s="37">
        <f t="shared" si="216"/>
        <v>0</v>
      </c>
      <c r="EC121" s="37">
        <f t="shared" si="216"/>
        <v>0</v>
      </c>
      <c r="ED121" s="37">
        <f t="shared" si="216"/>
        <v>0</v>
      </c>
      <c r="EE121" s="37">
        <f t="shared" si="216"/>
        <v>0</v>
      </c>
      <c r="EF121" s="37">
        <f t="shared" si="216"/>
        <v>0</v>
      </c>
      <c r="EG121" s="37">
        <f t="shared" si="216"/>
        <v>0</v>
      </c>
      <c r="EH121" s="37">
        <f t="shared" si="216"/>
        <v>0</v>
      </c>
      <c r="EI121" s="37">
        <f t="shared" ref="EI121:FC121" si="217">(AND(EI117&gt;=$F$121,EI117&lt;=$G$121))*1</f>
        <v>0</v>
      </c>
      <c r="EJ121" s="37">
        <f t="shared" si="217"/>
        <v>0</v>
      </c>
      <c r="EK121" s="37">
        <f t="shared" si="217"/>
        <v>0</v>
      </c>
      <c r="EL121" s="37">
        <f t="shared" si="217"/>
        <v>0</v>
      </c>
      <c r="EM121" s="37">
        <f t="shared" si="217"/>
        <v>0</v>
      </c>
      <c r="EN121" s="37">
        <f t="shared" si="217"/>
        <v>0</v>
      </c>
      <c r="EO121" s="37">
        <f t="shared" si="217"/>
        <v>0</v>
      </c>
      <c r="EP121" s="37">
        <f t="shared" si="217"/>
        <v>0</v>
      </c>
      <c r="EQ121" s="37">
        <f t="shared" si="217"/>
        <v>0</v>
      </c>
      <c r="ER121" s="37">
        <f t="shared" si="217"/>
        <v>0</v>
      </c>
      <c r="ES121" s="37">
        <f t="shared" si="217"/>
        <v>0</v>
      </c>
      <c r="ET121" s="37">
        <f t="shared" si="217"/>
        <v>0</v>
      </c>
      <c r="EU121" s="37">
        <f t="shared" si="217"/>
        <v>0</v>
      </c>
      <c r="EV121" s="37">
        <f t="shared" si="217"/>
        <v>0</v>
      </c>
      <c r="EW121" s="37">
        <f t="shared" si="217"/>
        <v>0</v>
      </c>
      <c r="EX121" s="37">
        <f t="shared" si="217"/>
        <v>0</v>
      </c>
      <c r="EY121" s="37">
        <f t="shared" si="217"/>
        <v>0</v>
      </c>
      <c r="EZ121" s="37">
        <f t="shared" si="217"/>
        <v>0</v>
      </c>
      <c r="FA121" s="37">
        <f t="shared" si="217"/>
        <v>0</v>
      </c>
      <c r="FB121" s="37">
        <f t="shared" si="217"/>
        <v>0</v>
      </c>
      <c r="FC121" s="37">
        <f t="shared" si="217"/>
        <v>0</v>
      </c>
    </row>
    <row r="122" spans="3:159" x14ac:dyDescent="0.35">
      <c r="C122" s="31" t="s">
        <v>252</v>
      </c>
      <c r="E122" s="32" t="s">
        <v>48</v>
      </c>
      <c r="F122" s="35">
        <f>1/H121</f>
        <v>3.3333333333333333E-2</v>
      </c>
      <c r="H122" s="35">
        <f>SUM(J122:XFD122)</f>
        <v>0.99999999999999989</v>
      </c>
      <c r="J122" s="35">
        <f>$F$122*J121</f>
        <v>0</v>
      </c>
      <c r="K122" s="35">
        <f t="shared" ref="K122:BV122" si="218">$F$122*K121</f>
        <v>0</v>
      </c>
      <c r="L122" s="35">
        <f t="shared" si="218"/>
        <v>0</v>
      </c>
      <c r="M122" s="35">
        <f t="shared" si="218"/>
        <v>0</v>
      </c>
      <c r="N122" s="35">
        <f t="shared" si="218"/>
        <v>0</v>
      </c>
      <c r="O122" s="35">
        <f t="shared" si="218"/>
        <v>0</v>
      </c>
      <c r="P122" s="35">
        <f t="shared" si="218"/>
        <v>0</v>
      </c>
      <c r="Q122" s="35">
        <f t="shared" si="218"/>
        <v>0</v>
      </c>
      <c r="R122" s="35">
        <f t="shared" si="218"/>
        <v>0</v>
      </c>
      <c r="S122" s="35">
        <f t="shared" si="218"/>
        <v>0</v>
      </c>
      <c r="T122" s="35">
        <f t="shared" si="218"/>
        <v>0</v>
      </c>
      <c r="U122" s="35">
        <f t="shared" si="218"/>
        <v>0</v>
      </c>
      <c r="V122" s="35">
        <f t="shared" si="218"/>
        <v>3.3333333333333333E-2</v>
      </c>
      <c r="W122" s="35">
        <f t="shared" si="218"/>
        <v>3.3333333333333333E-2</v>
      </c>
      <c r="X122" s="35">
        <f t="shared" si="218"/>
        <v>3.3333333333333333E-2</v>
      </c>
      <c r="Y122" s="35">
        <f t="shared" si="218"/>
        <v>3.3333333333333333E-2</v>
      </c>
      <c r="Z122" s="35">
        <f t="shared" si="218"/>
        <v>3.3333333333333333E-2</v>
      </c>
      <c r="AA122" s="35">
        <f t="shared" si="218"/>
        <v>3.3333333333333333E-2</v>
      </c>
      <c r="AB122" s="35">
        <f t="shared" si="218"/>
        <v>3.3333333333333333E-2</v>
      </c>
      <c r="AC122" s="35">
        <f t="shared" si="218"/>
        <v>3.3333333333333333E-2</v>
      </c>
      <c r="AD122" s="35">
        <f t="shared" si="218"/>
        <v>3.3333333333333333E-2</v>
      </c>
      <c r="AE122" s="35">
        <f t="shared" si="218"/>
        <v>3.3333333333333333E-2</v>
      </c>
      <c r="AF122" s="35">
        <f t="shared" si="218"/>
        <v>3.3333333333333333E-2</v>
      </c>
      <c r="AG122" s="35">
        <f t="shared" si="218"/>
        <v>3.3333333333333333E-2</v>
      </c>
      <c r="AH122" s="35">
        <f t="shared" si="218"/>
        <v>3.3333333333333333E-2</v>
      </c>
      <c r="AI122" s="35">
        <f t="shared" si="218"/>
        <v>3.3333333333333333E-2</v>
      </c>
      <c r="AJ122" s="35">
        <f t="shared" si="218"/>
        <v>3.3333333333333333E-2</v>
      </c>
      <c r="AK122" s="35">
        <f t="shared" si="218"/>
        <v>3.3333333333333333E-2</v>
      </c>
      <c r="AL122" s="35">
        <f t="shared" si="218"/>
        <v>3.3333333333333333E-2</v>
      </c>
      <c r="AM122" s="35">
        <f t="shared" si="218"/>
        <v>3.3333333333333333E-2</v>
      </c>
      <c r="AN122" s="35">
        <f t="shared" si="218"/>
        <v>3.3333333333333333E-2</v>
      </c>
      <c r="AO122" s="35">
        <f t="shared" si="218"/>
        <v>3.3333333333333333E-2</v>
      </c>
      <c r="AP122" s="35">
        <f t="shared" si="218"/>
        <v>3.3333333333333333E-2</v>
      </c>
      <c r="AQ122" s="35">
        <f t="shared" si="218"/>
        <v>3.3333333333333333E-2</v>
      </c>
      <c r="AR122" s="35">
        <f t="shared" si="218"/>
        <v>3.3333333333333333E-2</v>
      </c>
      <c r="AS122" s="35">
        <f t="shared" si="218"/>
        <v>3.3333333333333333E-2</v>
      </c>
      <c r="AT122" s="35">
        <f t="shared" si="218"/>
        <v>3.3333333333333333E-2</v>
      </c>
      <c r="AU122" s="35">
        <f t="shared" si="218"/>
        <v>3.3333333333333333E-2</v>
      </c>
      <c r="AV122" s="35">
        <f t="shared" si="218"/>
        <v>3.3333333333333333E-2</v>
      </c>
      <c r="AW122" s="35">
        <f t="shared" si="218"/>
        <v>3.3333333333333333E-2</v>
      </c>
      <c r="AX122" s="35">
        <f t="shared" si="218"/>
        <v>3.3333333333333333E-2</v>
      </c>
      <c r="AY122" s="35">
        <f t="shared" si="218"/>
        <v>3.3333333333333333E-2</v>
      </c>
      <c r="AZ122" s="35">
        <f t="shared" si="218"/>
        <v>0</v>
      </c>
      <c r="BA122" s="35">
        <f t="shared" si="218"/>
        <v>0</v>
      </c>
      <c r="BB122" s="35">
        <f t="shared" si="218"/>
        <v>0</v>
      </c>
      <c r="BC122" s="35">
        <f t="shared" si="218"/>
        <v>0</v>
      </c>
      <c r="BD122" s="35">
        <f t="shared" si="218"/>
        <v>0</v>
      </c>
      <c r="BE122" s="35">
        <f t="shared" si="218"/>
        <v>0</v>
      </c>
      <c r="BF122" s="35">
        <f t="shared" si="218"/>
        <v>0</v>
      </c>
      <c r="BG122" s="35">
        <f t="shared" si="218"/>
        <v>0</v>
      </c>
      <c r="BH122" s="35">
        <f t="shared" si="218"/>
        <v>0</v>
      </c>
      <c r="BI122" s="35">
        <f t="shared" si="218"/>
        <v>0</v>
      </c>
      <c r="BJ122" s="35">
        <f t="shared" si="218"/>
        <v>0</v>
      </c>
      <c r="BK122" s="35">
        <f t="shared" si="218"/>
        <v>0</v>
      </c>
      <c r="BL122" s="35">
        <f t="shared" si="218"/>
        <v>0</v>
      </c>
      <c r="BM122" s="35">
        <f t="shared" si="218"/>
        <v>0</v>
      </c>
      <c r="BN122" s="35">
        <f t="shared" si="218"/>
        <v>0</v>
      </c>
      <c r="BO122" s="35">
        <f t="shared" si="218"/>
        <v>0</v>
      </c>
      <c r="BP122" s="35">
        <f t="shared" si="218"/>
        <v>0</v>
      </c>
      <c r="BQ122" s="35">
        <f t="shared" si="218"/>
        <v>0</v>
      </c>
      <c r="BR122" s="35">
        <f t="shared" si="218"/>
        <v>0</v>
      </c>
      <c r="BS122" s="35">
        <f t="shared" si="218"/>
        <v>0</v>
      </c>
      <c r="BT122" s="35">
        <f t="shared" si="218"/>
        <v>0</v>
      </c>
      <c r="BU122" s="35">
        <f t="shared" si="218"/>
        <v>0</v>
      </c>
      <c r="BV122" s="35">
        <f t="shared" si="218"/>
        <v>0</v>
      </c>
      <c r="BW122" s="35">
        <f t="shared" ref="BW122:EH122" si="219">$F$122*BW121</f>
        <v>0</v>
      </c>
      <c r="BX122" s="35">
        <f t="shared" si="219"/>
        <v>0</v>
      </c>
      <c r="BY122" s="35">
        <f t="shared" si="219"/>
        <v>0</v>
      </c>
      <c r="BZ122" s="35">
        <f t="shared" si="219"/>
        <v>0</v>
      </c>
      <c r="CA122" s="35">
        <f t="shared" si="219"/>
        <v>0</v>
      </c>
      <c r="CB122" s="35">
        <f t="shared" si="219"/>
        <v>0</v>
      </c>
      <c r="CC122" s="35">
        <f t="shared" si="219"/>
        <v>0</v>
      </c>
      <c r="CD122" s="35">
        <f t="shared" si="219"/>
        <v>0</v>
      </c>
      <c r="CE122" s="35">
        <f t="shared" si="219"/>
        <v>0</v>
      </c>
      <c r="CF122" s="35">
        <f t="shared" si="219"/>
        <v>0</v>
      </c>
      <c r="CG122" s="35">
        <f t="shared" si="219"/>
        <v>0</v>
      </c>
      <c r="CH122" s="35">
        <f t="shared" si="219"/>
        <v>0</v>
      </c>
      <c r="CI122" s="35">
        <f t="shared" si="219"/>
        <v>0</v>
      </c>
      <c r="CJ122" s="35">
        <f t="shared" si="219"/>
        <v>0</v>
      </c>
      <c r="CK122" s="35">
        <f t="shared" si="219"/>
        <v>0</v>
      </c>
      <c r="CL122" s="35">
        <f t="shared" si="219"/>
        <v>0</v>
      </c>
      <c r="CM122" s="35">
        <f t="shared" si="219"/>
        <v>0</v>
      </c>
      <c r="CN122" s="35">
        <f t="shared" si="219"/>
        <v>0</v>
      </c>
      <c r="CO122" s="35">
        <f t="shared" si="219"/>
        <v>0</v>
      </c>
      <c r="CP122" s="35">
        <f t="shared" si="219"/>
        <v>0</v>
      </c>
      <c r="CQ122" s="35">
        <f t="shared" si="219"/>
        <v>0</v>
      </c>
      <c r="CR122" s="35">
        <f t="shared" si="219"/>
        <v>0</v>
      </c>
      <c r="CS122" s="35">
        <f t="shared" si="219"/>
        <v>0</v>
      </c>
      <c r="CT122" s="35">
        <f t="shared" si="219"/>
        <v>0</v>
      </c>
      <c r="CU122" s="35">
        <f t="shared" si="219"/>
        <v>0</v>
      </c>
      <c r="CV122" s="35">
        <f t="shared" si="219"/>
        <v>0</v>
      </c>
      <c r="CW122" s="35">
        <f t="shared" si="219"/>
        <v>0</v>
      </c>
      <c r="CX122" s="35">
        <f t="shared" si="219"/>
        <v>0</v>
      </c>
      <c r="CY122" s="35">
        <f t="shared" si="219"/>
        <v>0</v>
      </c>
      <c r="CZ122" s="35">
        <f t="shared" si="219"/>
        <v>0</v>
      </c>
      <c r="DA122" s="35">
        <f t="shared" si="219"/>
        <v>0</v>
      </c>
      <c r="DB122" s="35">
        <f t="shared" si="219"/>
        <v>0</v>
      </c>
      <c r="DC122" s="35">
        <f t="shared" si="219"/>
        <v>0</v>
      </c>
      <c r="DD122" s="35">
        <f t="shared" si="219"/>
        <v>0</v>
      </c>
      <c r="DE122" s="35">
        <f t="shared" si="219"/>
        <v>0</v>
      </c>
      <c r="DF122" s="35">
        <f t="shared" si="219"/>
        <v>0</v>
      </c>
      <c r="DG122" s="35">
        <f t="shared" si="219"/>
        <v>0</v>
      </c>
      <c r="DH122" s="35">
        <f t="shared" si="219"/>
        <v>0</v>
      </c>
      <c r="DI122" s="35">
        <f t="shared" si="219"/>
        <v>0</v>
      </c>
      <c r="DJ122" s="35">
        <f t="shared" si="219"/>
        <v>0</v>
      </c>
      <c r="DK122" s="35">
        <f t="shared" si="219"/>
        <v>0</v>
      </c>
      <c r="DL122" s="35">
        <f t="shared" si="219"/>
        <v>0</v>
      </c>
      <c r="DM122" s="35">
        <f t="shared" si="219"/>
        <v>0</v>
      </c>
      <c r="DN122" s="35">
        <f t="shared" si="219"/>
        <v>0</v>
      </c>
      <c r="DO122" s="35">
        <f t="shared" si="219"/>
        <v>0</v>
      </c>
      <c r="DP122" s="35">
        <f t="shared" si="219"/>
        <v>0</v>
      </c>
      <c r="DQ122" s="35">
        <f t="shared" si="219"/>
        <v>0</v>
      </c>
      <c r="DR122" s="35">
        <f t="shared" si="219"/>
        <v>0</v>
      </c>
      <c r="DS122" s="35">
        <f t="shared" si="219"/>
        <v>0</v>
      </c>
      <c r="DT122" s="35">
        <f t="shared" si="219"/>
        <v>0</v>
      </c>
      <c r="DU122" s="35">
        <f t="shared" si="219"/>
        <v>0</v>
      </c>
      <c r="DV122" s="35">
        <f t="shared" si="219"/>
        <v>0</v>
      </c>
      <c r="DW122" s="35">
        <f t="shared" si="219"/>
        <v>0</v>
      </c>
      <c r="DX122" s="35">
        <f t="shared" si="219"/>
        <v>0</v>
      </c>
      <c r="DY122" s="35">
        <f t="shared" si="219"/>
        <v>0</v>
      </c>
      <c r="DZ122" s="35">
        <f t="shared" si="219"/>
        <v>0</v>
      </c>
      <c r="EA122" s="35">
        <f t="shared" si="219"/>
        <v>0</v>
      </c>
      <c r="EB122" s="35">
        <f t="shared" si="219"/>
        <v>0</v>
      </c>
      <c r="EC122" s="35">
        <f t="shared" si="219"/>
        <v>0</v>
      </c>
      <c r="ED122" s="35">
        <f t="shared" si="219"/>
        <v>0</v>
      </c>
      <c r="EE122" s="35">
        <f t="shared" si="219"/>
        <v>0</v>
      </c>
      <c r="EF122" s="35">
        <f t="shared" si="219"/>
        <v>0</v>
      </c>
      <c r="EG122" s="35">
        <f t="shared" si="219"/>
        <v>0</v>
      </c>
      <c r="EH122" s="35">
        <f t="shared" si="219"/>
        <v>0</v>
      </c>
      <c r="EI122" s="35">
        <f t="shared" ref="EI122:FC122" si="220">$F$122*EI121</f>
        <v>0</v>
      </c>
      <c r="EJ122" s="35">
        <f t="shared" si="220"/>
        <v>0</v>
      </c>
      <c r="EK122" s="35">
        <f t="shared" si="220"/>
        <v>0</v>
      </c>
      <c r="EL122" s="35">
        <f t="shared" si="220"/>
        <v>0</v>
      </c>
      <c r="EM122" s="35">
        <f t="shared" si="220"/>
        <v>0</v>
      </c>
      <c r="EN122" s="35">
        <f t="shared" si="220"/>
        <v>0</v>
      </c>
      <c r="EO122" s="35">
        <f t="shared" si="220"/>
        <v>0</v>
      </c>
      <c r="EP122" s="35">
        <f t="shared" si="220"/>
        <v>0</v>
      </c>
      <c r="EQ122" s="35">
        <f t="shared" si="220"/>
        <v>0</v>
      </c>
      <c r="ER122" s="35">
        <f t="shared" si="220"/>
        <v>0</v>
      </c>
      <c r="ES122" s="35">
        <f t="shared" si="220"/>
        <v>0</v>
      </c>
      <c r="ET122" s="35">
        <f t="shared" si="220"/>
        <v>0</v>
      </c>
      <c r="EU122" s="35">
        <f t="shared" si="220"/>
        <v>0</v>
      </c>
      <c r="EV122" s="35">
        <f t="shared" si="220"/>
        <v>0</v>
      </c>
      <c r="EW122" s="35">
        <f t="shared" si="220"/>
        <v>0</v>
      </c>
      <c r="EX122" s="35">
        <f t="shared" si="220"/>
        <v>0</v>
      </c>
      <c r="EY122" s="35">
        <f t="shared" si="220"/>
        <v>0</v>
      </c>
      <c r="EZ122" s="35">
        <f t="shared" si="220"/>
        <v>0</v>
      </c>
      <c r="FA122" s="35">
        <f t="shared" si="220"/>
        <v>0</v>
      </c>
      <c r="FB122" s="35">
        <f t="shared" si="220"/>
        <v>0</v>
      </c>
      <c r="FC122" s="35">
        <f t="shared" si="220"/>
        <v>0</v>
      </c>
    </row>
    <row r="123" spans="3:159" x14ac:dyDescent="0.35">
      <c r="C123" s="31" t="s">
        <v>253</v>
      </c>
      <c r="E123" s="32" t="s">
        <v>110</v>
      </c>
      <c r="H123" s="37">
        <f>SUM(J123:XFD123)</f>
        <v>1326000.0000000007</v>
      </c>
      <c r="J123" s="37">
        <f>J122*J108</f>
        <v>0</v>
      </c>
      <c r="K123" s="37">
        <f t="shared" ref="K123:BV123" si="221">K122*K108</f>
        <v>0</v>
      </c>
      <c r="L123" s="37">
        <f t="shared" si="221"/>
        <v>0</v>
      </c>
      <c r="M123" s="37">
        <f t="shared" si="221"/>
        <v>0</v>
      </c>
      <c r="N123" s="37">
        <f t="shared" si="221"/>
        <v>0</v>
      </c>
      <c r="O123" s="37">
        <f t="shared" si="221"/>
        <v>0</v>
      </c>
      <c r="P123" s="37">
        <f t="shared" si="221"/>
        <v>0</v>
      </c>
      <c r="Q123" s="37">
        <f t="shared" si="221"/>
        <v>0</v>
      </c>
      <c r="R123" s="37">
        <f t="shared" si="221"/>
        <v>0</v>
      </c>
      <c r="S123" s="37">
        <f t="shared" si="221"/>
        <v>0</v>
      </c>
      <c r="T123" s="37">
        <f t="shared" si="221"/>
        <v>0</v>
      </c>
      <c r="U123" s="37">
        <f t="shared" si="221"/>
        <v>0</v>
      </c>
      <c r="V123" s="37">
        <f t="shared" si="221"/>
        <v>44200.000000000036</v>
      </c>
      <c r="W123" s="37">
        <f t="shared" si="221"/>
        <v>44200.000000000036</v>
      </c>
      <c r="X123" s="37">
        <f t="shared" si="221"/>
        <v>44200.000000000036</v>
      </c>
      <c r="Y123" s="37">
        <f t="shared" si="221"/>
        <v>44200.000000000036</v>
      </c>
      <c r="Z123" s="37">
        <f t="shared" si="221"/>
        <v>44200.000000000036</v>
      </c>
      <c r="AA123" s="37">
        <f t="shared" si="221"/>
        <v>44200.000000000036</v>
      </c>
      <c r="AB123" s="37">
        <f t="shared" si="221"/>
        <v>44200.000000000036</v>
      </c>
      <c r="AC123" s="37">
        <f t="shared" si="221"/>
        <v>44200.000000000036</v>
      </c>
      <c r="AD123" s="37">
        <f t="shared" si="221"/>
        <v>44200.000000000036</v>
      </c>
      <c r="AE123" s="37">
        <f t="shared" si="221"/>
        <v>44200.000000000036</v>
      </c>
      <c r="AF123" s="37">
        <f t="shared" si="221"/>
        <v>44200.000000000036</v>
      </c>
      <c r="AG123" s="37">
        <f t="shared" si="221"/>
        <v>44200.000000000036</v>
      </c>
      <c r="AH123" s="37">
        <f t="shared" si="221"/>
        <v>44200.000000000036</v>
      </c>
      <c r="AI123" s="37">
        <f t="shared" si="221"/>
        <v>44200.000000000036</v>
      </c>
      <c r="AJ123" s="37">
        <f t="shared" si="221"/>
        <v>44200.000000000036</v>
      </c>
      <c r="AK123" s="37">
        <f t="shared" si="221"/>
        <v>44200.000000000036</v>
      </c>
      <c r="AL123" s="37">
        <f t="shared" si="221"/>
        <v>44200.000000000036</v>
      </c>
      <c r="AM123" s="37">
        <f t="shared" si="221"/>
        <v>44200.000000000036</v>
      </c>
      <c r="AN123" s="37">
        <f t="shared" si="221"/>
        <v>44200.000000000036</v>
      </c>
      <c r="AO123" s="37">
        <f t="shared" si="221"/>
        <v>44200.000000000036</v>
      </c>
      <c r="AP123" s="37">
        <f t="shared" si="221"/>
        <v>44200.000000000036</v>
      </c>
      <c r="AQ123" s="37">
        <f t="shared" si="221"/>
        <v>44200.000000000036</v>
      </c>
      <c r="AR123" s="37">
        <f t="shared" si="221"/>
        <v>44200.000000000036</v>
      </c>
      <c r="AS123" s="37">
        <f t="shared" si="221"/>
        <v>44200.000000000036</v>
      </c>
      <c r="AT123" s="37">
        <f t="shared" si="221"/>
        <v>44200.000000000036</v>
      </c>
      <c r="AU123" s="37">
        <f t="shared" si="221"/>
        <v>44200.000000000036</v>
      </c>
      <c r="AV123" s="37">
        <f t="shared" si="221"/>
        <v>44200.000000000036</v>
      </c>
      <c r="AW123" s="37">
        <f t="shared" si="221"/>
        <v>44200.000000000036</v>
      </c>
      <c r="AX123" s="37">
        <f t="shared" si="221"/>
        <v>44200.000000000036</v>
      </c>
      <c r="AY123" s="37">
        <f t="shared" si="221"/>
        <v>44200.000000000036</v>
      </c>
      <c r="AZ123" s="37">
        <f t="shared" si="221"/>
        <v>0</v>
      </c>
      <c r="BA123" s="37">
        <f t="shared" si="221"/>
        <v>0</v>
      </c>
      <c r="BB123" s="37">
        <f t="shared" si="221"/>
        <v>0</v>
      </c>
      <c r="BC123" s="37">
        <f t="shared" si="221"/>
        <v>0</v>
      </c>
      <c r="BD123" s="37">
        <f t="shared" si="221"/>
        <v>0</v>
      </c>
      <c r="BE123" s="37">
        <f t="shared" si="221"/>
        <v>0</v>
      </c>
      <c r="BF123" s="37">
        <f t="shared" si="221"/>
        <v>0</v>
      </c>
      <c r="BG123" s="37">
        <f t="shared" si="221"/>
        <v>0</v>
      </c>
      <c r="BH123" s="37">
        <f t="shared" si="221"/>
        <v>0</v>
      </c>
      <c r="BI123" s="37">
        <f t="shared" si="221"/>
        <v>0</v>
      </c>
      <c r="BJ123" s="37">
        <f t="shared" si="221"/>
        <v>0</v>
      </c>
      <c r="BK123" s="37">
        <f t="shared" si="221"/>
        <v>0</v>
      </c>
      <c r="BL123" s="37">
        <f t="shared" si="221"/>
        <v>0</v>
      </c>
      <c r="BM123" s="37">
        <f t="shared" si="221"/>
        <v>0</v>
      </c>
      <c r="BN123" s="37">
        <f t="shared" si="221"/>
        <v>0</v>
      </c>
      <c r="BO123" s="37">
        <f t="shared" si="221"/>
        <v>0</v>
      </c>
      <c r="BP123" s="37">
        <f t="shared" si="221"/>
        <v>0</v>
      </c>
      <c r="BQ123" s="37">
        <f t="shared" si="221"/>
        <v>0</v>
      </c>
      <c r="BR123" s="37">
        <f t="shared" si="221"/>
        <v>0</v>
      </c>
      <c r="BS123" s="37">
        <f t="shared" si="221"/>
        <v>0</v>
      </c>
      <c r="BT123" s="37">
        <f t="shared" si="221"/>
        <v>0</v>
      </c>
      <c r="BU123" s="37">
        <f t="shared" si="221"/>
        <v>0</v>
      </c>
      <c r="BV123" s="37">
        <f t="shared" si="221"/>
        <v>0</v>
      </c>
      <c r="BW123" s="37">
        <f t="shared" ref="BW123:EH123" si="222">BW122*BW108</f>
        <v>0</v>
      </c>
      <c r="BX123" s="37">
        <f t="shared" si="222"/>
        <v>0</v>
      </c>
      <c r="BY123" s="37">
        <f t="shared" si="222"/>
        <v>0</v>
      </c>
      <c r="BZ123" s="37">
        <f t="shared" si="222"/>
        <v>0</v>
      </c>
      <c r="CA123" s="37">
        <f t="shared" si="222"/>
        <v>0</v>
      </c>
      <c r="CB123" s="37">
        <f t="shared" si="222"/>
        <v>0</v>
      </c>
      <c r="CC123" s="37">
        <f t="shared" si="222"/>
        <v>0</v>
      </c>
      <c r="CD123" s="37">
        <f t="shared" si="222"/>
        <v>0</v>
      </c>
      <c r="CE123" s="37">
        <f t="shared" si="222"/>
        <v>0</v>
      </c>
      <c r="CF123" s="37">
        <f t="shared" si="222"/>
        <v>0</v>
      </c>
      <c r="CG123" s="37">
        <f t="shared" si="222"/>
        <v>0</v>
      </c>
      <c r="CH123" s="37">
        <f t="shared" si="222"/>
        <v>0</v>
      </c>
      <c r="CI123" s="37">
        <f t="shared" si="222"/>
        <v>0</v>
      </c>
      <c r="CJ123" s="37">
        <f t="shared" si="222"/>
        <v>0</v>
      </c>
      <c r="CK123" s="37">
        <f t="shared" si="222"/>
        <v>0</v>
      </c>
      <c r="CL123" s="37">
        <f t="shared" si="222"/>
        <v>0</v>
      </c>
      <c r="CM123" s="37">
        <f t="shared" si="222"/>
        <v>0</v>
      </c>
      <c r="CN123" s="37">
        <f t="shared" si="222"/>
        <v>0</v>
      </c>
      <c r="CO123" s="37">
        <f t="shared" si="222"/>
        <v>0</v>
      </c>
      <c r="CP123" s="37">
        <f t="shared" si="222"/>
        <v>0</v>
      </c>
      <c r="CQ123" s="37">
        <f t="shared" si="222"/>
        <v>0</v>
      </c>
      <c r="CR123" s="37">
        <f t="shared" si="222"/>
        <v>0</v>
      </c>
      <c r="CS123" s="37">
        <f t="shared" si="222"/>
        <v>0</v>
      </c>
      <c r="CT123" s="37">
        <f t="shared" si="222"/>
        <v>0</v>
      </c>
      <c r="CU123" s="37">
        <f t="shared" si="222"/>
        <v>0</v>
      </c>
      <c r="CV123" s="37">
        <f t="shared" si="222"/>
        <v>0</v>
      </c>
      <c r="CW123" s="37">
        <f t="shared" si="222"/>
        <v>0</v>
      </c>
      <c r="CX123" s="37">
        <f t="shared" si="222"/>
        <v>0</v>
      </c>
      <c r="CY123" s="37">
        <f t="shared" si="222"/>
        <v>0</v>
      </c>
      <c r="CZ123" s="37">
        <f t="shared" si="222"/>
        <v>0</v>
      </c>
      <c r="DA123" s="37">
        <f t="shared" si="222"/>
        <v>0</v>
      </c>
      <c r="DB123" s="37">
        <f t="shared" si="222"/>
        <v>0</v>
      </c>
      <c r="DC123" s="37">
        <f t="shared" si="222"/>
        <v>0</v>
      </c>
      <c r="DD123" s="37">
        <f t="shared" si="222"/>
        <v>0</v>
      </c>
      <c r="DE123" s="37">
        <f t="shared" si="222"/>
        <v>0</v>
      </c>
      <c r="DF123" s="37">
        <f t="shared" si="222"/>
        <v>0</v>
      </c>
      <c r="DG123" s="37">
        <f t="shared" si="222"/>
        <v>0</v>
      </c>
      <c r="DH123" s="37">
        <f t="shared" si="222"/>
        <v>0</v>
      </c>
      <c r="DI123" s="37">
        <f t="shared" si="222"/>
        <v>0</v>
      </c>
      <c r="DJ123" s="37">
        <f t="shared" si="222"/>
        <v>0</v>
      </c>
      <c r="DK123" s="37">
        <f t="shared" si="222"/>
        <v>0</v>
      </c>
      <c r="DL123" s="37">
        <f t="shared" si="222"/>
        <v>0</v>
      </c>
      <c r="DM123" s="37">
        <f t="shared" si="222"/>
        <v>0</v>
      </c>
      <c r="DN123" s="37">
        <f t="shared" si="222"/>
        <v>0</v>
      </c>
      <c r="DO123" s="37">
        <f t="shared" si="222"/>
        <v>0</v>
      </c>
      <c r="DP123" s="37">
        <f t="shared" si="222"/>
        <v>0</v>
      </c>
      <c r="DQ123" s="37">
        <f t="shared" si="222"/>
        <v>0</v>
      </c>
      <c r="DR123" s="37">
        <f t="shared" si="222"/>
        <v>0</v>
      </c>
      <c r="DS123" s="37">
        <f t="shared" si="222"/>
        <v>0</v>
      </c>
      <c r="DT123" s="37">
        <f t="shared" si="222"/>
        <v>0</v>
      </c>
      <c r="DU123" s="37">
        <f t="shared" si="222"/>
        <v>0</v>
      </c>
      <c r="DV123" s="37">
        <f t="shared" si="222"/>
        <v>0</v>
      </c>
      <c r="DW123" s="37">
        <f t="shared" si="222"/>
        <v>0</v>
      </c>
      <c r="DX123" s="37">
        <f t="shared" si="222"/>
        <v>0</v>
      </c>
      <c r="DY123" s="37">
        <f t="shared" si="222"/>
        <v>0</v>
      </c>
      <c r="DZ123" s="37">
        <f t="shared" si="222"/>
        <v>0</v>
      </c>
      <c r="EA123" s="37">
        <f t="shared" si="222"/>
        <v>0</v>
      </c>
      <c r="EB123" s="37">
        <f t="shared" si="222"/>
        <v>0</v>
      </c>
      <c r="EC123" s="37">
        <f t="shared" si="222"/>
        <v>0</v>
      </c>
      <c r="ED123" s="37">
        <f t="shared" si="222"/>
        <v>0</v>
      </c>
      <c r="EE123" s="37">
        <f t="shared" si="222"/>
        <v>0</v>
      </c>
      <c r="EF123" s="37">
        <f t="shared" si="222"/>
        <v>0</v>
      </c>
      <c r="EG123" s="37">
        <f t="shared" si="222"/>
        <v>0</v>
      </c>
      <c r="EH123" s="37">
        <f t="shared" si="222"/>
        <v>0</v>
      </c>
      <c r="EI123" s="37">
        <f t="shared" ref="EI123:FC123" si="223">EI122*EI108</f>
        <v>0</v>
      </c>
      <c r="EJ123" s="37">
        <f t="shared" si="223"/>
        <v>0</v>
      </c>
      <c r="EK123" s="37">
        <f t="shared" si="223"/>
        <v>0</v>
      </c>
      <c r="EL123" s="37">
        <f t="shared" si="223"/>
        <v>0</v>
      </c>
      <c r="EM123" s="37">
        <f t="shared" si="223"/>
        <v>0</v>
      </c>
      <c r="EN123" s="37">
        <f t="shared" si="223"/>
        <v>0</v>
      </c>
      <c r="EO123" s="37">
        <f t="shared" si="223"/>
        <v>0</v>
      </c>
      <c r="EP123" s="37">
        <f t="shared" si="223"/>
        <v>0</v>
      </c>
      <c r="EQ123" s="37">
        <f t="shared" si="223"/>
        <v>0</v>
      </c>
      <c r="ER123" s="37">
        <f t="shared" si="223"/>
        <v>0</v>
      </c>
      <c r="ES123" s="37">
        <f t="shared" si="223"/>
        <v>0</v>
      </c>
      <c r="ET123" s="37">
        <f t="shared" si="223"/>
        <v>0</v>
      </c>
      <c r="EU123" s="37">
        <f t="shared" si="223"/>
        <v>0</v>
      </c>
      <c r="EV123" s="37">
        <f t="shared" si="223"/>
        <v>0</v>
      </c>
      <c r="EW123" s="37">
        <f t="shared" si="223"/>
        <v>0</v>
      </c>
      <c r="EX123" s="37">
        <f t="shared" si="223"/>
        <v>0</v>
      </c>
      <c r="EY123" s="37">
        <f t="shared" si="223"/>
        <v>0</v>
      </c>
      <c r="EZ123" s="37">
        <f t="shared" si="223"/>
        <v>0</v>
      </c>
      <c r="FA123" s="37">
        <f t="shared" si="223"/>
        <v>0</v>
      </c>
      <c r="FB123" s="37">
        <f t="shared" si="223"/>
        <v>0</v>
      </c>
      <c r="FC123" s="37">
        <f t="shared" si="223"/>
        <v>0</v>
      </c>
    </row>
    <row r="124" spans="3:159" x14ac:dyDescent="0.35">
      <c r="E124" s="32"/>
    </row>
    <row r="125" spans="3:159" x14ac:dyDescent="0.35">
      <c r="C125" s="38" t="s">
        <v>254</v>
      </c>
      <c r="D125" s="38"/>
      <c r="E125" s="39" t="s">
        <v>110</v>
      </c>
      <c r="F125" s="38"/>
      <c r="G125" s="38"/>
      <c r="H125" s="40">
        <f>SUM(J125:XFD125)</f>
        <v>22740899.999999996</v>
      </c>
      <c r="I125" s="38"/>
      <c r="J125" s="40">
        <f>J123+J119</f>
        <v>0</v>
      </c>
      <c r="K125" s="40">
        <f t="shared" ref="K125:BV125" si="224">K123+K119</f>
        <v>0</v>
      </c>
      <c r="L125" s="40">
        <f t="shared" si="224"/>
        <v>0</v>
      </c>
      <c r="M125" s="40">
        <f t="shared" si="224"/>
        <v>0</v>
      </c>
      <c r="N125" s="40">
        <f t="shared" si="224"/>
        <v>0</v>
      </c>
      <c r="O125" s="40">
        <f t="shared" si="224"/>
        <v>0</v>
      </c>
      <c r="P125" s="40">
        <f t="shared" si="224"/>
        <v>0</v>
      </c>
      <c r="Q125" s="40">
        <f t="shared" si="224"/>
        <v>0</v>
      </c>
      <c r="R125" s="40">
        <f t="shared" si="224"/>
        <v>0</v>
      </c>
      <c r="S125" s="40">
        <f t="shared" si="224"/>
        <v>0</v>
      </c>
      <c r="T125" s="40">
        <f t="shared" si="224"/>
        <v>0</v>
      </c>
      <c r="U125" s="40">
        <f t="shared" si="224"/>
        <v>0</v>
      </c>
      <c r="V125" s="40">
        <f t="shared" si="224"/>
        <v>2185690</v>
      </c>
      <c r="W125" s="40">
        <f t="shared" si="224"/>
        <v>2185690</v>
      </c>
      <c r="X125" s="40">
        <f t="shared" si="224"/>
        <v>3470584</v>
      </c>
      <c r="Y125" s="40">
        <f t="shared" si="224"/>
        <v>3470584</v>
      </c>
      <c r="Z125" s="40">
        <f t="shared" si="224"/>
        <v>2100030.4000000004</v>
      </c>
      <c r="AA125" s="40">
        <f t="shared" si="224"/>
        <v>2100030.4000000004</v>
      </c>
      <c r="AB125" s="40">
        <f t="shared" si="224"/>
        <v>1277698.24</v>
      </c>
      <c r="AC125" s="40">
        <f t="shared" si="224"/>
        <v>1277698.24</v>
      </c>
      <c r="AD125" s="40">
        <f t="shared" si="224"/>
        <v>1277698.24</v>
      </c>
      <c r="AE125" s="40">
        <f t="shared" si="224"/>
        <v>1277698.24</v>
      </c>
      <c r="AF125" s="40">
        <f t="shared" si="224"/>
        <v>660949.12</v>
      </c>
      <c r="AG125" s="40">
        <f t="shared" si="224"/>
        <v>660949.12</v>
      </c>
      <c r="AH125" s="40">
        <f t="shared" si="224"/>
        <v>44200.000000000036</v>
      </c>
      <c r="AI125" s="40">
        <f t="shared" si="224"/>
        <v>44200.000000000036</v>
      </c>
      <c r="AJ125" s="40">
        <f t="shared" si="224"/>
        <v>44200.000000000036</v>
      </c>
      <c r="AK125" s="40">
        <f t="shared" si="224"/>
        <v>44200.000000000036</v>
      </c>
      <c r="AL125" s="40">
        <f t="shared" si="224"/>
        <v>44200.000000000036</v>
      </c>
      <c r="AM125" s="40">
        <f t="shared" si="224"/>
        <v>44200.000000000036</v>
      </c>
      <c r="AN125" s="40">
        <f t="shared" si="224"/>
        <v>44200.000000000036</v>
      </c>
      <c r="AO125" s="40">
        <f t="shared" si="224"/>
        <v>44200.000000000036</v>
      </c>
      <c r="AP125" s="40">
        <f t="shared" si="224"/>
        <v>44200.000000000036</v>
      </c>
      <c r="AQ125" s="40">
        <f t="shared" si="224"/>
        <v>44200.000000000036</v>
      </c>
      <c r="AR125" s="40">
        <f t="shared" si="224"/>
        <v>44200.000000000036</v>
      </c>
      <c r="AS125" s="40">
        <f t="shared" si="224"/>
        <v>44200.000000000036</v>
      </c>
      <c r="AT125" s="40">
        <f t="shared" si="224"/>
        <v>44200.000000000036</v>
      </c>
      <c r="AU125" s="40">
        <f t="shared" si="224"/>
        <v>44200.000000000036</v>
      </c>
      <c r="AV125" s="40">
        <f t="shared" si="224"/>
        <v>44200.000000000036</v>
      </c>
      <c r="AW125" s="40">
        <f t="shared" si="224"/>
        <v>44200.000000000036</v>
      </c>
      <c r="AX125" s="40">
        <f t="shared" si="224"/>
        <v>44200.000000000036</v>
      </c>
      <c r="AY125" s="40">
        <f t="shared" si="224"/>
        <v>44200.000000000036</v>
      </c>
      <c r="AZ125" s="40">
        <f t="shared" si="224"/>
        <v>0</v>
      </c>
      <c r="BA125" s="40">
        <f t="shared" si="224"/>
        <v>0</v>
      </c>
      <c r="BB125" s="40">
        <f t="shared" si="224"/>
        <v>0</v>
      </c>
      <c r="BC125" s="40">
        <f t="shared" si="224"/>
        <v>0</v>
      </c>
      <c r="BD125" s="40">
        <f t="shared" si="224"/>
        <v>0</v>
      </c>
      <c r="BE125" s="40">
        <f t="shared" si="224"/>
        <v>0</v>
      </c>
      <c r="BF125" s="40">
        <f t="shared" si="224"/>
        <v>0</v>
      </c>
      <c r="BG125" s="40">
        <f t="shared" si="224"/>
        <v>0</v>
      </c>
      <c r="BH125" s="40">
        <f t="shared" si="224"/>
        <v>0</v>
      </c>
      <c r="BI125" s="40">
        <f t="shared" si="224"/>
        <v>0</v>
      </c>
      <c r="BJ125" s="40">
        <f t="shared" si="224"/>
        <v>0</v>
      </c>
      <c r="BK125" s="40">
        <f t="shared" si="224"/>
        <v>0</v>
      </c>
      <c r="BL125" s="40">
        <f t="shared" si="224"/>
        <v>0</v>
      </c>
      <c r="BM125" s="40">
        <f t="shared" si="224"/>
        <v>0</v>
      </c>
      <c r="BN125" s="40">
        <f t="shared" si="224"/>
        <v>0</v>
      </c>
      <c r="BO125" s="40">
        <f t="shared" si="224"/>
        <v>0</v>
      </c>
      <c r="BP125" s="40">
        <f t="shared" si="224"/>
        <v>0</v>
      </c>
      <c r="BQ125" s="40">
        <f t="shared" si="224"/>
        <v>0</v>
      </c>
      <c r="BR125" s="40">
        <f t="shared" si="224"/>
        <v>0</v>
      </c>
      <c r="BS125" s="40">
        <f t="shared" si="224"/>
        <v>0</v>
      </c>
      <c r="BT125" s="40">
        <f t="shared" si="224"/>
        <v>0</v>
      </c>
      <c r="BU125" s="40">
        <f t="shared" si="224"/>
        <v>0</v>
      </c>
      <c r="BV125" s="40">
        <f t="shared" si="224"/>
        <v>0</v>
      </c>
      <c r="BW125" s="40">
        <f t="shared" ref="BW125:EH125" si="225">BW123+BW119</f>
        <v>0</v>
      </c>
      <c r="BX125" s="40">
        <f t="shared" si="225"/>
        <v>0</v>
      </c>
      <c r="BY125" s="40">
        <f t="shared" si="225"/>
        <v>0</v>
      </c>
      <c r="BZ125" s="40">
        <f t="shared" si="225"/>
        <v>0</v>
      </c>
      <c r="CA125" s="40">
        <f t="shared" si="225"/>
        <v>0</v>
      </c>
      <c r="CB125" s="40">
        <f t="shared" si="225"/>
        <v>0</v>
      </c>
      <c r="CC125" s="40">
        <f t="shared" si="225"/>
        <v>0</v>
      </c>
      <c r="CD125" s="40">
        <f t="shared" si="225"/>
        <v>0</v>
      </c>
      <c r="CE125" s="40">
        <f t="shared" si="225"/>
        <v>0</v>
      </c>
      <c r="CF125" s="40">
        <f t="shared" si="225"/>
        <v>0</v>
      </c>
      <c r="CG125" s="40">
        <f t="shared" si="225"/>
        <v>0</v>
      </c>
      <c r="CH125" s="40">
        <f t="shared" si="225"/>
        <v>0</v>
      </c>
      <c r="CI125" s="40">
        <f t="shared" si="225"/>
        <v>0</v>
      </c>
      <c r="CJ125" s="40">
        <f t="shared" si="225"/>
        <v>0</v>
      </c>
      <c r="CK125" s="40">
        <f t="shared" si="225"/>
        <v>0</v>
      </c>
      <c r="CL125" s="40">
        <f t="shared" si="225"/>
        <v>0</v>
      </c>
      <c r="CM125" s="40">
        <f t="shared" si="225"/>
        <v>0</v>
      </c>
      <c r="CN125" s="40">
        <f t="shared" si="225"/>
        <v>0</v>
      </c>
      <c r="CO125" s="40">
        <f t="shared" si="225"/>
        <v>0</v>
      </c>
      <c r="CP125" s="40">
        <f t="shared" si="225"/>
        <v>0</v>
      </c>
      <c r="CQ125" s="40">
        <f t="shared" si="225"/>
        <v>0</v>
      </c>
      <c r="CR125" s="40">
        <f t="shared" si="225"/>
        <v>0</v>
      </c>
      <c r="CS125" s="40">
        <f t="shared" si="225"/>
        <v>0</v>
      </c>
      <c r="CT125" s="40">
        <f t="shared" si="225"/>
        <v>0</v>
      </c>
      <c r="CU125" s="40">
        <f t="shared" si="225"/>
        <v>0</v>
      </c>
      <c r="CV125" s="40">
        <f t="shared" si="225"/>
        <v>0</v>
      </c>
      <c r="CW125" s="40">
        <f t="shared" si="225"/>
        <v>0</v>
      </c>
      <c r="CX125" s="40">
        <f t="shared" si="225"/>
        <v>0</v>
      </c>
      <c r="CY125" s="40">
        <f t="shared" si="225"/>
        <v>0</v>
      </c>
      <c r="CZ125" s="40">
        <f t="shared" si="225"/>
        <v>0</v>
      </c>
      <c r="DA125" s="40">
        <f t="shared" si="225"/>
        <v>0</v>
      </c>
      <c r="DB125" s="40">
        <f t="shared" si="225"/>
        <v>0</v>
      </c>
      <c r="DC125" s="40">
        <f t="shared" si="225"/>
        <v>0</v>
      </c>
      <c r="DD125" s="40">
        <f t="shared" si="225"/>
        <v>0</v>
      </c>
      <c r="DE125" s="40">
        <f t="shared" si="225"/>
        <v>0</v>
      </c>
      <c r="DF125" s="40">
        <f t="shared" si="225"/>
        <v>0</v>
      </c>
      <c r="DG125" s="40">
        <f t="shared" si="225"/>
        <v>0</v>
      </c>
      <c r="DH125" s="40">
        <f t="shared" si="225"/>
        <v>0</v>
      </c>
      <c r="DI125" s="40">
        <f t="shared" si="225"/>
        <v>0</v>
      </c>
      <c r="DJ125" s="40">
        <f t="shared" si="225"/>
        <v>0</v>
      </c>
      <c r="DK125" s="40">
        <f t="shared" si="225"/>
        <v>0</v>
      </c>
      <c r="DL125" s="40">
        <f t="shared" si="225"/>
        <v>0</v>
      </c>
      <c r="DM125" s="40">
        <f t="shared" si="225"/>
        <v>0</v>
      </c>
      <c r="DN125" s="40">
        <f t="shared" si="225"/>
        <v>0</v>
      </c>
      <c r="DO125" s="40">
        <f t="shared" si="225"/>
        <v>0</v>
      </c>
      <c r="DP125" s="40">
        <f t="shared" si="225"/>
        <v>0</v>
      </c>
      <c r="DQ125" s="40">
        <f t="shared" si="225"/>
        <v>0</v>
      </c>
      <c r="DR125" s="40">
        <f t="shared" si="225"/>
        <v>0</v>
      </c>
      <c r="DS125" s="40">
        <f t="shared" si="225"/>
        <v>0</v>
      </c>
      <c r="DT125" s="40">
        <f t="shared" si="225"/>
        <v>0</v>
      </c>
      <c r="DU125" s="40">
        <f t="shared" si="225"/>
        <v>0</v>
      </c>
      <c r="DV125" s="40">
        <f t="shared" si="225"/>
        <v>0</v>
      </c>
      <c r="DW125" s="40">
        <f t="shared" si="225"/>
        <v>0</v>
      </c>
      <c r="DX125" s="40">
        <f t="shared" si="225"/>
        <v>0</v>
      </c>
      <c r="DY125" s="40">
        <f t="shared" si="225"/>
        <v>0</v>
      </c>
      <c r="DZ125" s="40">
        <f t="shared" si="225"/>
        <v>0</v>
      </c>
      <c r="EA125" s="40">
        <f t="shared" si="225"/>
        <v>0</v>
      </c>
      <c r="EB125" s="40">
        <f t="shared" si="225"/>
        <v>0</v>
      </c>
      <c r="EC125" s="40">
        <f t="shared" si="225"/>
        <v>0</v>
      </c>
      <c r="ED125" s="40">
        <f t="shared" si="225"/>
        <v>0</v>
      </c>
      <c r="EE125" s="40">
        <f t="shared" si="225"/>
        <v>0</v>
      </c>
      <c r="EF125" s="40">
        <f t="shared" si="225"/>
        <v>0</v>
      </c>
      <c r="EG125" s="40">
        <f t="shared" si="225"/>
        <v>0</v>
      </c>
      <c r="EH125" s="40">
        <f t="shared" si="225"/>
        <v>0</v>
      </c>
      <c r="EI125" s="40">
        <f t="shared" ref="EI125:FC125" si="226">EI123+EI119</f>
        <v>0</v>
      </c>
      <c r="EJ125" s="40">
        <f t="shared" si="226"/>
        <v>0</v>
      </c>
      <c r="EK125" s="40">
        <f t="shared" si="226"/>
        <v>0</v>
      </c>
      <c r="EL125" s="40">
        <f t="shared" si="226"/>
        <v>0</v>
      </c>
      <c r="EM125" s="40">
        <f t="shared" si="226"/>
        <v>0</v>
      </c>
      <c r="EN125" s="40">
        <f t="shared" si="226"/>
        <v>0</v>
      </c>
      <c r="EO125" s="40">
        <f t="shared" si="226"/>
        <v>0</v>
      </c>
      <c r="EP125" s="40">
        <f t="shared" si="226"/>
        <v>0</v>
      </c>
      <c r="EQ125" s="40">
        <f t="shared" si="226"/>
        <v>0</v>
      </c>
      <c r="ER125" s="40">
        <f t="shared" si="226"/>
        <v>0</v>
      </c>
      <c r="ES125" s="40">
        <f t="shared" si="226"/>
        <v>0</v>
      </c>
      <c r="ET125" s="40">
        <f t="shared" si="226"/>
        <v>0</v>
      </c>
      <c r="EU125" s="40">
        <f t="shared" si="226"/>
        <v>0</v>
      </c>
      <c r="EV125" s="40">
        <f t="shared" si="226"/>
        <v>0</v>
      </c>
      <c r="EW125" s="40">
        <f t="shared" si="226"/>
        <v>0</v>
      </c>
      <c r="EX125" s="40">
        <f t="shared" si="226"/>
        <v>0</v>
      </c>
      <c r="EY125" s="40">
        <f t="shared" si="226"/>
        <v>0</v>
      </c>
      <c r="EZ125" s="40">
        <f t="shared" si="226"/>
        <v>0</v>
      </c>
      <c r="FA125" s="40">
        <f t="shared" si="226"/>
        <v>0</v>
      </c>
      <c r="FB125" s="40">
        <f t="shared" si="226"/>
        <v>0</v>
      </c>
      <c r="FC125" s="40">
        <f t="shared" si="226"/>
        <v>0</v>
      </c>
    </row>
    <row r="126" spans="3:159" x14ac:dyDescent="0.35">
      <c r="E126" s="32"/>
    </row>
    <row r="127" spans="3:159" x14ac:dyDescent="0.35">
      <c r="C127" s="31" t="s">
        <v>260</v>
      </c>
      <c r="E127" s="32" t="s">
        <v>110</v>
      </c>
      <c r="H127" s="37">
        <f>SUM(J127:XFD127)</f>
        <v>37661902.109899759</v>
      </c>
      <c r="J127" s="37">
        <f>J83</f>
        <v>-2210000</v>
      </c>
      <c r="K127" s="37">
        <f t="shared" ref="K127:BV127" si="227">K83</f>
        <v>-2210000</v>
      </c>
      <c r="L127" s="37">
        <f t="shared" si="227"/>
        <v>-2210000</v>
      </c>
      <c r="M127" s="37">
        <f t="shared" si="227"/>
        <v>-2210000</v>
      </c>
      <c r="N127" s="37">
        <f t="shared" si="227"/>
        <v>-2210000</v>
      </c>
      <c r="O127" s="37">
        <f t="shared" si="227"/>
        <v>-2210000</v>
      </c>
      <c r="P127" s="37">
        <f t="shared" si="227"/>
        <v>-2210000</v>
      </c>
      <c r="Q127" s="37">
        <f t="shared" si="227"/>
        <v>-2210000</v>
      </c>
      <c r="R127" s="37">
        <f t="shared" si="227"/>
        <v>-2210000</v>
      </c>
      <c r="S127" s="37">
        <f t="shared" si="227"/>
        <v>-2210000</v>
      </c>
      <c r="T127" s="37">
        <f t="shared" si="227"/>
        <v>-2210000</v>
      </c>
      <c r="U127" s="37">
        <f t="shared" si="227"/>
        <v>-2210000</v>
      </c>
      <c r="V127" s="37">
        <f t="shared" si="227"/>
        <v>1249420.0447757756</v>
      </c>
      <c r="W127" s="37">
        <f t="shared" si="227"/>
        <v>1257866.2686567169</v>
      </c>
      <c r="X127" s="37">
        <f t="shared" si="227"/>
        <v>1266363.9403337869</v>
      </c>
      <c r="Y127" s="37">
        <f t="shared" si="227"/>
        <v>1274913.329382936</v>
      </c>
      <c r="Z127" s="37">
        <f t="shared" si="227"/>
        <v>1283514.7062606073</v>
      </c>
      <c r="AA127" s="37">
        <f t="shared" si="227"/>
        <v>1292168.3422990993</v>
      </c>
      <c r="AB127" s="37">
        <f t="shared" si="227"/>
        <v>1300874.5097017868</v>
      </c>
      <c r="AC127" s="37">
        <f t="shared" si="227"/>
        <v>1309633.48153819</v>
      </c>
      <c r="AD127" s="37">
        <f t="shared" si="227"/>
        <v>1318445.5317388943</v>
      </c>
      <c r="AE127" s="37">
        <f t="shared" si="227"/>
        <v>1327310.9350903188</v>
      </c>
      <c r="AF127" s="37">
        <f t="shared" si="227"/>
        <v>1336229.9672293274</v>
      </c>
      <c r="AG127" s="37">
        <f t="shared" si="227"/>
        <v>1345202.9046376892</v>
      </c>
      <c r="AH127" s="37">
        <f t="shared" si="227"/>
        <v>1354230.0246363701</v>
      </c>
      <c r="AI127" s="37">
        <f t="shared" si="227"/>
        <v>1363311.6053796718</v>
      </c>
      <c r="AJ127" s="37">
        <f t="shared" si="227"/>
        <v>1372447.9258492023</v>
      </c>
      <c r="AK127" s="37">
        <f t="shared" si="227"/>
        <v>1381639.2658476778</v>
      </c>
      <c r="AL127" s="37">
        <f t="shared" si="227"/>
        <v>1390885.9059925613</v>
      </c>
      <c r="AM127" s="37">
        <f t="shared" si="227"/>
        <v>1400188.1277095268</v>
      </c>
      <c r="AN127" s="37">
        <f t="shared" si="227"/>
        <v>1409546.2132257479</v>
      </c>
      <c r="AO127" s="37">
        <f t="shared" si="227"/>
        <v>1418960.4455630139</v>
      </c>
      <c r="AP127" s="37">
        <f t="shared" si="227"/>
        <v>1346325.8453727686</v>
      </c>
      <c r="AQ127" s="37">
        <f t="shared" si="227"/>
        <v>1355853.2235604418</v>
      </c>
      <c r="AR127" s="37">
        <f t="shared" si="227"/>
        <v>1365437.602330653</v>
      </c>
      <c r="AS127" s="37">
        <f t="shared" si="227"/>
        <v>1375079.2678111703</v>
      </c>
      <c r="AT127" s="37">
        <f t="shared" si="227"/>
        <v>1384778.5068872077</v>
      </c>
      <c r="AU127" s="37">
        <f t="shared" si="227"/>
        <v>1394535.6071934262</v>
      </c>
      <c r="AV127" s="37">
        <f t="shared" si="227"/>
        <v>1404350.8571057408</v>
      </c>
      <c r="AW127" s="37">
        <f t="shared" si="227"/>
        <v>1414224.5457329224</v>
      </c>
      <c r="AX127" s="37">
        <f t="shared" si="227"/>
        <v>1424156.9629080119</v>
      </c>
      <c r="AY127" s="37">
        <f t="shared" si="227"/>
        <v>1434148.3991795145</v>
      </c>
      <c r="AZ127" s="37">
        <f t="shared" si="227"/>
        <v>1444199.1458024031</v>
      </c>
      <c r="BA127" s="37">
        <f t="shared" si="227"/>
        <v>1454309.494728901</v>
      </c>
      <c r="BB127" s="37">
        <f t="shared" si="227"/>
        <v>1464479.7385990564</v>
      </c>
      <c r="BC127" s="37">
        <f t="shared" si="227"/>
        <v>1474710.1707311054</v>
      </c>
      <c r="BD127" s="37">
        <f t="shared" si="227"/>
        <v>1485001.0851116055</v>
      </c>
      <c r="BE127" s="37">
        <f t="shared" si="227"/>
        <v>1495352.7763853599</v>
      </c>
      <c r="BF127" s="37">
        <f t="shared" si="227"/>
        <v>1505765.5398451118</v>
      </c>
      <c r="BG127" s="37">
        <f t="shared" si="227"/>
        <v>1516239.6714210059</v>
      </c>
      <c r="BH127" s="37">
        <f t="shared" si="227"/>
        <v>1526775.4676698283</v>
      </c>
      <c r="BI127" s="37">
        <f t="shared" si="227"/>
        <v>1619478.4889218977</v>
      </c>
      <c r="BJ127" s="37">
        <f t="shared" si="227"/>
        <v>417469.15423748095</v>
      </c>
      <c r="BK127" s="37">
        <f t="shared" si="227"/>
        <v>409066.78788136109</v>
      </c>
      <c r="BL127" s="37">
        <f t="shared" si="227"/>
        <v>400613.07891272451</v>
      </c>
      <c r="BM127" s="37">
        <f t="shared" si="227"/>
        <v>392107.43608574732</v>
      </c>
      <c r="BN127" s="37">
        <f t="shared" si="227"/>
        <v>383549.26247157017</v>
      </c>
      <c r="BO127" s="37">
        <f t="shared" si="227"/>
        <v>374937.95540125237</v>
      </c>
      <c r="BP127" s="37">
        <f t="shared" si="227"/>
        <v>366272.90640815697</v>
      </c>
      <c r="BQ127" s="37">
        <f t="shared" si="227"/>
        <v>357553.50116976514</v>
      </c>
      <c r="BR127" s="37">
        <f t="shared" si="227"/>
        <v>348779.11944891245</v>
      </c>
      <c r="BS127" s="37">
        <f t="shared" si="227"/>
        <v>339949.1350344416</v>
      </c>
      <c r="BT127" s="37">
        <f t="shared" si="227"/>
        <v>331062.91568126611</v>
      </c>
      <c r="BU127" s="37">
        <f t="shared" si="227"/>
        <v>322119.82304983807</v>
      </c>
      <c r="BV127" s="37">
        <f t="shared" si="227"/>
        <v>313119.21264501626</v>
      </c>
      <c r="BW127" s="37">
        <f t="shared" ref="BW127:EH127" si="228">BW83</f>
        <v>304060.43375432503</v>
      </c>
      <c r="BX127" s="37">
        <f t="shared" si="228"/>
        <v>294942.82938560308</v>
      </c>
      <c r="BY127" s="37">
        <f t="shared" si="228"/>
        <v>285765.73620402883</v>
      </c>
      <c r="BZ127" s="37">
        <f t="shared" si="228"/>
        <v>276528.48446852551</v>
      </c>
      <c r="CA127" s="37">
        <f t="shared" si="228"/>
        <v>267230.3979675296</v>
      </c>
      <c r="CB127" s="37">
        <f t="shared" si="228"/>
        <v>257870.79395412537</v>
      </c>
      <c r="CC127" s="37">
        <f t="shared" si="228"/>
        <v>248448.98308053182</v>
      </c>
      <c r="CD127" s="37">
        <f t="shared" si="228"/>
        <v>238964.26933194324</v>
      </c>
      <c r="CE127" s="37">
        <f t="shared" si="228"/>
        <v>229415.94995970675</v>
      </c>
      <c r="CF127" s="37">
        <f t="shared" si="228"/>
        <v>219803.3154138414</v>
      </c>
      <c r="CG127" s="37">
        <f t="shared" si="228"/>
        <v>210125.64927488496</v>
      </c>
      <c r="CH127" s="37">
        <f t="shared" si="228"/>
        <v>200382.22818506276</v>
      </c>
      <c r="CI127" s="37">
        <f t="shared" si="228"/>
        <v>190572.32177877461</v>
      </c>
      <c r="CJ127" s="37">
        <f t="shared" si="228"/>
        <v>180695.19261239027</v>
      </c>
      <c r="CK127" s="37">
        <f t="shared" si="228"/>
        <v>170750.0960933473</v>
      </c>
      <c r="CL127" s="37">
        <f t="shared" si="228"/>
        <v>160736.28040854482</v>
      </c>
      <c r="CM127" s="37">
        <f t="shared" si="228"/>
        <v>150652.98645202734</v>
      </c>
      <c r="CN127" s="37">
        <f t="shared" si="228"/>
        <v>0</v>
      </c>
      <c r="CO127" s="37">
        <f t="shared" si="228"/>
        <v>0</v>
      </c>
      <c r="CP127" s="37">
        <f t="shared" si="228"/>
        <v>0</v>
      </c>
      <c r="CQ127" s="37">
        <f t="shared" si="228"/>
        <v>0</v>
      </c>
      <c r="CR127" s="37">
        <f t="shared" si="228"/>
        <v>0</v>
      </c>
      <c r="CS127" s="37">
        <f t="shared" si="228"/>
        <v>0</v>
      </c>
      <c r="CT127" s="37">
        <f t="shared" si="228"/>
        <v>0</v>
      </c>
      <c r="CU127" s="37">
        <f t="shared" si="228"/>
        <v>0</v>
      </c>
      <c r="CV127" s="37">
        <f t="shared" si="228"/>
        <v>0</v>
      </c>
      <c r="CW127" s="37">
        <f t="shared" si="228"/>
        <v>0</v>
      </c>
      <c r="CX127" s="37">
        <f t="shared" si="228"/>
        <v>0</v>
      </c>
      <c r="CY127" s="37">
        <f t="shared" si="228"/>
        <v>0</v>
      </c>
      <c r="CZ127" s="37">
        <f t="shared" si="228"/>
        <v>0</v>
      </c>
      <c r="DA127" s="37">
        <f t="shared" si="228"/>
        <v>0</v>
      </c>
      <c r="DB127" s="37">
        <f t="shared" si="228"/>
        <v>0</v>
      </c>
      <c r="DC127" s="37">
        <f t="shared" si="228"/>
        <v>0</v>
      </c>
      <c r="DD127" s="37">
        <f t="shared" si="228"/>
        <v>0</v>
      </c>
      <c r="DE127" s="37">
        <f t="shared" si="228"/>
        <v>0</v>
      </c>
      <c r="DF127" s="37">
        <f t="shared" si="228"/>
        <v>0</v>
      </c>
      <c r="DG127" s="37">
        <f t="shared" si="228"/>
        <v>0</v>
      </c>
      <c r="DH127" s="37">
        <f t="shared" si="228"/>
        <v>0</v>
      </c>
      <c r="DI127" s="37">
        <f t="shared" si="228"/>
        <v>0</v>
      </c>
      <c r="DJ127" s="37">
        <f t="shared" si="228"/>
        <v>0</v>
      </c>
      <c r="DK127" s="37">
        <f t="shared" si="228"/>
        <v>0</v>
      </c>
      <c r="DL127" s="37">
        <f t="shared" si="228"/>
        <v>0</v>
      </c>
      <c r="DM127" s="37">
        <f t="shared" si="228"/>
        <v>0</v>
      </c>
      <c r="DN127" s="37">
        <f t="shared" si="228"/>
        <v>0</v>
      </c>
      <c r="DO127" s="37">
        <f t="shared" si="228"/>
        <v>0</v>
      </c>
      <c r="DP127" s="37">
        <f t="shared" si="228"/>
        <v>0</v>
      </c>
      <c r="DQ127" s="37">
        <f t="shared" si="228"/>
        <v>0</v>
      </c>
      <c r="DR127" s="37">
        <f t="shared" si="228"/>
        <v>0</v>
      </c>
      <c r="DS127" s="37">
        <f t="shared" si="228"/>
        <v>0</v>
      </c>
      <c r="DT127" s="37">
        <f t="shared" si="228"/>
        <v>0</v>
      </c>
      <c r="DU127" s="37">
        <f t="shared" si="228"/>
        <v>0</v>
      </c>
      <c r="DV127" s="37">
        <f t="shared" si="228"/>
        <v>0</v>
      </c>
      <c r="DW127" s="37">
        <f t="shared" si="228"/>
        <v>0</v>
      </c>
      <c r="DX127" s="37">
        <f t="shared" si="228"/>
        <v>0</v>
      </c>
      <c r="DY127" s="37">
        <f t="shared" si="228"/>
        <v>0</v>
      </c>
      <c r="DZ127" s="37">
        <f t="shared" si="228"/>
        <v>0</v>
      </c>
      <c r="EA127" s="37">
        <f t="shared" si="228"/>
        <v>0</v>
      </c>
      <c r="EB127" s="37">
        <f t="shared" si="228"/>
        <v>0</v>
      </c>
      <c r="EC127" s="37">
        <f t="shared" si="228"/>
        <v>0</v>
      </c>
      <c r="ED127" s="37">
        <f t="shared" si="228"/>
        <v>0</v>
      </c>
      <c r="EE127" s="37">
        <f t="shared" si="228"/>
        <v>0</v>
      </c>
      <c r="EF127" s="37">
        <f t="shared" si="228"/>
        <v>0</v>
      </c>
      <c r="EG127" s="37">
        <f t="shared" si="228"/>
        <v>0</v>
      </c>
      <c r="EH127" s="37">
        <f t="shared" si="228"/>
        <v>0</v>
      </c>
      <c r="EI127" s="37">
        <f t="shared" ref="EI127:FC127" si="229">EI83</f>
        <v>0</v>
      </c>
      <c r="EJ127" s="37">
        <f t="shared" si="229"/>
        <v>0</v>
      </c>
      <c r="EK127" s="37">
        <f t="shared" si="229"/>
        <v>0</v>
      </c>
      <c r="EL127" s="37">
        <f t="shared" si="229"/>
        <v>0</v>
      </c>
      <c r="EM127" s="37">
        <f t="shared" si="229"/>
        <v>0</v>
      </c>
      <c r="EN127" s="37">
        <f t="shared" si="229"/>
        <v>0</v>
      </c>
      <c r="EO127" s="37">
        <f t="shared" si="229"/>
        <v>0</v>
      </c>
      <c r="EP127" s="37">
        <f t="shared" si="229"/>
        <v>0</v>
      </c>
      <c r="EQ127" s="37">
        <f t="shared" si="229"/>
        <v>0</v>
      </c>
      <c r="ER127" s="37">
        <f t="shared" si="229"/>
        <v>0</v>
      </c>
      <c r="ES127" s="37">
        <f t="shared" si="229"/>
        <v>0</v>
      </c>
      <c r="ET127" s="37">
        <f t="shared" si="229"/>
        <v>0</v>
      </c>
      <c r="EU127" s="37">
        <f t="shared" si="229"/>
        <v>0</v>
      </c>
      <c r="EV127" s="37">
        <f t="shared" si="229"/>
        <v>0</v>
      </c>
      <c r="EW127" s="37">
        <f t="shared" si="229"/>
        <v>0</v>
      </c>
      <c r="EX127" s="37">
        <f t="shared" si="229"/>
        <v>0</v>
      </c>
      <c r="EY127" s="37">
        <f t="shared" si="229"/>
        <v>0</v>
      </c>
      <c r="EZ127" s="37">
        <f t="shared" si="229"/>
        <v>0</v>
      </c>
      <c r="FA127" s="37">
        <f t="shared" si="229"/>
        <v>0</v>
      </c>
      <c r="FB127" s="37">
        <f t="shared" si="229"/>
        <v>0</v>
      </c>
      <c r="FC127" s="37">
        <f t="shared" si="229"/>
        <v>0</v>
      </c>
    </row>
    <row r="128" spans="3:159" x14ac:dyDescent="0.35">
      <c r="E128" s="32"/>
    </row>
    <row r="129" spans="3:159" x14ac:dyDescent="0.35">
      <c r="C129" s="31" t="s">
        <v>183</v>
      </c>
      <c r="E129" s="32" t="s">
        <v>110</v>
      </c>
      <c r="H129" s="37">
        <f>SUM(J129:XFD129)</f>
        <v>41441002.109899759</v>
      </c>
      <c r="J129" s="37">
        <f>J77-J125</f>
        <v>0</v>
      </c>
      <c r="K129" s="37">
        <f t="shared" ref="K129:BV129" si="230">K77-K125</f>
        <v>0</v>
      </c>
      <c r="L129" s="37">
        <f t="shared" si="230"/>
        <v>0</v>
      </c>
      <c r="M129" s="37">
        <f t="shared" si="230"/>
        <v>0</v>
      </c>
      <c r="N129" s="37">
        <f t="shared" si="230"/>
        <v>0</v>
      </c>
      <c r="O129" s="37">
        <f t="shared" si="230"/>
        <v>0</v>
      </c>
      <c r="P129" s="37">
        <f t="shared" si="230"/>
        <v>0</v>
      </c>
      <c r="Q129" s="37">
        <f t="shared" si="230"/>
        <v>0</v>
      </c>
      <c r="R129" s="37">
        <f t="shared" si="230"/>
        <v>0</v>
      </c>
      <c r="S129" s="37">
        <f t="shared" si="230"/>
        <v>0</v>
      </c>
      <c r="T129" s="37">
        <f t="shared" si="230"/>
        <v>0</v>
      </c>
      <c r="U129" s="37">
        <f t="shared" si="230"/>
        <v>0</v>
      </c>
      <c r="V129" s="37">
        <f t="shared" si="230"/>
        <v>-936269.95522422437</v>
      </c>
      <c r="W129" s="37">
        <f t="shared" si="230"/>
        <v>-927823.73134328309</v>
      </c>
      <c r="X129" s="37">
        <f t="shared" si="230"/>
        <v>-2204220.0596662131</v>
      </c>
      <c r="Y129" s="37">
        <f t="shared" si="230"/>
        <v>-2195670.670617064</v>
      </c>
      <c r="Z129" s="37">
        <f t="shared" si="230"/>
        <v>-816515.69373939303</v>
      </c>
      <c r="AA129" s="37">
        <f t="shared" si="230"/>
        <v>-807862.05770090106</v>
      </c>
      <c r="AB129" s="37">
        <f t="shared" si="230"/>
        <v>23176.269701786805</v>
      </c>
      <c r="AC129" s="37">
        <f t="shared" si="230"/>
        <v>31935.24153819005</v>
      </c>
      <c r="AD129" s="37">
        <f t="shared" si="230"/>
        <v>40747.291738894302</v>
      </c>
      <c r="AE129" s="37">
        <f t="shared" si="230"/>
        <v>49612.695090318797</v>
      </c>
      <c r="AF129" s="37">
        <f t="shared" si="230"/>
        <v>675280.84722932742</v>
      </c>
      <c r="AG129" s="37">
        <f t="shared" si="230"/>
        <v>684253.78463768924</v>
      </c>
      <c r="AH129" s="37">
        <f t="shared" si="230"/>
        <v>1310030.0246363701</v>
      </c>
      <c r="AI129" s="37">
        <f t="shared" si="230"/>
        <v>1319111.6053796718</v>
      </c>
      <c r="AJ129" s="37">
        <f t="shared" si="230"/>
        <v>1328247.9258492023</v>
      </c>
      <c r="AK129" s="37">
        <f t="shared" si="230"/>
        <v>1337439.2658476778</v>
      </c>
      <c r="AL129" s="37">
        <f t="shared" si="230"/>
        <v>1346685.9059925613</v>
      </c>
      <c r="AM129" s="37">
        <f t="shared" si="230"/>
        <v>1355988.1277095268</v>
      </c>
      <c r="AN129" s="37">
        <f t="shared" si="230"/>
        <v>1365346.2132257479</v>
      </c>
      <c r="AO129" s="37">
        <f t="shared" si="230"/>
        <v>1374760.4455630139</v>
      </c>
      <c r="AP129" s="37">
        <f t="shared" si="230"/>
        <v>1302125.8453727686</v>
      </c>
      <c r="AQ129" s="37">
        <f t="shared" si="230"/>
        <v>1311653.2235604418</v>
      </c>
      <c r="AR129" s="37">
        <f t="shared" si="230"/>
        <v>1321237.602330653</v>
      </c>
      <c r="AS129" s="37">
        <f t="shared" si="230"/>
        <v>1330879.2678111703</v>
      </c>
      <c r="AT129" s="37">
        <f t="shared" si="230"/>
        <v>1340578.5068872077</v>
      </c>
      <c r="AU129" s="37">
        <f t="shared" si="230"/>
        <v>1350335.6071934262</v>
      </c>
      <c r="AV129" s="37">
        <f t="shared" si="230"/>
        <v>1360150.8571057408</v>
      </c>
      <c r="AW129" s="37">
        <f t="shared" si="230"/>
        <v>1370024.5457329224</v>
      </c>
      <c r="AX129" s="37">
        <f t="shared" si="230"/>
        <v>1379956.9629080119</v>
      </c>
      <c r="AY129" s="37">
        <f t="shared" si="230"/>
        <v>1389948.3991795145</v>
      </c>
      <c r="AZ129" s="37">
        <f t="shared" si="230"/>
        <v>1444199.1458024031</v>
      </c>
      <c r="BA129" s="37">
        <f t="shared" si="230"/>
        <v>1454309.494728901</v>
      </c>
      <c r="BB129" s="37">
        <f t="shared" si="230"/>
        <v>1464479.7385990564</v>
      </c>
      <c r="BC129" s="37">
        <f t="shared" si="230"/>
        <v>1474710.1707311054</v>
      </c>
      <c r="BD129" s="37">
        <f t="shared" si="230"/>
        <v>1485001.0851116055</v>
      </c>
      <c r="BE129" s="37">
        <f t="shared" si="230"/>
        <v>1495352.7763853599</v>
      </c>
      <c r="BF129" s="37">
        <f t="shared" si="230"/>
        <v>1505765.5398451118</v>
      </c>
      <c r="BG129" s="37">
        <f t="shared" si="230"/>
        <v>1516239.6714210059</v>
      </c>
      <c r="BH129" s="37">
        <f t="shared" si="230"/>
        <v>1526775.4676698283</v>
      </c>
      <c r="BI129" s="37">
        <f t="shared" si="230"/>
        <v>1619478.4889218977</v>
      </c>
      <c r="BJ129" s="37">
        <f t="shared" si="230"/>
        <v>417469.15423748095</v>
      </c>
      <c r="BK129" s="37">
        <f t="shared" si="230"/>
        <v>409066.78788136109</v>
      </c>
      <c r="BL129" s="37">
        <f t="shared" si="230"/>
        <v>400613.07891272451</v>
      </c>
      <c r="BM129" s="37">
        <f t="shared" si="230"/>
        <v>392107.43608574732</v>
      </c>
      <c r="BN129" s="37">
        <f t="shared" si="230"/>
        <v>383549.26247157017</v>
      </c>
      <c r="BO129" s="37">
        <f t="shared" si="230"/>
        <v>374937.95540125237</v>
      </c>
      <c r="BP129" s="37">
        <f t="shared" si="230"/>
        <v>366272.90640815697</v>
      </c>
      <c r="BQ129" s="37">
        <f t="shared" si="230"/>
        <v>357553.50116976514</v>
      </c>
      <c r="BR129" s="37">
        <f t="shared" si="230"/>
        <v>348779.11944891245</v>
      </c>
      <c r="BS129" s="37">
        <f t="shared" si="230"/>
        <v>339949.1350344416</v>
      </c>
      <c r="BT129" s="37">
        <f t="shared" si="230"/>
        <v>331062.91568126611</v>
      </c>
      <c r="BU129" s="37">
        <f t="shared" si="230"/>
        <v>322119.82304983807</v>
      </c>
      <c r="BV129" s="37">
        <f t="shared" si="230"/>
        <v>313119.21264501626</v>
      </c>
      <c r="BW129" s="37">
        <f t="shared" ref="BW129:EH129" si="231">BW77-BW125</f>
        <v>304060.43375432503</v>
      </c>
      <c r="BX129" s="37">
        <f t="shared" si="231"/>
        <v>294942.82938560308</v>
      </c>
      <c r="BY129" s="37">
        <f t="shared" si="231"/>
        <v>285765.73620402883</v>
      </c>
      <c r="BZ129" s="37">
        <f t="shared" si="231"/>
        <v>276528.48446852551</v>
      </c>
      <c r="CA129" s="37">
        <f t="shared" si="231"/>
        <v>267230.3979675296</v>
      </c>
      <c r="CB129" s="37">
        <f t="shared" si="231"/>
        <v>257870.79395412537</v>
      </c>
      <c r="CC129" s="37">
        <f t="shared" si="231"/>
        <v>248448.98308053182</v>
      </c>
      <c r="CD129" s="37">
        <f t="shared" si="231"/>
        <v>238964.26933194324</v>
      </c>
      <c r="CE129" s="37">
        <f t="shared" si="231"/>
        <v>229415.94995970675</v>
      </c>
      <c r="CF129" s="37">
        <f t="shared" si="231"/>
        <v>219803.3154138414</v>
      </c>
      <c r="CG129" s="37">
        <f t="shared" si="231"/>
        <v>210125.64927488496</v>
      </c>
      <c r="CH129" s="37">
        <f t="shared" si="231"/>
        <v>200382.22818506276</v>
      </c>
      <c r="CI129" s="37">
        <f t="shared" si="231"/>
        <v>190572.32177877461</v>
      </c>
      <c r="CJ129" s="37">
        <f t="shared" si="231"/>
        <v>180695.19261239027</v>
      </c>
      <c r="CK129" s="37">
        <f t="shared" si="231"/>
        <v>170750.0960933473</v>
      </c>
      <c r="CL129" s="37">
        <f t="shared" si="231"/>
        <v>160736.28040854482</v>
      </c>
      <c r="CM129" s="37">
        <f t="shared" si="231"/>
        <v>150652.98645202734</v>
      </c>
      <c r="CN129" s="37">
        <f t="shared" si="231"/>
        <v>0</v>
      </c>
      <c r="CO129" s="37">
        <f t="shared" si="231"/>
        <v>0</v>
      </c>
      <c r="CP129" s="37">
        <f t="shared" si="231"/>
        <v>0</v>
      </c>
      <c r="CQ129" s="37">
        <f t="shared" si="231"/>
        <v>0</v>
      </c>
      <c r="CR129" s="37">
        <f t="shared" si="231"/>
        <v>0</v>
      </c>
      <c r="CS129" s="37">
        <f t="shared" si="231"/>
        <v>0</v>
      </c>
      <c r="CT129" s="37">
        <f t="shared" si="231"/>
        <v>0</v>
      </c>
      <c r="CU129" s="37">
        <f t="shared" si="231"/>
        <v>0</v>
      </c>
      <c r="CV129" s="37">
        <f t="shared" si="231"/>
        <v>0</v>
      </c>
      <c r="CW129" s="37">
        <f t="shared" si="231"/>
        <v>0</v>
      </c>
      <c r="CX129" s="37">
        <f t="shared" si="231"/>
        <v>0</v>
      </c>
      <c r="CY129" s="37">
        <f t="shared" si="231"/>
        <v>0</v>
      </c>
      <c r="CZ129" s="37">
        <f t="shared" si="231"/>
        <v>0</v>
      </c>
      <c r="DA129" s="37">
        <f t="shared" si="231"/>
        <v>0</v>
      </c>
      <c r="DB129" s="37">
        <f t="shared" si="231"/>
        <v>0</v>
      </c>
      <c r="DC129" s="37">
        <f t="shared" si="231"/>
        <v>0</v>
      </c>
      <c r="DD129" s="37">
        <f t="shared" si="231"/>
        <v>0</v>
      </c>
      <c r="DE129" s="37">
        <f t="shared" si="231"/>
        <v>0</v>
      </c>
      <c r="DF129" s="37">
        <f t="shared" si="231"/>
        <v>0</v>
      </c>
      <c r="DG129" s="37">
        <f t="shared" si="231"/>
        <v>0</v>
      </c>
      <c r="DH129" s="37">
        <f t="shared" si="231"/>
        <v>0</v>
      </c>
      <c r="DI129" s="37">
        <f t="shared" si="231"/>
        <v>0</v>
      </c>
      <c r="DJ129" s="37">
        <f t="shared" si="231"/>
        <v>0</v>
      </c>
      <c r="DK129" s="37">
        <f t="shared" si="231"/>
        <v>0</v>
      </c>
      <c r="DL129" s="37">
        <f t="shared" si="231"/>
        <v>0</v>
      </c>
      <c r="DM129" s="37">
        <f t="shared" si="231"/>
        <v>0</v>
      </c>
      <c r="DN129" s="37">
        <f t="shared" si="231"/>
        <v>0</v>
      </c>
      <c r="DO129" s="37">
        <f t="shared" si="231"/>
        <v>0</v>
      </c>
      <c r="DP129" s="37">
        <f t="shared" si="231"/>
        <v>0</v>
      </c>
      <c r="DQ129" s="37">
        <f t="shared" si="231"/>
        <v>0</v>
      </c>
      <c r="DR129" s="37">
        <f t="shared" si="231"/>
        <v>0</v>
      </c>
      <c r="DS129" s="37">
        <f t="shared" si="231"/>
        <v>0</v>
      </c>
      <c r="DT129" s="37">
        <f t="shared" si="231"/>
        <v>0</v>
      </c>
      <c r="DU129" s="37">
        <f t="shared" si="231"/>
        <v>0</v>
      </c>
      <c r="DV129" s="37">
        <f t="shared" si="231"/>
        <v>0</v>
      </c>
      <c r="DW129" s="37">
        <f t="shared" si="231"/>
        <v>0</v>
      </c>
      <c r="DX129" s="37">
        <f t="shared" si="231"/>
        <v>0</v>
      </c>
      <c r="DY129" s="37">
        <f t="shared" si="231"/>
        <v>0</v>
      </c>
      <c r="DZ129" s="37">
        <f t="shared" si="231"/>
        <v>0</v>
      </c>
      <c r="EA129" s="37">
        <f t="shared" si="231"/>
        <v>0</v>
      </c>
      <c r="EB129" s="37">
        <f t="shared" si="231"/>
        <v>0</v>
      </c>
      <c r="EC129" s="37">
        <f t="shared" si="231"/>
        <v>0</v>
      </c>
      <c r="ED129" s="37">
        <f t="shared" si="231"/>
        <v>0</v>
      </c>
      <c r="EE129" s="37">
        <f t="shared" si="231"/>
        <v>0</v>
      </c>
      <c r="EF129" s="37">
        <f t="shared" si="231"/>
        <v>0</v>
      </c>
      <c r="EG129" s="37">
        <f t="shared" si="231"/>
        <v>0</v>
      </c>
      <c r="EH129" s="37">
        <f t="shared" si="231"/>
        <v>0</v>
      </c>
      <c r="EI129" s="37">
        <f t="shared" ref="EI129:FC129" si="232">EI77-EI125</f>
        <v>0</v>
      </c>
      <c r="EJ129" s="37">
        <f t="shared" si="232"/>
        <v>0</v>
      </c>
      <c r="EK129" s="37">
        <f t="shared" si="232"/>
        <v>0</v>
      </c>
      <c r="EL129" s="37">
        <f t="shared" si="232"/>
        <v>0</v>
      </c>
      <c r="EM129" s="37">
        <f t="shared" si="232"/>
        <v>0</v>
      </c>
      <c r="EN129" s="37">
        <f t="shared" si="232"/>
        <v>0</v>
      </c>
      <c r="EO129" s="37">
        <f t="shared" si="232"/>
        <v>0</v>
      </c>
      <c r="EP129" s="37">
        <f t="shared" si="232"/>
        <v>0</v>
      </c>
      <c r="EQ129" s="37">
        <f t="shared" si="232"/>
        <v>0</v>
      </c>
      <c r="ER129" s="37">
        <f t="shared" si="232"/>
        <v>0</v>
      </c>
      <c r="ES129" s="37">
        <f t="shared" si="232"/>
        <v>0</v>
      </c>
      <c r="ET129" s="37">
        <f t="shared" si="232"/>
        <v>0</v>
      </c>
      <c r="EU129" s="37">
        <f t="shared" si="232"/>
        <v>0</v>
      </c>
      <c r="EV129" s="37">
        <f t="shared" si="232"/>
        <v>0</v>
      </c>
      <c r="EW129" s="37">
        <f t="shared" si="232"/>
        <v>0</v>
      </c>
      <c r="EX129" s="37">
        <f t="shared" si="232"/>
        <v>0</v>
      </c>
      <c r="EY129" s="37">
        <f t="shared" si="232"/>
        <v>0</v>
      </c>
      <c r="EZ129" s="37">
        <f t="shared" si="232"/>
        <v>0</v>
      </c>
      <c r="FA129" s="37">
        <f t="shared" si="232"/>
        <v>0</v>
      </c>
      <c r="FB129" s="37">
        <f t="shared" si="232"/>
        <v>0</v>
      </c>
      <c r="FC129" s="37">
        <f t="shared" si="232"/>
        <v>0</v>
      </c>
    </row>
    <row r="130" spans="3:159" x14ac:dyDescent="0.35">
      <c r="C130" s="31" t="s">
        <v>184</v>
      </c>
      <c r="E130" s="32" t="s">
        <v>110</v>
      </c>
      <c r="F130" s="7">
        <f>InputC!E67</f>
        <v>0.21</v>
      </c>
      <c r="H130" s="37">
        <f>SUM(J130:XFD130)</f>
        <v>8702610.4430789482</v>
      </c>
      <c r="J130" s="37">
        <f>$F$130*J129</f>
        <v>0</v>
      </c>
      <c r="K130" s="37">
        <f t="shared" ref="K130:BV130" si="233">$F$130*K129</f>
        <v>0</v>
      </c>
      <c r="L130" s="37">
        <f t="shared" si="233"/>
        <v>0</v>
      </c>
      <c r="M130" s="37">
        <f t="shared" si="233"/>
        <v>0</v>
      </c>
      <c r="N130" s="37">
        <f t="shared" si="233"/>
        <v>0</v>
      </c>
      <c r="O130" s="37">
        <f t="shared" si="233"/>
        <v>0</v>
      </c>
      <c r="P130" s="37">
        <f t="shared" si="233"/>
        <v>0</v>
      </c>
      <c r="Q130" s="37">
        <f t="shared" si="233"/>
        <v>0</v>
      </c>
      <c r="R130" s="37">
        <f t="shared" si="233"/>
        <v>0</v>
      </c>
      <c r="S130" s="37">
        <f t="shared" si="233"/>
        <v>0</v>
      </c>
      <c r="T130" s="37">
        <f t="shared" si="233"/>
        <v>0</v>
      </c>
      <c r="U130" s="37">
        <f t="shared" si="233"/>
        <v>0</v>
      </c>
      <c r="V130" s="37">
        <f t="shared" si="233"/>
        <v>-196616.69059708712</v>
      </c>
      <c r="W130" s="37">
        <f t="shared" si="233"/>
        <v>-194842.98358208945</v>
      </c>
      <c r="X130" s="37">
        <f t="shared" si="233"/>
        <v>-462886.21252990473</v>
      </c>
      <c r="Y130" s="37">
        <f t="shared" si="233"/>
        <v>-461090.84082958341</v>
      </c>
      <c r="Z130" s="37">
        <f t="shared" si="233"/>
        <v>-171468.29568527252</v>
      </c>
      <c r="AA130" s="37">
        <f t="shared" si="233"/>
        <v>-169651.03211718923</v>
      </c>
      <c r="AB130" s="37">
        <f t="shared" si="233"/>
        <v>4867.016637375229</v>
      </c>
      <c r="AC130" s="37">
        <f t="shared" si="233"/>
        <v>6706.4007230199104</v>
      </c>
      <c r="AD130" s="37">
        <f t="shared" si="233"/>
        <v>8556.9312651678028</v>
      </c>
      <c r="AE130" s="37">
        <f t="shared" si="233"/>
        <v>10418.665968966947</v>
      </c>
      <c r="AF130" s="37">
        <f t="shared" si="233"/>
        <v>141808.97791815875</v>
      </c>
      <c r="AG130" s="37">
        <f t="shared" si="233"/>
        <v>143693.29477391473</v>
      </c>
      <c r="AH130" s="37">
        <f t="shared" si="233"/>
        <v>275106.30517363769</v>
      </c>
      <c r="AI130" s="37">
        <f t="shared" si="233"/>
        <v>277013.43712973106</v>
      </c>
      <c r="AJ130" s="37">
        <f t="shared" si="233"/>
        <v>278932.06442833249</v>
      </c>
      <c r="AK130" s="37">
        <f t="shared" si="233"/>
        <v>280862.24582801235</v>
      </c>
      <c r="AL130" s="37">
        <f t="shared" si="233"/>
        <v>282804.04025843786</v>
      </c>
      <c r="AM130" s="37">
        <f t="shared" si="233"/>
        <v>284757.50681900064</v>
      </c>
      <c r="AN130" s="37">
        <f t="shared" si="233"/>
        <v>286722.70477740705</v>
      </c>
      <c r="AO130" s="37">
        <f t="shared" si="233"/>
        <v>288699.69356823293</v>
      </c>
      <c r="AP130" s="37">
        <f t="shared" si="233"/>
        <v>273446.42752828141</v>
      </c>
      <c r="AQ130" s="37">
        <f t="shared" si="233"/>
        <v>275447.17694769276</v>
      </c>
      <c r="AR130" s="37">
        <f t="shared" si="233"/>
        <v>277459.89648943715</v>
      </c>
      <c r="AS130" s="37">
        <f t="shared" si="233"/>
        <v>279484.64624034578</v>
      </c>
      <c r="AT130" s="37">
        <f t="shared" si="233"/>
        <v>281521.48644631362</v>
      </c>
      <c r="AU130" s="37">
        <f t="shared" si="233"/>
        <v>283570.4775106195</v>
      </c>
      <c r="AV130" s="37">
        <f t="shared" si="233"/>
        <v>285631.67999220558</v>
      </c>
      <c r="AW130" s="37">
        <f t="shared" si="233"/>
        <v>287705.15460391372</v>
      </c>
      <c r="AX130" s="37">
        <f t="shared" si="233"/>
        <v>289790.96221068245</v>
      </c>
      <c r="AY130" s="37">
        <f t="shared" si="233"/>
        <v>291889.16382769804</v>
      </c>
      <c r="AZ130" s="37">
        <f t="shared" si="233"/>
        <v>303281.82061850466</v>
      </c>
      <c r="BA130" s="37">
        <f t="shared" si="233"/>
        <v>305404.99389306922</v>
      </c>
      <c r="BB130" s="37">
        <f t="shared" si="233"/>
        <v>307540.74510580185</v>
      </c>
      <c r="BC130" s="37">
        <f t="shared" si="233"/>
        <v>309689.13585353212</v>
      </c>
      <c r="BD130" s="37">
        <f t="shared" si="233"/>
        <v>311850.22787343716</v>
      </c>
      <c r="BE130" s="37">
        <f t="shared" si="233"/>
        <v>314024.08304092556</v>
      </c>
      <c r="BF130" s="37">
        <f t="shared" si="233"/>
        <v>316210.76336747344</v>
      </c>
      <c r="BG130" s="37">
        <f t="shared" si="233"/>
        <v>318410.33099841123</v>
      </c>
      <c r="BH130" s="37">
        <f t="shared" si="233"/>
        <v>320622.84821066394</v>
      </c>
      <c r="BI130" s="37">
        <f t="shared" si="233"/>
        <v>340090.48267359851</v>
      </c>
      <c r="BJ130" s="37">
        <f t="shared" si="233"/>
        <v>87668.522389870996</v>
      </c>
      <c r="BK130" s="37">
        <f t="shared" si="233"/>
        <v>85904.025455085823</v>
      </c>
      <c r="BL130" s="37">
        <f t="shared" si="233"/>
        <v>84128.746571672149</v>
      </c>
      <c r="BM130" s="37">
        <f t="shared" si="233"/>
        <v>82342.561578006935</v>
      </c>
      <c r="BN130" s="37">
        <f t="shared" si="233"/>
        <v>80545.345119029735</v>
      </c>
      <c r="BO130" s="37">
        <f t="shared" si="233"/>
        <v>78736.970634262994</v>
      </c>
      <c r="BP130" s="37">
        <f t="shared" si="233"/>
        <v>76917.310345712962</v>
      </c>
      <c r="BQ130" s="37">
        <f t="shared" si="233"/>
        <v>75086.235245650678</v>
      </c>
      <c r="BR130" s="37">
        <f t="shared" si="233"/>
        <v>73243.615084271616</v>
      </c>
      <c r="BS130" s="37">
        <f t="shared" si="233"/>
        <v>71389.31835723274</v>
      </c>
      <c r="BT130" s="37">
        <f t="shared" si="233"/>
        <v>69523.212293065881</v>
      </c>
      <c r="BU130" s="37">
        <f t="shared" si="233"/>
        <v>67645.162840465986</v>
      </c>
      <c r="BV130" s="37">
        <f t="shared" si="233"/>
        <v>65755.034655453419</v>
      </c>
      <c r="BW130" s="37">
        <f t="shared" ref="BW130:EH130" si="234">$F$130*BW129</f>
        <v>63852.691088408254</v>
      </c>
      <c r="BX130" s="37">
        <f t="shared" si="234"/>
        <v>61937.994170976643</v>
      </c>
      <c r="BY130" s="37">
        <f t="shared" si="234"/>
        <v>60010.804602846052</v>
      </c>
      <c r="BZ130" s="37">
        <f t="shared" si="234"/>
        <v>58070.981738390357</v>
      </c>
      <c r="CA130" s="37">
        <f t="shared" si="234"/>
        <v>56118.383573181214</v>
      </c>
      <c r="CB130" s="37">
        <f t="shared" si="234"/>
        <v>54152.866730366324</v>
      </c>
      <c r="CC130" s="37">
        <f t="shared" si="234"/>
        <v>52174.286446911683</v>
      </c>
      <c r="CD130" s="37">
        <f t="shared" si="234"/>
        <v>50182.496559708081</v>
      </c>
      <c r="CE130" s="37">
        <f t="shared" si="234"/>
        <v>48177.349491538414</v>
      </c>
      <c r="CF130" s="37">
        <f t="shared" si="234"/>
        <v>46158.69623690669</v>
      </c>
      <c r="CG130" s="37">
        <f t="shared" si="234"/>
        <v>44126.386347725842</v>
      </c>
      <c r="CH130" s="37">
        <f t="shared" si="234"/>
        <v>42080.267918863181</v>
      </c>
      <c r="CI130" s="37">
        <f t="shared" si="234"/>
        <v>40020.187573542666</v>
      </c>
      <c r="CJ130" s="37">
        <f t="shared" si="234"/>
        <v>37945.990448601951</v>
      </c>
      <c r="CK130" s="37">
        <f t="shared" si="234"/>
        <v>35857.520179602929</v>
      </c>
      <c r="CL130" s="37">
        <f t="shared" si="234"/>
        <v>33754.618885794407</v>
      </c>
      <c r="CM130" s="37">
        <f t="shared" si="234"/>
        <v>31637.12715492574</v>
      </c>
      <c r="CN130" s="37">
        <f t="shared" si="234"/>
        <v>0</v>
      </c>
      <c r="CO130" s="37">
        <f t="shared" si="234"/>
        <v>0</v>
      </c>
      <c r="CP130" s="37">
        <f t="shared" si="234"/>
        <v>0</v>
      </c>
      <c r="CQ130" s="37">
        <f t="shared" si="234"/>
        <v>0</v>
      </c>
      <c r="CR130" s="37">
        <f t="shared" si="234"/>
        <v>0</v>
      </c>
      <c r="CS130" s="37">
        <f t="shared" si="234"/>
        <v>0</v>
      </c>
      <c r="CT130" s="37">
        <f t="shared" si="234"/>
        <v>0</v>
      </c>
      <c r="CU130" s="37">
        <f t="shared" si="234"/>
        <v>0</v>
      </c>
      <c r="CV130" s="37">
        <f t="shared" si="234"/>
        <v>0</v>
      </c>
      <c r="CW130" s="37">
        <f t="shared" si="234"/>
        <v>0</v>
      </c>
      <c r="CX130" s="37">
        <f t="shared" si="234"/>
        <v>0</v>
      </c>
      <c r="CY130" s="37">
        <f t="shared" si="234"/>
        <v>0</v>
      </c>
      <c r="CZ130" s="37">
        <f t="shared" si="234"/>
        <v>0</v>
      </c>
      <c r="DA130" s="37">
        <f t="shared" si="234"/>
        <v>0</v>
      </c>
      <c r="DB130" s="37">
        <f t="shared" si="234"/>
        <v>0</v>
      </c>
      <c r="DC130" s="37">
        <f t="shared" si="234"/>
        <v>0</v>
      </c>
      <c r="DD130" s="37">
        <f t="shared" si="234"/>
        <v>0</v>
      </c>
      <c r="DE130" s="37">
        <f t="shared" si="234"/>
        <v>0</v>
      </c>
      <c r="DF130" s="37">
        <f t="shared" si="234"/>
        <v>0</v>
      </c>
      <c r="DG130" s="37">
        <f t="shared" si="234"/>
        <v>0</v>
      </c>
      <c r="DH130" s="37">
        <f t="shared" si="234"/>
        <v>0</v>
      </c>
      <c r="DI130" s="37">
        <f t="shared" si="234"/>
        <v>0</v>
      </c>
      <c r="DJ130" s="37">
        <f t="shared" si="234"/>
        <v>0</v>
      </c>
      <c r="DK130" s="37">
        <f t="shared" si="234"/>
        <v>0</v>
      </c>
      <c r="DL130" s="37">
        <f t="shared" si="234"/>
        <v>0</v>
      </c>
      <c r="DM130" s="37">
        <f t="shared" si="234"/>
        <v>0</v>
      </c>
      <c r="DN130" s="37">
        <f t="shared" si="234"/>
        <v>0</v>
      </c>
      <c r="DO130" s="37">
        <f t="shared" si="234"/>
        <v>0</v>
      </c>
      <c r="DP130" s="37">
        <f t="shared" si="234"/>
        <v>0</v>
      </c>
      <c r="DQ130" s="37">
        <f t="shared" si="234"/>
        <v>0</v>
      </c>
      <c r="DR130" s="37">
        <f t="shared" si="234"/>
        <v>0</v>
      </c>
      <c r="DS130" s="37">
        <f t="shared" si="234"/>
        <v>0</v>
      </c>
      <c r="DT130" s="37">
        <f t="shared" si="234"/>
        <v>0</v>
      </c>
      <c r="DU130" s="37">
        <f t="shared" si="234"/>
        <v>0</v>
      </c>
      <c r="DV130" s="37">
        <f t="shared" si="234"/>
        <v>0</v>
      </c>
      <c r="DW130" s="37">
        <f t="shared" si="234"/>
        <v>0</v>
      </c>
      <c r="DX130" s="37">
        <f t="shared" si="234"/>
        <v>0</v>
      </c>
      <c r="DY130" s="37">
        <f t="shared" si="234"/>
        <v>0</v>
      </c>
      <c r="DZ130" s="37">
        <f t="shared" si="234"/>
        <v>0</v>
      </c>
      <c r="EA130" s="37">
        <f t="shared" si="234"/>
        <v>0</v>
      </c>
      <c r="EB130" s="37">
        <f t="shared" si="234"/>
        <v>0</v>
      </c>
      <c r="EC130" s="37">
        <f t="shared" si="234"/>
        <v>0</v>
      </c>
      <c r="ED130" s="37">
        <f t="shared" si="234"/>
        <v>0</v>
      </c>
      <c r="EE130" s="37">
        <f t="shared" si="234"/>
        <v>0</v>
      </c>
      <c r="EF130" s="37">
        <f t="shared" si="234"/>
        <v>0</v>
      </c>
      <c r="EG130" s="37">
        <f t="shared" si="234"/>
        <v>0</v>
      </c>
      <c r="EH130" s="37">
        <f t="shared" si="234"/>
        <v>0</v>
      </c>
      <c r="EI130" s="37">
        <f t="shared" ref="EI130:FC130" si="235">$F$130*EI129</f>
        <v>0</v>
      </c>
      <c r="EJ130" s="37">
        <f t="shared" si="235"/>
        <v>0</v>
      </c>
      <c r="EK130" s="37">
        <f t="shared" si="235"/>
        <v>0</v>
      </c>
      <c r="EL130" s="37">
        <f t="shared" si="235"/>
        <v>0</v>
      </c>
      <c r="EM130" s="37">
        <f t="shared" si="235"/>
        <v>0</v>
      </c>
      <c r="EN130" s="37">
        <f t="shared" si="235"/>
        <v>0</v>
      </c>
      <c r="EO130" s="37">
        <f t="shared" si="235"/>
        <v>0</v>
      </c>
      <c r="EP130" s="37">
        <f t="shared" si="235"/>
        <v>0</v>
      </c>
      <c r="EQ130" s="37">
        <f t="shared" si="235"/>
        <v>0</v>
      </c>
      <c r="ER130" s="37">
        <f t="shared" si="235"/>
        <v>0</v>
      </c>
      <c r="ES130" s="37">
        <f t="shared" si="235"/>
        <v>0</v>
      </c>
      <c r="ET130" s="37">
        <f t="shared" si="235"/>
        <v>0</v>
      </c>
      <c r="EU130" s="37">
        <f t="shared" si="235"/>
        <v>0</v>
      </c>
      <c r="EV130" s="37">
        <f t="shared" si="235"/>
        <v>0</v>
      </c>
      <c r="EW130" s="37">
        <f t="shared" si="235"/>
        <v>0</v>
      </c>
      <c r="EX130" s="37">
        <f t="shared" si="235"/>
        <v>0</v>
      </c>
      <c r="EY130" s="37">
        <f t="shared" si="235"/>
        <v>0</v>
      </c>
      <c r="EZ130" s="37">
        <f t="shared" si="235"/>
        <v>0</v>
      </c>
      <c r="FA130" s="37">
        <f t="shared" si="235"/>
        <v>0</v>
      </c>
      <c r="FB130" s="37">
        <f t="shared" si="235"/>
        <v>0</v>
      </c>
      <c r="FC130" s="37">
        <f t="shared" si="235"/>
        <v>0</v>
      </c>
    </row>
    <row r="131" spans="3:159" x14ac:dyDescent="0.35">
      <c r="C131" s="31" t="s">
        <v>255</v>
      </c>
      <c r="E131" s="32" t="s">
        <v>110</v>
      </c>
      <c r="F131" s="7"/>
      <c r="H131" s="37">
        <f>SUM(J131:XFD131)</f>
        <v>7558200</v>
      </c>
      <c r="J131" s="37">
        <f>J112</f>
        <v>0</v>
      </c>
      <c r="K131" s="37">
        <f t="shared" ref="K131:BV131" si="236">K112</f>
        <v>0</v>
      </c>
      <c r="L131" s="37">
        <f t="shared" si="236"/>
        <v>0</v>
      </c>
      <c r="M131" s="37">
        <f t="shared" si="236"/>
        <v>0</v>
      </c>
      <c r="N131" s="37">
        <f t="shared" si="236"/>
        <v>0</v>
      </c>
      <c r="O131" s="37">
        <f t="shared" si="236"/>
        <v>0</v>
      </c>
      <c r="P131" s="37">
        <f t="shared" si="236"/>
        <v>0</v>
      </c>
      <c r="Q131" s="37">
        <f t="shared" si="236"/>
        <v>0</v>
      </c>
      <c r="R131" s="37">
        <f t="shared" si="236"/>
        <v>0</v>
      </c>
      <c r="S131" s="37">
        <f t="shared" si="236"/>
        <v>0</v>
      </c>
      <c r="T131" s="37">
        <f t="shared" si="236"/>
        <v>0</v>
      </c>
      <c r="U131" s="37">
        <f t="shared" si="236"/>
        <v>7558200</v>
      </c>
      <c r="V131" s="37">
        <f t="shared" si="236"/>
        <v>0</v>
      </c>
      <c r="W131" s="37">
        <f t="shared" si="236"/>
        <v>0</v>
      </c>
      <c r="X131" s="37">
        <f t="shared" si="236"/>
        <v>0</v>
      </c>
      <c r="Y131" s="37">
        <f t="shared" si="236"/>
        <v>0</v>
      </c>
      <c r="Z131" s="37">
        <f t="shared" si="236"/>
        <v>0</v>
      </c>
      <c r="AA131" s="37">
        <f t="shared" si="236"/>
        <v>0</v>
      </c>
      <c r="AB131" s="37">
        <f t="shared" si="236"/>
        <v>0</v>
      </c>
      <c r="AC131" s="37">
        <f t="shared" si="236"/>
        <v>0</v>
      </c>
      <c r="AD131" s="37">
        <f t="shared" si="236"/>
        <v>0</v>
      </c>
      <c r="AE131" s="37">
        <f t="shared" si="236"/>
        <v>0</v>
      </c>
      <c r="AF131" s="37">
        <f t="shared" si="236"/>
        <v>0</v>
      </c>
      <c r="AG131" s="37">
        <f t="shared" si="236"/>
        <v>0</v>
      </c>
      <c r="AH131" s="37">
        <f t="shared" si="236"/>
        <v>0</v>
      </c>
      <c r="AI131" s="37">
        <f t="shared" si="236"/>
        <v>0</v>
      </c>
      <c r="AJ131" s="37">
        <f t="shared" si="236"/>
        <v>0</v>
      </c>
      <c r="AK131" s="37">
        <f t="shared" si="236"/>
        <v>0</v>
      </c>
      <c r="AL131" s="37">
        <f t="shared" si="236"/>
        <v>0</v>
      </c>
      <c r="AM131" s="37">
        <f t="shared" si="236"/>
        <v>0</v>
      </c>
      <c r="AN131" s="37">
        <f t="shared" si="236"/>
        <v>0</v>
      </c>
      <c r="AO131" s="37">
        <f t="shared" si="236"/>
        <v>0</v>
      </c>
      <c r="AP131" s="37">
        <f t="shared" si="236"/>
        <v>0</v>
      </c>
      <c r="AQ131" s="37">
        <f t="shared" si="236"/>
        <v>0</v>
      </c>
      <c r="AR131" s="37">
        <f t="shared" si="236"/>
        <v>0</v>
      </c>
      <c r="AS131" s="37">
        <f t="shared" si="236"/>
        <v>0</v>
      </c>
      <c r="AT131" s="37">
        <f t="shared" si="236"/>
        <v>0</v>
      </c>
      <c r="AU131" s="37">
        <f t="shared" si="236"/>
        <v>0</v>
      </c>
      <c r="AV131" s="37">
        <f t="shared" si="236"/>
        <v>0</v>
      </c>
      <c r="AW131" s="37">
        <f t="shared" si="236"/>
        <v>0</v>
      </c>
      <c r="AX131" s="37">
        <f t="shared" si="236"/>
        <v>0</v>
      </c>
      <c r="AY131" s="37">
        <f t="shared" si="236"/>
        <v>0</v>
      </c>
      <c r="AZ131" s="37">
        <f t="shared" si="236"/>
        <v>0</v>
      </c>
      <c r="BA131" s="37">
        <f t="shared" si="236"/>
        <v>0</v>
      </c>
      <c r="BB131" s="37">
        <f t="shared" si="236"/>
        <v>0</v>
      </c>
      <c r="BC131" s="37">
        <f t="shared" si="236"/>
        <v>0</v>
      </c>
      <c r="BD131" s="37">
        <f t="shared" si="236"/>
        <v>0</v>
      </c>
      <c r="BE131" s="37">
        <f t="shared" si="236"/>
        <v>0</v>
      </c>
      <c r="BF131" s="37">
        <f t="shared" si="236"/>
        <v>0</v>
      </c>
      <c r="BG131" s="37">
        <f t="shared" si="236"/>
        <v>0</v>
      </c>
      <c r="BH131" s="37">
        <f t="shared" si="236"/>
        <v>0</v>
      </c>
      <c r="BI131" s="37">
        <f t="shared" si="236"/>
        <v>0</v>
      </c>
      <c r="BJ131" s="37">
        <f t="shared" si="236"/>
        <v>0</v>
      </c>
      <c r="BK131" s="37">
        <f t="shared" si="236"/>
        <v>0</v>
      </c>
      <c r="BL131" s="37">
        <f t="shared" si="236"/>
        <v>0</v>
      </c>
      <c r="BM131" s="37">
        <f t="shared" si="236"/>
        <v>0</v>
      </c>
      <c r="BN131" s="37">
        <f t="shared" si="236"/>
        <v>0</v>
      </c>
      <c r="BO131" s="37">
        <f t="shared" si="236"/>
        <v>0</v>
      </c>
      <c r="BP131" s="37">
        <f t="shared" si="236"/>
        <v>0</v>
      </c>
      <c r="BQ131" s="37">
        <f t="shared" si="236"/>
        <v>0</v>
      </c>
      <c r="BR131" s="37">
        <f t="shared" si="236"/>
        <v>0</v>
      </c>
      <c r="BS131" s="37">
        <f t="shared" si="236"/>
        <v>0</v>
      </c>
      <c r="BT131" s="37">
        <f t="shared" si="236"/>
        <v>0</v>
      </c>
      <c r="BU131" s="37">
        <f t="shared" si="236"/>
        <v>0</v>
      </c>
      <c r="BV131" s="37">
        <f t="shared" si="236"/>
        <v>0</v>
      </c>
      <c r="BW131" s="37">
        <f t="shared" ref="BW131:EH131" si="237">BW112</f>
        <v>0</v>
      </c>
      <c r="BX131" s="37">
        <f t="shared" si="237"/>
        <v>0</v>
      </c>
      <c r="BY131" s="37">
        <f t="shared" si="237"/>
        <v>0</v>
      </c>
      <c r="BZ131" s="37">
        <f t="shared" si="237"/>
        <v>0</v>
      </c>
      <c r="CA131" s="37">
        <f t="shared" si="237"/>
        <v>0</v>
      </c>
      <c r="CB131" s="37">
        <f t="shared" si="237"/>
        <v>0</v>
      </c>
      <c r="CC131" s="37">
        <f t="shared" si="237"/>
        <v>0</v>
      </c>
      <c r="CD131" s="37">
        <f t="shared" si="237"/>
        <v>0</v>
      </c>
      <c r="CE131" s="37">
        <f t="shared" si="237"/>
        <v>0</v>
      </c>
      <c r="CF131" s="37">
        <f t="shared" si="237"/>
        <v>0</v>
      </c>
      <c r="CG131" s="37">
        <f t="shared" si="237"/>
        <v>0</v>
      </c>
      <c r="CH131" s="37">
        <f t="shared" si="237"/>
        <v>0</v>
      </c>
      <c r="CI131" s="37">
        <f t="shared" si="237"/>
        <v>0</v>
      </c>
      <c r="CJ131" s="37">
        <f t="shared" si="237"/>
        <v>0</v>
      </c>
      <c r="CK131" s="37">
        <f t="shared" si="237"/>
        <v>0</v>
      </c>
      <c r="CL131" s="37">
        <f t="shared" si="237"/>
        <v>0</v>
      </c>
      <c r="CM131" s="37">
        <f t="shared" si="237"/>
        <v>0</v>
      </c>
      <c r="CN131" s="37">
        <f t="shared" si="237"/>
        <v>0</v>
      </c>
      <c r="CO131" s="37">
        <f t="shared" si="237"/>
        <v>0</v>
      </c>
      <c r="CP131" s="37">
        <f t="shared" si="237"/>
        <v>0</v>
      </c>
      <c r="CQ131" s="37">
        <f t="shared" si="237"/>
        <v>0</v>
      </c>
      <c r="CR131" s="37">
        <f t="shared" si="237"/>
        <v>0</v>
      </c>
      <c r="CS131" s="37">
        <f t="shared" si="237"/>
        <v>0</v>
      </c>
      <c r="CT131" s="37">
        <f t="shared" si="237"/>
        <v>0</v>
      </c>
      <c r="CU131" s="37">
        <f t="shared" si="237"/>
        <v>0</v>
      </c>
      <c r="CV131" s="37">
        <f t="shared" si="237"/>
        <v>0</v>
      </c>
      <c r="CW131" s="37">
        <f t="shared" si="237"/>
        <v>0</v>
      </c>
      <c r="CX131" s="37">
        <f t="shared" si="237"/>
        <v>0</v>
      </c>
      <c r="CY131" s="37">
        <f t="shared" si="237"/>
        <v>0</v>
      </c>
      <c r="CZ131" s="37">
        <f t="shared" si="237"/>
        <v>0</v>
      </c>
      <c r="DA131" s="37">
        <f t="shared" si="237"/>
        <v>0</v>
      </c>
      <c r="DB131" s="37">
        <f t="shared" si="237"/>
        <v>0</v>
      </c>
      <c r="DC131" s="37">
        <f t="shared" si="237"/>
        <v>0</v>
      </c>
      <c r="DD131" s="37">
        <f t="shared" si="237"/>
        <v>0</v>
      </c>
      <c r="DE131" s="37">
        <f t="shared" si="237"/>
        <v>0</v>
      </c>
      <c r="DF131" s="37">
        <f t="shared" si="237"/>
        <v>0</v>
      </c>
      <c r="DG131" s="37">
        <f t="shared" si="237"/>
        <v>0</v>
      </c>
      <c r="DH131" s="37">
        <f t="shared" si="237"/>
        <v>0</v>
      </c>
      <c r="DI131" s="37">
        <f t="shared" si="237"/>
        <v>0</v>
      </c>
      <c r="DJ131" s="37">
        <f t="shared" si="237"/>
        <v>0</v>
      </c>
      <c r="DK131" s="37">
        <f t="shared" si="237"/>
        <v>0</v>
      </c>
      <c r="DL131" s="37">
        <f t="shared" si="237"/>
        <v>0</v>
      </c>
      <c r="DM131" s="37">
        <f t="shared" si="237"/>
        <v>0</v>
      </c>
      <c r="DN131" s="37">
        <f t="shared" si="237"/>
        <v>0</v>
      </c>
      <c r="DO131" s="37">
        <f t="shared" si="237"/>
        <v>0</v>
      </c>
      <c r="DP131" s="37">
        <f t="shared" si="237"/>
        <v>0</v>
      </c>
      <c r="DQ131" s="37">
        <f t="shared" si="237"/>
        <v>0</v>
      </c>
      <c r="DR131" s="37">
        <f t="shared" si="237"/>
        <v>0</v>
      </c>
      <c r="DS131" s="37">
        <f t="shared" si="237"/>
        <v>0</v>
      </c>
      <c r="DT131" s="37">
        <f t="shared" si="237"/>
        <v>0</v>
      </c>
      <c r="DU131" s="37">
        <f t="shared" si="237"/>
        <v>0</v>
      </c>
      <c r="DV131" s="37">
        <f t="shared" si="237"/>
        <v>0</v>
      </c>
      <c r="DW131" s="37">
        <f t="shared" si="237"/>
        <v>0</v>
      </c>
      <c r="DX131" s="37">
        <f t="shared" si="237"/>
        <v>0</v>
      </c>
      <c r="DY131" s="37">
        <f t="shared" si="237"/>
        <v>0</v>
      </c>
      <c r="DZ131" s="37">
        <f t="shared" si="237"/>
        <v>0</v>
      </c>
      <c r="EA131" s="37">
        <f t="shared" si="237"/>
        <v>0</v>
      </c>
      <c r="EB131" s="37">
        <f t="shared" si="237"/>
        <v>0</v>
      </c>
      <c r="EC131" s="37">
        <f t="shared" si="237"/>
        <v>0</v>
      </c>
      <c r="ED131" s="37">
        <f t="shared" si="237"/>
        <v>0</v>
      </c>
      <c r="EE131" s="37">
        <f t="shared" si="237"/>
        <v>0</v>
      </c>
      <c r="EF131" s="37">
        <f t="shared" si="237"/>
        <v>0</v>
      </c>
      <c r="EG131" s="37">
        <f t="shared" si="237"/>
        <v>0</v>
      </c>
      <c r="EH131" s="37">
        <f t="shared" si="237"/>
        <v>0</v>
      </c>
      <c r="EI131" s="37">
        <f t="shared" ref="EI131:FC131" si="238">EI112</f>
        <v>0</v>
      </c>
      <c r="EJ131" s="37">
        <f t="shared" si="238"/>
        <v>0</v>
      </c>
      <c r="EK131" s="37">
        <f t="shared" si="238"/>
        <v>0</v>
      </c>
      <c r="EL131" s="37">
        <f t="shared" si="238"/>
        <v>0</v>
      </c>
      <c r="EM131" s="37">
        <f t="shared" si="238"/>
        <v>0</v>
      </c>
      <c r="EN131" s="37">
        <f t="shared" si="238"/>
        <v>0</v>
      </c>
      <c r="EO131" s="37">
        <f t="shared" si="238"/>
        <v>0</v>
      </c>
      <c r="EP131" s="37">
        <f t="shared" si="238"/>
        <v>0</v>
      </c>
      <c r="EQ131" s="37">
        <f t="shared" si="238"/>
        <v>0</v>
      </c>
      <c r="ER131" s="37">
        <f t="shared" si="238"/>
        <v>0</v>
      </c>
      <c r="ES131" s="37">
        <f t="shared" si="238"/>
        <v>0</v>
      </c>
      <c r="ET131" s="37">
        <f t="shared" si="238"/>
        <v>0</v>
      </c>
      <c r="EU131" s="37">
        <f t="shared" si="238"/>
        <v>0</v>
      </c>
      <c r="EV131" s="37">
        <f t="shared" si="238"/>
        <v>0</v>
      </c>
      <c r="EW131" s="37">
        <f t="shared" si="238"/>
        <v>0</v>
      </c>
      <c r="EX131" s="37">
        <f t="shared" si="238"/>
        <v>0</v>
      </c>
      <c r="EY131" s="37">
        <f t="shared" si="238"/>
        <v>0</v>
      </c>
      <c r="EZ131" s="37">
        <f t="shared" si="238"/>
        <v>0</v>
      </c>
      <c r="FA131" s="37">
        <f t="shared" si="238"/>
        <v>0</v>
      </c>
      <c r="FB131" s="37">
        <f t="shared" si="238"/>
        <v>0</v>
      </c>
      <c r="FC131" s="37">
        <f t="shared" si="238"/>
        <v>0</v>
      </c>
    </row>
    <row r="132" spans="3:159" x14ac:dyDescent="0.35">
      <c r="E132" s="32"/>
      <c r="F132" s="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  <c r="CS132" s="37"/>
      <c r="CT132" s="37"/>
      <c r="CU132" s="37"/>
      <c r="CV132" s="37"/>
      <c r="CW132" s="37"/>
      <c r="CX132" s="37"/>
      <c r="CY132" s="37"/>
      <c r="CZ132" s="37"/>
      <c r="DA132" s="37"/>
      <c r="DB132" s="37"/>
      <c r="DC132" s="37"/>
      <c r="DD132" s="37"/>
      <c r="DE132" s="37"/>
      <c r="DF132" s="37"/>
      <c r="DG132" s="37"/>
      <c r="DH132" s="37"/>
      <c r="DI132" s="37"/>
      <c r="DJ132" s="37"/>
      <c r="DK132" s="37"/>
      <c r="DL132" s="37"/>
      <c r="DM132" s="37"/>
      <c r="DN132" s="37"/>
      <c r="DO132" s="37"/>
      <c r="DP132" s="37"/>
      <c r="DQ132" s="37"/>
      <c r="DR132" s="37"/>
      <c r="DS132" s="37"/>
      <c r="DT132" s="37"/>
      <c r="DU132" s="37"/>
      <c r="DV132" s="37"/>
      <c r="DW132" s="37"/>
      <c r="DX132" s="37"/>
      <c r="DY132" s="37"/>
      <c r="DZ132" s="37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7"/>
      <c r="EL132" s="37"/>
      <c r="EM132" s="37"/>
      <c r="EN132" s="37"/>
      <c r="EO132" s="37"/>
      <c r="EP132" s="37"/>
      <c r="EQ132" s="37"/>
      <c r="ER132" s="37"/>
      <c r="ES132" s="37"/>
      <c r="ET132" s="37"/>
      <c r="EU132" s="37"/>
      <c r="EV132" s="37"/>
      <c r="EW132" s="37"/>
      <c r="EX132" s="37"/>
      <c r="EY132" s="37"/>
      <c r="EZ132" s="37"/>
      <c r="FA132" s="37"/>
      <c r="FB132" s="37"/>
      <c r="FC132" s="37"/>
    </row>
    <row r="133" spans="3:159" x14ac:dyDescent="0.35">
      <c r="C133" s="31" t="s">
        <v>185</v>
      </c>
      <c r="E133" s="32" t="s">
        <v>110</v>
      </c>
      <c r="H133" s="37">
        <f>SUM(J133:XFD133)</f>
        <v>36517491.666820817</v>
      </c>
      <c r="J133" s="37">
        <f>J127-J130+J131</f>
        <v>-2210000</v>
      </c>
      <c r="K133" s="37">
        <f t="shared" ref="K133:BV133" si="239">K127-K130+K131</f>
        <v>-2210000</v>
      </c>
      <c r="L133" s="37">
        <f t="shared" si="239"/>
        <v>-2210000</v>
      </c>
      <c r="M133" s="37">
        <f t="shared" si="239"/>
        <v>-2210000</v>
      </c>
      <c r="N133" s="37">
        <f t="shared" si="239"/>
        <v>-2210000</v>
      </c>
      <c r="O133" s="37">
        <f t="shared" si="239"/>
        <v>-2210000</v>
      </c>
      <c r="P133" s="37">
        <f t="shared" si="239"/>
        <v>-2210000</v>
      </c>
      <c r="Q133" s="37">
        <f t="shared" si="239"/>
        <v>-2210000</v>
      </c>
      <c r="R133" s="37">
        <f t="shared" si="239"/>
        <v>-2210000</v>
      </c>
      <c r="S133" s="37">
        <f t="shared" si="239"/>
        <v>-2210000</v>
      </c>
      <c r="T133" s="37">
        <f t="shared" si="239"/>
        <v>-2210000</v>
      </c>
      <c r="U133" s="37">
        <f t="shared" si="239"/>
        <v>5348200</v>
      </c>
      <c r="V133" s="37">
        <f t="shared" si="239"/>
        <v>1446036.7353728628</v>
      </c>
      <c r="W133" s="37">
        <f t="shared" si="239"/>
        <v>1452709.2522388063</v>
      </c>
      <c r="X133" s="37">
        <f t="shared" si="239"/>
        <v>1729250.1528636916</v>
      </c>
      <c r="Y133" s="37">
        <f t="shared" si="239"/>
        <v>1736004.1702125194</v>
      </c>
      <c r="Z133" s="37">
        <f t="shared" si="239"/>
        <v>1454983.0019458798</v>
      </c>
      <c r="AA133" s="37">
        <f t="shared" si="239"/>
        <v>1461819.3744162885</v>
      </c>
      <c r="AB133" s="37">
        <f t="shared" si="239"/>
        <v>1296007.4930644115</v>
      </c>
      <c r="AC133" s="37">
        <f t="shared" si="239"/>
        <v>1302927.0808151702</v>
      </c>
      <c r="AD133" s="37">
        <f t="shared" si="239"/>
        <v>1309888.6004737264</v>
      </c>
      <c r="AE133" s="37">
        <f t="shared" si="239"/>
        <v>1316892.2691213519</v>
      </c>
      <c r="AF133" s="37">
        <f t="shared" si="239"/>
        <v>1194420.9893111687</v>
      </c>
      <c r="AG133" s="37">
        <f t="shared" si="239"/>
        <v>1201509.6098637744</v>
      </c>
      <c r="AH133" s="37">
        <f t="shared" si="239"/>
        <v>1079123.7194627323</v>
      </c>
      <c r="AI133" s="37">
        <f t="shared" si="239"/>
        <v>1086298.1682499407</v>
      </c>
      <c r="AJ133" s="37">
        <f t="shared" si="239"/>
        <v>1093515.8614208698</v>
      </c>
      <c r="AK133" s="37">
        <f t="shared" si="239"/>
        <v>1100777.0200196654</v>
      </c>
      <c r="AL133" s="37">
        <f t="shared" si="239"/>
        <v>1108081.8657341234</v>
      </c>
      <c r="AM133" s="37">
        <f t="shared" si="239"/>
        <v>1115430.6208905261</v>
      </c>
      <c r="AN133" s="37">
        <f t="shared" si="239"/>
        <v>1122823.5084483409</v>
      </c>
      <c r="AO133" s="37">
        <f t="shared" si="239"/>
        <v>1130260.751994781</v>
      </c>
      <c r="AP133" s="37">
        <f t="shared" si="239"/>
        <v>1072879.4178444871</v>
      </c>
      <c r="AQ133" s="37">
        <f t="shared" si="239"/>
        <v>1080406.0466127489</v>
      </c>
      <c r="AR133" s="37">
        <f t="shared" si="239"/>
        <v>1087977.7058412158</v>
      </c>
      <c r="AS133" s="37">
        <f t="shared" si="239"/>
        <v>1095594.6215708246</v>
      </c>
      <c r="AT133" s="37">
        <f t="shared" si="239"/>
        <v>1103257.0204408942</v>
      </c>
      <c r="AU133" s="37">
        <f t="shared" si="239"/>
        <v>1110965.1296828068</v>
      </c>
      <c r="AV133" s="37">
        <f t="shared" si="239"/>
        <v>1118719.1771135353</v>
      </c>
      <c r="AW133" s="37">
        <f t="shared" si="239"/>
        <v>1126519.3911290087</v>
      </c>
      <c r="AX133" s="37">
        <f t="shared" si="239"/>
        <v>1134366.0006973294</v>
      </c>
      <c r="AY133" s="37">
        <f t="shared" si="239"/>
        <v>1142259.2353518165</v>
      </c>
      <c r="AZ133" s="37">
        <f t="shared" si="239"/>
        <v>1140917.3251838984</v>
      </c>
      <c r="BA133" s="37">
        <f t="shared" si="239"/>
        <v>1148904.5008358317</v>
      </c>
      <c r="BB133" s="37">
        <f t="shared" si="239"/>
        <v>1156938.9934932545</v>
      </c>
      <c r="BC133" s="37">
        <f t="shared" si="239"/>
        <v>1165021.0348775731</v>
      </c>
      <c r="BD133" s="37">
        <f t="shared" si="239"/>
        <v>1173150.8572381684</v>
      </c>
      <c r="BE133" s="37">
        <f t="shared" si="239"/>
        <v>1181328.6933444343</v>
      </c>
      <c r="BF133" s="37">
        <f t="shared" si="239"/>
        <v>1189554.7764776384</v>
      </c>
      <c r="BG133" s="37">
        <f t="shared" si="239"/>
        <v>1197829.3404225947</v>
      </c>
      <c r="BH133" s="37">
        <f t="shared" si="239"/>
        <v>1206152.6194591643</v>
      </c>
      <c r="BI133" s="37">
        <f t="shared" si="239"/>
        <v>1279388.0062482993</v>
      </c>
      <c r="BJ133" s="37">
        <f t="shared" si="239"/>
        <v>329800.63184760994</v>
      </c>
      <c r="BK133" s="37">
        <f t="shared" si="239"/>
        <v>323162.76242627529</v>
      </c>
      <c r="BL133" s="37">
        <f t="shared" si="239"/>
        <v>316484.33234105236</v>
      </c>
      <c r="BM133" s="37">
        <f t="shared" si="239"/>
        <v>309764.87450774037</v>
      </c>
      <c r="BN133" s="37">
        <f t="shared" si="239"/>
        <v>303003.91735254042</v>
      </c>
      <c r="BO133" s="37">
        <f t="shared" si="239"/>
        <v>296200.98476698936</v>
      </c>
      <c r="BP133" s="37">
        <f t="shared" si="239"/>
        <v>289355.59606244403</v>
      </c>
      <c r="BQ133" s="37">
        <f t="shared" si="239"/>
        <v>282467.26592411444</v>
      </c>
      <c r="BR133" s="37">
        <f t="shared" si="239"/>
        <v>275535.5043646408</v>
      </c>
      <c r="BS133" s="37">
        <f t="shared" si="239"/>
        <v>268559.81667720887</v>
      </c>
      <c r="BT133" s="37">
        <f t="shared" si="239"/>
        <v>261539.70338820023</v>
      </c>
      <c r="BU133" s="37">
        <f t="shared" si="239"/>
        <v>254474.66020937209</v>
      </c>
      <c r="BV133" s="37">
        <f t="shared" si="239"/>
        <v>247364.17798956286</v>
      </c>
      <c r="BW133" s="37">
        <f t="shared" ref="BW133:EH133" si="240">BW127-BW130+BW131</f>
        <v>240207.74266591677</v>
      </c>
      <c r="BX133" s="37">
        <f t="shared" si="240"/>
        <v>233004.83521462645</v>
      </c>
      <c r="BY133" s="37">
        <f t="shared" si="240"/>
        <v>225754.93160118279</v>
      </c>
      <c r="BZ133" s="37">
        <f t="shared" si="240"/>
        <v>218457.50273013517</v>
      </c>
      <c r="CA133" s="37">
        <f t="shared" si="240"/>
        <v>211112.01439434837</v>
      </c>
      <c r="CB133" s="37">
        <f t="shared" si="240"/>
        <v>203717.92722375906</v>
      </c>
      <c r="CC133" s="37">
        <f t="shared" si="240"/>
        <v>196274.69663362013</v>
      </c>
      <c r="CD133" s="37">
        <f t="shared" si="240"/>
        <v>188781.77277223516</v>
      </c>
      <c r="CE133" s="37">
        <f t="shared" si="240"/>
        <v>181238.60046816833</v>
      </c>
      <c r="CF133" s="37">
        <f t="shared" si="240"/>
        <v>173644.61917693471</v>
      </c>
      <c r="CG133" s="37">
        <f t="shared" si="240"/>
        <v>165999.26292715911</v>
      </c>
      <c r="CH133" s="37">
        <f t="shared" si="240"/>
        <v>158301.96026619957</v>
      </c>
      <c r="CI133" s="37">
        <f t="shared" si="240"/>
        <v>150552.13420523194</v>
      </c>
      <c r="CJ133" s="37">
        <f t="shared" si="240"/>
        <v>142749.20216378832</v>
      </c>
      <c r="CK133" s="37">
        <f t="shared" si="240"/>
        <v>134892.57591374437</v>
      </c>
      <c r="CL133" s="37">
        <f t="shared" si="240"/>
        <v>126981.66152275041</v>
      </c>
      <c r="CM133" s="37">
        <f t="shared" si="240"/>
        <v>119015.8592971016</v>
      </c>
      <c r="CN133" s="37">
        <f t="shared" si="240"/>
        <v>0</v>
      </c>
      <c r="CO133" s="37">
        <f t="shared" si="240"/>
        <v>0</v>
      </c>
      <c r="CP133" s="37">
        <f t="shared" si="240"/>
        <v>0</v>
      </c>
      <c r="CQ133" s="37">
        <f t="shared" si="240"/>
        <v>0</v>
      </c>
      <c r="CR133" s="37">
        <f t="shared" si="240"/>
        <v>0</v>
      </c>
      <c r="CS133" s="37">
        <f t="shared" si="240"/>
        <v>0</v>
      </c>
      <c r="CT133" s="37">
        <f t="shared" si="240"/>
        <v>0</v>
      </c>
      <c r="CU133" s="37">
        <f t="shared" si="240"/>
        <v>0</v>
      </c>
      <c r="CV133" s="37">
        <f t="shared" si="240"/>
        <v>0</v>
      </c>
      <c r="CW133" s="37">
        <f t="shared" si="240"/>
        <v>0</v>
      </c>
      <c r="CX133" s="37">
        <f t="shared" si="240"/>
        <v>0</v>
      </c>
      <c r="CY133" s="37">
        <f t="shared" si="240"/>
        <v>0</v>
      </c>
      <c r="CZ133" s="37">
        <f t="shared" si="240"/>
        <v>0</v>
      </c>
      <c r="DA133" s="37">
        <f t="shared" si="240"/>
        <v>0</v>
      </c>
      <c r="DB133" s="37">
        <f t="shared" si="240"/>
        <v>0</v>
      </c>
      <c r="DC133" s="37">
        <f t="shared" si="240"/>
        <v>0</v>
      </c>
      <c r="DD133" s="37">
        <f t="shared" si="240"/>
        <v>0</v>
      </c>
      <c r="DE133" s="37">
        <f t="shared" si="240"/>
        <v>0</v>
      </c>
      <c r="DF133" s="37">
        <f t="shared" si="240"/>
        <v>0</v>
      </c>
      <c r="DG133" s="37">
        <f t="shared" si="240"/>
        <v>0</v>
      </c>
      <c r="DH133" s="37">
        <f t="shared" si="240"/>
        <v>0</v>
      </c>
      <c r="DI133" s="37">
        <f t="shared" si="240"/>
        <v>0</v>
      </c>
      <c r="DJ133" s="37">
        <f t="shared" si="240"/>
        <v>0</v>
      </c>
      <c r="DK133" s="37">
        <f t="shared" si="240"/>
        <v>0</v>
      </c>
      <c r="DL133" s="37">
        <f t="shared" si="240"/>
        <v>0</v>
      </c>
      <c r="DM133" s="37">
        <f t="shared" si="240"/>
        <v>0</v>
      </c>
      <c r="DN133" s="37">
        <f t="shared" si="240"/>
        <v>0</v>
      </c>
      <c r="DO133" s="37">
        <f t="shared" si="240"/>
        <v>0</v>
      </c>
      <c r="DP133" s="37">
        <f t="shared" si="240"/>
        <v>0</v>
      </c>
      <c r="DQ133" s="37">
        <f t="shared" si="240"/>
        <v>0</v>
      </c>
      <c r="DR133" s="37">
        <f t="shared" si="240"/>
        <v>0</v>
      </c>
      <c r="DS133" s="37">
        <f t="shared" si="240"/>
        <v>0</v>
      </c>
      <c r="DT133" s="37">
        <f t="shared" si="240"/>
        <v>0</v>
      </c>
      <c r="DU133" s="37">
        <f t="shared" si="240"/>
        <v>0</v>
      </c>
      <c r="DV133" s="37">
        <f t="shared" si="240"/>
        <v>0</v>
      </c>
      <c r="DW133" s="37">
        <f t="shared" si="240"/>
        <v>0</v>
      </c>
      <c r="DX133" s="37">
        <f t="shared" si="240"/>
        <v>0</v>
      </c>
      <c r="DY133" s="37">
        <f t="shared" si="240"/>
        <v>0</v>
      </c>
      <c r="DZ133" s="37">
        <f t="shared" si="240"/>
        <v>0</v>
      </c>
      <c r="EA133" s="37">
        <f t="shared" si="240"/>
        <v>0</v>
      </c>
      <c r="EB133" s="37">
        <f t="shared" si="240"/>
        <v>0</v>
      </c>
      <c r="EC133" s="37">
        <f t="shared" si="240"/>
        <v>0</v>
      </c>
      <c r="ED133" s="37">
        <f t="shared" si="240"/>
        <v>0</v>
      </c>
      <c r="EE133" s="37">
        <f t="shared" si="240"/>
        <v>0</v>
      </c>
      <c r="EF133" s="37">
        <f t="shared" si="240"/>
        <v>0</v>
      </c>
      <c r="EG133" s="37">
        <f t="shared" si="240"/>
        <v>0</v>
      </c>
      <c r="EH133" s="37">
        <f t="shared" si="240"/>
        <v>0</v>
      </c>
      <c r="EI133" s="37">
        <f t="shared" ref="EI133:FC133" si="241">EI127-EI130+EI131</f>
        <v>0</v>
      </c>
      <c r="EJ133" s="37">
        <f t="shared" si="241"/>
        <v>0</v>
      </c>
      <c r="EK133" s="37">
        <f t="shared" si="241"/>
        <v>0</v>
      </c>
      <c r="EL133" s="37">
        <f t="shared" si="241"/>
        <v>0</v>
      </c>
      <c r="EM133" s="37">
        <f t="shared" si="241"/>
        <v>0</v>
      </c>
      <c r="EN133" s="37">
        <f t="shared" si="241"/>
        <v>0</v>
      </c>
      <c r="EO133" s="37">
        <f t="shared" si="241"/>
        <v>0</v>
      </c>
      <c r="EP133" s="37">
        <f t="shared" si="241"/>
        <v>0</v>
      </c>
      <c r="EQ133" s="37">
        <f t="shared" si="241"/>
        <v>0</v>
      </c>
      <c r="ER133" s="37">
        <f t="shared" si="241"/>
        <v>0</v>
      </c>
      <c r="ES133" s="37">
        <f t="shared" si="241"/>
        <v>0</v>
      </c>
      <c r="ET133" s="37">
        <f t="shared" si="241"/>
        <v>0</v>
      </c>
      <c r="EU133" s="37">
        <f t="shared" si="241"/>
        <v>0</v>
      </c>
      <c r="EV133" s="37">
        <f t="shared" si="241"/>
        <v>0</v>
      </c>
      <c r="EW133" s="37">
        <f t="shared" si="241"/>
        <v>0</v>
      </c>
      <c r="EX133" s="37">
        <f t="shared" si="241"/>
        <v>0</v>
      </c>
      <c r="EY133" s="37">
        <f t="shared" si="241"/>
        <v>0</v>
      </c>
      <c r="EZ133" s="37">
        <f t="shared" si="241"/>
        <v>0</v>
      </c>
      <c r="FA133" s="37">
        <f t="shared" si="241"/>
        <v>0</v>
      </c>
      <c r="FB133" s="37">
        <f t="shared" si="241"/>
        <v>0</v>
      </c>
      <c r="FC133" s="37">
        <f t="shared" si="241"/>
        <v>0</v>
      </c>
    </row>
    <row r="134" spans="3:159" x14ac:dyDescent="0.35">
      <c r="C134" s="31" t="s">
        <v>186</v>
      </c>
      <c r="E134" s="32" t="s">
        <v>48</v>
      </c>
      <c r="F134" s="35">
        <f>XIRR(J133:FC133,J8:FC8)</f>
        <v>0.11864178776741027</v>
      </c>
    </row>
    <row r="136" spans="3:159" x14ac:dyDescent="0.35">
      <c r="C136" s="31" t="s">
        <v>197</v>
      </c>
      <c r="E136" s="32" t="s">
        <v>48</v>
      </c>
      <c r="F136" s="7">
        <f>InputC!E89</f>
        <v>0.08</v>
      </c>
    </row>
    <row r="137" spans="3:159" x14ac:dyDescent="0.35">
      <c r="C137" s="31" t="s">
        <v>198</v>
      </c>
      <c r="E137" s="32" t="s">
        <v>110</v>
      </c>
      <c r="F137" s="37">
        <f>XNPV(F136,J133:FC133,J8:FC8)</f>
        <v>5894523.3466409883</v>
      </c>
    </row>
    <row r="138" spans="3:159" x14ac:dyDescent="0.35">
      <c r="E138" s="32"/>
      <c r="F138" s="37"/>
    </row>
    <row r="139" spans="3:159" x14ac:dyDescent="0.35">
      <c r="C139" s="31" t="s">
        <v>237</v>
      </c>
      <c r="E139" s="32" t="s">
        <v>110</v>
      </c>
      <c r="F139" s="37">
        <f>F137</f>
        <v>5894523.3466409883</v>
      </c>
      <c r="J139" s="37">
        <f>(J3=1)*F139</f>
        <v>5894523.3466409883</v>
      </c>
      <c r="K139" s="37">
        <f t="shared" ref="K139:BV139" si="242">(K3=1)*G139</f>
        <v>0</v>
      </c>
      <c r="L139" s="37">
        <f t="shared" si="242"/>
        <v>0</v>
      </c>
      <c r="M139" s="37">
        <f t="shared" si="242"/>
        <v>0</v>
      </c>
      <c r="N139" s="37">
        <f t="shared" si="242"/>
        <v>0</v>
      </c>
      <c r="O139" s="37">
        <f t="shared" si="242"/>
        <v>0</v>
      </c>
      <c r="P139" s="37">
        <f t="shared" si="242"/>
        <v>0</v>
      </c>
      <c r="Q139" s="37">
        <f t="shared" si="242"/>
        <v>0</v>
      </c>
      <c r="R139" s="37">
        <f t="shared" si="242"/>
        <v>0</v>
      </c>
      <c r="S139" s="37">
        <f t="shared" si="242"/>
        <v>0</v>
      </c>
      <c r="T139" s="37">
        <f t="shared" si="242"/>
        <v>0</v>
      </c>
      <c r="U139" s="37">
        <f t="shared" si="242"/>
        <v>0</v>
      </c>
      <c r="V139" s="37">
        <f t="shared" si="242"/>
        <v>0</v>
      </c>
      <c r="W139" s="37">
        <f t="shared" si="242"/>
        <v>0</v>
      </c>
      <c r="X139" s="37">
        <f t="shared" si="242"/>
        <v>0</v>
      </c>
      <c r="Y139" s="37">
        <f t="shared" si="242"/>
        <v>0</v>
      </c>
      <c r="Z139" s="37">
        <f t="shared" si="242"/>
        <v>0</v>
      </c>
      <c r="AA139" s="37">
        <f t="shared" si="242"/>
        <v>0</v>
      </c>
      <c r="AB139" s="37">
        <f t="shared" si="242"/>
        <v>0</v>
      </c>
      <c r="AC139" s="37">
        <f t="shared" si="242"/>
        <v>0</v>
      </c>
      <c r="AD139" s="37">
        <f t="shared" si="242"/>
        <v>0</v>
      </c>
      <c r="AE139" s="37">
        <f t="shared" si="242"/>
        <v>0</v>
      </c>
      <c r="AF139" s="37">
        <f t="shared" si="242"/>
        <v>0</v>
      </c>
      <c r="AG139" s="37">
        <f t="shared" si="242"/>
        <v>0</v>
      </c>
      <c r="AH139" s="37">
        <f t="shared" si="242"/>
        <v>0</v>
      </c>
      <c r="AI139" s="37">
        <f t="shared" si="242"/>
        <v>0</v>
      </c>
      <c r="AJ139" s="37">
        <f t="shared" si="242"/>
        <v>0</v>
      </c>
      <c r="AK139" s="37">
        <f t="shared" si="242"/>
        <v>0</v>
      </c>
      <c r="AL139" s="37">
        <f t="shared" si="242"/>
        <v>0</v>
      </c>
      <c r="AM139" s="37">
        <f t="shared" si="242"/>
        <v>0</v>
      </c>
      <c r="AN139" s="37">
        <f t="shared" si="242"/>
        <v>0</v>
      </c>
      <c r="AO139" s="37">
        <f t="shared" si="242"/>
        <v>0</v>
      </c>
      <c r="AP139" s="37">
        <f t="shared" si="242"/>
        <v>0</v>
      </c>
      <c r="AQ139" s="37">
        <f t="shared" si="242"/>
        <v>0</v>
      </c>
      <c r="AR139" s="37">
        <f t="shared" si="242"/>
        <v>0</v>
      </c>
      <c r="AS139" s="37">
        <f t="shared" si="242"/>
        <v>0</v>
      </c>
      <c r="AT139" s="37">
        <f t="shared" si="242"/>
        <v>0</v>
      </c>
      <c r="AU139" s="37">
        <f t="shared" si="242"/>
        <v>0</v>
      </c>
      <c r="AV139" s="37">
        <f t="shared" si="242"/>
        <v>0</v>
      </c>
      <c r="AW139" s="37">
        <f t="shared" si="242"/>
        <v>0</v>
      </c>
      <c r="AX139" s="37">
        <f t="shared" si="242"/>
        <v>0</v>
      </c>
      <c r="AY139" s="37">
        <f t="shared" si="242"/>
        <v>0</v>
      </c>
      <c r="AZ139" s="37">
        <f t="shared" si="242"/>
        <v>0</v>
      </c>
      <c r="BA139" s="37">
        <f t="shared" si="242"/>
        <v>0</v>
      </c>
      <c r="BB139" s="37">
        <f t="shared" si="242"/>
        <v>0</v>
      </c>
      <c r="BC139" s="37">
        <f t="shared" si="242"/>
        <v>0</v>
      </c>
      <c r="BD139" s="37">
        <f t="shared" si="242"/>
        <v>0</v>
      </c>
      <c r="BE139" s="37">
        <f t="shared" si="242"/>
        <v>0</v>
      </c>
      <c r="BF139" s="37">
        <f t="shared" si="242"/>
        <v>0</v>
      </c>
      <c r="BG139" s="37">
        <f t="shared" si="242"/>
        <v>0</v>
      </c>
      <c r="BH139" s="37">
        <f t="shared" si="242"/>
        <v>0</v>
      </c>
      <c r="BI139" s="37">
        <f t="shared" si="242"/>
        <v>0</v>
      </c>
      <c r="BJ139" s="37">
        <f t="shared" si="242"/>
        <v>0</v>
      </c>
      <c r="BK139" s="37">
        <f t="shared" si="242"/>
        <v>0</v>
      </c>
      <c r="BL139" s="37">
        <f t="shared" si="242"/>
        <v>0</v>
      </c>
      <c r="BM139" s="37">
        <f t="shared" si="242"/>
        <v>0</v>
      </c>
      <c r="BN139" s="37">
        <f t="shared" si="242"/>
        <v>0</v>
      </c>
      <c r="BO139" s="37">
        <f t="shared" si="242"/>
        <v>0</v>
      </c>
      <c r="BP139" s="37">
        <f t="shared" si="242"/>
        <v>0</v>
      </c>
      <c r="BQ139" s="37">
        <f t="shared" si="242"/>
        <v>0</v>
      </c>
      <c r="BR139" s="37">
        <f t="shared" si="242"/>
        <v>0</v>
      </c>
      <c r="BS139" s="37">
        <f t="shared" si="242"/>
        <v>0</v>
      </c>
      <c r="BT139" s="37">
        <f t="shared" si="242"/>
        <v>0</v>
      </c>
      <c r="BU139" s="37">
        <f t="shared" si="242"/>
        <v>0</v>
      </c>
      <c r="BV139" s="37">
        <f t="shared" si="242"/>
        <v>0</v>
      </c>
      <c r="BW139" s="37">
        <f t="shared" ref="BW139:EH139" si="243">(BW3=1)*BS139</f>
        <v>0</v>
      </c>
      <c r="BX139" s="37">
        <f t="shared" si="243"/>
        <v>0</v>
      </c>
      <c r="BY139" s="37">
        <f t="shared" si="243"/>
        <v>0</v>
      </c>
      <c r="BZ139" s="37">
        <f t="shared" si="243"/>
        <v>0</v>
      </c>
      <c r="CA139" s="37">
        <f t="shared" si="243"/>
        <v>0</v>
      </c>
      <c r="CB139" s="37">
        <f t="shared" si="243"/>
        <v>0</v>
      </c>
      <c r="CC139" s="37">
        <f t="shared" si="243"/>
        <v>0</v>
      </c>
      <c r="CD139" s="37">
        <f t="shared" si="243"/>
        <v>0</v>
      </c>
      <c r="CE139" s="37">
        <f t="shared" si="243"/>
        <v>0</v>
      </c>
      <c r="CF139" s="37">
        <f t="shared" si="243"/>
        <v>0</v>
      </c>
      <c r="CG139" s="37">
        <f t="shared" si="243"/>
        <v>0</v>
      </c>
      <c r="CH139" s="37">
        <f t="shared" si="243"/>
        <v>0</v>
      </c>
      <c r="CI139" s="37">
        <f t="shared" si="243"/>
        <v>0</v>
      </c>
      <c r="CJ139" s="37">
        <f t="shared" si="243"/>
        <v>0</v>
      </c>
      <c r="CK139" s="37">
        <f t="shared" si="243"/>
        <v>0</v>
      </c>
      <c r="CL139" s="37">
        <f t="shared" si="243"/>
        <v>0</v>
      </c>
      <c r="CM139" s="37">
        <f t="shared" si="243"/>
        <v>0</v>
      </c>
      <c r="CN139" s="37">
        <f t="shared" si="243"/>
        <v>0</v>
      </c>
      <c r="CO139" s="37">
        <f t="shared" si="243"/>
        <v>0</v>
      </c>
      <c r="CP139" s="37">
        <f t="shared" si="243"/>
        <v>0</v>
      </c>
      <c r="CQ139" s="37">
        <f t="shared" si="243"/>
        <v>0</v>
      </c>
      <c r="CR139" s="37">
        <f t="shared" si="243"/>
        <v>0</v>
      </c>
      <c r="CS139" s="37">
        <f t="shared" si="243"/>
        <v>0</v>
      </c>
      <c r="CT139" s="37">
        <f t="shared" si="243"/>
        <v>0</v>
      </c>
      <c r="CU139" s="37">
        <f t="shared" si="243"/>
        <v>0</v>
      </c>
      <c r="CV139" s="37">
        <f t="shared" si="243"/>
        <v>0</v>
      </c>
      <c r="CW139" s="37">
        <f t="shared" si="243"/>
        <v>0</v>
      </c>
      <c r="CX139" s="37">
        <f t="shared" si="243"/>
        <v>0</v>
      </c>
      <c r="CY139" s="37">
        <f t="shared" si="243"/>
        <v>0</v>
      </c>
      <c r="CZ139" s="37">
        <f t="shared" si="243"/>
        <v>0</v>
      </c>
      <c r="DA139" s="37">
        <f t="shared" si="243"/>
        <v>0</v>
      </c>
      <c r="DB139" s="37">
        <f t="shared" si="243"/>
        <v>0</v>
      </c>
      <c r="DC139" s="37">
        <f t="shared" si="243"/>
        <v>0</v>
      </c>
      <c r="DD139" s="37">
        <f t="shared" si="243"/>
        <v>0</v>
      </c>
      <c r="DE139" s="37">
        <f t="shared" si="243"/>
        <v>0</v>
      </c>
      <c r="DF139" s="37">
        <f t="shared" si="243"/>
        <v>0</v>
      </c>
      <c r="DG139" s="37">
        <f t="shared" si="243"/>
        <v>0</v>
      </c>
      <c r="DH139" s="37">
        <f t="shared" si="243"/>
        <v>0</v>
      </c>
      <c r="DI139" s="37">
        <f t="shared" si="243"/>
        <v>0</v>
      </c>
      <c r="DJ139" s="37">
        <f t="shared" si="243"/>
        <v>0</v>
      </c>
      <c r="DK139" s="37">
        <f t="shared" si="243"/>
        <v>0</v>
      </c>
      <c r="DL139" s="37">
        <f t="shared" si="243"/>
        <v>0</v>
      </c>
      <c r="DM139" s="37">
        <f t="shared" si="243"/>
        <v>0</v>
      </c>
      <c r="DN139" s="37">
        <f t="shared" si="243"/>
        <v>0</v>
      </c>
      <c r="DO139" s="37">
        <f t="shared" si="243"/>
        <v>0</v>
      </c>
      <c r="DP139" s="37">
        <f t="shared" si="243"/>
        <v>0</v>
      </c>
      <c r="DQ139" s="37">
        <f t="shared" si="243"/>
        <v>0</v>
      </c>
      <c r="DR139" s="37">
        <f t="shared" si="243"/>
        <v>0</v>
      </c>
      <c r="DS139" s="37">
        <f t="shared" si="243"/>
        <v>0</v>
      </c>
      <c r="DT139" s="37">
        <f t="shared" si="243"/>
        <v>0</v>
      </c>
      <c r="DU139" s="37">
        <f t="shared" si="243"/>
        <v>0</v>
      </c>
      <c r="DV139" s="37">
        <f t="shared" si="243"/>
        <v>0</v>
      </c>
      <c r="DW139" s="37">
        <f t="shared" si="243"/>
        <v>0</v>
      </c>
      <c r="DX139" s="37">
        <f t="shared" si="243"/>
        <v>0</v>
      </c>
      <c r="DY139" s="37">
        <f t="shared" si="243"/>
        <v>0</v>
      </c>
      <c r="DZ139" s="37">
        <f t="shared" si="243"/>
        <v>0</v>
      </c>
      <c r="EA139" s="37">
        <f t="shared" si="243"/>
        <v>0</v>
      </c>
      <c r="EB139" s="37">
        <f t="shared" si="243"/>
        <v>0</v>
      </c>
      <c r="EC139" s="37">
        <f t="shared" si="243"/>
        <v>0</v>
      </c>
      <c r="ED139" s="37">
        <f t="shared" si="243"/>
        <v>0</v>
      </c>
      <c r="EE139" s="37">
        <f t="shared" si="243"/>
        <v>0</v>
      </c>
      <c r="EF139" s="37">
        <f t="shared" si="243"/>
        <v>0</v>
      </c>
      <c r="EG139" s="37">
        <f t="shared" si="243"/>
        <v>0</v>
      </c>
      <c r="EH139" s="37">
        <f t="shared" si="243"/>
        <v>0</v>
      </c>
      <c r="EI139" s="37">
        <f t="shared" ref="EI139:FC139" si="244">(EI3=1)*EE139</f>
        <v>0</v>
      </c>
      <c r="EJ139" s="37">
        <f t="shared" si="244"/>
        <v>0</v>
      </c>
      <c r="EK139" s="37">
        <f t="shared" si="244"/>
        <v>0</v>
      </c>
      <c r="EL139" s="37">
        <f t="shared" si="244"/>
        <v>0</v>
      </c>
      <c r="EM139" s="37">
        <f t="shared" si="244"/>
        <v>0</v>
      </c>
      <c r="EN139" s="37">
        <f t="shared" si="244"/>
        <v>0</v>
      </c>
      <c r="EO139" s="37">
        <f t="shared" si="244"/>
        <v>0</v>
      </c>
      <c r="EP139" s="37">
        <f t="shared" si="244"/>
        <v>0</v>
      </c>
      <c r="EQ139" s="37">
        <f t="shared" si="244"/>
        <v>0</v>
      </c>
      <c r="ER139" s="37">
        <f t="shared" si="244"/>
        <v>0</v>
      </c>
      <c r="ES139" s="37">
        <f t="shared" si="244"/>
        <v>0</v>
      </c>
      <c r="ET139" s="37">
        <f t="shared" si="244"/>
        <v>0</v>
      </c>
      <c r="EU139" s="37">
        <f t="shared" si="244"/>
        <v>0</v>
      </c>
      <c r="EV139" s="37">
        <f t="shared" si="244"/>
        <v>0</v>
      </c>
      <c r="EW139" s="37">
        <f t="shared" si="244"/>
        <v>0</v>
      </c>
      <c r="EX139" s="37">
        <f t="shared" si="244"/>
        <v>0</v>
      </c>
      <c r="EY139" s="37">
        <f t="shared" si="244"/>
        <v>0</v>
      </c>
      <c r="EZ139" s="37">
        <f t="shared" si="244"/>
        <v>0</v>
      </c>
      <c r="FA139" s="37">
        <f t="shared" si="244"/>
        <v>0</v>
      </c>
      <c r="FB139" s="37">
        <f t="shared" si="244"/>
        <v>0</v>
      </c>
      <c r="FC139" s="37">
        <f t="shared" si="244"/>
        <v>0</v>
      </c>
    </row>
    <row r="140" spans="3:159" x14ac:dyDescent="0.35">
      <c r="C140" s="31" t="s">
        <v>238</v>
      </c>
      <c r="E140" s="32" t="s">
        <v>110</v>
      </c>
      <c r="F140" s="37"/>
      <c r="J140" s="37">
        <f>J133-J139</f>
        <v>-8104523.3466409883</v>
      </c>
      <c r="K140" s="37">
        <f t="shared" ref="K140:BV140" si="245">K133-K139</f>
        <v>-2210000</v>
      </c>
      <c r="L140" s="37">
        <f t="shared" si="245"/>
        <v>-2210000</v>
      </c>
      <c r="M140" s="37">
        <f t="shared" si="245"/>
        <v>-2210000</v>
      </c>
      <c r="N140" s="37">
        <f t="shared" si="245"/>
        <v>-2210000</v>
      </c>
      <c r="O140" s="37">
        <f t="shared" si="245"/>
        <v>-2210000</v>
      </c>
      <c r="P140" s="37">
        <f t="shared" si="245"/>
        <v>-2210000</v>
      </c>
      <c r="Q140" s="37">
        <f t="shared" si="245"/>
        <v>-2210000</v>
      </c>
      <c r="R140" s="37">
        <f t="shared" si="245"/>
        <v>-2210000</v>
      </c>
      <c r="S140" s="37">
        <f t="shared" si="245"/>
        <v>-2210000</v>
      </c>
      <c r="T140" s="37">
        <f t="shared" si="245"/>
        <v>-2210000</v>
      </c>
      <c r="U140" s="37">
        <f t="shared" si="245"/>
        <v>5348200</v>
      </c>
      <c r="V140" s="37">
        <f t="shared" si="245"/>
        <v>1446036.7353728628</v>
      </c>
      <c r="W140" s="37">
        <f t="shared" si="245"/>
        <v>1452709.2522388063</v>
      </c>
      <c r="X140" s="37">
        <f t="shared" si="245"/>
        <v>1729250.1528636916</v>
      </c>
      <c r="Y140" s="37">
        <f t="shared" si="245"/>
        <v>1736004.1702125194</v>
      </c>
      <c r="Z140" s="37">
        <f t="shared" si="245"/>
        <v>1454983.0019458798</v>
      </c>
      <c r="AA140" s="37">
        <f t="shared" si="245"/>
        <v>1461819.3744162885</v>
      </c>
      <c r="AB140" s="37">
        <f t="shared" si="245"/>
        <v>1296007.4930644115</v>
      </c>
      <c r="AC140" s="37">
        <f t="shared" si="245"/>
        <v>1302927.0808151702</v>
      </c>
      <c r="AD140" s="37">
        <f t="shared" si="245"/>
        <v>1309888.6004737264</v>
      </c>
      <c r="AE140" s="37">
        <f t="shared" si="245"/>
        <v>1316892.2691213519</v>
      </c>
      <c r="AF140" s="37">
        <f t="shared" si="245"/>
        <v>1194420.9893111687</v>
      </c>
      <c r="AG140" s="37">
        <f t="shared" si="245"/>
        <v>1201509.6098637744</v>
      </c>
      <c r="AH140" s="37">
        <f t="shared" si="245"/>
        <v>1079123.7194627323</v>
      </c>
      <c r="AI140" s="37">
        <f t="shared" si="245"/>
        <v>1086298.1682499407</v>
      </c>
      <c r="AJ140" s="37">
        <f t="shared" si="245"/>
        <v>1093515.8614208698</v>
      </c>
      <c r="AK140" s="37">
        <f t="shared" si="245"/>
        <v>1100777.0200196654</v>
      </c>
      <c r="AL140" s="37">
        <f t="shared" si="245"/>
        <v>1108081.8657341234</v>
      </c>
      <c r="AM140" s="37">
        <f t="shared" si="245"/>
        <v>1115430.6208905261</v>
      </c>
      <c r="AN140" s="37">
        <f t="shared" si="245"/>
        <v>1122823.5084483409</v>
      </c>
      <c r="AO140" s="37">
        <f t="shared" si="245"/>
        <v>1130260.751994781</v>
      </c>
      <c r="AP140" s="37">
        <f t="shared" si="245"/>
        <v>1072879.4178444871</v>
      </c>
      <c r="AQ140" s="37">
        <f t="shared" si="245"/>
        <v>1080406.0466127489</v>
      </c>
      <c r="AR140" s="37">
        <f t="shared" si="245"/>
        <v>1087977.7058412158</v>
      </c>
      <c r="AS140" s="37">
        <f t="shared" si="245"/>
        <v>1095594.6215708246</v>
      </c>
      <c r="AT140" s="37">
        <f t="shared" si="245"/>
        <v>1103257.0204408942</v>
      </c>
      <c r="AU140" s="37">
        <f t="shared" si="245"/>
        <v>1110965.1296828068</v>
      </c>
      <c r="AV140" s="37">
        <f t="shared" si="245"/>
        <v>1118719.1771135353</v>
      </c>
      <c r="AW140" s="37">
        <f t="shared" si="245"/>
        <v>1126519.3911290087</v>
      </c>
      <c r="AX140" s="37">
        <f t="shared" si="245"/>
        <v>1134366.0006973294</v>
      </c>
      <c r="AY140" s="37">
        <f t="shared" si="245"/>
        <v>1142259.2353518165</v>
      </c>
      <c r="AZ140" s="37">
        <f t="shared" si="245"/>
        <v>1140917.3251838984</v>
      </c>
      <c r="BA140" s="37">
        <f t="shared" si="245"/>
        <v>1148904.5008358317</v>
      </c>
      <c r="BB140" s="37">
        <f t="shared" si="245"/>
        <v>1156938.9934932545</v>
      </c>
      <c r="BC140" s="37">
        <f t="shared" si="245"/>
        <v>1165021.0348775731</v>
      </c>
      <c r="BD140" s="37">
        <f t="shared" si="245"/>
        <v>1173150.8572381684</v>
      </c>
      <c r="BE140" s="37">
        <f t="shared" si="245"/>
        <v>1181328.6933444343</v>
      </c>
      <c r="BF140" s="37">
        <f t="shared" si="245"/>
        <v>1189554.7764776384</v>
      </c>
      <c r="BG140" s="37">
        <f t="shared" si="245"/>
        <v>1197829.3404225947</v>
      </c>
      <c r="BH140" s="37">
        <f t="shared" si="245"/>
        <v>1206152.6194591643</v>
      </c>
      <c r="BI140" s="37">
        <f t="shared" si="245"/>
        <v>1279388.0062482993</v>
      </c>
      <c r="BJ140" s="37">
        <f t="shared" si="245"/>
        <v>329800.63184760994</v>
      </c>
      <c r="BK140" s="37">
        <f t="shared" si="245"/>
        <v>323162.76242627529</v>
      </c>
      <c r="BL140" s="37">
        <f t="shared" si="245"/>
        <v>316484.33234105236</v>
      </c>
      <c r="BM140" s="37">
        <f t="shared" si="245"/>
        <v>309764.87450774037</v>
      </c>
      <c r="BN140" s="37">
        <f t="shared" si="245"/>
        <v>303003.91735254042</v>
      </c>
      <c r="BO140" s="37">
        <f t="shared" si="245"/>
        <v>296200.98476698936</v>
      </c>
      <c r="BP140" s="37">
        <f t="shared" si="245"/>
        <v>289355.59606244403</v>
      </c>
      <c r="BQ140" s="37">
        <f t="shared" si="245"/>
        <v>282467.26592411444</v>
      </c>
      <c r="BR140" s="37">
        <f t="shared" si="245"/>
        <v>275535.5043646408</v>
      </c>
      <c r="BS140" s="37">
        <f t="shared" si="245"/>
        <v>268559.81667720887</v>
      </c>
      <c r="BT140" s="37">
        <f t="shared" si="245"/>
        <v>261539.70338820023</v>
      </c>
      <c r="BU140" s="37">
        <f t="shared" si="245"/>
        <v>254474.66020937209</v>
      </c>
      <c r="BV140" s="37">
        <f t="shared" si="245"/>
        <v>247364.17798956286</v>
      </c>
      <c r="BW140" s="37">
        <f t="shared" ref="BW140:EH140" si="246">BW133-BW139</f>
        <v>240207.74266591677</v>
      </c>
      <c r="BX140" s="37">
        <f t="shared" si="246"/>
        <v>233004.83521462645</v>
      </c>
      <c r="BY140" s="37">
        <f t="shared" si="246"/>
        <v>225754.93160118279</v>
      </c>
      <c r="BZ140" s="37">
        <f t="shared" si="246"/>
        <v>218457.50273013517</v>
      </c>
      <c r="CA140" s="37">
        <f t="shared" si="246"/>
        <v>211112.01439434837</v>
      </c>
      <c r="CB140" s="37">
        <f t="shared" si="246"/>
        <v>203717.92722375906</v>
      </c>
      <c r="CC140" s="37">
        <f t="shared" si="246"/>
        <v>196274.69663362013</v>
      </c>
      <c r="CD140" s="37">
        <f t="shared" si="246"/>
        <v>188781.77277223516</v>
      </c>
      <c r="CE140" s="37">
        <f t="shared" si="246"/>
        <v>181238.60046816833</v>
      </c>
      <c r="CF140" s="37">
        <f t="shared" si="246"/>
        <v>173644.61917693471</v>
      </c>
      <c r="CG140" s="37">
        <f t="shared" si="246"/>
        <v>165999.26292715911</v>
      </c>
      <c r="CH140" s="37">
        <f t="shared" si="246"/>
        <v>158301.96026619957</v>
      </c>
      <c r="CI140" s="37">
        <f t="shared" si="246"/>
        <v>150552.13420523194</v>
      </c>
      <c r="CJ140" s="37">
        <f t="shared" si="246"/>
        <v>142749.20216378832</v>
      </c>
      <c r="CK140" s="37">
        <f t="shared" si="246"/>
        <v>134892.57591374437</v>
      </c>
      <c r="CL140" s="37">
        <f t="shared" si="246"/>
        <v>126981.66152275041</v>
      </c>
      <c r="CM140" s="37">
        <f t="shared" si="246"/>
        <v>119015.8592971016</v>
      </c>
      <c r="CN140" s="37">
        <f t="shared" si="246"/>
        <v>0</v>
      </c>
      <c r="CO140" s="37">
        <f t="shared" si="246"/>
        <v>0</v>
      </c>
      <c r="CP140" s="37">
        <f t="shared" si="246"/>
        <v>0</v>
      </c>
      <c r="CQ140" s="37">
        <f t="shared" si="246"/>
        <v>0</v>
      </c>
      <c r="CR140" s="37">
        <f t="shared" si="246"/>
        <v>0</v>
      </c>
      <c r="CS140" s="37">
        <f t="shared" si="246"/>
        <v>0</v>
      </c>
      <c r="CT140" s="37">
        <f t="shared" si="246"/>
        <v>0</v>
      </c>
      <c r="CU140" s="37">
        <f t="shared" si="246"/>
        <v>0</v>
      </c>
      <c r="CV140" s="37">
        <f t="shared" si="246"/>
        <v>0</v>
      </c>
      <c r="CW140" s="37">
        <f t="shared" si="246"/>
        <v>0</v>
      </c>
      <c r="CX140" s="37">
        <f t="shared" si="246"/>
        <v>0</v>
      </c>
      <c r="CY140" s="37">
        <f t="shared" si="246"/>
        <v>0</v>
      </c>
      <c r="CZ140" s="37">
        <f t="shared" si="246"/>
        <v>0</v>
      </c>
      <c r="DA140" s="37">
        <f t="shared" si="246"/>
        <v>0</v>
      </c>
      <c r="DB140" s="37">
        <f t="shared" si="246"/>
        <v>0</v>
      </c>
      <c r="DC140" s="37">
        <f t="shared" si="246"/>
        <v>0</v>
      </c>
      <c r="DD140" s="37">
        <f t="shared" si="246"/>
        <v>0</v>
      </c>
      <c r="DE140" s="37">
        <f t="shared" si="246"/>
        <v>0</v>
      </c>
      <c r="DF140" s="37">
        <f t="shared" si="246"/>
        <v>0</v>
      </c>
      <c r="DG140" s="37">
        <f t="shared" si="246"/>
        <v>0</v>
      </c>
      <c r="DH140" s="37">
        <f t="shared" si="246"/>
        <v>0</v>
      </c>
      <c r="DI140" s="37">
        <f t="shared" si="246"/>
        <v>0</v>
      </c>
      <c r="DJ140" s="37">
        <f t="shared" si="246"/>
        <v>0</v>
      </c>
      <c r="DK140" s="37">
        <f t="shared" si="246"/>
        <v>0</v>
      </c>
      <c r="DL140" s="37">
        <f t="shared" si="246"/>
        <v>0</v>
      </c>
      <c r="DM140" s="37">
        <f t="shared" si="246"/>
        <v>0</v>
      </c>
      <c r="DN140" s="37">
        <f t="shared" si="246"/>
        <v>0</v>
      </c>
      <c r="DO140" s="37">
        <f t="shared" si="246"/>
        <v>0</v>
      </c>
      <c r="DP140" s="37">
        <f t="shared" si="246"/>
        <v>0</v>
      </c>
      <c r="DQ140" s="37">
        <f t="shared" si="246"/>
        <v>0</v>
      </c>
      <c r="DR140" s="37">
        <f t="shared" si="246"/>
        <v>0</v>
      </c>
      <c r="DS140" s="37">
        <f t="shared" si="246"/>
        <v>0</v>
      </c>
      <c r="DT140" s="37">
        <f t="shared" si="246"/>
        <v>0</v>
      </c>
      <c r="DU140" s="37">
        <f t="shared" si="246"/>
        <v>0</v>
      </c>
      <c r="DV140" s="37">
        <f t="shared" si="246"/>
        <v>0</v>
      </c>
      <c r="DW140" s="37">
        <f t="shared" si="246"/>
        <v>0</v>
      </c>
      <c r="DX140" s="37">
        <f t="shared" si="246"/>
        <v>0</v>
      </c>
      <c r="DY140" s="37">
        <f t="shared" si="246"/>
        <v>0</v>
      </c>
      <c r="DZ140" s="37">
        <f t="shared" si="246"/>
        <v>0</v>
      </c>
      <c r="EA140" s="37">
        <f t="shared" si="246"/>
        <v>0</v>
      </c>
      <c r="EB140" s="37">
        <f t="shared" si="246"/>
        <v>0</v>
      </c>
      <c r="EC140" s="37">
        <f t="shared" si="246"/>
        <v>0</v>
      </c>
      <c r="ED140" s="37">
        <f t="shared" si="246"/>
        <v>0</v>
      </c>
      <c r="EE140" s="37">
        <f t="shared" si="246"/>
        <v>0</v>
      </c>
      <c r="EF140" s="37">
        <f t="shared" si="246"/>
        <v>0</v>
      </c>
      <c r="EG140" s="37">
        <f t="shared" si="246"/>
        <v>0</v>
      </c>
      <c r="EH140" s="37">
        <f t="shared" si="246"/>
        <v>0</v>
      </c>
      <c r="EI140" s="37">
        <f t="shared" ref="EI140:FC140" si="247">EI133-EI139</f>
        <v>0</v>
      </c>
      <c r="EJ140" s="37">
        <f t="shared" si="247"/>
        <v>0</v>
      </c>
      <c r="EK140" s="37">
        <f t="shared" si="247"/>
        <v>0</v>
      </c>
      <c r="EL140" s="37">
        <f t="shared" si="247"/>
        <v>0</v>
      </c>
      <c r="EM140" s="37">
        <f t="shared" si="247"/>
        <v>0</v>
      </c>
      <c r="EN140" s="37">
        <f t="shared" si="247"/>
        <v>0</v>
      </c>
      <c r="EO140" s="37">
        <f t="shared" si="247"/>
        <v>0</v>
      </c>
      <c r="EP140" s="37">
        <f t="shared" si="247"/>
        <v>0</v>
      </c>
      <c r="EQ140" s="37">
        <f t="shared" si="247"/>
        <v>0</v>
      </c>
      <c r="ER140" s="37">
        <f t="shared" si="247"/>
        <v>0</v>
      </c>
      <c r="ES140" s="37">
        <f t="shared" si="247"/>
        <v>0</v>
      </c>
      <c r="ET140" s="37">
        <f t="shared" si="247"/>
        <v>0</v>
      </c>
      <c r="EU140" s="37">
        <f t="shared" si="247"/>
        <v>0</v>
      </c>
      <c r="EV140" s="37">
        <f t="shared" si="247"/>
        <v>0</v>
      </c>
      <c r="EW140" s="37">
        <f t="shared" si="247"/>
        <v>0</v>
      </c>
      <c r="EX140" s="37">
        <f t="shared" si="247"/>
        <v>0</v>
      </c>
      <c r="EY140" s="37">
        <f t="shared" si="247"/>
        <v>0</v>
      </c>
      <c r="EZ140" s="37">
        <f t="shared" si="247"/>
        <v>0</v>
      </c>
      <c r="FA140" s="37">
        <f t="shared" si="247"/>
        <v>0</v>
      </c>
      <c r="FB140" s="37">
        <f t="shared" si="247"/>
        <v>0</v>
      </c>
      <c r="FC140" s="37">
        <f t="shared" si="247"/>
        <v>0</v>
      </c>
    </row>
    <row r="141" spans="3:159" x14ac:dyDescent="0.35">
      <c r="E141" s="32"/>
      <c r="F141" s="37"/>
    </row>
    <row r="142" spans="3:159" x14ac:dyDescent="0.35">
      <c r="C142" s="31" t="s">
        <v>239</v>
      </c>
      <c r="E142" s="32" t="s">
        <v>48</v>
      </c>
      <c r="F142" s="35">
        <f>XIRR(J140:FC140,J8:FC8)</f>
        <v>7.9999998211860726E-2</v>
      </c>
    </row>
    <row r="143" spans="3:159" x14ac:dyDescent="0.35">
      <c r="E143" s="32"/>
      <c r="F143" s="37"/>
    </row>
    <row r="144" spans="3:159" x14ac:dyDescent="0.35">
      <c r="C144" s="31" t="s">
        <v>240</v>
      </c>
      <c r="E144" s="32"/>
      <c r="F144" s="37"/>
    </row>
    <row r="145" spans="2:1006" s="51" customFormat="1" x14ac:dyDescent="0.35">
      <c r="D145" s="51" t="s">
        <v>199</v>
      </c>
      <c r="E145" s="32" t="s">
        <v>48</v>
      </c>
      <c r="F145" s="52"/>
      <c r="I145" s="53"/>
      <c r="J145" s="54">
        <f>J96</f>
        <v>0.08</v>
      </c>
      <c r="K145" s="54">
        <f t="shared" ref="K145:BV145" si="248">K96</f>
        <v>0.08</v>
      </c>
      <c r="L145" s="54">
        <f t="shared" si="248"/>
        <v>0.08</v>
      </c>
      <c r="M145" s="54">
        <f t="shared" si="248"/>
        <v>0.08</v>
      </c>
      <c r="N145" s="54">
        <f t="shared" si="248"/>
        <v>0.08</v>
      </c>
      <c r="O145" s="54">
        <f t="shared" si="248"/>
        <v>0.08</v>
      </c>
      <c r="P145" s="54">
        <f t="shared" si="248"/>
        <v>0.08</v>
      </c>
      <c r="Q145" s="54">
        <f t="shared" si="248"/>
        <v>0.08</v>
      </c>
      <c r="R145" s="54">
        <f t="shared" si="248"/>
        <v>0.08</v>
      </c>
      <c r="S145" s="54">
        <f t="shared" si="248"/>
        <v>0.08</v>
      </c>
      <c r="T145" s="54">
        <f t="shared" si="248"/>
        <v>0.08</v>
      </c>
      <c r="U145" s="54">
        <f t="shared" si="248"/>
        <v>0.08</v>
      </c>
      <c r="V145" s="54">
        <f t="shared" si="248"/>
        <v>0.06</v>
      </c>
      <c r="W145" s="54">
        <f t="shared" si="248"/>
        <v>0.06</v>
      </c>
      <c r="X145" s="54">
        <f t="shared" si="248"/>
        <v>0.06</v>
      </c>
      <c r="Y145" s="54">
        <f t="shared" si="248"/>
        <v>0.06</v>
      </c>
      <c r="Z145" s="54">
        <f t="shared" si="248"/>
        <v>0.05</v>
      </c>
      <c r="AA145" s="54">
        <f t="shared" si="248"/>
        <v>0.05</v>
      </c>
      <c r="AB145" s="54">
        <f t="shared" si="248"/>
        <v>0.05</v>
      </c>
      <c r="AC145" s="54">
        <f t="shared" si="248"/>
        <v>0.05</v>
      </c>
      <c r="AD145" s="54">
        <f t="shared" si="248"/>
        <v>0.05</v>
      </c>
      <c r="AE145" s="54">
        <f t="shared" si="248"/>
        <v>0.05</v>
      </c>
      <c r="AF145" s="54">
        <f t="shared" si="248"/>
        <v>0.05</v>
      </c>
      <c r="AG145" s="54">
        <f t="shared" si="248"/>
        <v>0.05</v>
      </c>
      <c r="AH145" s="54">
        <f t="shared" si="248"/>
        <v>0.05</v>
      </c>
      <c r="AI145" s="54">
        <f t="shared" si="248"/>
        <v>0.05</v>
      </c>
      <c r="AJ145" s="54">
        <f t="shared" si="248"/>
        <v>0.05</v>
      </c>
      <c r="AK145" s="54">
        <f t="shared" si="248"/>
        <v>0.05</v>
      </c>
      <c r="AL145" s="54">
        <f t="shared" si="248"/>
        <v>0.05</v>
      </c>
      <c r="AM145" s="54">
        <f t="shared" si="248"/>
        <v>0.05</v>
      </c>
      <c r="AN145" s="54">
        <f t="shared" si="248"/>
        <v>0.05</v>
      </c>
      <c r="AO145" s="54">
        <f t="shared" si="248"/>
        <v>0.05</v>
      </c>
      <c r="AP145" s="54">
        <f t="shared" si="248"/>
        <v>0.05</v>
      </c>
      <c r="AQ145" s="54">
        <f t="shared" si="248"/>
        <v>0.05</v>
      </c>
      <c r="AR145" s="54">
        <f t="shared" si="248"/>
        <v>0.05</v>
      </c>
      <c r="AS145" s="54">
        <f t="shared" si="248"/>
        <v>0.05</v>
      </c>
      <c r="AT145" s="54">
        <f t="shared" si="248"/>
        <v>0.05</v>
      </c>
      <c r="AU145" s="54">
        <f t="shared" si="248"/>
        <v>0.05</v>
      </c>
      <c r="AV145" s="54">
        <f t="shared" si="248"/>
        <v>0.05</v>
      </c>
      <c r="AW145" s="54">
        <f t="shared" si="248"/>
        <v>0.05</v>
      </c>
      <c r="AX145" s="54">
        <f t="shared" si="248"/>
        <v>0.05</v>
      </c>
      <c r="AY145" s="54">
        <f t="shared" si="248"/>
        <v>0.05</v>
      </c>
      <c r="AZ145" s="54">
        <f t="shared" si="248"/>
        <v>0.05</v>
      </c>
      <c r="BA145" s="54">
        <f t="shared" si="248"/>
        <v>0.05</v>
      </c>
      <c r="BB145" s="54">
        <f t="shared" si="248"/>
        <v>0.05</v>
      </c>
      <c r="BC145" s="54">
        <f t="shared" si="248"/>
        <v>0.05</v>
      </c>
      <c r="BD145" s="54">
        <f t="shared" si="248"/>
        <v>0.05</v>
      </c>
      <c r="BE145" s="54">
        <f t="shared" si="248"/>
        <v>0.05</v>
      </c>
      <c r="BF145" s="54">
        <f t="shared" si="248"/>
        <v>0.05</v>
      </c>
      <c r="BG145" s="54">
        <f t="shared" si="248"/>
        <v>0.05</v>
      </c>
      <c r="BH145" s="54">
        <f t="shared" si="248"/>
        <v>0.05</v>
      </c>
      <c r="BI145" s="54">
        <f t="shared" si="248"/>
        <v>0.05</v>
      </c>
      <c r="BJ145" s="54">
        <f t="shared" si="248"/>
        <v>0.05</v>
      </c>
      <c r="BK145" s="54">
        <f t="shared" si="248"/>
        <v>0.05</v>
      </c>
      <c r="BL145" s="54">
        <f t="shared" si="248"/>
        <v>0.05</v>
      </c>
      <c r="BM145" s="54">
        <f t="shared" si="248"/>
        <v>0.05</v>
      </c>
      <c r="BN145" s="54">
        <f t="shared" si="248"/>
        <v>0.05</v>
      </c>
      <c r="BO145" s="54">
        <f t="shared" si="248"/>
        <v>0.05</v>
      </c>
      <c r="BP145" s="54">
        <f t="shared" si="248"/>
        <v>0.05</v>
      </c>
      <c r="BQ145" s="54">
        <f t="shared" si="248"/>
        <v>0.05</v>
      </c>
      <c r="BR145" s="54">
        <f t="shared" si="248"/>
        <v>0.05</v>
      </c>
      <c r="BS145" s="54">
        <f t="shared" si="248"/>
        <v>0.05</v>
      </c>
      <c r="BT145" s="54">
        <f t="shared" si="248"/>
        <v>0.05</v>
      </c>
      <c r="BU145" s="54">
        <f t="shared" si="248"/>
        <v>0.05</v>
      </c>
      <c r="BV145" s="54">
        <f t="shared" si="248"/>
        <v>0.05</v>
      </c>
      <c r="BW145" s="54">
        <f t="shared" ref="BW145:EH145" si="249">BW96</f>
        <v>0.05</v>
      </c>
      <c r="BX145" s="54">
        <f t="shared" si="249"/>
        <v>0.05</v>
      </c>
      <c r="BY145" s="54">
        <f t="shared" si="249"/>
        <v>0.05</v>
      </c>
      <c r="BZ145" s="54">
        <f t="shared" si="249"/>
        <v>0.05</v>
      </c>
      <c r="CA145" s="54">
        <f t="shared" si="249"/>
        <v>0.05</v>
      </c>
      <c r="CB145" s="54">
        <f t="shared" si="249"/>
        <v>0.05</v>
      </c>
      <c r="CC145" s="54">
        <f t="shared" si="249"/>
        <v>0.05</v>
      </c>
      <c r="CD145" s="54">
        <f t="shared" si="249"/>
        <v>0.05</v>
      </c>
      <c r="CE145" s="54">
        <f t="shared" si="249"/>
        <v>0.05</v>
      </c>
      <c r="CF145" s="54">
        <f t="shared" si="249"/>
        <v>0.05</v>
      </c>
      <c r="CG145" s="54">
        <f t="shared" si="249"/>
        <v>0.05</v>
      </c>
      <c r="CH145" s="54">
        <f t="shared" si="249"/>
        <v>0.05</v>
      </c>
      <c r="CI145" s="54">
        <f t="shared" si="249"/>
        <v>0.05</v>
      </c>
      <c r="CJ145" s="54">
        <f t="shared" si="249"/>
        <v>0.05</v>
      </c>
      <c r="CK145" s="54">
        <f t="shared" si="249"/>
        <v>0.05</v>
      </c>
      <c r="CL145" s="54">
        <f t="shared" si="249"/>
        <v>0.05</v>
      </c>
      <c r="CM145" s="54">
        <f t="shared" si="249"/>
        <v>0.05</v>
      </c>
      <c r="CN145" s="54">
        <f t="shared" si="249"/>
        <v>0.05</v>
      </c>
      <c r="CO145" s="54">
        <f t="shared" si="249"/>
        <v>0.05</v>
      </c>
      <c r="CP145" s="54">
        <f t="shared" si="249"/>
        <v>0.05</v>
      </c>
      <c r="CQ145" s="54">
        <f t="shared" si="249"/>
        <v>0.05</v>
      </c>
      <c r="CR145" s="54">
        <f t="shared" si="249"/>
        <v>0.05</v>
      </c>
      <c r="CS145" s="54">
        <f t="shared" si="249"/>
        <v>0.05</v>
      </c>
      <c r="CT145" s="54">
        <f t="shared" si="249"/>
        <v>0.05</v>
      </c>
      <c r="CU145" s="54">
        <f t="shared" si="249"/>
        <v>0.05</v>
      </c>
      <c r="CV145" s="54">
        <f t="shared" si="249"/>
        <v>0.05</v>
      </c>
      <c r="CW145" s="54">
        <f t="shared" si="249"/>
        <v>0.05</v>
      </c>
      <c r="CX145" s="54">
        <f t="shared" si="249"/>
        <v>0.05</v>
      </c>
      <c r="CY145" s="54">
        <f t="shared" si="249"/>
        <v>0.05</v>
      </c>
      <c r="CZ145" s="54">
        <f t="shared" si="249"/>
        <v>0.05</v>
      </c>
      <c r="DA145" s="54">
        <f t="shared" si="249"/>
        <v>0.05</v>
      </c>
      <c r="DB145" s="54">
        <f t="shared" si="249"/>
        <v>0.05</v>
      </c>
      <c r="DC145" s="54">
        <f t="shared" si="249"/>
        <v>0.05</v>
      </c>
      <c r="DD145" s="54">
        <f t="shared" si="249"/>
        <v>0.05</v>
      </c>
      <c r="DE145" s="54">
        <f t="shared" si="249"/>
        <v>0.05</v>
      </c>
      <c r="DF145" s="54">
        <f t="shared" si="249"/>
        <v>0.05</v>
      </c>
      <c r="DG145" s="54">
        <f t="shared" si="249"/>
        <v>0.05</v>
      </c>
      <c r="DH145" s="54">
        <f t="shared" si="249"/>
        <v>0.05</v>
      </c>
      <c r="DI145" s="54">
        <f t="shared" si="249"/>
        <v>0.05</v>
      </c>
      <c r="DJ145" s="54">
        <f t="shared" si="249"/>
        <v>0.05</v>
      </c>
      <c r="DK145" s="54">
        <f t="shared" si="249"/>
        <v>0.05</v>
      </c>
      <c r="DL145" s="54">
        <f t="shared" si="249"/>
        <v>0.05</v>
      </c>
      <c r="DM145" s="54">
        <f t="shared" si="249"/>
        <v>0.05</v>
      </c>
      <c r="DN145" s="54">
        <f t="shared" si="249"/>
        <v>0.05</v>
      </c>
      <c r="DO145" s="54">
        <f t="shared" si="249"/>
        <v>0.05</v>
      </c>
      <c r="DP145" s="54">
        <f t="shared" si="249"/>
        <v>0.05</v>
      </c>
      <c r="DQ145" s="54">
        <f t="shared" si="249"/>
        <v>0.05</v>
      </c>
      <c r="DR145" s="54">
        <f t="shared" si="249"/>
        <v>0.05</v>
      </c>
      <c r="DS145" s="54">
        <f t="shared" si="249"/>
        <v>0.05</v>
      </c>
      <c r="DT145" s="54">
        <f t="shared" si="249"/>
        <v>0.05</v>
      </c>
      <c r="DU145" s="54">
        <f t="shared" si="249"/>
        <v>0.05</v>
      </c>
      <c r="DV145" s="54">
        <f t="shared" si="249"/>
        <v>0.05</v>
      </c>
      <c r="DW145" s="54">
        <f t="shared" si="249"/>
        <v>0.05</v>
      </c>
      <c r="DX145" s="54">
        <f t="shared" si="249"/>
        <v>0.05</v>
      </c>
      <c r="DY145" s="54">
        <f t="shared" si="249"/>
        <v>0.05</v>
      </c>
      <c r="DZ145" s="54">
        <f t="shared" si="249"/>
        <v>0.05</v>
      </c>
      <c r="EA145" s="54">
        <f t="shared" si="249"/>
        <v>0.05</v>
      </c>
      <c r="EB145" s="54">
        <f t="shared" si="249"/>
        <v>0.05</v>
      </c>
      <c r="EC145" s="54">
        <f t="shared" si="249"/>
        <v>0.05</v>
      </c>
      <c r="ED145" s="54">
        <f t="shared" si="249"/>
        <v>0.05</v>
      </c>
      <c r="EE145" s="54">
        <f t="shared" si="249"/>
        <v>0.05</v>
      </c>
      <c r="EF145" s="54">
        <f t="shared" si="249"/>
        <v>0.05</v>
      </c>
      <c r="EG145" s="54">
        <f t="shared" si="249"/>
        <v>0.05</v>
      </c>
      <c r="EH145" s="54">
        <f t="shared" si="249"/>
        <v>0.05</v>
      </c>
      <c r="EI145" s="54">
        <f t="shared" ref="EI145:FC145" si="250">EI96</f>
        <v>0.05</v>
      </c>
      <c r="EJ145" s="54">
        <f t="shared" si="250"/>
        <v>0.05</v>
      </c>
      <c r="EK145" s="54">
        <f t="shared" si="250"/>
        <v>0.05</v>
      </c>
      <c r="EL145" s="54">
        <f t="shared" si="250"/>
        <v>0.05</v>
      </c>
      <c r="EM145" s="54">
        <f t="shared" si="250"/>
        <v>0.05</v>
      </c>
      <c r="EN145" s="54">
        <f t="shared" si="250"/>
        <v>0.05</v>
      </c>
      <c r="EO145" s="54">
        <f t="shared" si="250"/>
        <v>0.05</v>
      </c>
      <c r="EP145" s="54">
        <f t="shared" si="250"/>
        <v>0.05</v>
      </c>
      <c r="EQ145" s="54">
        <f t="shared" si="250"/>
        <v>0.05</v>
      </c>
      <c r="ER145" s="54">
        <f t="shared" si="250"/>
        <v>0.05</v>
      </c>
      <c r="ES145" s="54">
        <f t="shared" si="250"/>
        <v>0.05</v>
      </c>
      <c r="ET145" s="54">
        <f t="shared" si="250"/>
        <v>0.05</v>
      </c>
      <c r="EU145" s="54">
        <f t="shared" si="250"/>
        <v>0.05</v>
      </c>
      <c r="EV145" s="54">
        <f t="shared" si="250"/>
        <v>0.05</v>
      </c>
      <c r="EW145" s="54">
        <f t="shared" si="250"/>
        <v>0.05</v>
      </c>
      <c r="EX145" s="54">
        <f t="shared" si="250"/>
        <v>0.05</v>
      </c>
      <c r="EY145" s="54">
        <f t="shared" si="250"/>
        <v>0.05</v>
      </c>
      <c r="EZ145" s="54">
        <f t="shared" si="250"/>
        <v>0.05</v>
      </c>
      <c r="FA145" s="54">
        <f t="shared" si="250"/>
        <v>0.05</v>
      </c>
      <c r="FB145" s="54">
        <f t="shared" si="250"/>
        <v>0.05</v>
      </c>
      <c r="FC145" s="54">
        <f t="shared" si="250"/>
        <v>0.05</v>
      </c>
    </row>
    <row r="146" spans="2:1006" x14ac:dyDescent="0.35">
      <c r="D146" s="31" t="s">
        <v>200</v>
      </c>
      <c r="E146" s="32" t="s">
        <v>110</v>
      </c>
      <c r="F146" s="37"/>
      <c r="J146" s="37">
        <f>XNPV(J145,J140:$FC$140,J8:$FC$8)</f>
        <v>4.8330548452213407E-9</v>
      </c>
      <c r="K146" s="37">
        <f>XNPV(K145,K140:$FC$140,K8:$FC$8)</f>
        <v>8152512.8457043814</v>
      </c>
      <c r="L146" s="37">
        <f>XNPV(L145,L140:$FC$140,L8:$FC$8)</f>
        <v>10430468.403816005</v>
      </c>
      <c r="M146" s="37">
        <f>XNPV(M145,M140:$FC$140,M8:$FC$8)</f>
        <v>12720679.932813622</v>
      </c>
      <c r="N146" s="37">
        <f>XNPV(N145,N140:$FC$140,N8:$FC$8)</f>
        <v>15028592.73667963</v>
      </c>
      <c r="O146" s="37">
        <f>XNPV(O145,O140:$FC$140,O8:$FC$8)</f>
        <v>17347982.186263528</v>
      </c>
      <c r="P146" s="37">
        <f>XNPV(P145,P140:$FC$140,P8:$FC$8)</f>
        <v>19686240.034026366</v>
      </c>
      <c r="Q146" s="37">
        <f>XNPV(Q145,Q140:$FC$140,Q8:$FC$8)</f>
        <v>22039831.770337224</v>
      </c>
      <c r="R146" s="37">
        <f>XNPV(R145,R140:$FC$140,R8:$FC$8)</f>
        <v>24403711.834120844</v>
      </c>
      <c r="S146" s="37">
        <f>XNPV(S145,S140:$FC$140,S8:$FC$8)</f>
        <v>26788239.93054286</v>
      </c>
      <c r="T146" s="37">
        <f>XNPV(T145,T140:$FC$140,T8:$FC$8)</f>
        <v>29182251.558020741</v>
      </c>
      <c r="U146" s="37">
        <f>XNPV(U145,U140:$FC$140,U8:$FC$8)</f>
        <v>31598116.48738391</v>
      </c>
      <c r="V146" s="37">
        <f>XNPV(V145,V140:$FC$140,V8:$FC$8)</f>
        <v>31532056.052887697</v>
      </c>
      <c r="W146" s="37">
        <f>XNPV(W145,W140:$FC$140,W8:$FC$8)</f>
        <v>30982871.040069669</v>
      </c>
      <c r="X146" s="37">
        <f>XNPV(X145,X140:$FC$140,X8:$FC$8)</f>
        <v>30395882.868955109</v>
      </c>
      <c r="Y146" s="37">
        <f>XNPV(Y145,Y140:$FC$140,Y8:$FC$8)</f>
        <v>29521173.114405483</v>
      </c>
      <c r="Z146" s="37">
        <f>XNPV(Z145,Z140:$FC$140,Z8:$FC$8)</f>
        <v>30899923.520560116</v>
      </c>
      <c r="AA146" s="37">
        <f>XNPV(AA145,AA140:$FC$140,AA8:$FC$8)</f>
        <v>30178135.916806746</v>
      </c>
      <c r="AB146" s="37">
        <f>XNPV(AB145,AB140:$FC$140,AB8:$FC$8)</f>
        <v>29419568.742652439</v>
      </c>
      <c r="AC146" s="37">
        <f>XNPV(AC145,AC140:$FC$140,AC8:$FC$8)</f>
        <v>28823853.56894074</v>
      </c>
      <c r="AD146" s="37">
        <f>XNPV(AD145,AD140:$FC$140,AD8:$FC$8)</f>
        <v>28194904.018546376</v>
      </c>
      <c r="AE146" s="37">
        <f>XNPV(AE145,AE140:$FC$140,AE8:$FC$8)</f>
        <v>27554467.257257171</v>
      </c>
      <c r="AF146" s="37">
        <f>XNPV(AF145,AF140:$FC$140,AF8:$FC$8)</f>
        <v>26880123.704741139</v>
      </c>
      <c r="AG146" s="37">
        <f>XNPV(AG145,AG140:$FC$140,AG8:$FC$8)</f>
        <v>26325291.001179382</v>
      </c>
      <c r="AH146" s="37">
        <f>XNPV(AH145,AH140:$FC$140,AH8:$FC$8)</f>
        <v>25742494.518377762</v>
      </c>
      <c r="AI146" s="37">
        <f>XNPV(AI145,AI140:$FC$140,AI8:$FC$8)</f>
        <v>25277502.451252654</v>
      </c>
      <c r="AJ146" s="37">
        <f>XNPV(AJ145,AJ140:$FC$140,AJ8:$FC$8)</f>
        <v>24783638.121579994</v>
      </c>
      <c r="AK146" s="37">
        <f>XNPV(AK145,AK140:$FC$140,AK8:$FC$8)</f>
        <v>24280019.48249469</v>
      </c>
      <c r="AL146" s="37">
        <f>XNPV(AL145,AL140:$FC$140,AL8:$FC$8)</f>
        <v>23746893.722276356</v>
      </c>
      <c r="AM146" s="37">
        <f>XNPV(AM145,AM140:$FC$140,AM8:$FC$8)</f>
        <v>23202530.865017362</v>
      </c>
      <c r="AN146" s="37">
        <f>XNPV(AN145,AN140:$FC$140,AN8:$FC$8)</f>
        <v>22628005.336225256</v>
      </c>
      <c r="AO146" s="37">
        <f>XNPV(AO145,AO140:$FC$140,AO8:$FC$8)</f>
        <v>22040672.817933667</v>
      </c>
      <c r="AP146" s="37">
        <f>XNPV(AP145,AP140:$FC$140,AP8:$FC$8)</f>
        <v>21425364.263459068</v>
      </c>
      <c r="AQ146" s="37">
        <f>XNPV(AQ145,AQ140:$FC$140,AQ8:$FC$8)</f>
        <v>20859273.039707005</v>
      </c>
      <c r="AR146" s="37">
        <f>XNPV(AR145,AR140:$FC$140,AR8:$FC$8)</f>
        <v>20263244.288178381</v>
      </c>
      <c r="AS146" s="37">
        <f>XNPV(AS145,AS140:$FC$140,AS8:$FC$8)</f>
        <v>19652741.3868251</v>
      </c>
      <c r="AT146" s="37">
        <f>XNPV(AT145,AT140:$FC$140,AT8:$FC$8)</f>
        <v>19011604.57407473</v>
      </c>
      <c r="AU146" s="37">
        <f>XNPV(AU145,AU140:$FC$140,AU8:$FC$8)</f>
        <v>18354275.36956051</v>
      </c>
      <c r="AV146" s="37">
        <f>XNPV(AV145,AV140:$FC$140,AV8:$FC$8)</f>
        <v>17665592.66764288</v>
      </c>
      <c r="AW146" s="37">
        <f>XNPV(AW145,AW140:$FC$140,AW8:$FC$8)</f>
        <v>16958899.844940215</v>
      </c>
      <c r="AX146" s="37">
        <f>XNPV(AX145,AX140:$FC$140,AX8:$FC$8)</f>
        <v>16222278.035980154</v>
      </c>
      <c r="AY146" s="37">
        <f>XNPV(AY145,AY140:$FC$140,AY8:$FC$8)</f>
        <v>15463609.437884454</v>
      </c>
      <c r="AZ146" s="37">
        <f>XNPV(AZ145,AZ140:$FC$140,AZ8:$FC$8)</f>
        <v>14672074.886382179</v>
      </c>
      <c r="BA146" s="37">
        <f>XNPV(BA145,BA140:$FC$140,BA8:$FC$8)</f>
        <v>13868090.911422458</v>
      </c>
      <c r="BB146" s="37">
        <f>XNPV(BB145,BB140:$FC$140,BB8:$FC$8)</f>
        <v>13030674.682962475</v>
      </c>
      <c r="BC146" s="37">
        <f>XNPV(BC145,BC140:$FC$140,BC8:$FC$8)</f>
        <v>12169398.313116547</v>
      </c>
      <c r="BD146" s="37">
        <f>XNPV(BD145,BD140:$FC$140,BD8:$FC$8)</f>
        <v>11273870.495518796</v>
      </c>
      <c r="BE146" s="37">
        <f>XNPV(BE145,BE140:$FC$140,BE8:$FC$8)</f>
        <v>10352233.175981211</v>
      </c>
      <c r="BF146" s="37">
        <f>XNPV(BF145,BF140:$FC$140,BF8:$FC$8)</f>
        <v>9396752.6104349978</v>
      </c>
      <c r="BG146" s="37">
        <f>XNPV(BG145,BG140:$FC$140,BG8:$FC$8)</f>
        <v>8411561.625424657</v>
      </c>
      <c r="BH146" s="37">
        <f>XNPV(BH145,BH140:$FC$140,BH8:$FC$8)</f>
        <v>7390393.9781561894</v>
      </c>
      <c r="BI146" s="37">
        <f>XNPV(BI145,BI140:$FC$140,BI8:$FC$8)</f>
        <v>6338232.4086243305</v>
      </c>
      <c r="BJ146" s="37">
        <f>XNPV(BJ145,BJ140:$FC$140,BJ8:$FC$8)</f>
        <v>5182733.6710955119</v>
      </c>
      <c r="BK146" s="37">
        <f>XNPV(BK145,BK140:$FC$140,BK8:$FC$8)</f>
        <v>4973773.7714566672</v>
      </c>
      <c r="BL146" s="37">
        <f>XNPV(BL145,BL140:$FC$140,BL8:$FC$8)</f>
        <v>4764502.7896783473</v>
      </c>
      <c r="BM146" s="37">
        <f>XNPV(BM145,BM140:$FC$140,BM8:$FC$8)</f>
        <v>4558776.5912154512</v>
      </c>
      <c r="BN146" s="37">
        <f>XNPV(BN145,BN140:$FC$140,BN8:$FC$8)</f>
        <v>4353650.3968976559</v>
      </c>
      <c r="BO146" s="37">
        <f>XNPV(BO145,BO140:$FC$140,BO8:$FC$8)</f>
        <v>4151509.8301309193</v>
      </c>
      <c r="BP146" s="37">
        <f>XNPV(BP145,BP140:$FC$140,BP8:$FC$8)</f>
        <v>3949723.9638276547</v>
      </c>
      <c r="BQ146" s="37">
        <f>XNPV(BQ145,BQ140:$FC$140,BQ8:$FC$8)</f>
        <v>3751513.5762684601</v>
      </c>
      <c r="BR146" s="37">
        <f>XNPV(BR145,BR140:$FC$140,BR8:$FC$8)</f>
        <v>3554001.9991061348</v>
      </c>
      <c r="BS146" s="37">
        <f>XNPV(BS145,BS140:$FC$140,BS8:$FC$8)</f>
        <v>3360102.1341666514</v>
      </c>
      <c r="BT146" s="37">
        <f>XNPV(BT145,BT140:$FC$140,BT8:$FC$8)</f>
        <v>3167253.0700773676</v>
      </c>
      <c r="BU146" s="37">
        <f>XNPV(BU145,BU140:$FC$140,BU8:$FC$8)</f>
        <v>2978067.2458751737</v>
      </c>
      <c r="BV146" s="37">
        <f>XNPV(BV145,BV140:$FC$140,BV8:$FC$8)</f>
        <v>2790665.3904826366</v>
      </c>
      <c r="BW146" s="37">
        <f>XNPV(BW145,BW140:$FC$140,BW8:$FC$8)</f>
        <v>2606630.8274413035</v>
      </c>
      <c r="BX146" s="37">
        <f>XNPV(BX145,BX140:$FC$140,BX8:$FC$8)</f>
        <v>2424375.9297603052</v>
      </c>
      <c r="BY146" s="37">
        <f>XNPV(BY145,BY140:$FC$140,BY8:$FC$8)</f>
        <v>2245937.4537895448</v>
      </c>
      <c r="BZ146" s="37">
        <f>XNPV(BZ145,BZ140:$FC$140,BZ8:$FC$8)</f>
        <v>2069656.0610930659</v>
      </c>
      <c r="CA146" s="37">
        <f>XNPV(CA145,CA140:$FC$140,CA8:$FC$8)</f>
        <v>1897294.4322287398</v>
      </c>
      <c r="CB146" s="37">
        <f>XNPV(CB145,CB140:$FC$140,CB8:$FC$8)</f>
        <v>1727476.4150514309</v>
      </c>
      <c r="CC146" s="37">
        <f>XNPV(CC145,CC140:$FC$140,CC8:$FC$8)</f>
        <v>1561700.9217927107</v>
      </c>
      <c r="CD146" s="37">
        <f>XNPV(CD145,CD140:$FC$140,CD8:$FC$8)</f>
        <v>1399052.0204318066</v>
      </c>
      <c r="CE146" s="37">
        <f>XNPV(CE145,CE140:$FC$140,CE8:$FC$8)</f>
        <v>1240406.6500609394</v>
      </c>
      <c r="CF146" s="37">
        <f>XNPV(CF145,CF140:$FC$140,CF8:$FC$8)</f>
        <v>1085106.6918355443</v>
      </c>
      <c r="CG146" s="37">
        <f>XNPV(CG145,CG140:$FC$140,CG8:$FC$8)</f>
        <v>934157.98528501904</v>
      </c>
      <c r="CH146" s="37">
        <f>XNPV(CH145,CH140:$FC$140,CH8:$FC$8)</f>
        <v>786970.65148711123</v>
      </c>
      <c r="CI146" s="37">
        <f>XNPV(CI145,CI140:$FC$140,CI8:$FC$8)</f>
        <v>644322.89134060568</v>
      </c>
      <c r="CJ146" s="37">
        <f>XNPV(CJ145,CJ140:$FC$140,CJ8:$FC$8)</f>
        <v>505863.0242918483</v>
      </c>
      <c r="CK146" s="37">
        <f>XNPV(CK145,CK140:$FC$140,CK8:$FC$8)</f>
        <v>372155.55828765861</v>
      </c>
      <c r="CL146" s="37">
        <f>XNPV(CL145,CL140:$FC$140,CL8:$FC$8)</f>
        <v>243105.96116258492</v>
      </c>
      <c r="CM146" s="37">
        <f>XNPV(CM145,CM140:$FC$140,CM8:$FC$8)</f>
        <v>119015.8592971016</v>
      </c>
      <c r="CN146" s="37">
        <f>XNPV(CN145,CN140:$FC$140,CN8:$FC$8)</f>
        <v>0</v>
      </c>
      <c r="CO146" s="37">
        <f>XNPV(CO145,CO140:$FC$140,CO8:$FC$8)</f>
        <v>0</v>
      </c>
      <c r="CP146" s="37">
        <f>XNPV(CP145,CP140:$FC$140,CP8:$FC$8)</f>
        <v>0</v>
      </c>
      <c r="CQ146" s="37">
        <f>XNPV(CQ145,CQ140:$FC$140,CQ8:$FC$8)</f>
        <v>0</v>
      </c>
      <c r="CR146" s="37">
        <f>XNPV(CR145,CR140:$FC$140,CR8:$FC$8)</f>
        <v>0</v>
      </c>
      <c r="CS146" s="37">
        <f>XNPV(CS145,CS140:$FC$140,CS8:$FC$8)</f>
        <v>0</v>
      </c>
      <c r="CT146" s="37">
        <f>XNPV(CT145,CT140:$FC$140,CT8:$FC$8)</f>
        <v>0</v>
      </c>
      <c r="CU146" s="37">
        <f>XNPV(CU145,CU140:$FC$140,CU8:$FC$8)</f>
        <v>0</v>
      </c>
      <c r="CV146" s="37">
        <f>XNPV(CV145,CV140:$FC$140,CV8:$FC$8)</f>
        <v>0</v>
      </c>
      <c r="CW146" s="37">
        <f>XNPV(CW145,CW140:$FC$140,CW8:$FC$8)</f>
        <v>0</v>
      </c>
      <c r="CX146" s="37">
        <f>XNPV(CX145,CX140:$FC$140,CX8:$FC$8)</f>
        <v>0</v>
      </c>
      <c r="CY146" s="37">
        <f>XNPV(CY145,CY140:$FC$140,CY8:$FC$8)</f>
        <v>0</v>
      </c>
      <c r="CZ146" s="37">
        <f>XNPV(CZ145,CZ140:$FC$140,CZ8:$FC$8)</f>
        <v>0</v>
      </c>
      <c r="DA146" s="37">
        <f>XNPV(DA145,DA140:$FC$140,DA8:$FC$8)</f>
        <v>0</v>
      </c>
      <c r="DB146" s="37">
        <f>XNPV(DB145,DB140:$FC$140,DB8:$FC$8)</f>
        <v>0</v>
      </c>
      <c r="DC146" s="37">
        <f>XNPV(DC145,DC140:$FC$140,DC8:$FC$8)</f>
        <v>0</v>
      </c>
      <c r="DD146" s="37">
        <f>XNPV(DD145,DD140:$FC$140,DD8:$FC$8)</f>
        <v>0</v>
      </c>
      <c r="DE146" s="37">
        <f>XNPV(DE145,DE140:$FC$140,DE8:$FC$8)</f>
        <v>0</v>
      </c>
      <c r="DF146" s="37">
        <f>XNPV(DF145,DF140:$FC$140,DF8:$FC$8)</f>
        <v>0</v>
      </c>
      <c r="DG146" s="37">
        <f>XNPV(DG145,DG140:$FC$140,DG8:$FC$8)</f>
        <v>0</v>
      </c>
      <c r="DH146" s="37">
        <f>XNPV(DH145,DH140:$FC$140,DH8:$FC$8)</f>
        <v>0</v>
      </c>
      <c r="DI146" s="37">
        <f>XNPV(DI145,DI140:$FC$140,DI8:$FC$8)</f>
        <v>0</v>
      </c>
      <c r="DJ146" s="37">
        <f>XNPV(DJ145,DJ140:$FC$140,DJ8:$FC$8)</f>
        <v>0</v>
      </c>
      <c r="DK146" s="37">
        <f>XNPV(DK145,DK140:$FC$140,DK8:$FC$8)</f>
        <v>0</v>
      </c>
      <c r="DL146" s="37">
        <f>XNPV(DL145,DL140:$FC$140,DL8:$FC$8)</f>
        <v>0</v>
      </c>
      <c r="DM146" s="37">
        <f>XNPV(DM145,DM140:$FC$140,DM8:$FC$8)</f>
        <v>0</v>
      </c>
      <c r="DN146" s="37">
        <f>XNPV(DN145,DN140:$FC$140,DN8:$FC$8)</f>
        <v>0</v>
      </c>
      <c r="DO146" s="37">
        <f>XNPV(DO145,DO140:$FC$140,DO8:$FC$8)</f>
        <v>0</v>
      </c>
      <c r="DP146" s="37">
        <f>XNPV(DP145,DP140:$FC$140,DP8:$FC$8)</f>
        <v>0</v>
      </c>
      <c r="DQ146" s="37">
        <f>XNPV(DQ145,DQ140:$FC$140,DQ8:$FC$8)</f>
        <v>0</v>
      </c>
      <c r="DR146" s="37">
        <f>XNPV(DR145,DR140:$FC$140,DR8:$FC$8)</f>
        <v>0</v>
      </c>
      <c r="DS146" s="37">
        <f>XNPV(DS145,DS140:$FC$140,DS8:$FC$8)</f>
        <v>0</v>
      </c>
      <c r="DT146" s="37">
        <f>XNPV(DT145,DT140:$FC$140,DT8:$FC$8)</f>
        <v>0</v>
      </c>
      <c r="DU146" s="37">
        <f>XNPV(DU145,DU140:$FC$140,DU8:$FC$8)</f>
        <v>0</v>
      </c>
      <c r="DV146" s="37">
        <f>XNPV(DV145,DV140:$FC$140,DV8:$FC$8)</f>
        <v>0</v>
      </c>
      <c r="DW146" s="37">
        <f>XNPV(DW145,DW140:$FC$140,DW8:$FC$8)</f>
        <v>0</v>
      </c>
      <c r="DX146" s="37">
        <f>XNPV(DX145,DX140:$FC$140,DX8:$FC$8)</f>
        <v>0</v>
      </c>
      <c r="DY146" s="37">
        <f>XNPV(DY145,DY140:$FC$140,DY8:$FC$8)</f>
        <v>0</v>
      </c>
      <c r="DZ146" s="37">
        <f>XNPV(DZ145,DZ140:$FC$140,DZ8:$FC$8)</f>
        <v>0</v>
      </c>
      <c r="EA146" s="37">
        <f>XNPV(EA145,EA140:$FC$140,EA8:$FC$8)</f>
        <v>0</v>
      </c>
      <c r="EB146" s="37">
        <f>XNPV(EB145,EB140:$FC$140,EB8:$FC$8)</f>
        <v>0</v>
      </c>
      <c r="EC146" s="37">
        <f>XNPV(EC145,EC140:$FC$140,EC8:$FC$8)</f>
        <v>0</v>
      </c>
      <c r="ED146" s="37">
        <f>XNPV(ED145,ED140:$FC$140,ED8:$FC$8)</f>
        <v>0</v>
      </c>
      <c r="EE146" s="37">
        <f>XNPV(EE145,EE140:$FC$140,EE8:$FC$8)</f>
        <v>0</v>
      </c>
      <c r="EF146" s="37">
        <f>XNPV(EF145,EF140:$FC$140,EF8:$FC$8)</f>
        <v>0</v>
      </c>
      <c r="EG146" s="37">
        <f>XNPV(EG145,EG140:$FC$140,EG8:$FC$8)</f>
        <v>0</v>
      </c>
      <c r="EH146" s="37">
        <f>XNPV(EH145,EH140:$FC$140,EH8:$FC$8)</f>
        <v>0</v>
      </c>
      <c r="EI146" s="37">
        <f>XNPV(EI145,EI140:$FC$140,EI8:$FC$8)</f>
        <v>0</v>
      </c>
      <c r="EJ146" s="37">
        <f>XNPV(EJ145,EJ140:$FC$140,EJ8:$FC$8)</f>
        <v>0</v>
      </c>
      <c r="EK146" s="37">
        <f>XNPV(EK145,EK140:$FC$140,EK8:$FC$8)</f>
        <v>0</v>
      </c>
      <c r="EL146" s="37">
        <f>XNPV(EL145,EL140:$FC$140,EL8:$FC$8)</f>
        <v>0</v>
      </c>
      <c r="EM146" s="37">
        <f>XNPV(EM145,EM140:$FC$140,EM8:$FC$8)</f>
        <v>0</v>
      </c>
      <c r="EN146" s="37">
        <f>XNPV(EN145,EN140:$FC$140,EN8:$FC$8)</f>
        <v>0</v>
      </c>
      <c r="EO146" s="37">
        <f>XNPV(EO145,EO140:$FC$140,EO8:$FC$8)</f>
        <v>0</v>
      </c>
      <c r="EP146" s="37">
        <f>XNPV(EP145,EP140:$FC$140,EP8:$FC$8)</f>
        <v>0</v>
      </c>
      <c r="EQ146" s="37">
        <f>XNPV(EQ145,EQ140:$FC$140,EQ8:$FC$8)</f>
        <v>0</v>
      </c>
      <c r="ER146" s="37">
        <f>XNPV(ER145,ER140:$FC$140,ER8:$FC$8)</f>
        <v>0</v>
      </c>
      <c r="ES146" s="37">
        <f>XNPV(ES145,ES140:$FC$140,ES8:$FC$8)</f>
        <v>0</v>
      </c>
      <c r="ET146" s="37">
        <f>XNPV(ET145,ET140:$FC$140,ET8:$FC$8)</f>
        <v>0</v>
      </c>
      <c r="EU146" s="37">
        <f>XNPV(EU145,EU140:$FC$140,EU8:$FC$8)</f>
        <v>0</v>
      </c>
      <c r="EV146" s="37">
        <f>XNPV(EV145,EV140:$FC$140,EV8:$FC$8)</f>
        <v>0</v>
      </c>
      <c r="EW146" s="37">
        <f>XNPV(EW145,EW140:$FC$140,EW8:$FC$8)</f>
        <v>0</v>
      </c>
      <c r="EX146" s="37">
        <f>XNPV(EX145,EX140:$FC$140,EX8:$FC$8)</f>
        <v>0</v>
      </c>
      <c r="EY146" s="37">
        <f>XNPV(EY145,EY140:$FC$140,EY8:$FC$8)</f>
        <v>0</v>
      </c>
      <c r="EZ146" s="37">
        <f>XNPV(EZ145,EZ140:$FC$140,EZ8:$FC$8)</f>
        <v>0</v>
      </c>
      <c r="FA146" s="37">
        <f>XNPV(FA145,FA140:$FC$140,FA8:$FC$8)</f>
        <v>0</v>
      </c>
      <c r="FB146" s="37">
        <f>XNPV(FB145,FB140:$FC$140,FB8:$FC$8)</f>
        <v>0</v>
      </c>
      <c r="FC146" s="37">
        <f>XNPV(FC145,FC140:$FC$140,FC8:$FC$8)</f>
        <v>0</v>
      </c>
    </row>
    <row r="147" spans="2:1006" x14ac:dyDescent="0.35">
      <c r="F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  <c r="CS147" s="37"/>
      <c r="CT147" s="37"/>
      <c r="CU147" s="37"/>
      <c r="CV147" s="37"/>
      <c r="CW147" s="37"/>
      <c r="CX147" s="37"/>
      <c r="CY147" s="37"/>
      <c r="CZ147" s="37"/>
      <c r="DA147" s="37"/>
      <c r="DB147" s="37"/>
      <c r="DC147" s="37"/>
      <c r="DD147" s="37"/>
      <c r="DE147" s="37"/>
      <c r="DF147" s="37"/>
      <c r="DG147" s="37"/>
      <c r="DH147" s="37"/>
      <c r="DI147" s="37"/>
      <c r="DJ147" s="37"/>
      <c r="DK147" s="37"/>
      <c r="DL147" s="37"/>
      <c r="DM147" s="37"/>
      <c r="DN147" s="37"/>
      <c r="DO147" s="37"/>
      <c r="DP147" s="37"/>
      <c r="DQ147" s="37"/>
      <c r="DR147" s="37"/>
      <c r="DS147" s="37"/>
      <c r="DT147" s="37"/>
      <c r="DU147" s="37"/>
      <c r="DV147" s="37"/>
      <c r="DW147" s="37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7"/>
      <c r="EL147" s="37"/>
      <c r="EM147" s="37"/>
      <c r="EN147" s="37"/>
      <c r="EO147" s="37"/>
      <c r="EP147" s="37"/>
      <c r="EQ147" s="37"/>
      <c r="ER147" s="37"/>
      <c r="ES147" s="37"/>
      <c r="ET147" s="37"/>
      <c r="EU147" s="37"/>
      <c r="EV147" s="37"/>
      <c r="EW147" s="37"/>
      <c r="EX147" s="37"/>
      <c r="EY147" s="37"/>
      <c r="EZ147" s="37"/>
      <c r="FA147" s="37"/>
      <c r="FB147" s="37"/>
      <c r="FC147" s="37"/>
    </row>
    <row r="148" spans="2:1006" x14ac:dyDescent="0.35">
      <c r="D148" s="31" t="s">
        <v>202</v>
      </c>
      <c r="E148" s="32" t="s">
        <v>18</v>
      </c>
      <c r="F148" s="6">
        <f>InputC!D97</f>
        <v>47119</v>
      </c>
      <c r="H148" s="37">
        <f>SUM(J148:XFD148)</f>
        <v>1</v>
      </c>
      <c r="J148" s="37">
        <f>(J7=$F$148)*1</f>
        <v>0</v>
      </c>
      <c r="K148" s="37">
        <f t="shared" ref="K148:BV148" si="251">(K7=$F$148)*1</f>
        <v>0</v>
      </c>
      <c r="L148" s="37">
        <f t="shared" si="251"/>
        <v>0</v>
      </c>
      <c r="M148" s="37">
        <f t="shared" si="251"/>
        <v>0</v>
      </c>
      <c r="N148" s="37">
        <f t="shared" si="251"/>
        <v>0</v>
      </c>
      <c r="O148" s="37">
        <f t="shared" si="251"/>
        <v>0</v>
      </c>
      <c r="P148" s="37">
        <f t="shared" si="251"/>
        <v>0</v>
      </c>
      <c r="Q148" s="37">
        <f t="shared" si="251"/>
        <v>0</v>
      </c>
      <c r="R148" s="37">
        <f t="shared" si="251"/>
        <v>0</v>
      </c>
      <c r="S148" s="37">
        <f t="shared" si="251"/>
        <v>0</v>
      </c>
      <c r="T148" s="37">
        <f t="shared" si="251"/>
        <v>0</v>
      </c>
      <c r="U148" s="37">
        <f t="shared" si="251"/>
        <v>0</v>
      </c>
      <c r="V148" s="37">
        <f t="shared" si="251"/>
        <v>0</v>
      </c>
      <c r="W148" s="37">
        <f t="shared" si="251"/>
        <v>0</v>
      </c>
      <c r="X148" s="37">
        <f t="shared" si="251"/>
        <v>0</v>
      </c>
      <c r="Y148" s="37">
        <f t="shared" si="251"/>
        <v>0</v>
      </c>
      <c r="Z148" s="37">
        <f t="shared" si="251"/>
        <v>0</v>
      </c>
      <c r="AA148" s="37">
        <f t="shared" si="251"/>
        <v>0</v>
      </c>
      <c r="AB148" s="37">
        <f t="shared" si="251"/>
        <v>1</v>
      </c>
      <c r="AC148" s="37">
        <f t="shared" si="251"/>
        <v>0</v>
      </c>
      <c r="AD148" s="37">
        <f t="shared" si="251"/>
        <v>0</v>
      </c>
      <c r="AE148" s="37">
        <f t="shared" si="251"/>
        <v>0</v>
      </c>
      <c r="AF148" s="37">
        <f t="shared" si="251"/>
        <v>0</v>
      </c>
      <c r="AG148" s="37">
        <f t="shared" si="251"/>
        <v>0</v>
      </c>
      <c r="AH148" s="37">
        <f t="shared" si="251"/>
        <v>0</v>
      </c>
      <c r="AI148" s="37">
        <f t="shared" si="251"/>
        <v>0</v>
      </c>
      <c r="AJ148" s="37">
        <f t="shared" si="251"/>
        <v>0</v>
      </c>
      <c r="AK148" s="37">
        <f t="shared" si="251"/>
        <v>0</v>
      </c>
      <c r="AL148" s="37">
        <f t="shared" si="251"/>
        <v>0</v>
      </c>
      <c r="AM148" s="37">
        <f t="shared" si="251"/>
        <v>0</v>
      </c>
      <c r="AN148" s="37">
        <f t="shared" si="251"/>
        <v>0</v>
      </c>
      <c r="AO148" s="37">
        <f t="shared" si="251"/>
        <v>0</v>
      </c>
      <c r="AP148" s="37">
        <f t="shared" si="251"/>
        <v>0</v>
      </c>
      <c r="AQ148" s="37">
        <f t="shared" si="251"/>
        <v>0</v>
      </c>
      <c r="AR148" s="37">
        <f t="shared" si="251"/>
        <v>0</v>
      </c>
      <c r="AS148" s="37">
        <f t="shared" si="251"/>
        <v>0</v>
      </c>
      <c r="AT148" s="37">
        <f t="shared" si="251"/>
        <v>0</v>
      </c>
      <c r="AU148" s="37">
        <f t="shared" si="251"/>
        <v>0</v>
      </c>
      <c r="AV148" s="37">
        <f t="shared" si="251"/>
        <v>0</v>
      </c>
      <c r="AW148" s="37">
        <f t="shared" si="251"/>
        <v>0</v>
      </c>
      <c r="AX148" s="37">
        <f t="shared" si="251"/>
        <v>0</v>
      </c>
      <c r="AY148" s="37">
        <f t="shared" si="251"/>
        <v>0</v>
      </c>
      <c r="AZ148" s="37">
        <f t="shared" si="251"/>
        <v>0</v>
      </c>
      <c r="BA148" s="37">
        <f t="shared" si="251"/>
        <v>0</v>
      </c>
      <c r="BB148" s="37">
        <f t="shared" si="251"/>
        <v>0</v>
      </c>
      <c r="BC148" s="37">
        <f t="shared" si="251"/>
        <v>0</v>
      </c>
      <c r="BD148" s="37">
        <f t="shared" si="251"/>
        <v>0</v>
      </c>
      <c r="BE148" s="37">
        <f t="shared" si="251"/>
        <v>0</v>
      </c>
      <c r="BF148" s="37">
        <f t="shared" si="251"/>
        <v>0</v>
      </c>
      <c r="BG148" s="37">
        <f t="shared" si="251"/>
        <v>0</v>
      </c>
      <c r="BH148" s="37">
        <f t="shared" si="251"/>
        <v>0</v>
      </c>
      <c r="BI148" s="37">
        <f t="shared" si="251"/>
        <v>0</v>
      </c>
      <c r="BJ148" s="37">
        <f t="shared" si="251"/>
        <v>0</v>
      </c>
      <c r="BK148" s="37">
        <f t="shared" si="251"/>
        <v>0</v>
      </c>
      <c r="BL148" s="37">
        <f t="shared" si="251"/>
        <v>0</v>
      </c>
      <c r="BM148" s="37">
        <f t="shared" si="251"/>
        <v>0</v>
      </c>
      <c r="BN148" s="37">
        <f t="shared" si="251"/>
        <v>0</v>
      </c>
      <c r="BO148" s="37">
        <f t="shared" si="251"/>
        <v>0</v>
      </c>
      <c r="BP148" s="37">
        <f t="shared" si="251"/>
        <v>0</v>
      </c>
      <c r="BQ148" s="37">
        <f t="shared" si="251"/>
        <v>0</v>
      </c>
      <c r="BR148" s="37">
        <f t="shared" si="251"/>
        <v>0</v>
      </c>
      <c r="BS148" s="37">
        <f t="shared" si="251"/>
        <v>0</v>
      </c>
      <c r="BT148" s="37">
        <f t="shared" si="251"/>
        <v>0</v>
      </c>
      <c r="BU148" s="37">
        <f t="shared" si="251"/>
        <v>0</v>
      </c>
      <c r="BV148" s="37">
        <f t="shared" si="251"/>
        <v>0</v>
      </c>
      <c r="BW148" s="37">
        <f t="shared" ref="BW148:EH148" si="252">(BW7=$F$148)*1</f>
        <v>0</v>
      </c>
      <c r="BX148" s="37">
        <f t="shared" si="252"/>
        <v>0</v>
      </c>
      <c r="BY148" s="37">
        <f t="shared" si="252"/>
        <v>0</v>
      </c>
      <c r="BZ148" s="37">
        <f t="shared" si="252"/>
        <v>0</v>
      </c>
      <c r="CA148" s="37">
        <f t="shared" si="252"/>
        <v>0</v>
      </c>
      <c r="CB148" s="37">
        <f t="shared" si="252"/>
        <v>0</v>
      </c>
      <c r="CC148" s="37">
        <f t="shared" si="252"/>
        <v>0</v>
      </c>
      <c r="CD148" s="37">
        <f t="shared" si="252"/>
        <v>0</v>
      </c>
      <c r="CE148" s="37">
        <f t="shared" si="252"/>
        <v>0</v>
      </c>
      <c r="CF148" s="37">
        <f t="shared" si="252"/>
        <v>0</v>
      </c>
      <c r="CG148" s="37">
        <f t="shared" si="252"/>
        <v>0</v>
      </c>
      <c r="CH148" s="37">
        <f t="shared" si="252"/>
        <v>0</v>
      </c>
      <c r="CI148" s="37">
        <f t="shared" si="252"/>
        <v>0</v>
      </c>
      <c r="CJ148" s="37">
        <f t="shared" si="252"/>
        <v>0</v>
      </c>
      <c r="CK148" s="37">
        <f t="shared" si="252"/>
        <v>0</v>
      </c>
      <c r="CL148" s="37">
        <f t="shared" si="252"/>
        <v>0</v>
      </c>
      <c r="CM148" s="37">
        <f t="shared" si="252"/>
        <v>0</v>
      </c>
      <c r="CN148" s="37">
        <f t="shared" si="252"/>
        <v>0</v>
      </c>
      <c r="CO148" s="37">
        <f t="shared" si="252"/>
        <v>0</v>
      </c>
      <c r="CP148" s="37">
        <f t="shared" si="252"/>
        <v>0</v>
      </c>
      <c r="CQ148" s="37">
        <f t="shared" si="252"/>
        <v>0</v>
      </c>
      <c r="CR148" s="37">
        <f t="shared" si="252"/>
        <v>0</v>
      </c>
      <c r="CS148" s="37">
        <f t="shared" si="252"/>
        <v>0</v>
      </c>
      <c r="CT148" s="37">
        <f t="shared" si="252"/>
        <v>0</v>
      </c>
      <c r="CU148" s="37">
        <f t="shared" si="252"/>
        <v>0</v>
      </c>
      <c r="CV148" s="37">
        <f t="shared" si="252"/>
        <v>0</v>
      </c>
      <c r="CW148" s="37">
        <f t="shared" si="252"/>
        <v>0</v>
      </c>
      <c r="CX148" s="37">
        <f t="shared" si="252"/>
        <v>0</v>
      </c>
      <c r="CY148" s="37">
        <f t="shared" si="252"/>
        <v>0</v>
      </c>
      <c r="CZ148" s="37">
        <f t="shared" si="252"/>
        <v>0</v>
      </c>
      <c r="DA148" s="37">
        <f t="shared" si="252"/>
        <v>0</v>
      </c>
      <c r="DB148" s="37">
        <f t="shared" si="252"/>
        <v>0</v>
      </c>
      <c r="DC148" s="37">
        <f t="shared" si="252"/>
        <v>0</v>
      </c>
      <c r="DD148" s="37">
        <f t="shared" si="252"/>
        <v>0</v>
      </c>
      <c r="DE148" s="37">
        <f t="shared" si="252"/>
        <v>0</v>
      </c>
      <c r="DF148" s="37">
        <f t="shared" si="252"/>
        <v>0</v>
      </c>
      <c r="DG148" s="37">
        <f t="shared" si="252"/>
        <v>0</v>
      </c>
      <c r="DH148" s="37">
        <f t="shared" si="252"/>
        <v>0</v>
      </c>
      <c r="DI148" s="37">
        <f t="shared" si="252"/>
        <v>0</v>
      </c>
      <c r="DJ148" s="37">
        <f t="shared" si="252"/>
        <v>0</v>
      </c>
      <c r="DK148" s="37">
        <f t="shared" si="252"/>
        <v>0</v>
      </c>
      <c r="DL148" s="37">
        <f t="shared" si="252"/>
        <v>0</v>
      </c>
      <c r="DM148" s="37">
        <f t="shared" si="252"/>
        <v>0</v>
      </c>
      <c r="DN148" s="37">
        <f t="shared" si="252"/>
        <v>0</v>
      </c>
      <c r="DO148" s="37">
        <f t="shared" si="252"/>
        <v>0</v>
      </c>
      <c r="DP148" s="37">
        <f t="shared" si="252"/>
        <v>0</v>
      </c>
      <c r="DQ148" s="37">
        <f t="shared" si="252"/>
        <v>0</v>
      </c>
      <c r="DR148" s="37">
        <f t="shared" si="252"/>
        <v>0</v>
      </c>
      <c r="DS148" s="37">
        <f t="shared" si="252"/>
        <v>0</v>
      </c>
      <c r="DT148" s="37">
        <f t="shared" si="252"/>
        <v>0</v>
      </c>
      <c r="DU148" s="37">
        <f t="shared" si="252"/>
        <v>0</v>
      </c>
      <c r="DV148" s="37">
        <f t="shared" si="252"/>
        <v>0</v>
      </c>
      <c r="DW148" s="37">
        <f t="shared" si="252"/>
        <v>0</v>
      </c>
      <c r="DX148" s="37">
        <f t="shared" si="252"/>
        <v>0</v>
      </c>
      <c r="DY148" s="37">
        <f t="shared" si="252"/>
        <v>0</v>
      </c>
      <c r="DZ148" s="37">
        <f t="shared" si="252"/>
        <v>0</v>
      </c>
      <c r="EA148" s="37">
        <f t="shared" si="252"/>
        <v>0</v>
      </c>
      <c r="EB148" s="37">
        <f t="shared" si="252"/>
        <v>0</v>
      </c>
      <c r="EC148" s="37">
        <f t="shared" si="252"/>
        <v>0</v>
      </c>
      <c r="ED148" s="37">
        <f t="shared" si="252"/>
        <v>0</v>
      </c>
      <c r="EE148" s="37">
        <f t="shared" si="252"/>
        <v>0</v>
      </c>
      <c r="EF148" s="37">
        <f t="shared" si="252"/>
        <v>0</v>
      </c>
      <c r="EG148" s="37">
        <f t="shared" si="252"/>
        <v>0</v>
      </c>
      <c r="EH148" s="37">
        <f t="shared" si="252"/>
        <v>0</v>
      </c>
      <c r="EI148" s="37">
        <f t="shared" ref="EI148:FC148" si="253">(EI7=$F$148)*1</f>
        <v>0</v>
      </c>
      <c r="EJ148" s="37">
        <f t="shared" si="253"/>
        <v>0</v>
      </c>
      <c r="EK148" s="37">
        <f t="shared" si="253"/>
        <v>0</v>
      </c>
      <c r="EL148" s="37">
        <f t="shared" si="253"/>
        <v>0</v>
      </c>
      <c r="EM148" s="37">
        <f t="shared" si="253"/>
        <v>0</v>
      </c>
      <c r="EN148" s="37">
        <f t="shared" si="253"/>
        <v>0</v>
      </c>
      <c r="EO148" s="37">
        <f t="shared" si="253"/>
        <v>0</v>
      </c>
      <c r="EP148" s="37">
        <f t="shared" si="253"/>
        <v>0</v>
      </c>
      <c r="EQ148" s="37">
        <f t="shared" si="253"/>
        <v>0</v>
      </c>
      <c r="ER148" s="37">
        <f t="shared" si="253"/>
        <v>0</v>
      </c>
      <c r="ES148" s="37">
        <f t="shared" si="253"/>
        <v>0</v>
      </c>
      <c r="ET148" s="37">
        <f t="shared" si="253"/>
        <v>0</v>
      </c>
      <c r="EU148" s="37">
        <f t="shared" si="253"/>
        <v>0</v>
      </c>
      <c r="EV148" s="37">
        <f t="shared" si="253"/>
        <v>0</v>
      </c>
      <c r="EW148" s="37">
        <f t="shared" si="253"/>
        <v>0</v>
      </c>
      <c r="EX148" s="37">
        <f t="shared" si="253"/>
        <v>0</v>
      </c>
      <c r="EY148" s="37">
        <f t="shared" si="253"/>
        <v>0</v>
      </c>
      <c r="EZ148" s="37">
        <f t="shared" si="253"/>
        <v>0</v>
      </c>
      <c r="FA148" s="37">
        <f t="shared" si="253"/>
        <v>0</v>
      </c>
      <c r="FB148" s="37">
        <f t="shared" si="253"/>
        <v>0</v>
      </c>
      <c r="FC148" s="37">
        <f t="shared" si="253"/>
        <v>0</v>
      </c>
    </row>
    <row r="149" spans="2:1006" x14ac:dyDescent="0.35">
      <c r="D149" s="31" t="s">
        <v>203</v>
      </c>
      <c r="E149" s="32" t="s">
        <v>18</v>
      </c>
      <c r="F149" s="33">
        <f>F148</f>
        <v>47119</v>
      </c>
      <c r="H149" s="37">
        <f>SUM(J149:XFD149)</f>
        <v>19</v>
      </c>
      <c r="J149" s="37">
        <f>(J7&lt;=$F$149)*1</f>
        <v>1</v>
      </c>
      <c r="K149" s="37">
        <f t="shared" ref="K149:BV149" si="254">(K7&lt;=$F$149)*1</f>
        <v>1</v>
      </c>
      <c r="L149" s="37">
        <f t="shared" si="254"/>
        <v>1</v>
      </c>
      <c r="M149" s="37">
        <f t="shared" si="254"/>
        <v>1</v>
      </c>
      <c r="N149" s="37">
        <f t="shared" si="254"/>
        <v>1</v>
      </c>
      <c r="O149" s="37">
        <f t="shared" si="254"/>
        <v>1</v>
      </c>
      <c r="P149" s="37">
        <f t="shared" si="254"/>
        <v>1</v>
      </c>
      <c r="Q149" s="37">
        <f t="shared" si="254"/>
        <v>1</v>
      </c>
      <c r="R149" s="37">
        <f t="shared" si="254"/>
        <v>1</v>
      </c>
      <c r="S149" s="37">
        <f t="shared" si="254"/>
        <v>1</v>
      </c>
      <c r="T149" s="37">
        <f t="shared" si="254"/>
        <v>1</v>
      </c>
      <c r="U149" s="37">
        <f t="shared" si="254"/>
        <v>1</v>
      </c>
      <c r="V149" s="37">
        <f t="shared" si="254"/>
        <v>1</v>
      </c>
      <c r="W149" s="37">
        <f t="shared" si="254"/>
        <v>1</v>
      </c>
      <c r="X149" s="37">
        <f t="shared" si="254"/>
        <v>1</v>
      </c>
      <c r="Y149" s="37">
        <f t="shared" si="254"/>
        <v>1</v>
      </c>
      <c r="Z149" s="37">
        <f t="shared" si="254"/>
        <v>1</v>
      </c>
      <c r="AA149" s="37">
        <f t="shared" si="254"/>
        <v>1</v>
      </c>
      <c r="AB149" s="37">
        <f t="shared" si="254"/>
        <v>1</v>
      </c>
      <c r="AC149" s="37">
        <f t="shared" si="254"/>
        <v>0</v>
      </c>
      <c r="AD149" s="37">
        <f t="shared" si="254"/>
        <v>0</v>
      </c>
      <c r="AE149" s="37">
        <f t="shared" si="254"/>
        <v>0</v>
      </c>
      <c r="AF149" s="37">
        <f t="shared" si="254"/>
        <v>0</v>
      </c>
      <c r="AG149" s="37">
        <f t="shared" si="254"/>
        <v>0</v>
      </c>
      <c r="AH149" s="37">
        <f t="shared" si="254"/>
        <v>0</v>
      </c>
      <c r="AI149" s="37">
        <f t="shared" si="254"/>
        <v>0</v>
      </c>
      <c r="AJ149" s="37">
        <f t="shared" si="254"/>
        <v>0</v>
      </c>
      <c r="AK149" s="37">
        <f t="shared" si="254"/>
        <v>0</v>
      </c>
      <c r="AL149" s="37">
        <f t="shared" si="254"/>
        <v>0</v>
      </c>
      <c r="AM149" s="37">
        <f t="shared" si="254"/>
        <v>0</v>
      </c>
      <c r="AN149" s="37">
        <f t="shared" si="254"/>
        <v>0</v>
      </c>
      <c r="AO149" s="37">
        <f t="shared" si="254"/>
        <v>0</v>
      </c>
      <c r="AP149" s="37">
        <f t="shared" si="254"/>
        <v>0</v>
      </c>
      <c r="AQ149" s="37">
        <f t="shared" si="254"/>
        <v>0</v>
      </c>
      <c r="AR149" s="37">
        <f t="shared" si="254"/>
        <v>0</v>
      </c>
      <c r="AS149" s="37">
        <f t="shared" si="254"/>
        <v>0</v>
      </c>
      <c r="AT149" s="37">
        <f t="shared" si="254"/>
        <v>0</v>
      </c>
      <c r="AU149" s="37">
        <f t="shared" si="254"/>
        <v>0</v>
      </c>
      <c r="AV149" s="37">
        <f t="shared" si="254"/>
        <v>0</v>
      </c>
      <c r="AW149" s="37">
        <f t="shared" si="254"/>
        <v>0</v>
      </c>
      <c r="AX149" s="37">
        <f t="shared" si="254"/>
        <v>0</v>
      </c>
      <c r="AY149" s="37">
        <f t="shared" si="254"/>
        <v>0</v>
      </c>
      <c r="AZ149" s="37">
        <f t="shared" si="254"/>
        <v>0</v>
      </c>
      <c r="BA149" s="37">
        <f t="shared" si="254"/>
        <v>0</v>
      </c>
      <c r="BB149" s="37">
        <f t="shared" si="254"/>
        <v>0</v>
      </c>
      <c r="BC149" s="37">
        <f t="shared" si="254"/>
        <v>0</v>
      </c>
      <c r="BD149" s="37">
        <f t="shared" si="254"/>
        <v>0</v>
      </c>
      <c r="BE149" s="37">
        <f t="shared" si="254"/>
        <v>0</v>
      </c>
      <c r="BF149" s="37">
        <f t="shared" si="254"/>
        <v>0</v>
      </c>
      <c r="BG149" s="37">
        <f t="shared" si="254"/>
        <v>0</v>
      </c>
      <c r="BH149" s="37">
        <f t="shared" si="254"/>
        <v>0</v>
      </c>
      <c r="BI149" s="37">
        <f t="shared" si="254"/>
        <v>0</v>
      </c>
      <c r="BJ149" s="37">
        <f t="shared" si="254"/>
        <v>0</v>
      </c>
      <c r="BK149" s="37">
        <f t="shared" si="254"/>
        <v>0</v>
      </c>
      <c r="BL149" s="37">
        <f t="shared" si="254"/>
        <v>0</v>
      </c>
      <c r="BM149" s="37">
        <f t="shared" si="254"/>
        <v>0</v>
      </c>
      <c r="BN149" s="37">
        <f t="shared" si="254"/>
        <v>0</v>
      </c>
      <c r="BO149" s="37">
        <f t="shared" si="254"/>
        <v>0</v>
      </c>
      <c r="BP149" s="37">
        <f t="shared" si="254"/>
        <v>0</v>
      </c>
      <c r="BQ149" s="37">
        <f t="shared" si="254"/>
        <v>0</v>
      </c>
      <c r="BR149" s="37">
        <f t="shared" si="254"/>
        <v>0</v>
      </c>
      <c r="BS149" s="37">
        <f t="shared" si="254"/>
        <v>0</v>
      </c>
      <c r="BT149" s="37">
        <f t="shared" si="254"/>
        <v>0</v>
      </c>
      <c r="BU149" s="37">
        <f t="shared" si="254"/>
        <v>0</v>
      </c>
      <c r="BV149" s="37">
        <f t="shared" si="254"/>
        <v>0</v>
      </c>
      <c r="BW149" s="37">
        <f t="shared" ref="BW149:EH149" si="255">(BW7&lt;=$F$149)*1</f>
        <v>0</v>
      </c>
      <c r="BX149" s="37">
        <f t="shared" si="255"/>
        <v>0</v>
      </c>
      <c r="BY149" s="37">
        <f t="shared" si="255"/>
        <v>0</v>
      </c>
      <c r="BZ149" s="37">
        <f t="shared" si="255"/>
        <v>0</v>
      </c>
      <c r="CA149" s="37">
        <f t="shared" si="255"/>
        <v>0</v>
      </c>
      <c r="CB149" s="37">
        <f t="shared" si="255"/>
        <v>0</v>
      </c>
      <c r="CC149" s="37">
        <f t="shared" si="255"/>
        <v>0</v>
      </c>
      <c r="CD149" s="37">
        <f t="shared" si="255"/>
        <v>0</v>
      </c>
      <c r="CE149" s="37">
        <f t="shared" si="255"/>
        <v>0</v>
      </c>
      <c r="CF149" s="37">
        <f t="shared" si="255"/>
        <v>0</v>
      </c>
      <c r="CG149" s="37">
        <f t="shared" si="255"/>
        <v>0</v>
      </c>
      <c r="CH149" s="37">
        <f t="shared" si="255"/>
        <v>0</v>
      </c>
      <c r="CI149" s="37">
        <f t="shared" si="255"/>
        <v>0</v>
      </c>
      <c r="CJ149" s="37">
        <f t="shared" si="255"/>
        <v>0</v>
      </c>
      <c r="CK149" s="37">
        <f t="shared" si="255"/>
        <v>0</v>
      </c>
      <c r="CL149" s="37">
        <f t="shared" si="255"/>
        <v>0</v>
      </c>
      <c r="CM149" s="37">
        <f t="shared" si="255"/>
        <v>0</v>
      </c>
      <c r="CN149" s="37">
        <f t="shared" si="255"/>
        <v>0</v>
      </c>
      <c r="CO149" s="37">
        <f t="shared" si="255"/>
        <v>0</v>
      </c>
      <c r="CP149" s="37">
        <f t="shared" si="255"/>
        <v>0</v>
      </c>
      <c r="CQ149" s="37">
        <f t="shared" si="255"/>
        <v>0</v>
      </c>
      <c r="CR149" s="37">
        <f t="shared" si="255"/>
        <v>0</v>
      </c>
      <c r="CS149" s="37">
        <f t="shared" si="255"/>
        <v>0</v>
      </c>
      <c r="CT149" s="37">
        <f t="shared" si="255"/>
        <v>0</v>
      </c>
      <c r="CU149" s="37">
        <f t="shared" si="255"/>
        <v>0</v>
      </c>
      <c r="CV149" s="37">
        <f t="shared" si="255"/>
        <v>0</v>
      </c>
      <c r="CW149" s="37">
        <f t="shared" si="255"/>
        <v>0</v>
      </c>
      <c r="CX149" s="37">
        <f t="shared" si="255"/>
        <v>0</v>
      </c>
      <c r="CY149" s="37">
        <f t="shared" si="255"/>
        <v>0</v>
      </c>
      <c r="CZ149" s="37">
        <f t="shared" si="255"/>
        <v>0</v>
      </c>
      <c r="DA149" s="37">
        <f t="shared" si="255"/>
        <v>0</v>
      </c>
      <c r="DB149" s="37">
        <f t="shared" si="255"/>
        <v>0</v>
      </c>
      <c r="DC149" s="37">
        <f t="shared" si="255"/>
        <v>0</v>
      </c>
      <c r="DD149" s="37">
        <f t="shared" si="255"/>
        <v>0</v>
      </c>
      <c r="DE149" s="37">
        <f t="shared" si="255"/>
        <v>0</v>
      </c>
      <c r="DF149" s="37">
        <f t="shared" si="255"/>
        <v>0</v>
      </c>
      <c r="DG149" s="37">
        <f t="shared" si="255"/>
        <v>0</v>
      </c>
      <c r="DH149" s="37">
        <f t="shared" si="255"/>
        <v>0</v>
      </c>
      <c r="DI149" s="37">
        <f t="shared" si="255"/>
        <v>0</v>
      </c>
      <c r="DJ149" s="37">
        <f t="shared" si="255"/>
        <v>0</v>
      </c>
      <c r="DK149" s="37">
        <f t="shared" si="255"/>
        <v>0</v>
      </c>
      <c r="DL149" s="37">
        <f t="shared" si="255"/>
        <v>0</v>
      </c>
      <c r="DM149" s="37">
        <f t="shared" si="255"/>
        <v>0</v>
      </c>
      <c r="DN149" s="37">
        <f t="shared" si="255"/>
        <v>0</v>
      </c>
      <c r="DO149" s="37">
        <f t="shared" si="255"/>
        <v>0</v>
      </c>
      <c r="DP149" s="37">
        <f t="shared" si="255"/>
        <v>0</v>
      </c>
      <c r="DQ149" s="37">
        <f t="shared" si="255"/>
        <v>0</v>
      </c>
      <c r="DR149" s="37">
        <f t="shared" si="255"/>
        <v>0</v>
      </c>
      <c r="DS149" s="37">
        <f t="shared" si="255"/>
        <v>0</v>
      </c>
      <c r="DT149" s="37">
        <f t="shared" si="255"/>
        <v>0</v>
      </c>
      <c r="DU149" s="37">
        <f t="shared" si="255"/>
        <v>0</v>
      </c>
      <c r="DV149" s="37">
        <f t="shared" si="255"/>
        <v>0</v>
      </c>
      <c r="DW149" s="37">
        <f t="shared" si="255"/>
        <v>0</v>
      </c>
      <c r="DX149" s="37">
        <f t="shared" si="255"/>
        <v>0</v>
      </c>
      <c r="DY149" s="37">
        <f t="shared" si="255"/>
        <v>0</v>
      </c>
      <c r="DZ149" s="37">
        <f t="shared" si="255"/>
        <v>0</v>
      </c>
      <c r="EA149" s="37">
        <f t="shared" si="255"/>
        <v>0</v>
      </c>
      <c r="EB149" s="37">
        <f t="shared" si="255"/>
        <v>0</v>
      </c>
      <c r="EC149" s="37">
        <f t="shared" si="255"/>
        <v>0</v>
      </c>
      <c r="ED149" s="37">
        <f t="shared" si="255"/>
        <v>0</v>
      </c>
      <c r="EE149" s="37">
        <f t="shared" si="255"/>
        <v>0</v>
      </c>
      <c r="EF149" s="37">
        <f t="shared" si="255"/>
        <v>0</v>
      </c>
      <c r="EG149" s="37">
        <f t="shared" si="255"/>
        <v>0</v>
      </c>
      <c r="EH149" s="37">
        <f t="shared" si="255"/>
        <v>0</v>
      </c>
      <c r="EI149" s="37">
        <f t="shared" ref="EI149:FC149" si="256">(EI7&lt;=$F$149)*1</f>
        <v>0</v>
      </c>
      <c r="EJ149" s="37">
        <f t="shared" si="256"/>
        <v>0</v>
      </c>
      <c r="EK149" s="37">
        <f t="shared" si="256"/>
        <v>0</v>
      </c>
      <c r="EL149" s="37">
        <f t="shared" si="256"/>
        <v>0</v>
      </c>
      <c r="EM149" s="37">
        <f t="shared" si="256"/>
        <v>0</v>
      </c>
      <c r="EN149" s="37">
        <f t="shared" si="256"/>
        <v>0</v>
      </c>
      <c r="EO149" s="37">
        <f t="shared" si="256"/>
        <v>0</v>
      </c>
      <c r="EP149" s="37">
        <f t="shared" si="256"/>
        <v>0</v>
      </c>
      <c r="EQ149" s="37">
        <f t="shared" si="256"/>
        <v>0</v>
      </c>
      <c r="ER149" s="37">
        <f t="shared" si="256"/>
        <v>0</v>
      </c>
      <c r="ES149" s="37">
        <f t="shared" si="256"/>
        <v>0</v>
      </c>
      <c r="ET149" s="37">
        <f t="shared" si="256"/>
        <v>0</v>
      </c>
      <c r="EU149" s="37">
        <f t="shared" si="256"/>
        <v>0</v>
      </c>
      <c r="EV149" s="37">
        <f t="shared" si="256"/>
        <v>0</v>
      </c>
      <c r="EW149" s="37">
        <f t="shared" si="256"/>
        <v>0</v>
      </c>
      <c r="EX149" s="37">
        <f t="shared" si="256"/>
        <v>0</v>
      </c>
      <c r="EY149" s="37">
        <f t="shared" si="256"/>
        <v>0</v>
      </c>
      <c r="EZ149" s="37">
        <f t="shared" si="256"/>
        <v>0</v>
      </c>
      <c r="FA149" s="37">
        <f t="shared" si="256"/>
        <v>0</v>
      </c>
      <c r="FB149" s="37">
        <f t="shared" si="256"/>
        <v>0</v>
      </c>
      <c r="FC149" s="37">
        <f t="shared" si="256"/>
        <v>0</v>
      </c>
    </row>
    <row r="150" spans="2:1006" x14ac:dyDescent="0.35">
      <c r="F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7"/>
      <c r="DE150" s="37"/>
      <c r="DF150" s="37"/>
      <c r="DG150" s="37"/>
      <c r="DH150" s="37"/>
      <c r="DI150" s="37"/>
      <c r="DJ150" s="37"/>
      <c r="DK150" s="37"/>
      <c r="DL150" s="37"/>
      <c r="DM150" s="37"/>
      <c r="DN150" s="37"/>
      <c r="DO150" s="37"/>
      <c r="DP150" s="37"/>
      <c r="DQ150" s="37"/>
      <c r="DR150" s="37"/>
      <c r="DS150" s="37"/>
      <c r="DT150" s="37"/>
      <c r="DU150" s="37"/>
      <c r="DV150" s="37"/>
      <c r="DW150" s="37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7"/>
      <c r="EL150" s="37"/>
      <c r="EM150" s="37"/>
      <c r="EN150" s="37"/>
      <c r="EO150" s="37"/>
      <c r="EP150" s="37"/>
      <c r="EQ150" s="37"/>
      <c r="ER150" s="37"/>
      <c r="ES150" s="37"/>
      <c r="ET150" s="37"/>
      <c r="EU150" s="37"/>
      <c r="EV150" s="37"/>
      <c r="EW150" s="37"/>
      <c r="EX150" s="37"/>
      <c r="EY150" s="37"/>
      <c r="EZ150" s="37"/>
      <c r="FA150" s="37"/>
      <c r="FB150" s="37"/>
      <c r="FC150" s="37"/>
    </row>
    <row r="151" spans="2:1006" x14ac:dyDescent="0.35">
      <c r="D151" s="31" t="s">
        <v>204</v>
      </c>
      <c r="E151" s="32" t="s">
        <v>110</v>
      </c>
      <c r="F151" s="35">
        <f>XIRR(J151:FC151,J8:FC8)</f>
        <v>0.13507092595100409</v>
      </c>
      <c r="J151" s="37">
        <f>J149*J140+J148*J146</f>
        <v>-8104523.3466409883</v>
      </c>
      <c r="K151" s="37">
        <f t="shared" ref="K151:BV151" si="257">K149*K140+K148*K146</f>
        <v>-2210000</v>
      </c>
      <c r="L151" s="37">
        <f t="shared" si="257"/>
        <v>-2210000</v>
      </c>
      <c r="M151" s="37">
        <f t="shared" si="257"/>
        <v>-2210000</v>
      </c>
      <c r="N151" s="37">
        <f t="shared" si="257"/>
        <v>-2210000</v>
      </c>
      <c r="O151" s="37">
        <f t="shared" si="257"/>
        <v>-2210000</v>
      </c>
      <c r="P151" s="37">
        <f t="shared" si="257"/>
        <v>-2210000</v>
      </c>
      <c r="Q151" s="37">
        <f t="shared" si="257"/>
        <v>-2210000</v>
      </c>
      <c r="R151" s="37">
        <f t="shared" si="257"/>
        <v>-2210000</v>
      </c>
      <c r="S151" s="37">
        <f t="shared" si="257"/>
        <v>-2210000</v>
      </c>
      <c r="T151" s="37">
        <f t="shared" si="257"/>
        <v>-2210000</v>
      </c>
      <c r="U151" s="37">
        <f t="shared" si="257"/>
        <v>5348200</v>
      </c>
      <c r="V151" s="37">
        <f t="shared" si="257"/>
        <v>1446036.7353728628</v>
      </c>
      <c r="W151" s="37">
        <f t="shared" si="257"/>
        <v>1452709.2522388063</v>
      </c>
      <c r="X151" s="37">
        <f t="shared" si="257"/>
        <v>1729250.1528636916</v>
      </c>
      <c r="Y151" s="37">
        <f t="shared" si="257"/>
        <v>1736004.1702125194</v>
      </c>
      <c r="Z151" s="37">
        <f t="shared" si="257"/>
        <v>1454983.0019458798</v>
      </c>
      <c r="AA151" s="37">
        <f t="shared" si="257"/>
        <v>1461819.3744162885</v>
      </c>
      <c r="AB151" s="37">
        <f t="shared" si="257"/>
        <v>30715576.23571685</v>
      </c>
      <c r="AC151" s="37">
        <f t="shared" si="257"/>
        <v>0</v>
      </c>
      <c r="AD151" s="37">
        <f t="shared" si="257"/>
        <v>0</v>
      </c>
      <c r="AE151" s="37">
        <f t="shared" si="257"/>
        <v>0</v>
      </c>
      <c r="AF151" s="37">
        <f t="shared" si="257"/>
        <v>0</v>
      </c>
      <c r="AG151" s="37">
        <f t="shared" si="257"/>
        <v>0</v>
      </c>
      <c r="AH151" s="37">
        <f t="shared" si="257"/>
        <v>0</v>
      </c>
      <c r="AI151" s="37">
        <f t="shared" si="257"/>
        <v>0</v>
      </c>
      <c r="AJ151" s="37">
        <f t="shared" si="257"/>
        <v>0</v>
      </c>
      <c r="AK151" s="37">
        <f t="shared" si="257"/>
        <v>0</v>
      </c>
      <c r="AL151" s="37">
        <f t="shared" si="257"/>
        <v>0</v>
      </c>
      <c r="AM151" s="37">
        <f t="shared" si="257"/>
        <v>0</v>
      </c>
      <c r="AN151" s="37">
        <f t="shared" si="257"/>
        <v>0</v>
      </c>
      <c r="AO151" s="37">
        <f t="shared" si="257"/>
        <v>0</v>
      </c>
      <c r="AP151" s="37">
        <f t="shared" si="257"/>
        <v>0</v>
      </c>
      <c r="AQ151" s="37">
        <f t="shared" si="257"/>
        <v>0</v>
      </c>
      <c r="AR151" s="37">
        <f t="shared" si="257"/>
        <v>0</v>
      </c>
      <c r="AS151" s="37">
        <f t="shared" si="257"/>
        <v>0</v>
      </c>
      <c r="AT151" s="37">
        <f t="shared" si="257"/>
        <v>0</v>
      </c>
      <c r="AU151" s="37">
        <f t="shared" si="257"/>
        <v>0</v>
      </c>
      <c r="AV151" s="37">
        <f t="shared" si="257"/>
        <v>0</v>
      </c>
      <c r="AW151" s="37">
        <f t="shared" si="257"/>
        <v>0</v>
      </c>
      <c r="AX151" s="37">
        <f t="shared" si="257"/>
        <v>0</v>
      </c>
      <c r="AY151" s="37">
        <f t="shared" si="257"/>
        <v>0</v>
      </c>
      <c r="AZ151" s="37">
        <f t="shared" si="257"/>
        <v>0</v>
      </c>
      <c r="BA151" s="37">
        <f t="shared" si="257"/>
        <v>0</v>
      </c>
      <c r="BB151" s="37">
        <f t="shared" si="257"/>
        <v>0</v>
      </c>
      <c r="BC151" s="37">
        <f t="shared" si="257"/>
        <v>0</v>
      </c>
      <c r="BD151" s="37">
        <f t="shared" si="257"/>
        <v>0</v>
      </c>
      <c r="BE151" s="37">
        <f t="shared" si="257"/>
        <v>0</v>
      </c>
      <c r="BF151" s="37">
        <f t="shared" si="257"/>
        <v>0</v>
      </c>
      <c r="BG151" s="37">
        <f t="shared" si="257"/>
        <v>0</v>
      </c>
      <c r="BH151" s="37">
        <f t="shared" si="257"/>
        <v>0</v>
      </c>
      <c r="BI151" s="37">
        <f t="shared" si="257"/>
        <v>0</v>
      </c>
      <c r="BJ151" s="37">
        <f t="shared" si="257"/>
        <v>0</v>
      </c>
      <c r="BK151" s="37">
        <f t="shared" si="257"/>
        <v>0</v>
      </c>
      <c r="BL151" s="37">
        <f t="shared" si="257"/>
        <v>0</v>
      </c>
      <c r="BM151" s="37">
        <f t="shared" si="257"/>
        <v>0</v>
      </c>
      <c r="BN151" s="37">
        <f t="shared" si="257"/>
        <v>0</v>
      </c>
      <c r="BO151" s="37">
        <f t="shared" si="257"/>
        <v>0</v>
      </c>
      <c r="BP151" s="37">
        <f t="shared" si="257"/>
        <v>0</v>
      </c>
      <c r="BQ151" s="37">
        <f t="shared" si="257"/>
        <v>0</v>
      </c>
      <c r="BR151" s="37">
        <f t="shared" si="257"/>
        <v>0</v>
      </c>
      <c r="BS151" s="37">
        <f t="shared" si="257"/>
        <v>0</v>
      </c>
      <c r="BT151" s="37">
        <f t="shared" si="257"/>
        <v>0</v>
      </c>
      <c r="BU151" s="37">
        <f t="shared" si="257"/>
        <v>0</v>
      </c>
      <c r="BV151" s="37">
        <f t="shared" si="257"/>
        <v>0</v>
      </c>
      <c r="BW151" s="37">
        <f t="shared" ref="BW151:EH151" si="258">BW149*BW140+BW148*BW146</f>
        <v>0</v>
      </c>
      <c r="BX151" s="37">
        <f t="shared" si="258"/>
        <v>0</v>
      </c>
      <c r="BY151" s="37">
        <f t="shared" si="258"/>
        <v>0</v>
      </c>
      <c r="BZ151" s="37">
        <f t="shared" si="258"/>
        <v>0</v>
      </c>
      <c r="CA151" s="37">
        <f t="shared" si="258"/>
        <v>0</v>
      </c>
      <c r="CB151" s="37">
        <f t="shared" si="258"/>
        <v>0</v>
      </c>
      <c r="CC151" s="37">
        <f t="shared" si="258"/>
        <v>0</v>
      </c>
      <c r="CD151" s="37">
        <f t="shared" si="258"/>
        <v>0</v>
      </c>
      <c r="CE151" s="37">
        <f t="shared" si="258"/>
        <v>0</v>
      </c>
      <c r="CF151" s="37">
        <f t="shared" si="258"/>
        <v>0</v>
      </c>
      <c r="CG151" s="37">
        <f t="shared" si="258"/>
        <v>0</v>
      </c>
      <c r="CH151" s="37">
        <f t="shared" si="258"/>
        <v>0</v>
      </c>
      <c r="CI151" s="37">
        <f t="shared" si="258"/>
        <v>0</v>
      </c>
      <c r="CJ151" s="37">
        <f t="shared" si="258"/>
        <v>0</v>
      </c>
      <c r="CK151" s="37">
        <f t="shared" si="258"/>
        <v>0</v>
      </c>
      <c r="CL151" s="37">
        <f t="shared" si="258"/>
        <v>0</v>
      </c>
      <c r="CM151" s="37">
        <f t="shared" si="258"/>
        <v>0</v>
      </c>
      <c r="CN151" s="37">
        <f t="shared" si="258"/>
        <v>0</v>
      </c>
      <c r="CO151" s="37">
        <f t="shared" si="258"/>
        <v>0</v>
      </c>
      <c r="CP151" s="37">
        <f t="shared" si="258"/>
        <v>0</v>
      </c>
      <c r="CQ151" s="37">
        <f t="shared" si="258"/>
        <v>0</v>
      </c>
      <c r="CR151" s="37">
        <f t="shared" si="258"/>
        <v>0</v>
      </c>
      <c r="CS151" s="37">
        <f t="shared" si="258"/>
        <v>0</v>
      </c>
      <c r="CT151" s="37">
        <f t="shared" si="258"/>
        <v>0</v>
      </c>
      <c r="CU151" s="37">
        <f t="shared" si="258"/>
        <v>0</v>
      </c>
      <c r="CV151" s="37">
        <f t="shared" si="258"/>
        <v>0</v>
      </c>
      <c r="CW151" s="37">
        <f t="shared" si="258"/>
        <v>0</v>
      </c>
      <c r="CX151" s="37">
        <f t="shared" si="258"/>
        <v>0</v>
      </c>
      <c r="CY151" s="37">
        <f t="shared" si="258"/>
        <v>0</v>
      </c>
      <c r="CZ151" s="37">
        <f t="shared" si="258"/>
        <v>0</v>
      </c>
      <c r="DA151" s="37">
        <f t="shared" si="258"/>
        <v>0</v>
      </c>
      <c r="DB151" s="37">
        <f t="shared" si="258"/>
        <v>0</v>
      </c>
      <c r="DC151" s="37">
        <f t="shared" si="258"/>
        <v>0</v>
      </c>
      <c r="DD151" s="37">
        <f t="shared" si="258"/>
        <v>0</v>
      </c>
      <c r="DE151" s="37">
        <f t="shared" si="258"/>
        <v>0</v>
      </c>
      <c r="DF151" s="37">
        <f t="shared" si="258"/>
        <v>0</v>
      </c>
      <c r="DG151" s="37">
        <f t="shared" si="258"/>
        <v>0</v>
      </c>
      <c r="DH151" s="37">
        <f t="shared" si="258"/>
        <v>0</v>
      </c>
      <c r="DI151" s="37">
        <f t="shared" si="258"/>
        <v>0</v>
      </c>
      <c r="DJ151" s="37">
        <f t="shared" si="258"/>
        <v>0</v>
      </c>
      <c r="DK151" s="37">
        <f t="shared" si="258"/>
        <v>0</v>
      </c>
      <c r="DL151" s="37">
        <f t="shared" si="258"/>
        <v>0</v>
      </c>
      <c r="DM151" s="37">
        <f t="shared" si="258"/>
        <v>0</v>
      </c>
      <c r="DN151" s="37">
        <f t="shared" si="258"/>
        <v>0</v>
      </c>
      <c r="DO151" s="37">
        <f t="shared" si="258"/>
        <v>0</v>
      </c>
      <c r="DP151" s="37">
        <f t="shared" si="258"/>
        <v>0</v>
      </c>
      <c r="DQ151" s="37">
        <f t="shared" si="258"/>
        <v>0</v>
      </c>
      <c r="DR151" s="37">
        <f t="shared" si="258"/>
        <v>0</v>
      </c>
      <c r="DS151" s="37">
        <f t="shared" si="258"/>
        <v>0</v>
      </c>
      <c r="DT151" s="37">
        <f t="shared" si="258"/>
        <v>0</v>
      </c>
      <c r="DU151" s="37">
        <f t="shared" si="258"/>
        <v>0</v>
      </c>
      <c r="DV151" s="37">
        <f t="shared" si="258"/>
        <v>0</v>
      </c>
      <c r="DW151" s="37">
        <f t="shared" si="258"/>
        <v>0</v>
      </c>
      <c r="DX151" s="37">
        <f t="shared" si="258"/>
        <v>0</v>
      </c>
      <c r="DY151" s="37">
        <f t="shared" si="258"/>
        <v>0</v>
      </c>
      <c r="DZ151" s="37">
        <f t="shared" si="258"/>
        <v>0</v>
      </c>
      <c r="EA151" s="37">
        <f t="shared" si="258"/>
        <v>0</v>
      </c>
      <c r="EB151" s="37">
        <f t="shared" si="258"/>
        <v>0</v>
      </c>
      <c r="EC151" s="37">
        <f t="shared" si="258"/>
        <v>0</v>
      </c>
      <c r="ED151" s="37">
        <f t="shared" si="258"/>
        <v>0</v>
      </c>
      <c r="EE151" s="37">
        <f t="shared" si="258"/>
        <v>0</v>
      </c>
      <c r="EF151" s="37">
        <f t="shared" si="258"/>
        <v>0</v>
      </c>
      <c r="EG151" s="37">
        <f t="shared" si="258"/>
        <v>0</v>
      </c>
      <c r="EH151" s="37">
        <f t="shared" si="258"/>
        <v>0</v>
      </c>
      <c r="EI151" s="37">
        <f t="shared" ref="EI151:FC151" si="259">EI149*EI140+EI148*EI146</f>
        <v>0</v>
      </c>
      <c r="EJ151" s="37">
        <f t="shared" si="259"/>
        <v>0</v>
      </c>
      <c r="EK151" s="37">
        <f t="shared" si="259"/>
        <v>0</v>
      </c>
      <c r="EL151" s="37">
        <f t="shared" si="259"/>
        <v>0</v>
      </c>
      <c r="EM151" s="37">
        <f t="shared" si="259"/>
        <v>0</v>
      </c>
      <c r="EN151" s="37">
        <f t="shared" si="259"/>
        <v>0</v>
      </c>
      <c r="EO151" s="37">
        <f t="shared" si="259"/>
        <v>0</v>
      </c>
      <c r="EP151" s="37">
        <f t="shared" si="259"/>
        <v>0</v>
      </c>
      <c r="EQ151" s="37">
        <f t="shared" si="259"/>
        <v>0</v>
      </c>
      <c r="ER151" s="37">
        <f t="shared" si="259"/>
        <v>0</v>
      </c>
      <c r="ES151" s="37">
        <f t="shared" si="259"/>
        <v>0</v>
      </c>
      <c r="ET151" s="37">
        <f t="shared" si="259"/>
        <v>0</v>
      </c>
      <c r="EU151" s="37">
        <f t="shared" si="259"/>
        <v>0</v>
      </c>
      <c r="EV151" s="37">
        <f t="shared" si="259"/>
        <v>0</v>
      </c>
      <c r="EW151" s="37">
        <f t="shared" si="259"/>
        <v>0</v>
      </c>
      <c r="EX151" s="37">
        <f t="shared" si="259"/>
        <v>0</v>
      </c>
      <c r="EY151" s="37">
        <f t="shared" si="259"/>
        <v>0</v>
      </c>
      <c r="EZ151" s="37">
        <f t="shared" si="259"/>
        <v>0</v>
      </c>
      <c r="FA151" s="37">
        <f t="shared" si="259"/>
        <v>0</v>
      </c>
      <c r="FB151" s="37">
        <f t="shared" si="259"/>
        <v>0</v>
      </c>
      <c r="FC151" s="37">
        <f t="shared" si="259"/>
        <v>0</v>
      </c>
    </row>
    <row r="152" spans="2:1006" x14ac:dyDescent="0.35">
      <c r="E152" s="32"/>
      <c r="F152" s="37"/>
    </row>
    <row r="153" spans="2:1006" x14ac:dyDescent="0.35">
      <c r="B153" s="4" t="s">
        <v>285</v>
      </c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  <c r="LG153" s="4"/>
      <c r="LH153" s="4"/>
      <c r="LI153" s="4"/>
      <c r="LJ153" s="4"/>
      <c r="LK153" s="4"/>
      <c r="LL153" s="4"/>
      <c r="LM153" s="4"/>
      <c r="LN153" s="4"/>
      <c r="LO153" s="4"/>
      <c r="LP153" s="4"/>
      <c r="LQ153" s="4"/>
      <c r="LR153" s="4"/>
      <c r="LS153" s="4"/>
      <c r="LT153" s="4"/>
      <c r="LU153" s="4"/>
      <c r="LV153" s="4"/>
      <c r="LW153" s="4"/>
      <c r="LX153" s="4"/>
      <c r="LY153" s="4"/>
      <c r="LZ153" s="4"/>
      <c r="MA153" s="4"/>
      <c r="MB153" s="4"/>
      <c r="MC153" s="4"/>
      <c r="MD153" s="4"/>
      <c r="ME153" s="4"/>
      <c r="MF153" s="4"/>
      <c r="MG153" s="4"/>
      <c r="MH153" s="4"/>
      <c r="MI153" s="4"/>
      <c r="MJ153" s="4"/>
      <c r="MK153" s="4"/>
      <c r="ML153" s="4"/>
      <c r="MM153" s="4"/>
      <c r="MN153" s="4"/>
      <c r="MO153" s="4"/>
      <c r="MP153" s="4"/>
      <c r="MQ153" s="4"/>
      <c r="MR153" s="4"/>
      <c r="MS153" s="4"/>
      <c r="MT153" s="4"/>
      <c r="MU153" s="4"/>
      <c r="MV153" s="4"/>
      <c r="MW153" s="4"/>
      <c r="MX153" s="4"/>
      <c r="MY153" s="4"/>
      <c r="MZ153" s="4"/>
      <c r="NA153" s="4"/>
      <c r="NB153" s="4"/>
      <c r="NC153" s="4"/>
      <c r="ND153" s="4"/>
      <c r="NE153" s="4"/>
      <c r="NF153" s="4"/>
      <c r="NG153" s="4"/>
      <c r="NH153" s="4"/>
      <c r="NI153" s="4"/>
      <c r="NJ153" s="4"/>
      <c r="NK153" s="4"/>
      <c r="NL153" s="4"/>
      <c r="NM153" s="4"/>
      <c r="NN153" s="4"/>
      <c r="NO153" s="4"/>
      <c r="NP153" s="4"/>
      <c r="NQ153" s="4"/>
      <c r="NR153" s="4"/>
      <c r="NS153" s="4"/>
      <c r="NT153" s="4"/>
      <c r="NU153" s="4"/>
      <c r="NV153" s="4"/>
      <c r="NW153" s="4"/>
      <c r="NX153" s="4"/>
      <c r="NY153" s="4"/>
      <c r="NZ153" s="4"/>
      <c r="OA153" s="4"/>
      <c r="OB153" s="4"/>
      <c r="OC153" s="4"/>
      <c r="OD153" s="4"/>
      <c r="OE153" s="4"/>
      <c r="OF153" s="4"/>
      <c r="OG153" s="4"/>
      <c r="OH153" s="4"/>
      <c r="OI153" s="4"/>
      <c r="OJ153" s="4"/>
      <c r="OK153" s="4"/>
      <c r="OL153" s="4"/>
      <c r="OM153" s="4"/>
      <c r="ON153" s="4"/>
      <c r="OO153" s="4"/>
      <c r="OP153" s="4"/>
      <c r="OQ153" s="4"/>
      <c r="OR153" s="4"/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  <c r="TO153" s="4"/>
      <c r="TP153" s="4"/>
      <c r="TQ153" s="4"/>
      <c r="TR153" s="4"/>
      <c r="TS153" s="4"/>
      <c r="TT153" s="4"/>
      <c r="TU153" s="4"/>
      <c r="TV153" s="4"/>
      <c r="TW153" s="4"/>
      <c r="TX153" s="4"/>
      <c r="TY153" s="4"/>
      <c r="TZ153" s="4"/>
      <c r="UA153" s="4"/>
      <c r="UB153" s="4"/>
      <c r="UC153" s="4"/>
      <c r="UD153" s="4"/>
      <c r="UE153" s="4"/>
      <c r="UF153" s="4"/>
      <c r="UG153" s="4"/>
      <c r="UH153" s="4"/>
      <c r="UI153" s="4"/>
      <c r="UJ153" s="4"/>
      <c r="UK153" s="4"/>
      <c r="UL153" s="4"/>
      <c r="UM153" s="4"/>
      <c r="UN153" s="4"/>
      <c r="UO153" s="4"/>
      <c r="UP153" s="4"/>
      <c r="UQ153" s="4"/>
      <c r="UR153" s="4"/>
      <c r="US153" s="4"/>
      <c r="UT153" s="4"/>
      <c r="UU153" s="4"/>
      <c r="UV153" s="4"/>
      <c r="UW153" s="4"/>
      <c r="UX153" s="4"/>
      <c r="UY153" s="4"/>
      <c r="UZ153" s="4"/>
      <c r="VA153" s="4"/>
      <c r="VB153" s="4"/>
      <c r="VC153" s="4"/>
      <c r="VD153" s="4"/>
      <c r="VE153" s="4"/>
      <c r="VF153" s="4"/>
      <c r="VG153" s="4"/>
      <c r="VH153" s="4"/>
      <c r="VI153" s="4"/>
      <c r="VJ153" s="4"/>
      <c r="VK153" s="4"/>
      <c r="VL153" s="4"/>
      <c r="VM153" s="4"/>
      <c r="VN153" s="4"/>
      <c r="VO153" s="4"/>
      <c r="VP153" s="4"/>
      <c r="VQ153" s="4"/>
      <c r="VR153" s="4"/>
      <c r="VS153" s="4"/>
      <c r="VT153" s="4"/>
      <c r="VU153" s="4"/>
      <c r="VV153" s="4"/>
      <c r="VW153" s="4"/>
      <c r="VX153" s="4"/>
      <c r="VY153" s="4"/>
      <c r="VZ153" s="4"/>
      <c r="WA153" s="4"/>
      <c r="WB153" s="4"/>
      <c r="WC153" s="4"/>
      <c r="WD153" s="4"/>
      <c r="WE153" s="4"/>
      <c r="WF153" s="4"/>
      <c r="WG153" s="4"/>
      <c r="WH153" s="4"/>
      <c r="WI153" s="4"/>
      <c r="WJ153" s="4"/>
      <c r="WK153" s="4"/>
      <c r="WL153" s="4"/>
      <c r="WM153" s="4"/>
      <c r="WN153" s="4"/>
      <c r="WO153" s="4"/>
      <c r="WP153" s="4"/>
      <c r="WQ153" s="4"/>
      <c r="WR153" s="4"/>
      <c r="WS153" s="4"/>
      <c r="WT153" s="4"/>
      <c r="WU153" s="4"/>
      <c r="WV153" s="4"/>
      <c r="WW153" s="4"/>
      <c r="WX153" s="4"/>
      <c r="WY153" s="4"/>
      <c r="WZ153" s="4"/>
      <c r="XA153" s="4"/>
      <c r="XB153" s="4"/>
      <c r="XC153" s="4"/>
      <c r="XD153" s="4"/>
      <c r="XE153" s="4"/>
      <c r="XF153" s="4"/>
      <c r="XG153" s="4"/>
      <c r="XH153" s="4"/>
      <c r="XI153" s="4"/>
      <c r="XJ153" s="4"/>
      <c r="XK153" s="4"/>
      <c r="XL153" s="4"/>
      <c r="XM153" s="4"/>
      <c r="XN153" s="4"/>
      <c r="XO153" s="4"/>
      <c r="XP153" s="4"/>
      <c r="XQ153" s="4"/>
      <c r="XR153" s="4"/>
      <c r="XS153" s="4"/>
      <c r="XT153" s="4"/>
      <c r="XU153" s="4"/>
      <c r="XV153" s="4"/>
      <c r="XW153" s="4"/>
      <c r="XX153" s="4"/>
      <c r="XY153" s="4"/>
      <c r="XZ153" s="4"/>
      <c r="YA153" s="4"/>
      <c r="YB153" s="4"/>
      <c r="YC153" s="4"/>
      <c r="YD153" s="4"/>
      <c r="YE153" s="4"/>
      <c r="YF153" s="4"/>
      <c r="YG153" s="4"/>
      <c r="YH153" s="4"/>
      <c r="YI153" s="4"/>
      <c r="YJ153" s="4"/>
      <c r="YK153" s="4"/>
      <c r="YL153" s="4"/>
      <c r="YM153" s="4"/>
      <c r="YN153" s="4"/>
      <c r="YO153" s="4"/>
      <c r="YP153" s="4"/>
      <c r="YQ153" s="4"/>
      <c r="YR153" s="4"/>
      <c r="YS153" s="4"/>
      <c r="YT153" s="4"/>
      <c r="YU153" s="4"/>
      <c r="YV153" s="4"/>
      <c r="YW153" s="4"/>
      <c r="YX153" s="4"/>
      <c r="YY153" s="4"/>
      <c r="YZ153" s="4"/>
      <c r="ZA153" s="4"/>
      <c r="ZB153" s="4"/>
      <c r="ZC153" s="4"/>
      <c r="ZD153" s="4"/>
      <c r="ZE153" s="4"/>
      <c r="ZF153" s="4"/>
      <c r="ZG153" s="4"/>
      <c r="ZH153" s="4"/>
      <c r="ZI153" s="4"/>
      <c r="ZJ153" s="4"/>
      <c r="ZK153" s="4"/>
      <c r="ZL153" s="4"/>
      <c r="ZM153" s="4"/>
      <c r="ZN153" s="4"/>
      <c r="ZO153" s="4"/>
      <c r="ZP153" s="4"/>
      <c r="ZQ153" s="4"/>
      <c r="ZR153" s="4"/>
      <c r="ZS153" s="4"/>
      <c r="ZT153" s="4"/>
      <c r="ZU153" s="4"/>
      <c r="ZV153" s="4"/>
      <c r="ZW153" s="4"/>
      <c r="ZX153" s="4"/>
      <c r="ZY153" s="4"/>
      <c r="ZZ153" s="4"/>
      <c r="AAA153" s="4"/>
      <c r="AAB153" s="4"/>
      <c r="AAC153" s="4"/>
      <c r="AAD153" s="4"/>
      <c r="AAE153" s="4"/>
      <c r="AAF153" s="4"/>
      <c r="AAG153" s="4"/>
      <c r="AAH153" s="4"/>
      <c r="AAI153" s="4"/>
      <c r="AAJ153" s="4"/>
      <c r="AAK153" s="4"/>
      <c r="AAL153" s="4"/>
      <c r="AAM153" s="4"/>
      <c r="AAN153" s="4"/>
      <c r="AAO153" s="4"/>
      <c r="AAP153" s="4"/>
      <c r="AAQ153" s="4"/>
      <c r="AAR153" s="4"/>
      <c r="AAS153" s="4"/>
      <c r="AAT153" s="4"/>
      <c r="AAU153" s="4"/>
      <c r="AAV153" s="4"/>
      <c r="AAW153" s="4"/>
      <c r="AAX153" s="4"/>
      <c r="AAY153" s="4"/>
      <c r="AAZ153" s="4"/>
      <c r="ABA153" s="4"/>
      <c r="ABB153" s="4"/>
      <c r="ABC153" s="4"/>
      <c r="ABD153" s="4"/>
      <c r="ABE153" s="4"/>
      <c r="ABF153" s="4"/>
      <c r="ABG153" s="4"/>
      <c r="ABH153" s="4"/>
      <c r="ABI153" s="4"/>
      <c r="ABJ153" s="4"/>
      <c r="ABK153" s="4"/>
      <c r="ABL153" s="4"/>
      <c r="ABM153" s="4"/>
      <c r="ABN153" s="4"/>
      <c r="ABO153" s="4"/>
      <c r="ABP153" s="4"/>
      <c r="ABQ153" s="4"/>
      <c r="ABR153" s="4"/>
      <c r="ABS153" s="4"/>
      <c r="ABT153" s="4"/>
      <c r="ABU153" s="4"/>
      <c r="ABV153" s="4"/>
      <c r="ABW153" s="4"/>
      <c r="ABX153" s="4"/>
      <c r="ABY153" s="4"/>
      <c r="ABZ153" s="4"/>
      <c r="ACA153" s="4"/>
      <c r="ACB153" s="4"/>
      <c r="ACC153" s="4"/>
      <c r="ACD153" s="4"/>
      <c r="ACE153" s="4"/>
      <c r="ACF153" s="4"/>
      <c r="ACG153" s="4"/>
      <c r="ACH153" s="4"/>
      <c r="ACI153" s="4"/>
      <c r="ACJ153" s="4"/>
      <c r="ACK153" s="4"/>
      <c r="ACL153" s="4"/>
      <c r="ACM153" s="4"/>
      <c r="ACN153" s="4"/>
      <c r="ACO153" s="4"/>
      <c r="ACP153" s="4"/>
      <c r="ACQ153" s="4"/>
      <c r="ACR153" s="4"/>
      <c r="ACS153" s="4"/>
      <c r="ACT153" s="4"/>
      <c r="ACU153" s="4"/>
      <c r="ACV153" s="4"/>
      <c r="ACW153" s="4"/>
      <c r="ACX153" s="4"/>
      <c r="ACY153" s="4"/>
      <c r="ACZ153" s="4"/>
      <c r="ADA153" s="4"/>
      <c r="ADB153" s="4"/>
      <c r="ADC153" s="4"/>
      <c r="ADD153" s="4"/>
      <c r="ADE153" s="4"/>
      <c r="ADF153" s="4"/>
      <c r="ADG153" s="4"/>
      <c r="ADH153" s="4"/>
      <c r="ADI153" s="4"/>
      <c r="ADJ153" s="4"/>
      <c r="ADK153" s="4"/>
      <c r="ADL153" s="4"/>
      <c r="ADM153" s="4"/>
      <c r="ADN153" s="4"/>
      <c r="ADO153" s="4"/>
      <c r="ADP153" s="4"/>
      <c r="ADQ153" s="4"/>
      <c r="ADR153" s="4"/>
      <c r="ADS153" s="4"/>
      <c r="ADT153" s="4"/>
      <c r="ADU153" s="4"/>
      <c r="ADV153" s="4"/>
      <c r="ADW153" s="4"/>
      <c r="ADX153" s="4"/>
      <c r="ADY153" s="4"/>
      <c r="ADZ153" s="4"/>
      <c r="AEA153" s="4"/>
      <c r="AEB153" s="4"/>
      <c r="AEC153" s="4"/>
      <c r="AED153" s="4"/>
      <c r="AEE153" s="4"/>
      <c r="AEF153" s="4"/>
      <c r="AEG153" s="4"/>
      <c r="AEH153" s="4"/>
      <c r="AEI153" s="4"/>
      <c r="AEJ153" s="4"/>
      <c r="AEK153" s="4"/>
      <c r="AEL153" s="4"/>
      <c r="AEM153" s="4"/>
      <c r="AEN153" s="4"/>
      <c r="AEO153" s="4"/>
      <c r="AEP153" s="4"/>
      <c r="AEQ153" s="4"/>
      <c r="AER153" s="4"/>
      <c r="AES153" s="4"/>
      <c r="AET153" s="4"/>
      <c r="AEU153" s="4"/>
      <c r="AEV153" s="4"/>
      <c r="AEW153" s="4"/>
      <c r="AEX153" s="4"/>
      <c r="AEY153" s="4"/>
      <c r="AEZ153" s="4"/>
      <c r="AFA153" s="4"/>
      <c r="AFB153" s="4"/>
      <c r="AFC153" s="4"/>
      <c r="AFD153" s="4"/>
      <c r="AFE153" s="4"/>
      <c r="AFF153" s="4"/>
      <c r="AFG153" s="4"/>
      <c r="AFH153" s="4"/>
      <c r="AFI153" s="4"/>
      <c r="AFJ153" s="4"/>
      <c r="AFK153" s="4"/>
      <c r="AFL153" s="4"/>
      <c r="AFM153" s="4"/>
      <c r="AFN153" s="4"/>
      <c r="AFO153" s="4"/>
      <c r="AFP153" s="4"/>
      <c r="AFQ153" s="4"/>
      <c r="AFR153" s="4"/>
      <c r="AFS153" s="4"/>
      <c r="AFT153" s="4"/>
      <c r="AFU153" s="4"/>
      <c r="AFV153" s="4"/>
      <c r="AFW153" s="4"/>
      <c r="AFX153" s="4"/>
      <c r="AFY153" s="4"/>
      <c r="AFZ153" s="4"/>
      <c r="AGA153" s="4"/>
      <c r="AGB153" s="4"/>
      <c r="AGC153" s="4"/>
      <c r="AGD153" s="4"/>
      <c r="AGE153" s="4"/>
      <c r="AGF153" s="4"/>
      <c r="AGG153" s="4"/>
      <c r="AGH153" s="4"/>
      <c r="AGI153" s="4"/>
      <c r="AGJ153" s="4"/>
      <c r="AGK153" s="4"/>
      <c r="AGL153" s="4"/>
      <c r="AGM153" s="4"/>
      <c r="AGN153" s="4"/>
      <c r="AGO153" s="4"/>
      <c r="AGP153" s="4"/>
      <c r="AGQ153" s="4"/>
      <c r="AGR153" s="4"/>
      <c r="AGS153" s="4"/>
      <c r="AGT153" s="4"/>
      <c r="AGU153" s="4"/>
      <c r="AGV153" s="4"/>
      <c r="AGW153" s="4"/>
      <c r="AGX153" s="4"/>
      <c r="AGY153" s="4"/>
      <c r="AGZ153" s="4"/>
      <c r="AHA153" s="4"/>
      <c r="AHB153" s="4"/>
      <c r="AHC153" s="4"/>
      <c r="AHD153" s="4"/>
      <c r="AHE153" s="4"/>
      <c r="AHF153" s="4"/>
      <c r="AHG153" s="4"/>
      <c r="AHH153" s="4"/>
      <c r="AHI153" s="4"/>
      <c r="AHJ153" s="4"/>
      <c r="AHK153" s="4"/>
      <c r="AHL153" s="4"/>
      <c r="AHM153" s="4"/>
      <c r="AHN153" s="4"/>
      <c r="AHO153" s="4"/>
      <c r="AHP153" s="4"/>
      <c r="AHQ153" s="4"/>
      <c r="AHR153" s="4"/>
      <c r="AHS153" s="4"/>
      <c r="AHT153" s="4"/>
      <c r="AHU153" s="4"/>
      <c r="AHV153" s="4"/>
      <c r="AHW153" s="4"/>
      <c r="AHX153" s="4"/>
      <c r="AHY153" s="4"/>
      <c r="AHZ153" s="4"/>
      <c r="AIA153" s="4"/>
      <c r="AIB153" s="4"/>
      <c r="AIC153" s="4"/>
      <c r="AID153" s="4"/>
      <c r="AIE153" s="4"/>
      <c r="AIF153" s="4"/>
      <c r="AIG153" s="4"/>
      <c r="AIH153" s="4"/>
      <c r="AII153" s="4"/>
      <c r="AIJ153" s="4"/>
      <c r="AIK153" s="4"/>
      <c r="AIL153" s="4"/>
      <c r="AIM153" s="4"/>
      <c r="AIN153" s="4"/>
      <c r="AIO153" s="4"/>
      <c r="AIP153" s="4"/>
      <c r="AIQ153" s="4"/>
      <c r="AIR153" s="4"/>
      <c r="AIS153" s="4"/>
      <c r="AIT153" s="4"/>
      <c r="AIU153" s="4"/>
      <c r="AIV153" s="4"/>
      <c r="AIW153" s="4"/>
      <c r="AIX153" s="4"/>
      <c r="AIY153" s="4"/>
      <c r="AIZ153" s="4"/>
      <c r="AJA153" s="4"/>
      <c r="AJB153" s="4"/>
      <c r="AJC153" s="4"/>
      <c r="AJD153" s="4"/>
      <c r="AJE153" s="4"/>
      <c r="AJF153" s="4"/>
      <c r="AJG153" s="4"/>
      <c r="AJH153" s="4"/>
      <c r="AJI153" s="4"/>
      <c r="AJJ153" s="4"/>
      <c r="AJK153" s="4"/>
      <c r="AJL153" s="4"/>
      <c r="AJM153" s="4"/>
      <c r="AJN153" s="4"/>
      <c r="AJO153" s="4"/>
      <c r="AJP153" s="4"/>
      <c r="AJQ153" s="4"/>
      <c r="AJR153" s="4"/>
      <c r="AJS153" s="4"/>
      <c r="AJT153" s="4"/>
      <c r="AJU153" s="4"/>
      <c r="AJV153" s="4"/>
      <c r="AJW153" s="4"/>
      <c r="AJX153" s="4"/>
      <c r="AJY153" s="4"/>
      <c r="AJZ153" s="4"/>
      <c r="AKA153" s="4"/>
      <c r="AKB153" s="4"/>
      <c r="AKC153" s="4"/>
      <c r="AKD153" s="4"/>
      <c r="AKE153" s="4"/>
      <c r="AKF153" s="4"/>
      <c r="AKG153" s="4"/>
      <c r="AKH153" s="4"/>
      <c r="AKI153" s="4"/>
      <c r="AKJ153" s="4"/>
      <c r="AKK153" s="4"/>
      <c r="AKL153" s="4"/>
      <c r="AKM153" s="4"/>
      <c r="AKN153" s="4"/>
      <c r="AKO153" s="4"/>
      <c r="AKP153" s="4"/>
      <c r="AKQ153" s="4"/>
      <c r="AKR153" s="4"/>
      <c r="AKS153" s="4"/>
      <c r="AKT153" s="4"/>
      <c r="AKU153" s="4"/>
      <c r="AKV153" s="4"/>
      <c r="AKW153" s="4"/>
      <c r="AKX153" s="4"/>
      <c r="AKY153" s="4"/>
      <c r="AKZ153" s="4"/>
      <c r="ALA153" s="4"/>
      <c r="ALB153" s="4"/>
      <c r="ALC153" s="4"/>
      <c r="ALD153" s="4"/>
      <c r="ALE153" s="4"/>
      <c r="ALF153" s="4"/>
      <c r="ALG153" s="4"/>
      <c r="ALH153" s="4"/>
      <c r="ALI153" s="4"/>
      <c r="ALJ153" s="4"/>
      <c r="ALK153" s="4"/>
      <c r="ALL153" s="4"/>
      <c r="ALM153" s="4"/>
      <c r="ALN153" s="4"/>
      <c r="ALO153" s="4"/>
      <c r="ALP153" s="4"/>
      <c r="ALQ153" s="4"/>
      <c r="ALR153" s="4"/>
    </row>
    <row r="155" spans="2:1006" x14ac:dyDescent="0.35">
      <c r="C155" s="31" t="s">
        <v>68</v>
      </c>
      <c r="E155" s="32" t="s">
        <v>110</v>
      </c>
      <c r="H155" s="37">
        <f>SUM(J155:XFD155)</f>
        <v>64181902.109899759</v>
      </c>
      <c r="J155" s="37">
        <f>J77</f>
        <v>0</v>
      </c>
      <c r="K155" s="37">
        <f t="shared" ref="K155:BV155" si="260">K77</f>
        <v>0</v>
      </c>
      <c r="L155" s="37">
        <f t="shared" si="260"/>
        <v>0</v>
      </c>
      <c r="M155" s="37">
        <f t="shared" si="260"/>
        <v>0</v>
      </c>
      <c r="N155" s="37">
        <f t="shared" si="260"/>
        <v>0</v>
      </c>
      <c r="O155" s="37">
        <f t="shared" si="260"/>
        <v>0</v>
      </c>
      <c r="P155" s="37">
        <f t="shared" si="260"/>
        <v>0</v>
      </c>
      <c r="Q155" s="37">
        <f t="shared" si="260"/>
        <v>0</v>
      </c>
      <c r="R155" s="37">
        <f t="shared" si="260"/>
        <v>0</v>
      </c>
      <c r="S155" s="37">
        <f t="shared" si="260"/>
        <v>0</v>
      </c>
      <c r="T155" s="37">
        <f t="shared" si="260"/>
        <v>0</v>
      </c>
      <c r="U155" s="37">
        <f t="shared" si="260"/>
        <v>0</v>
      </c>
      <c r="V155" s="37">
        <f t="shared" si="260"/>
        <v>1249420.0447757756</v>
      </c>
      <c r="W155" s="37">
        <f t="shared" si="260"/>
        <v>1257866.2686567169</v>
      </c>
      <c r="X155" s="37">
        <f t="shared" si="260"/>
        <v>1266363.9403337869</v>
      </c>
      <c r="Y155" s="37">
        <f t="shared" si="260"/>
        <v>1274913.329382936</v>
      </c>
      <c r="Z155" s="37">
        <f t="shared" si="260"/>
        <v>1283514.7062606073</v>
      </c>
      <c r="AA155" s="37">
        <f t="shared" si="260"/>
        <v>1292168.3422990993</v>
      </c>
      <c r="AB155" s="37">
        <f t="shared" si="260"/>
        <v>1300874.5097017868</v>
      </c>
      <c r="AC155" s="37">
        <f t="shared" si="260"/>
        <v>1309633.48153819</v>
      </c>
      <c r="AD155" s="37">
        <f t="shared" si="260"/>
        <v>1318445.5317388943</v>
      </c>
      <c r="AE155" s="37">
        <f t="shared" si="260"/>
        <v>1327310.9350903188</v>
      </c>
      <c r="AF155" s="37">
        <f t="shared" si="260"/>
        <v>1336229.9672293274</v>
      </c>
      <c r="AG155" s="37">
        <f t="shared" si="260"/>
        <v>1345202.9046376892</v>
      </c>
      <c r="AH155" s="37">
        <f t="shared" si="260"/>
        <v>1354230.0246363701</v>
      </c>
      <c r="AI155" s="37">
        <f t="shared" si="260"/>
        <v>1363311.6053796718</v>
      </c>
      <c r="AJ155" s="37">
        <f t="shared" si="260"/>
        <v>1372447.9258492023</v>
      </c>
      <c r="AK155" s="37">
        <f t="shared" si="260"/>
        <v>1381639.2658476778</v>
      </c>
      <c r="AL155" s="37">
        <f t="shared" si="260"/>
        <v>1390885.9059925613</v>
      </c>
      <c r="AM155" s="37">
        <f t="shared" si="260"/>
        <v>1400188.1277095268</v>
      </c>
      <c r="AN155" s="37">
        <f t="shared" si="260"/>
        <v>1409546.2132257479</v>
      </c>
      <c r="AO155" s="37">
        <f t="shared" si="260"/>
        <v>1418960.4455630139</v>
      </c>
      <c r="AP155" s="37">
        <f t="shared" si="260"/>
        <v>1346325.8453727686</v>
      </c>
      <c r="AQ155" s="37">
        <f t="shared" si="260"/>
        <v>1355853.2235604418</v>
      </c>
      <c r="AR155" s="37">
        <f t="shared" si="260"/>
        <v>1365437.602330653</v>
      </c>
      <c r="AS155" s="37">
        <f t="shared" si="260"/>
        <v>1375079.2678111703</v>
      </c>
      <c r="AT155" s="37">
        <f t="shared" si="260"/>
        <v>1384778.5068872077</v>
      </c>
      <c r="AU155" s="37">
        <f t="shared" si="260"/>
        <v>1394535.6071934262</v>
      </c>
      <c r="AV155" s="37">
        <f t="shared" si="260"/>
        <v>1404350.8571057408</v>
      </c>
      <c r="AW155" s="37">
        <f t="shared" si="260"/>
        <v>1414224.5457329224</v>
      </c>
      <c r="AX155" s="37">
        <f t="shared" si="260"/>
        <v>1424156.9629080119</v>
      </c>
      <c r="AY155" s="37">
        <f t="shared" si="260"/>
        <v>1434148.3991795145</v>
      </c>
      <c r="AZ155" s="37">
        <f t="shared" si="260"/>
        <v>1444199.1458024031</v>
      </c>
      <c r="BA155" s="37">
        <f t="shared" si="260"/>
        <v>1454309.494728901</v>
      </c>
      <c r="BB155" s="37">
        <f t="shared" si="260"/>
        <v>1464479.7385990564</v>
      </c>
      <c r="BC155" s="37">
        <f t="shared" si="260"/>
        <v>1474710.1707311054</v>
      </c>
      <c r="BD155" s="37">
        <f t="shared" si="260"/>
        <v>1485001.0851116055</v>
      </c>
      <c r="BE155" s="37">
        <f t="shared" si="260"/>
        <v>1495352.7763853599</v>
      </c>
      <c r="BF155" s="37">
        <f t="shared" si="260"/>
        <v>1505765.5398451118</v>
      </c>
      <c r="BG155" s="37">
        <f t="shared" si="260"/>
        <v>1516239.6714210059</v>
      </c>
      <c r="BH155" s="37">
        <f t="shared" si="260"/>
        <v>1526775.4676698283</v>
      </c>
      <c r="BI155" s="37">
        <f t="shared" si="260"/>
        <v>1619478.4889218977</v>
      </c>
      <c r="BJ155" s="37">
        <f t="shared" si="260"/>
        <v>417469.15423748095</v>
      </c>
      <c r="BK155" s="37">
        <f t="shared" si="260"/>
        <v>409066.78788136109</v>
      </c>
      <c r="BL155" s="37">
        <f t="shared" si="260"/>
        <v>400613.07891272451</v>
      </c>
      <c r="BM155" s="37">
        <f t="shared" si="260"/>
        <v>392107.43608574732</v>
      </c>
      <c r="BN155" s="37">
        <f t="shared" si="260"/>
        <v>383549.26247157017</v>
      </c>
      <c r="BO155" s="37">
        <f t="shared" si="260"/>
        <v>374937.95540125237</v>
      </c>
      <c r="BP155" s="37">
        <f t="shared" si="260"/>
        <v>366272.90640815697</v>
      </c>
      <c r="BQ155" s="37">
        <f t="shared" si="260"/>
        <v>357553.50116976514</v>
      </c>
      <c r="BR155" s="37">
        <f t="shared" si="260"/>
        <v>348779.11944891245</v>
      </c>
      <c r="BS155" s="37">
        <f t="shared" si="260"/>
        <v>339949.1350344416</v>
      </c>
      <c r="BT155" s="37">
        <f t="shared" si="260"/>
        <v>331062.91568126611</v>
      </c>
      <c r="BU155" s="37">
        <f t="shared" si="260"/>
        <v>322119.82304983807</v>
      </c>
      <c r="BV155" s="37">
        <f t="shared" si="260"/>
        <v>313119.21264501626</v>
      </c>
      <c r="BW155" s="37">
        <f t="shared" ref="BW155:EH155" si="261">BW77</f>
        <v>304060.43375432503</v>
      </c>
      <c r="BX155" s="37">
        <f t="shared" si="261"/>
        <v>294942.82938560308</v>
      </c>
      <c r="BY155" s="37">
        <f t="shared" si="261"/>
        <v>285765.73620402883</v>
      </c>
      <c r="BZ155" s="37">
        <f t="shared" si="261"/>
        <v>276528.48446852551</v>
      </c>
      <c r="CA155" s="37">
        <f t="shared" si="261"/>
        <v>267230.3979675296</v>
      </c>
      <c r="CB155" s="37">
        <f t="shared" si="261"/>
        <v>257870.79395412537</v>
      </c>
      <c r="CC155" s="37">
        <f t="shared" si="261"/>
        <v>248448.98308053182</v>
      </c>
      <c r="CD155" s="37">
        <f t="shared" si="261"/>
        <v>238964.26933194324</v>
      </c>
      <c r="CE155" s="37">
        <f t="shared" si="261"/>
        <v>229415.94995970675</v>
      </c>
      <c r="CF155" s="37">
        <f t="shared" si="261"/>
        <v>219803.3154138414</v>
      </c>
      <c r="CG155" s="37">
        <f t="shared" si="261"/>
        <v>210125.64927488496</v>
      </c>
      <c r="CH155" s="37">
        <f t="shared" si="261"/>
        <v>200382.22818506276</v>
      </c>
      <c r="CI155" s="37">
        <f t="shared" si="261"/>
        <v>190572.32177877461</v>
      </c>
      <c r="CJ155" s="37">
        <f t="shared" si="261"/>
        <v>180695.19261239027</v>
      </c>
      <c r="CK155" s="37">
        <f t="shared" si="261"/>
        <v>170750.0960933473</v>
      </c>
      <c r="CL155" s="37">
        <f t="shared" si="261"/>
        <v>160736.28040854482</v>
      </c>
      <c r="CM155" s="37">
        <f t="shared" si="261"/>
        <v>150652.98645202734</v>
      </c>
      <c r="CN155" s="37">
        <f t="shared" si="261"/>
        <v>0</v>
      </c>
      <c r="CO155" s="37">
        <f t="shared" si="261"/>
        <v>0</v>
      </c>
      <c r="CP155" s="37">
        <f t="shared" si="261"/>
        <v>0</v>
      </c>
      <c r="CQ155" s="37">
        <f t="shared" si="261"/>
        <v>0</v>
      </c>
      <c r="CR155" s="37">
        <f t="shared" si="261"/>
        <v>0</v>
      </c>
      <c r="CS155" s="37">
        <f t="shared" si="261"/>
        <v>0</v>
      </c>
      <c r="CT155" s="37">
        <f t="shared" si="261"/>
        <v>0</v>
      </c>
      <c r="CU155" s="37">
        <f t="shared" si="261"/>
        <v>0</v>
      </c>
      <c r="CV155" s="37">
        <f t="shared" si="261"/>
        <v>0</v>
      </c>
      <c r="CW155" s="37">
        <f t="shared" si="261"/>
        <v>0</v>
      </c>
      <c r="CX155" s="37">
        <f t="shared" si="261"/>
        <v>0</v>
      </c>
      <c r="CY155" s="37">
        <f t="shared" si="261"/>
        <v>0</v>
      </c>
      <c r="CZ155" s="37">
        <f t="shared" si="261"/>
        <v>0</v>
      </c>
      <c r="DA155" s="37">
        <f t="shared" si="261"/>
        <v>0</v>
      </c>
      <c r="DB155" s="37">
        <f t="shared" si="261"/>
        <v>0</v>
      </c>
      <c r="DC155" s="37">
        <f t="shared" si="261"/>
        <v>0</v>
      </c>
      <c r="DD155" s="37">
        <f t="shared" si="261"/>
        <v>0</v>
      </c>
      <c r="DE155" s="37">
        <f t="shared" si="261"/>
        <v>0</v>
      </c>
      <c r="DF155" s="37">
        <f t="shared" si="261"/>
        <v>0</v>
      </c>
      <c r="DG155" s="37">
        <f t="shared" si="261"/>
        <v>0</v>
      </c>
      <c r="DH155" s="37">
        <f t="shared" si="261"/>
        <v>0</v>
      </c>
      <c r="DI155" s="37">
        <f t="shared" si="261"/>
        <v>0</v>
      </c>
      <c r="DJ155" s="37">
        <f t="shared" si="261"/>
        <v>0</v>
      </c>
      <c r="DK155" s="37">
        <f t="shared" si="261"/>
        <v>0</v>
      </c>
      <c r="DL155" s="37">
        <f t="shared" si="261"/>
        <v>0</v>
      </c>
      <c r="DM155" s="37">
        <f t="shared" si="261"/>
        <v>0</v>
      </c>
      <c r="DN155" s="37">
        <f t="shared" si="261"/>
        <v>0</v>
      </c>
      <c r="DO155" s="37">
        <f t="shared" si="261"/>
        <v>0</v>
      </c>
      <c r="DP155" s="37">
        <f t="shared" si="261"/>
        <v>0</v>
      </c>
      <c r="DQ155" s="37">
        <f t="shared" si="261"/>
        <v>0</v>
      </c>
      <c r="DR155" s="37">
        <f t="shared" si="261"/>
        <v>0</v>
      </c>
      <c r="DS155" s="37">
        <f t="shared" si="261"/>
        <v>0</v>
      </c>
      <c r="DT155" s="37">
        <f t="shared" si="261"/>
        <v>0</v>
      </c>
      <c r="DU155" s="37">
        <f t="shared" si="261"/>
        <v>0</v>
      </c>
      <c r="DV155" s="37">
        <f t="shared" si="261"/>
        <v>0</v>
      </c>
      <c r="DW155" s="37">
        <f t="shared" si="261"/>
        <v>0</v>
      </c>
      <c r="DX155" s="37">
        <f t="shared" si="261"/>
        <v>0</v>
      </c>
      <c r="DY155" s="37">
        <f t="shared" si="261"/>
        <v>0</v>
      </c>
      <c r="DZ155" s="37">
        <f t="shared" si="261"/>
        <v>0</v>
      </c>
      <c r="EA155" s="37">
        <f t="shared" si="261"/>
        <v>0</v>
      </c>
      <c r="EB155" s="37">
        <f t="shared" si="261"/>
        <v>0</v>
      </c>
      <c r="EC155" s="37">
        <f t="shared" si="261"/>
        <v>0</v>
      </c>
      <c r="ED155" s="37">
        <f t="shared" si="261"/>
        <v>0</v>
      </c>
      <c r="EE155" s="37">
        <f t="shared" si="261"/>
        <v>0</v>
      </c>
      <c r="EF155" s="37">
        <f t="shared" si="261"/>
        <v>0</v>
      </c>
      <c r="EG155" s="37">
        <f t="shared" si="261"/>
        <v>0</v>
      </c>
      <c r="EH155" s="37">
        <f t="shared" si="261"/>
        <v>0</v>
      </c>
      <c r="EI155" s="37">
        <f t="shared" ref="EI155:FC155" si="262">EI77</f>
        <v>0</v>
      </c>
      <c r="EJ155" s="37">
        <f t="shared" si="262"/>
        <v>0</v>
      </c>
      <c r="EK155" s="37">
        <f t="shared" si="262"/>
        <v>0</v>
      </c>
      <c r="EL155" s="37">
        <f t="shared" si="262"/>
        <v>0</v>
      </c>
      <c r="EM155" s="37">
        <f t="shared" si="262"/>
        <v>0</v>
      </c>
      <c r="EN155" s="37">
        <f t="shared" si="262"/>
        <v>0</v>
      </c>
      <c r="EO155" s="37">
        <f t="shared" si="262"/>
        <v>0</v>
      </c>
      <c r="EP155" s="37">
        <f t="shared" si="262"/>
        <v>0</v>
      </c>
      <c r="EQ155" s="37">
        <f t="shared" si="262"/>
        <v>0</v>
      </c>
      <c r="ER155" s="37">
        <f t="shared" si="262"/>
        <v>0</v>
      </c>
      <c r="ES155" s="37">
        <f t="shared" si="262"/>
        <v>0</v>
      </c>
      <c r="ET155" s="37">
        <f t="shared" si="262"/>
        <v>0</v>
      </c>
      <c r="EU155" s="37">
        <f t="shared" si="262"/>
        <v>0</v>
      </c>
      <c r="EV155" s="37">
        <f t="shared" si="262"/>
        <v>0</v>
      </c>
      <c r="EW155" s="37">
        <f t="shared" si="262"/>
        <v>0</v>
      </c>
      <c r="EX155" s="37">
        <f t="shared" si="262"/>
        <v>0</v>
      </c>
      <c r="EY155" s="37">
        <f t="shared" si="262"/>
        <v>0</v>
      </c>
      <c r="EZ155" s="37">
        <f t="shared" si="262"/>
        <v>0</v>
      </c>
      <c r="FA155" s="37">
        <f t="shared" si="262"/>
        <v>0</v>
      </c>
      <c r="FB155" s="37">
        <f t="shared" si="262"/>
        <v>0</v>
      </c>
      <c r="FC155" s="37">
        <f t="shared" si="262"/>
        <v>0</v>
      </c>
    </row>
    <row r="156" spans="2:1006" x14ac:dyDescent="0.35">
      <c r="C156" s="31" t="s">
        <v>257</v>
      </c>
      <c r="E156" s="32" t="s">
        <v>110</v>
      </c>
      <c r="F156" s="5" t="b">
        <f>InputC!E74</f>
        <v>0</v>
      </c>
      <c r="H156" s="37">
        <f>SUM(J156:XFD156)</f>
        <v>0</v>
      </c>
      <c r="J156" s="37">
        <f>J130*$F$156</f>
        <v>0</v>
      </c>
      <c r="K156" s="37">
        <f t="shared" ref="K156:BV156" si="263">K130*$F$156</f>
        <v>0</v>
      </c>
      <c r="L156" s="37">
        <f t="shared" si="263"/>
        <v>0</v>
      </c>
      <c r="M156" s="37">
        <f t="shared" si="263"/>
        <v>0</v>
      </c>
      <c r="N156" s="37">
        <f t="shared" si="263"/>
        <v>0</v>
      </c>
      <c r="O156" s="37">
        <f t="shared" si="263"/>
        <v>0</v>
      </c>
      <c r="P156" s="37">
        <f t="shared" si="263"/>
        <v>0</v>
      </c>
      <c r="Q156" s="37">
        <f t="shared" si="263"/>
        <v>0</v>
      </c>
      <c r="R156" s="37">
        <f t="shared" si="263"/>
        <v>0</v>
      </c>
      <c r="S156" s="37">
        <f t="shared" si="263"/>
        <v>0</v>
      </c>
      <c r="T156" s="37">
        <f t="shared" si="263"/>
        <v>0</v>
      </c>
      <c r="U156" s="37">
        <f t="shared" si="263"/>
        <v>0</v>
      </c>
      <c r="V156" s="37">
        <f t="shared" si="263"/>
        <v>0</v>
      </c>
      <c r="W156" s="37">
        <f t="shared" si="263"/>
        <v>0</v>
      </c>
      <c r="X156" s="37">
        <f t="shared" si="263"/>
        <v>0</v>
      </c>
      <c r="Y156" s="37">
        <f t="shared" si="263"/>
        <v>0</v>
      </c>
      <c r="Z156" s="37">
        <f t="shared" si="263"/>
        <v>0</v>
      </c>
      <c r="AA156" s="37">
        <f t="shared" si="263"/>
        <v>0</v>
      </c>
      <c r="AB156" s="37">
        <f t="shared" si="263"/>
        <v>0</v>
      </c>
      <c r="AC156" s="37">
        <f t="shared" si="263"/>
        <v>0</v>
      </c>
      <c r="AD156" s="37">
        <f t="shared" si="263"/>
        <v>0</v>
      </c>
      <c r="AE156" s="37">
        <f t="shared" si="263"/>
        <v>0</v>
      </c>
      <c r="AF156" s="37">
        <f t="shared" si="263"/>
        <v>0</v>
      </c>
      <c r="AG156" s="37">
        <f t="shared" si="263"/>
        <v>0</v>
      </c>
      <c r="AH156" s="37">
        <f t="shared" si="263"/>
        <v>0</v>
      </c>
      <c r="AI156" s="37">
        <f t="shared" si="263"/>
        <v>0</v>
      </c>
      <c r="AJ156" s="37">
        <f t="shared" si="263"/>
        <v>0</v>
      </c>
      <c r="AK156" s="37">
        <f t="shared" si="263"/>
        <v>0</v>
      </c>
      <c r="AL156" s="37">
        <f t="shared" si="263"/>
        <v>0</v>
      </c>
      <c r="AM156" s="37">
        <f t="shared" si="263"/>
        <v>0</v>
      </c>
      <c r="AN156" s="37">
        <f t="shared" si="263"/>
        <v>0</v>
      </c>
      <c r="AO156" s="37">
        <f t="shared" si="263"/>
        <v>0</v>
      </c>
      <c r="AP156" s="37">
        <f t="shared" si="263"/>
        <v>0</v>
      </c>
      <c r="AQ156" s="37">
        <f t="shared" si="263"/>
        <v>0</v>
      </c>
      <c r="AR156" s="37">
        <f t="shared" si="263"/>
        <v>0</v>
      </c>
      <c r="AS156" s="37">
        <f t="shared" si="263"/>
        <v>0</v>
      </c>
      <c r="AT156" s="37">
        <f t="shared" si="263"/>
        <v>0</v>
      </c>
      <c r="AU156" s="37">
        <f t="shared" si="263"/>
        <v>0</v>
      </c>
      <c r="AV156" s="37">
        <f t="shared" si="263"/>
        <v>0</v>
      </c>
      <c r="AW156" s="37">
        <f t="shared" si="263"/>
        <v>0</v>
      </c>
      <c r="AX156" s="37">
        <f t="shared" si="263"/>
        <v>0</v>
      </c>
      <c r="AY156" s="37">
        <f t="shared" si="263"/>
        <v>0</v>
      </c>
      <c r="AZ156" s="37">
        <f t="shared" si="263"/>
        <v>0</v>
      </c>
      <c r="BA156" s="37">
        <f t="shared" si="263"/>
        <v>0</v>
      </c>
      <c r="BB156" s="37">
        <f t="shared" si="263"/>
        <v>0</v>
      </c>
      <c r="BC156" s="37">
        <f t="shared" si="263"/>
        <v>0</v>
      </c>
      <c r="BD156" s="37">
        <f t="shared" si="263"/>
        <v>0</v>
      </c>
      <c r="BE156" s="37">
        <f t="shared" si="263"/>
        <v>0</v>
      </c>
      <c r="BF156" s="37">
        <f t="shared" si="263"/>
        <v>0</v>
      </c>
      <c r="BG156" s="37">
        <f t="shared" si="263"/>
        <v>0</v>
      </c>
      <c r="BH156" s="37">
        <f t="shared" si="263"/>
        <v>0</v>
      </c>
      <c r="BI156" s="37">
        <f t="shared" si="263"/>
        <v>0</v>
      </c>
      <c r="BJ156" s="37">
        <f t="shared" si="263"/>
        <v>0</v>
      </c>
      <c r="BK156" s="37">
        <f t="shared" si="263"/>
        <v>0</v>
      </c>
      <c r="BL156" s="37">
        <f t="shared" si="263"/>
        <v>0</v>
      </c>
      <c r="BM156" s="37">
        <f t="shared" si="263"/>
        <v>0</v>
      </c>
      <c r="BN156" s="37">
        <f t="shared" si="263"/>
        <v>0</v>
      </c>
      <c r="BO156" s="37">
        <f t="shared" si="263"/>
        <v>0</v>
      </c>
      <c r="BP156" s="37">
        <f t="shared" si="263"/>
        <v>0</v>
      </c>
      <c r="BQ156" s="37">
        <f t="shared" si="263"/>
        <v>0</v>
      </c>
      <c r="BR156" s="37">
        <f t="shared" si="263"/>
        <v>0</v>
      </c>
      <c r="BS156" s="37">
        <f t="shared" si="263"/>
        <v>0</v>
      </c>
      <c r="BT156" s="37">
        <f t="shared" si="263"/>
        <v>0</v>
      </c>
      <c r="BU156" s="37">
        <f t="shared" si="263"/>
        <v>0</v>
      </c>
      <c r="BV156" s="37">
        <f t="shared" si="263"/>
        <v>0</v>
      </c>
      <c r="BW156" s="37">
        <f t="shared" ref="BW156:EH156" si="264">BW130*$F$156</f>
        <v>0</v>
      </c>
      <c r="BX156" s="37">
        <f t="shared" si="264"/>
        <v>0</v>
      </c>
      <c r="BY156" s="37">
        <f t="shared" si="264"/>
        <v>0</v>
      </c>
      <c r="BZ156" s="37">
        <f t="shared" si="264"/>
        <v>0</v>
      </c>
      <c r="CA156" s="37">
        <f t="shared" si="264"/>
        <v>0</v>
      </c>
      <c r="CB156" s="37">
        <f t="shared" si="264"/>
        <v>0</v>
      </c>
      <c r="CC156" s="37">
        <f t="shared" si="264"/>
        <v>0</v>
      </c>
      <c r="CD156" s="37">
        <f t="shared" si="264"/>
        <v>0</v>
      </c>
      <c r="CE156" s="37">
        <f t="shared" si="264"/>
        <v>0</v>
      </c>
      <c r="CF156" s="37">
        <f t="shared" si="264"/>
        <v>0</v>
      </c>
      <c r="CG156" s="37">
        <f t="shared" si="264"/>
        <v>0</v>
      </c>
      <c r="CH156" s="37">
        <f t="shared" si="264"/>
        <v>0</v>
      </c>
      <c r="CI156" s="37">
        <f t="shared" si="264"/>
        <v>0</v>
      </c>
      <c r="CJ156" s="37">
        <f t="shared" si="264"/>
        <v>0</v>
      </c>
      <c r="CK156" s="37">
        <f t="shared" si="264"/>
        <v>0</v>
      </c>
      <c r="CL156" s="37">
        <f t="shared" si="264"/>
        <v>0</v>
      </c>
      <c r="CM156" s="37">
        <f t="shared" si="264"/>
        <v>0</v>
      </c>
      <c r="CN156" s="37">
        <f t="shared" si="264"/>
        <v>0</v>
      </c>
      <c r="CO156" s="37">
        <f t="shared" si="264"/>
        <v>0</v>
      </c>
      <c r="CP156" s="37">
        <f t="shared" si="264"/>
        <v>0</v>
      </c>
      <c r="CQ156" s="37">
        <f t="shared" si="264"/>
        <v>0</v>
      </c>
      <c r="CR156" s="37">
        <f t="shared" si="264"/>
        <v>0</v>
      </c>
      <c r="CS156" s="37">
        <f t="shared" si="264"/>
        <v>0</v>
      </c>
      <c r="CT156" s="37">
        <f t="shared" si="264"/>
        <v>0</v>
      </c>
      <c r="CU156" s="37">
        <f t="shared" si="264"/>
        <v>0</v>
      </c>
      <c r="CV156" s="37">
        <f t="shared" si="264"/>
        <v>0</v>
      </c>
      <c r="CW156" s="37">
        <f t="shared" si="264"/>
        <v>0</v>
      </c>
      <c r="CX156" s="37">
        <f t="shared" si="264"/>
        <v>0</v>
      </c>
      <c r="CY156" s="37">
        <f t="shared" si="264"/>
        <v>0</v>
      </c>
      <c r="CZ156" s="37">
        <f t="shared" si="264"/>
        <v>0</v>
      </c>
      <c r="DA156" s="37">
        <f t="shared" si="264"/>
        <v>0</v>
      </c>
      <c r="DB156" s="37">
        <f t="shared" si="264"/>
        <v>0</v>
      </c>
      <c r="DC156" s="37">
        <f t="shared" si="264"/>
        <v>0</v>
      </c>
      <c r="DD156" s="37">
        <f t="shared" si="264"/>
        <v>0</v>
      </c>
      <c r="DE156" s="37">
        <f t="shared" si="264"/>
        <v>0</v>
      </c>
      <c r="DF156" s="37">
        <f t="shared" si="264"/>
        <v>0</v>
      </c>
      <c r="DG156" s="37">
        <f t="shared" si="264"/>
        <v>0</v>
      </c>
      <c r="DH156" s="37">
        <f t="shared" si="264"/>
        <v>0</v>
      </c>
      <c r="DI156" s="37">
        <f t="shared" si="264"/>
        <v>0</v>
      </c>
      <c r="DJ156" s="37">
        <f t="shared" si="264"/>
        <v>0</v>
      </c>
      <c r="DK156" s="37">
        <f t="shared" si="264"/>
        <v>0</v>
      </c>
      <c r="DL156" s="37">
        <f t="shared" si="264"/>
        <v>0</v>
      </c>
      <c r="DM156" s="37">
        <f t="shared" si="264"/>
        <v>0</v>
      </c>
      <c r="DN156" s="37">
        <f t="shared" si="264"/>
        <v>0</v>
      </c>
      <c r="DO156" s="37">
        <f t="shared" si="264"/>
        <v>0</v>
      </c>
      <c r="DP156" s="37">
        <f t="shared" si="264"/>
        <v>0</v>
      </c>
      <c r="DQ156" s="37">
        <f t="shared" si="264"/>
        <v>0</v>
      </c>
      <c r="DR156" s="37">
        <f t="shared" si="264"/>
        <v>0</v>
      </c>
      <c r="DS156" s="37">
        <f t="shared" si="264"/>
        <v>0</v>
      </c>
      <c r="DT156" s="37">
        <f t="shared" si="264"/>
        <v>0</v>
      </c>
      <c r="DU156" s="37">
        <f t="shared" si="264"/>
        <v>0</v>
      </c>
      <c r="DV156" s="37">
        <f t="shared" si="264"/>
        <v>0</v>
      </c>
      <c r="DW156" s="37">
        <f t="shared" si="264"/>
        <v>0</v>
      </c>
      <c r="DX156" s="37">
        <f t="shared" si="264"/>
        <v>0</v>
      </c>
      <c r="DY156" s="37">
        <f t="shared" si="264"/>
        <v>0</v>
      </c>
      <c r="DZ156" s="37">
        <f t="shared" si="264"/>
        <v>0</v>
      </c>
      <c r="EA156" s="37">
        <f t="shared" si="264"/>
        <v>0</v>
      </c>
      <c r="EB156" s="37">
        <f t="shared" si="264"/>
        <v>0</v>
      </c>
      <c r="EC156" s="37">
        <f t="shared" si="264"/>
        <v>0</v>
      </c>
      <c r="ED156" s="37">
        <f t="shared" si="264"/>
        <v>0</v>
      </c>
      <c r="EE156" s="37">
        <f t="shared" si="264"/>
        <v>0</v>
      </c>
      <c r="EF156" s="37">
        <f t="shared" si="264"/>
        <v>0</v>
      </c>
      <c r="EG156" s="37">
        <f t="shared" si="264"/>
        <v>0</v>
      </c>
      <c r="EH156" s="37">
        <f t="shared" si="264"/>
        <v>0</v>
      </c>
      <c r="EI156" s="37">
        <f t="shared" ref="EI156:FC156" si="265">EI130*$F$156</f>
        <v>0</v>
      </c>
      <c r="EJ156" s="37">
        <f t="shared" si="265"/>
        <v>0</v>
      </c>
      <c r="EK156" s="37">
        <f t="shared" si="265"/>
        <v>0</v>
      </c>
      <c r="EL156" s="37">
        <f t="shared" si="265"/>
        <v>0</v>
      </c>
      <c r="EM156" s="37">
        <f t="shared" si="265"/>
        <v>0</v>
      </c>
      <c r="EN156" s="37">
        <f t="shared" si="265"/>
        <v>0</v>
      </c>
      <c r="EO156" s="37">
        <f t="shared" si="265"/>
        <v>0</v>
      </c>
      <c r="EP156" s="37">
        <f t="shared" si="265"/>
        <v>0</v>
      </c>
      <c r="EQ156" s="37">
        <f t="shared" si="265"/>
        <v>0</v>
      </c>
      <c r="ER156" s="37">
        <f t="shared" si="265"/>
        <v>0</v>
      </c>
      <c r="ES156" s="37">
        <f t="shared" si="265"/>
        <v>0</v>
      </c>
      <c r="ET156" s="37">
        <f t="shared" si="265"/>
        <v>0</v>
      </c>
      <c r="EU156" s="37">
        <f t="shared" si="265"/>
        <v>0</v>
      </c>
      <c r="EV156" s="37">
        <f t="shared" si="265"/>
        <v>0</v>
      </c>
      <c r="EW156" s="37">
        <f t="shared" si="265"/>
        <v>0</v>
      </c>
      <c r="EX156" s="37">
        <f t="shared" si="265"/>
        <v>0</v>
      </c>
      <c r="EY156" s="37">
        <f t="shared" si="265"/>
        <v>0</v>
      </c>
      <c r="EZ156" s="37">
        <f t="shared" si="265"/>
        <v>0</v>
      </c>
      <c r="FA156" s="37">
        <f t="shared" si="265"/>
        <v>0</v>
      </c>
      <c r="FB156" s="37">
        <f t="shared" si="265"/>
        <v>0</v>
      </c>
      <c r="FC156" s="37">
        <f t="shared" si="265"/>
        <v>0</v>
      </c>
    </row>
    <row r="157" spans="2:1006" x14ac:dyDescent="0.35">
      <c r="C157" s="31" t="s">
        <v>258</v>
      </c>
      <c r="E157" s="32" t="s">
        <v>110</v>
      </c>
      <c r="H157" s="37">
        <f>SUM(J157:XFD157)</f>
        <v>64181902.109899759</v>
      </c>
      <c r="J157" s="37">
        <f>J155-J156</f>
        <v>0</v>
      </c>
      <c r="K157" s="37">
        <f t="shared" ref="K157:BV157" si="266">K155-K156</f>
        <v>0</v>
      </c>
      <c r="L157" s="37">
        <f t="shared" si="266"/>
        <v>0</v>
      </c>
      <c r="M157" s="37">
        <f t="shared" si="266"/>
        <v>0</v>
      </c>
      <c r="N157" s="37">
        <f t="shared" si="266"/>
        <v>0</v>
      </c>
      <c r="O157" s="37">
        <f t="shared" si="266"/>
        <v>0</v>
      </c>
      <c r="P157" s="37">
        <f t="shared" si="266"/>
        <v>0</v>
      </c>
      <c r="Q157" s="37">
        <f t="shared" si="266"/>
        <v>0</v>
      </c>
      <c r="R157" s="37">
        <f t="shared" si="266"/>
        <v>0</v>
      </c>
      <c r="S157" s="37">
        <f t="shared" si="266"/>
        <v>0</v>
      </c>
      <c r="T157" s="37">
        <f t="shared" si="266"/>
        <v>0</v>
      </c>
      <c r="U157" s="37">
        <f t="shared" si="266"/>
        <v>0</v>
      </c>
      <c r="V157" s="37">
        <f t="shared" si="266"/>
        <v>1249420.0447757756</v>
      </c>
      <c r="W157" s="37">
        <f t="shared" si="266"/>
        <v>1257866.2686567169</v>
      </c>
      <c r="X157" s="37">
        <f t="shared" si="266"/>
        <v>1266363.9403337869</v>
      </c>
      <c r="Y157" s="37">
        <f t="shared" si="266"/>
        <v>1274913.329382936</v>
      </c>
      <c r="Z157" s="37">
        <f t="shared" si="266"/>
        <v>1283514.7062606073</v>
      </c>
      <c r="AA157" s="37">
        <f t="shared" si="266"/>
        <v>1292168.3422990993</v>
      </c>
      <c r="AB157" s="37">
        <f t="shared" si="266"/>
        <v>1300874.5097017868</v>
      </c>
      <c r="AC157" s="37">
        <f t="shared" si="266"/>
        <v>1309633.48153819</v>
      </c>
      <c r="AD157" s="37">
        <f t="shared" si="266"/>
        <v>1318445.5317388943</v>
      </c>
      <c r="AE157" s="37">
        <f t="shared" si="266"/>
        <v>1327310.9350903188</v>
      </c>
      <c r="AF157" s="37">
        <f t="shared" si="266"/>
        <v>1336229.9672293274</v>
      </c>
      <c r="AG157" s="37">
        <f t="shared" si="266"/>
        <v>1345202.9046376892</v>
      </c>
      <c r="AH157" s="37">
        <f t="shared" si="266"/>
        <v>1354230.0246363701</v>
      </c>
      <c r="AI157" s="37">
        <f t="shared" si="266"/>
        <v>1363311.6053796718</v>
      </c>
      <c r="AJ157" s="37">
        <f t="shared" si="266"/>
        <v>1372447.9258492023</v>
      </c>
      <c r="AK157" s="37">
        <f t="shared" si="266"/>
        <v>1381639.2658476778</v>
      </c>
      <c r="AL157" s="37">
        <f t="shared" si="266"/>
        <v>1390885.9059925613</v>
      </c>
      <c r="AM157" s="37">
        <f t="shared" si="266"/>
        <v>1400188.1277095268</v>
      </c>
      <c r="AN157" s="37">
        <f t="shared" si="266"/>
        <v>1409546.2132257479</v>
      </c>
      <c r="AO157" s="37">
        <f t="shared" si="266"/>
        <v>1418960.4455630139</v>
      </c>
      <c r="AP157" s="37">
        <f t="shared" si="266"/>
        <v>1346325.8453727686</v>
      </c>
      <c r="AQ157" s="37">
        <f t="shared" si="266"/>
        <v>1355853.2235604418</v>
      </c>
      <c r="AR157" s="37">
        <f t="shared" si="266"/>
        <v>1365437.602330653</v>
      </c>
      <c r="AS157" s="37">
        <f t="shared" si="266"/>
        <v>1375079.2678111703</v>
      </c>
      <c r="AT157" s="37">
        <f t="shared" si="266"/>
        <v>1384778.5068872077</v>
      </c>
      <c r="AU157" s="37">
        <f t="shared" si="266"/>
        <v>1394535.6071934262</v>
      </c>
      <c r="AV157" s="37">
        <f t="shared" si="266"/>
        <v>1404350.8571057408</v>
      </c>
      <c r="AW157" s="37">
        <f t="shared" si="266"/>
        <v>1414224.5457329224</v>
      </c>
      <c r="AX157" s="37">
        <f t="shared" si="266"/>
        <v>1424156.9629080119</v>
      </c>
      <c r="AY157" s="37">
        <f t="shared" si="266"/>
        <v>1434148.3991795145</v>
      </c>
      <c r="AZ157" s="37">
        <f t="shared" si="266"/>
        <v>1444199.1458024031</v>
      </c>
      <c r="BA157" s="37">
        <f t="shared" si="266"/>
        <v>1454309.494728901</v>
      </c>
      <c r="BB157" s="37">
        <f t="shared" si="266"/>
        <v>1464479.7385990564</v>
      </c>
      <c r="BC157" s="37">
        <f t="shared" si="266"/>
        <v>1474710.1707311054</v>
      </c>
      <c r="BD157" s="37">
        <f t="shared" si="266"/>
        <v>1485001.0851116055</v>
      </c>
      <c r="BE157" s="37">
        <f t="shared" si="266"/>
        <v>1495352.7763853599</v>
      </c>
      <c r="BF157" s="37">
        <f t="shared" si="266"/>
        <v>1505765.5398451118</v>
      </c>
      <c r="BG157" s="37">
        <f t="shared" si="266"/>
        <v>1516239.6714210059</v>
      </c>
      <c r="BH157" s="37">
        <f t="shared" si="266"/>
        <v>1526775.4676698283</v>
      </c>
      <c r="BI157" s="37">
        <f t="shared" si="266"/>
        <v>1619478.4889218977</v>
      </c>
      <c r="BJ157" s="37">
        <f t="shared" si="266"/>
        <v>417469.15423748095</v>
      </c>
      <c r="BK157" s="37">
        <f t="shared" si="266"/>
        <v>409066.78788136109</v>
      </c>
      <c r="BL157" s="37">
        <f t="shared" si="266"/>
        <v>400613.07891272451</v>
      </c>
      <c r="BM157" s="37">
        <f t="shared" si="266"/>
        <v>392107.43608574732</v>
      </c>
      <c r="BN157" s="37">
        <f t="shared" si="266"/>
        <v>383549.26247157017</v>
      </c>
      <c r="BO157" s="37">
        <f t="shared" si="266"/>
        <v>374937.95540125237</v>
      </c>
      <c r="BP157" s="37">
        <f t="shared" si="266"/>
        <v>366272.90640815697</v>
      </c>
      <c r="BQ157" s="37">
        <f t="shared" si="266"/>
        <v>357553.50116976514</v>
      </c>
      <c r="BR157" s="37">
        <f t="shared" si="266"/>
        <v>348779.11944891245</v>
      </c>
      <c r="BS157" s="37">
        <f t="shared" si="266"/>
        <v>339949.1350344416</v>
      </c>
      <c r="BT157" s="37">
        <f t="shared" si="266"/>
        <v>331062.91568126611</v>
      </c>
      <c r="BU157" s="37">
        <f t="shared" si="266"/>
        <v>322119.82304983807</v>
      </c>
      <c r="BV157" s="37">
        <f t="shared" si="266"/>
        <v>313119.21264501626</v>
      </c>
      <c r="BW157" s="37">
        <f t="shared" ref="BW157:EH157" si="267">BW155-BW156</f>
        <v>304060.43375432503</v>
      </c>
      <c r="BX157" s="37">
        <f t="shared" si="267"/>
        <v>294942.82938560308</v>
      </c>
      <c r="BY157" s="37">
        <f t="shared" si="267"/>
        <v>285765.73620402883</v>
      </c>
      <c r="BZ157" s="37">
        <f t="shared" si="267"/>
        <v>276528.48446852551</v>
      </c>
      <c r="CA157" s="37">
        <f t="shared" si="267"/>
        <v>267230.3979675296</v>
      </c>
      <c r="CB157" s="37">
        <f t="shared" si="267"/>
        <v>257870.79395412537</v>
      </c>
      <c r="CC157" s="37">
        <f t="shared" si="267"/>
        <v>248448.98308053182</v>
      </c>
      <c r="CD157" s="37">
        <f t="shared" si="267"/>
        <v>238964.26933194324</v>
      </c>
      <c r="CE157" s="37">
        <f t="shared" si="267"/>
        <v>229415.94995970675</v>
      </c>
      <c r="CF157" s="37">
        <f t="shared" si="267"/>
        <v>219803.3154138414</v>
      </c>
      <c r="CG157" s="37">
        <f t="shared" si="267"/>
        <v>210125.64927488496</v>
      </c>
      <c r="CH157" s="37">
        <f t="shared" si="267"/>
        <v>200382.22818506276</v>
      </c>
      <c r="CI157" s="37">
        <f t="shared" si="267"/>
        <v>190572.32177877461</v>
      </c>
      <c r="CJ157" s="37">
        <f t="shared" si="267"/>
        <v>180695.19261239027</v>
      </c>
      <c r="CK157" s="37">
        <f t="shared" si="267"/>
        <v>170750.0960933473</v>
      </c>
      <c r="CL157" s="37">
        <f t="shared" si="267"/>
        <v>160736.28040854482</v>
      </c>
      <c r="CM157" s="37">
        <f t="shared" si="267"/>
        <v>150652.98645202734</v>
      </c>
      <c r="CN157" s="37">
        <f t="shared" si="267"/>
        <v>0</v>
      </c>
      <c r="CO157" s="37">
        <f t="shared" si="267"/>
        <v>0</v>
      </c>
      <c r="CP157" s="37">
        <f t="shared" si="267"/>
        <v>0</v>
      </c>
      <c r="CQ157" s="37">
        <f t="shared" si="267"/>
        <v>0</v>
      </c>
      <c r="CR157" s="37">
        <f t="shared" si="267"/>
        <v>0</v>
      </c>
      <c r="CS157" s="37">
        <f t="shared" si="267"/>
        <v>0</v>
      </c>
      <c r="CT157" s="37">
        <f t="shared" si="267"/>
        <v>0</v>
      </c>
      <c r="CU157" s="37">
        <f t="shared" si="267"/>
        <v>0</v>
      </c>
      <c r="CV157" s="37">
        <f t="shared" si="267"/>
        <v>0</v>
      </c>
      <c r="CW157" s="37">
        <f t="shared" si="267"/>
        <v>0</v>
      </c>
      <c r="CX157" s="37">
        <f t="shared" si="267"/>
        <v>0</v>
      </c>
      <c r="CY157" s="37">
        <f t="shared" si="267"/>
        <v>0</v>
      </c>
      <c r="CZ157" s="37">
        <f t="shared" si="267"/>
        <v>0</v>
      </c>
      <c r="DA157" s="37">
        <f t="shared" si="267"/>
        <v>0</v>
      </c>
      <c r="DB157" s="37">
        <f t="shared" si="267"/>
        <v>0</v>
      </c>
      <c r="DC157" s="37">
        <f t="shared" si="267"/>
        <v>0</v>
      </c>
      <c r="DD157" s="37">
        <f t="shared" si="267"/>
        <v>0</v>
      </c>
      <c r="DE157" s="37">
        <f t="shared" si="267"/>
        <v>0</v>
      </c>
      <c r="DF157" s="37">
        <f t="shared" si="267"/>
        <v>0</v>
      </c>
      <c r="DG157" s="37">
        <f t="shared" si="267"/>
        <v>0</v>
      </c>
      <c r="DH157" s="37">
        <f t="shared" si="267"/>
        <v>0</v>
      </c>
      <c r="DI157" s="37">
        <f t="shared" si="267"/>
        <v>0</v>
      </c>
      <c r="DJ157" s="37">
        <f t="shared" si="267"/>
        <v>0</v>
      </c>
      <c r="DK157" s="37">
        <f t="shared" si="267"/>
        <v>0</v>
      </c>
      <c r="DL157" s="37">
        <f t="shared" si="267"/>
        <v>0</v>
      </c>
      <c r="DM157" s="37">
        <f t="shared" si="267"/>
        <v>0</v>
      </c>
      <c r="DN157" s="37">
        <f t="shared" si="267"/>
        <v>0</v>
      </c>
      <c r="DO157" s="37">
        <f t="shared" si="267"/>
        <v>0</v>
      </c>
      <c r="DP157" s="37">
        <f t="shared" si="267"/>
        <v>0</v>
      </c>
      <c r="DQ157" s="37">
        <f t="shared" si="267"/>
        <v>0</v>
      </c>
      <c r="DR157" s="37">
        <f t="shared" si="267"/>
        <v>0</v>
      </c>
      <c r="DS157" s="37">
        <f t="shared" si="267"/>
        <v>0</v>
      </c>
      <c r="DT157" s="37">
        <f t="shared" si="267"/>
        <v>0</v>
      </c>
      <c r="DU157" s="37">
        <f t="shared" si="267"/>
        <v>0</v>
      </c>
      <c r="DV157" s="37">
        <f t="shared" si="267"/>
        <v>0</v>
      </c>
      <c r="DW157" s="37">
        <f t="shared" si="267"/>
        <v>0</v>
      </c>
      <c r="DX157" s="37">
        <f t="shared" si="267"/>
        <v>0</v>
      </c>
      <c r="DY157" s="37">
        <f t="shared" si="267"/>
        <v>0</v>
      </c>
      <c r="DZ157" s="37">
        <f t="shared" si="267"/>
        <v>0</v>
      </c>
      <c r="EA157" s="37">
        <f t="shared" si="267"/>
        <v>0</v>
      </c>
      <c r="EB157" s="37">
        <f t="shared" si="267"/>
        <v>0</v>
      </c>
      <c r="EC157" s="37">
        <f t="shared" si="267"/>
        <v>0</v>
      </c>
      <c r="ED157" s="37">
        <f t="shared" si="267"/>
        <v>0</v>
      </c>
      <c r="EE157" s="37">
        <f t="shared" si="267"/>
        <v>0</v>
      </c>
      <c r="EF157" s="37">
        <f t="shared" si="267"/>
        <v>0</v>
      </c>
      <c r="EG157" s="37">
        <f t="shared" si="267"/>
        <v>0</v>
      </c>
      <c r="EH157" s="37">
        <f t="shared" si="267"/>
        <v>0</v>
      </c>
      <c r="EI157" s="37">
        <f t="shared" ref="EI157:FC157" si="268">EI155-EI156</f>
        <v>0</v>
      </c>
      <c r="EJ157" s="37">
        <f t="shared" si="268"/>
        <v>0</v>
      </c>
      <c r="EK157" s="37">
        <f t="shared" si="268"/>
        <v>0</v>
      </c>
      <c r="EL157" s="37">
        <f t="shared" si="268"/>
        <v>0</v>
      </c>
      <c r="EM157" s="37">
        <f t="shared" si="268"/>
        <v>0</v>
      </c>
      <c r="EN157" s="37">
        <f t="shared" si="268"/>
        <v>0</v>
      </c>
      <c r="EO157" s="37">
        <f t="shared" si="268"/>
        <v>0</v>
      </c>
      <c r="EP157" s="37">
        <f t="shared" si="268"/>
        <v>0</v>
      </c>
      <c r="EQ157" s="37">
        <f t="shared" si="268"/>
        <v>0</v>
      </c>
      <c r="ER157" s="37">
        <f t="shared" si="268"/>
        <v>0</v>
      </c>
      <c r="ES157" s="37">
        <f t="shared" si="268"/>
        <v>0</v>
      </c>
      <c r="ET157" s="37">
        <f t="shared" si="268"/>
        <v>0</v>
      </c>
      <c r="EU157" s="37">
        <f t="shared" si="268"/>
        <v>0</v>
      </c>
      <c r="EV157" s="37">
        <f t="shared" si="268"/>
        <v>0</v>
      </c>
      <c r="EW157" s="37">
        <f t="shared" si="268"/>
        <v>0</v>
      </c>
      <c r="EX157" s="37">
        <f t="shared" si="268"/>
        <v>0</v>
      </c>
      <c r="EY157" s="37">
        <f t="shared" si="268"/>
        <v>0</v>
      </c>
      <c r="EZ157" s="37">
        <f t="shared" si="268"/>
        <v>0</v>
      </c>
      <c r="FA157" s="37">
        <f t="shared" si="268"/>
        <v>0</v>
      </c>
      <c r="FB157" s="37">
        <f t="shared" si="268"/>
        <v>0</v>
      </c>
      <c r="FC157" s="37">
        <f t="shared" si="268"/>
        <v>0</v>
      </c>
    </row>
    <row r="159" spans="2:1006" x14ac:dyDescent="0.35">
      <c r="C159" s="31" t="s">
        <v>73</v>
      </c>
      <c r="E159" s="32" t="s">
        <v>18</v>
      </c>
      <c r="F159" s="6">
        <f>InputC!E78</f>
        <v>46023</v>
      </c>
      <c r="G159" s="6">
        <f>InputC!E79</f>
        <v>52232</v>
      </c>
      <c r="H159" s="31">
        <f>SUM(J159:XFD159)</f>
        <v>34</v>
      </c>
      <c r="J159" s="31">
        <f>(AND(J7&gt;=$F$159,J7&lt;$G$159))*1</f>
        <v>0</v>
      </c>
      <c r="K159" s="31">
        <f t="shared" ref="K159:BV159" si="269">(AND(K7&gt;=$F$159,K7&lt;$G$159))*1</f>
        <v>0</v>
      </c>
      <c r="L159" s="31">
        <f t="shared" si="269"/>
        <v>0</v>
      </c>
      <c r="M159" s="31">
        <f t="shared" si="269"/>
        <v>0</v>
      </c>
      <c r="N159" s="31">
        <f t="shared" si="269"/>
        <v>0</v>
      </c>
      <c r="O159" s="31">
        <f t="shared" si="269"/>
        <v>0</v>
      </c>
      <c r="P159" s="31">
        <f t="shared" si="269"/>
        <v>0</v>
      </c>
      <c r="Q159" s="31">
        <f t="shared" si="269"/>
        <v>0</v>
      </c>
      <c r="R159" s="31">
        <f t="shared" si="269"/>
        <v>0</v>
      </c>
      <c r="S159" s="31">
        <f t="shared" si="269"/>
        <v>0</v>
      </c>
      <c r="T159" s="31">
        <f t="shared" si="269"/>
        <v>0</v>
      </c>
      <c r="U159" s="31">
        <f t="shared" si="269"/>
        <v>0</v>
      </c>
      <c r="V159" s="31">
        <f t="shared" si="269"/>
        <v>1</v>
      </c>
      <c r="W159" s="31">
        <f t="shared" si="269"/>
        <v>1</v>
      </c>
      <c r="X159" s="31">
        <f t="shared" si="269"/>
        <v>1</v>
      </c>
      <c r="Y159" s="31">
        <f t="shared" si="269"/>
        <v>1</v>
      </c>
      <c r="Z159" s="31">
        <f t="shared" si="269"/>
        <v>1</v>
      </c>
      <c r="AA159" s="31">
        <f t="shared" si="269"/>
        <v>1</v>
      </c>
      <c r="AB159" s="31">
        <f t="shared" si="269"/>
        <v>1</v>
      </c>
      <c r="AC159" s="31">
        <f t="shared" si="269"/>
        <v>1</v>
      </c>
      <c r="AD159" s="31">
        <f t="shared" si="269"/>
        <v>1</v>
      </c>
      <c r="AE159" s="31">
        <f t="shared" si="269"/>
        <v>1</v>
      </c>
      <c r="AF159" s="31">
        <f t="shared" si="269"/>
        <v>1</v>
      </c>
      <c r="AG159" s="31">
        <f t="shared" si="269"/>
        <v>1</v>
      </c>
      <c r="AH159" s="31">
        <f t="shared" si="269"/>
        <v>1</v>
      </c>
      <c r="AI159" s="31">
        <f t="shared" si="269"/>
        <v>1</v>
      </c>
      <c r="AJ159" s="31">
        <f t="shared" si="269"/>
        <v>1</v>
      </c>
      <c r="AK159" s="31">
        <f t="shared" si="269"/>
        <v>1</v>
      </c>
      <c r="AL159" s="31">
        <f t="shared" si="269"/>
        <v>1</v>
      </c>
      <c r="AM159" s="31">
        <f t="shared" si="269"/>
        <v>1</v>
      </c>
      <c r="AN159" s="31">
        <f t="shared" si="269"/>
        <v>1</v>
      </c>
      <c r="AO159" s="31">
        <f t="shared" si="269"/>
        <v>1</v>
      </c>
      <c r="AP159" s="31">
        <f t="shared" si="269"/>
        <v>1</v>
      </c>
      <c r="AQ159" s="31">
        <f t="shared" si="269"/>
        <v>1</v>
      </c>
      <c r="AR159" s="31">
        <f t="shared" si="269"/>
        <v>1</v>
      </c>
      <c r="AS159" s="31">
        <f t="shared" si="269"/>
        <v>1</v>
      </c>
      <c r="AT159" s="31">
        <f t="shared" si="269"/>
        <v>1</v>
      </c>
      <c r="AU159" s="31">
        <f t="shared" si="269"/>
        <v>1</v>
      </c>
      <c r="AV159" s="31">
        <f t="shared" si="269"/>
        <v>1</v>
      </c>
      <c r="AW159" s="31">
        <f t="shared" si="269"/>
        <v>1</v>
      </c>
      <c r="AX159" s="31">
        <f t="shared" si="269"/>
        <v>1</v>
      </c>
      <c r="AY159" s="31">
        <f t="shared" si="269"/>
        <v>1</v>
      </c>
      <c r="AZ159" s="31">
        <f t="shared" si="269"/>
        <v>1</v>
      </c>
      <c r="BA159" s="31">
        <f t="shared" si="269"/>
        <v>1</v>
      </c>
      <c r="BB159" s="31">
        <f t="shared" si="269"/>
        <v>1</v>
      </c>
      <c r="BC159" s="31">
        <f t="shared" si="269"/>
        <v>1</v>
      </c>
      <c r="BD159" s="31">
        <f t="shared" si="269"/>
        <v>0</v>
      </c>
      <c r="BE159" s="31">
        <f t="shared" si="269"/>
        <v>0</v>
      </c>
      <c r="BF159" s="31">
        <f t="shared" si="269"/>
        <v>0</v>
      </c>
      <c r="BG159" s="31">
        <f t="shared" si="269"/>
        <v>0</v>
      </c>
      <c r="BH159" s="31">
        <f t="shared" si="269"/>
        <v>0</v>
      </c>
      <c r="BI159" s="31">
        <f t="shared" si="269"/>
        <v>0</v>
      </c>
      <c r="BJ159" s="31">
        <f t="shared" si="269"/>
        <v>0</v>
      </c>
      <c r="BK159" s="31">
        <f t="shared" si="269"/>
        <v>0</v>
      </c>
      <c r="BL159" s="31">
        <f t="shared" si="269"/>
        <v>0</v>
      </c>
      <c r="BM159" s="31">
        <f t="shared" si="269"/>
        <v>0</v>
      </c>
      <c r="BN159" s="31">
        <f t="shared" si="269"/>
        <v>0</v>
      </c>
      <c r="BO159" s="31">
        <f t="shared" si="269"/>
        <v>0</v>
      </c>
      <c r="BP159" s="31">
        <f t="shared" si="269"/>
        <v>0</v>
      </c>
      <c r="BQ159" s="31">
        <f t="shared" si="269"/>
        <v>0</v>
      </c>
      <c r="BR159" s="31">
        <f t="shared" si="269"/>
        <v>0</v>
      </c>
      <c r="BS159" s="31">
        <f t="shared" si="269"/>
        <v>0</v>
      </c>
      <c r="BT159" s="31">
        <f t="shared" si="269"/>
        <v>0</v>
      </c>
      <c r="BU159" s="31">
        <f t="shared" si="269"/>
        <v>0</v>
      </c>
      <c r="BV159" s="31">
        <f t="shared" si="269"/>
        <v>0</v>
      </c>
      <c r="BW159" s="31">
        <f t="shared" ref="BW159:EH159" si="270">(AND(BW7&gt;=$F$159,BW7&lt;$G$159))*1</f>
        <v>0</v>
      </c>
      <c r="BX159" s="31">
        <f t="shared" si="270"/>
        <v>0</v>
      </c>
      <c r="BY159" s="31">
        <f t="shared" si="270"/>
        <v>0</v>
      </c>
      <c r="BZ159" s="31">
        <f t="shared" si="270"/>
        <v>0</v>
      </c>
      <c r="CA159" s="31">
        <f t="shared" si="270"/>
        <v>0</v>
      </c>
      <c r="CB159" s="31">
        <f t="shared" si="270"/>
        <v>0</v>
      </c>
      <c r="CC159" s="31">
        <f t="shared" si="270"/>
        <v>0</v>
      </c>
      <c r="CD159" s="31">
        <f t="shared" si="270"/>
        <v>0</v>
      </c>
      <c r="CE159" s="31">
        <f t="shared" si="270"/>
        <v>0</v>
      </c>
      <c r="CF159" s="31">
        <f t="shared" si="270"/>
        <v>0</v>
      </c>
      <c r="CG159" s="31">
        <f t="shared" si="270"/>
        <v>0</v>
      </c>
      <c r="CH159" s="31">
        <f t="shared" si="270"/>
        <v>0</v>
      </c>
      <c r="CI159" s="31">
        <f t="shared" si="270"/>
        <v>0</v>
      </c>
      <c r="CJ159" s="31">
        <f t="shared" si="270"/>
        <v>0</v>
      </c>
      <c r="CK159" s="31">
        <f t="shared" si="270"/>
        <v>0</v>
      </c>
      <c r="CL159" s="31">
        <f t="shared" si="270"/>
        <v>0</v>
      </c>
      <c r="CM159" s="31">
        <f t="shared" si="270"/>
        <v>0</v>
      </c>
      <c r="CN159" s="31">
        <f t="shared" si="270"/>
        <v>0</v>
      </c>
      <c r="CO159" s="31">
        <f t="shared" si="270"/>
        <v>0</v>
      </c>
      <c r="CP159" s="31">
        <f t="shared" si="270"/>
        <v>0</v>
      </c>
      <c r="CQ159" s="31">
        <f t="shared" si="270"/>
        <v>0</v>
      </c>
      <c r="CR159" s="31">
        <f t="shared" si="270"/>
        <v>0</v>
      </c>
      <c r="CS159" s="31">
        <f t="shared" si="270"/>
        <v>0</v>
      </c>
      <c r="CT159" s="31">
        <f t="shared" si="270"/>
        <v>0</v>
      </c>
      <c r="CU159" s="31">
        <f t="shared" si="270"/>
        <v>0</v>
      </c>
      <c r="CV159" s="31">
        <f t="shared" si="270"/>
        <v>0</v>
      </c>
      <c r="CW159" s="31">
        <f t="shared" si="270"/>
        <v>0</v>
      </c>
      <c r="CX159" s="31">
        <f t="shared" si="270"/>
        <v>0</v>
      </c>
      <c r="CY159" s="31">
        <f t="shared" si="270"/>
        <v>0</v>
      </c>
      <c r="CZ159" s="31">
        <f t="shared" si="270"/>
        <v>0</v>
      </c>
      <c r="DA159" s="31">
        <f t="shared" si="270"/>
        <v>0</v>
      </c>
      <c r="DB159" s="31">
        <f t="shared" si="270"/>
        <v>0</v>
      </c>
      <c r="DC159" s="31">
        <f t="shared" si="270"/>
        <v>0</v>
      </c>
      <c r="DD159" s="31">
        <f t="shared" si="270"/>
        <v>0</v>
      </c>
      <c r="DE159" s="31">
        <f t="shared" si="270"/>
        <v>0</v>
      </c>
      <c r="DF159" s="31">
        <f t="shared" si="270"/>
        <v>0</v>
      </c>
      <c r="DG159" s="31">
        <f t="shared" si="270"/>
        <v>0</v>
      </c>
      <c r="DH159" s="31">
        <f t="shared" si="270"/>
        <v>0</v>
      </c>
      <c r="DI159" s="31">
        <f t="shared" si="270"/>
        <v>0</v>
      </c>
      <c r="DJ159" s="31">
        <f t="shared" si="270"/>
        <v>0</v>
      </c>
      <c r="DK159" s="31">
        <f t="shared" si="270"/>
        <v>0</v>
      </c>
      <c r="DL159" s="31">
        <f t="shared" si="270"/>
        <v>0</v>
      </c>
      <c r="DM159" s="31">
        <f t="shared" si="270"/>
        <v>0</v>
      </c>
      <c r="DN159" s="31">
        <f t="shared" si="270"/>
        <v>0</v>
      </c>
      <c r="DO159" s="31">
        <f t="shared" si="270"/>
        <v>0</v>
      </c>
      <c r="DP159" s="31">
        <f t="shared" si="270"/>
        <v>0</v>
      </c>
      <c r="DQ159" s="31">
        <f t="shared" si="270"/>
        <v>0</v>
      </c>
      <c r="DR159" s="31">
        <f t="shared" si="270"/>
        <v>0</v>
      </c>
      <c r="DS159" s="31">
        <f t="shared" si="270"/>
        <v>0</v>
      </c>
      <c r="DT159" s="31">
        <f t="shared" si="270"/>
        <v>0</v>
      </c>
      <c r="DU159" s="31">
        <f t="shared" si="270"/>
        <v>0</v>
      </c>
      <c r="DV159" s="31">
        <f t="shared" si="270"/>
        <v>0</v>
      </c>
      <c r="DW159" s="31">
        <f t="shared" si="270"/>
        <v>0</v>
      </c>
      <c r="DX159" s="31">
        <f t="shared" si="270"/>
        <v>0</v>
      </c>
      <c r="DY159" s="31">
        <f t="shared" si="270"/>
        <v>0</v>
      </c>
      <c r="DZ159" s="31">
        <f t="shared" si="270"/>
        <v>0</v>
      </c>
      <c r="EA159" s="31">
        <f t="shared" si="270"/>
        <v>0</v>
      </c>
      <c r="EB159" s="31">
        <f t="shared" si="270"/>
        <v>0</v>
      </c>
      <c r="EC159" s="31">
        <f t="shared" si="270"/>
        <v>0</v>
      </c>
      <c r="ED159" s="31">
        <f t="shared" si="270"/>
        <v>0</v>
      </c>
      <c r="EE159" s="31">
        <f t="shared" si="270"/>
        <v>0</v>
      </c>
      <c r="EF159" s="31">
        <f t="shared" si="270"/>
        <v>0</v>
      </c>
      <c r="EG159" s="31">
        <f t="shared" si="270"/>
        <v>0</v>
      </c>
      <c r="EH159" s="31">
        <f t="shared" si="270"/>
        <v>0</v>
      </c>
      <c r="EI159" s="31">
        <f t="shared" ref="EI159:FC159" si="271">(AND(EI7&gt;=$F$159,EI7&lt;$G$159))*1</f>
        <v>0</v>
      </c>
      <c r="EJ159" s="31">
        <f t="shared" si="271"/>
        <v>0</v>
      </c>
      <c r="EK159" s="31">
        <f t="shared" si="271"/>
        <v>0</v>
      </c>
      <c r="EL159" s="31">
        <f t="shared" si="271"/>
        <v>0</v>
      </c>
      <c r="EM159" s="31">
        <f t="shared" si="271"/>
        <v>0</v>
      </c>
      <c r="EN159" s="31">
        <f t="shared" si="271"/>
        <v>0</v>
      </c>
      <c r="EO159" s="31">
        <f t="shared" si="271"/>
        <v>0</v>
      </c>
      <c r="EP159" s="31">
        <f t="shared" si="271"/>
        <v>0</v>
      </c>
      <c r="EQ159" s="31">
        <f t="shared" si="271"/>
        <v>0</v>
      </c>
      <c r="ER159" s="31">
        <f t="shared" si="271"/>
        <v>0</v>
      </c>
      <c r="ES159" s="31">
        <f t="shared" si="271"/>
        <v>0</v>
      </c>
      <c r="ET159" s="31">
        <f t="shared" si="271"/>
        <v>0</v>
      </c>
      <c r="EU159" s="31">
        <f t="shared" si="271"/>
        <v>0</v>
      </c>
      <c r="EV159" s="31">
        <f t="shared" si="271"/>
        <v>0</v>
      </c>
      <c r="EW159" s="31">
        <f t="shared" si="271"/>
        <v>0</v>
      </c>
      <c r="EX159" s="31">
        <f t="shared" si="271"/>
        <v>0</v>
      </c>
      <c r="EY159" s="31">
        <f t="shared" si="271"/>
        <v>0</v>
      </c>
      <c r="EZ159" s="31">
        <f t="shared" si="271"/>
        <v>0</v>
      </c>
      <c r="FA159" s="31">
        <f t="shared" si="271"/>
        <v>0</v>
      </c>
      <c r="FB159" s="31">
        <f t="shared" si="271"/>
        <v>0</v>
      </c>
      <c r="FC159" s="31">
        <f t="shared" si="271"/>
        <v>0</v>
      </c>
    </row>
    <row r="160" spans="2:1006" x14ac:dyDescent="0.35">
      <c r="C160" s="31" t="s">
        <v>259</v>
      </c>
      <c r="E160" s="32" t="s">
        <v>110</v>
      </c>
      <c r="J160" s="37">
        <f>J157*J159</f>
        <v>0</v>
      </c>
      <c r="K160" s="37">
        <f t="shared" ref="K160:BV160" si="272">K157*K159</f>
        <v>0</v>
      </c>
      <c r="L160" s="37">
        <f t="shared" si="272"/>
        <v>0</v>
      </c>
      <c r="M160" s="37">
        <f t="shared" si="272"/>
        <v>0</v>
      </c>
      <c r="N160" s="37">
        <f t="shared" si="272"/>
        <v>0</v>
      </c>
      <c r="O160" s="37">
        <f t="shared" si="272"/>
        <v>0</v>
      </c>
      <c r="P160" s="37">
        <f t="shared" si="272"/>
        <v>0</v>
      </c>
      <c r="Q160" s="37">
        <f t="shared" si="272"/>
        <v>0</v>
      </c>
      <c r="R160" s="37">
        <f t="shared" si="272"/>
        <v>0</v>
      </c>
      <c r="S160" s="37">
        <f t="shared" si="272"/>
        <v>0</v>
      </c>
      <c r="T160" s="37">
        <f t="shared" si="272"/>
        <v>0</v>
      </c>
      <c r="U160" s="37">
        <f t="shared" si="272"/>
        <v>0</v>
      </c>
      <c r="V160" s="37">
        <f t="shared" si="272"/>
        <v>1249420.0447757756</v>
      </c>
      <c r="W160" s="37">
        <f t="shared" si="272"/>
        <v>1257866.2686567169</v>
      </c>
      <c r="X160" s="37">
        <f t="shared" si="272"/>
        <v>1266363.9403337869</v>
      </c>
      <c r="Y160" s="37">
        <f t="shared" si="272"/>
        <v>1274913.329382936</v>
      </c>
      <c r="Z160" s="37">
        <f t="shared" si="272"/>
        <v>1283514.7062606073</v>
      </c>
      <c r="AA160" s="37">
        <f t="shared" si="272"/>
        <v>1292168.3422990993</v>
      </c>
      <c r="AB160" s="37">
        <f t="shared" si="272"/>
        <v>1300874.5097017868</v>
      </c>
      <c r="AC160" s="37">
        <f t="shared" si="272"/>
        <v>1309633.48153819</v>
      </c>
      <c r="AD160" s="37">
        <f t="shared" si="272"/>
        <v>1318445.5317388943</v>
      </c>
      <c r="AE160" s="37">
        <f t="shared" si="272"/>
        <v>1327310.9350903188</v>
      </c>
      <c r="AF160" s="37">
        <f t="shared" si="272"/>
        <v>1336229.9672293274</v>
      </c>
      <c r="AG160" s="37">
        <f t="shared" si="272"/>
        <v>1345202.9046376892</v>
      </c>
      <c r="AH160" s="37">
        <f t="shared" si="272"/>
        <v>1354230.0246363701</v>
      </c>
      <c r="AI160" s="37">
        <f t="shared" si="272"/>
        <v>1363311.6053796718</v>
      </c>
      <c r="AJ160" s="37">
        <f t="shared" si="272"/>
        <v>1372447.9258492023</v>
      </c>
      <c r="AK160" s="37">
        <f t="shared" si="272"/>
        <v>1381639.2658476778</v>
      </c>
      <c r="AL160" s="37">
        <f t="shared" si="272"/>
        <v>1390885.9059925613</v>
      </c>
      <c r="AM160" s="37">
        <f t="shared" si="272"/>
        <v>1400188.1277095268</v>
      </c>
      <c r="AN160" s="37">
        <f t="shared" si="272"/>
        <v>1409546.2132257479</v>
      </c>
      <c r="AO160" s="37">
        <f t="shared" si="272"/>
        <v>1418960.4455630139</v>
      </c>
      <c r="AP160" s="37">
        <f t="shared" si="272"/>
        <v>1346325.8453727686</v>
      </c>
      <c r="AQ160" s="37">
        <f t="shared" si="272"/>
        <v>1355853.2235604418</v>
      </c>
      <c r="AR160" s="37">
        <f t="shared" si="272"/>
        <v>1365437.602330653</v>
      </c>
      <c r="AS160" s="37">
        <f t="shared" si="272"/>
        <v>1375079.2678111703</v>
      </c>
      <c r="AT160" s="37">
        <f t="shared" si="272"/>
        <v>1384778.5068872077</v>
      </c>
      <c r="AU160" s="37">
        <f t="shared" si="272"/>
        <v>1394535.6071934262</v>
      </c>
      <c r="AV160" s="37">
        <f t="shared" si="272"/>
        <v>1404350.8571057408</v>
      </c>
      <c r="AW160" s="37">
        <f t="shared" si="272"/>
        <v>1414224.5457329224</v>
      </c>
      <c r="AX160" s="37">
        <f t="shared" si="272"/>
        <v>1424156.9629080119</v>
      </c>
      <c r="AY160" s="37">
        <f t="shared" si="272"/>
        <v>1434148.3991795145</v>
      </c>
      <c r="AZ160" s="37">
        <f t="shared" si="272"/>
        <v>1444199.1458024031</v>
      </c>
      <c r="BA160" s="37">
        <f t="shared" si="272"/>
        <v>1454309.494728901</v>
      </c>
      <c r="BB160" s="37">
        <f t="shared" si="272"/>
        <v>1464479.7385990564</v>
      </c>
      <c r="BC160" s="37">
        <f t="shared" si="272"/>
        <v>1474710.1707311054</v>
      </c>
      <c r="BD160" s="37">
        <f t="shared" si="272"/>
        <v>0</v>
      </c>
      <c r="BE160" s="37">
        <f t="shared" si="272"/>
        <v>0</v>
      </c>
      <c r="BF160" s="37">
        <f t="shared" si="272"/>
        <v>0</v>
      </c>
      <c r="BG160" s="37">
        <f t="shared" si="272"/>
        <v>0</v>
      </c>
      <c r="BH160" s="37">
        <f t="shared" si="272"/>
        <v>0</v>
      </c>
      <c r="BI160" s="37">
        <f t="shared" si="272"/>
        <v>0</v>
      </c>
      <c r="BJ160" s="37">
        <f t="shared" si="272"/>
        <v>0</v>
      </c>
      <c r="BK160" s="37">
        <f t="shared" si="272"/>
        <v>0</v>
      </c>
      <c r="BL160" s="37">
        <f t="shared" si="272"/>
        <v>0</v>
      </c>
      <c r="BM160" s="37">
        <f t="shared" si="272"/>
        <v>0</v>
      </c>
      <c r="BN160" s="37">
        <f t="shared" si="272"/>
        <v>0</v>
      </c>
      <c r="BO160" s="37">
        <f t="shared" si="272"/>
        <v>0</v>
      </c>
      <c r="BP160" s="37">
        <f t="shared" si="272"/>
        <v>0</v>
      </c>
      <c r="BQ160" s="37">
        <f t="shared" si="272"/>
        <v>0</v>
      </c>
      <c r="BR160" s="37">
        <f t="shared" si="272"/>
        <v>0</v>
      </c>
      <c r="BS160" s="37">
        <f t="shared" si="272"/>
        <v>0</v>
      </c>
      <c r="BT160" s="37">
        <f t="shared" si="272"/>
        <v>0</v>
      </c>
      <c r="BU160" s="37">
        <f t="shared" si="272"/>
        <v>0</v>
      </c>
      <c r="BV160" s="37">
        <f t="shared" si="272"/>
        <v>0</v>
      </c>
      <c r="BW160" s="37">
        <f t="shared" ref="BW160:EH160" si="273">BW157*BW159</f>
        <v>0</v>
      </c>
      <c r="BX160" s="37">
        <f t="shared" si="273"/>
        <v>0</v>
      </c>
      <c r="BY160" s="37">
        <f t="shared" si="273"/>
        <v>0</v>
      </c>
      <c r="BZ160" s="37">
        <f t="shared" si="273"/>
        <v>0</v>
      </c>
      <c r="CA160" s="37">
        <f t="shared" si="273"/>
        <v>0</v>
      </c>
      <c r="CB160" s="37">
        <f t="shared" si="273"/>
        <v>0</v>
      </c>
      <c r="CC160" s="37">
        <f t="shared" si="273"/>
        <v>0</v>
      </c>
      <c r="CD160" s="37">
        <f t="shared" si="273"/>
        <v>0</v>
      </c>
      <c r="CE160" s="37">
        <f t="shared" si="273"/>
        <v>0</v>
      </c>
      <c r="CF160" s="37">
        <f t="shared" si="273"/>
        <v>0</v>
      </c>
      <c r="CG160" s="37">
        <f t="shared" si="273"/>
        <v>0</v>
      </c>
      <c r="CH160" s="37">
        <f t="shared" si="273"/>
        <v>0</v>
      </c>
      <c r="CI160" s="37">
        <f t="shared" si="273"/>
        <v>0</v>
      </c>
      <c r="CJ160" s="37">
        <f t="shared" si="273"/>
        <v>0</v>
      </c>
      <c r="CK160" s="37">
        <f t="shared" si="273"/>
        <v>0</v>
      </c>
      <c r="CL160" s="37">
        <f t="shared" si="273"/>
        <v>0</v>
      </c>
      <c r="CM160" s="37">
        <f t="shared" si="273"/>
        <v>0</v>
      </c>
      <c r="CN160" s="37">
        <f t="shared" si="273"/>
        <v>0</v>
      </c>
      <c r="CO160" s="37">
        <f t="shared" si="273"/>
        <v>0</v>
      </c>
      <c r="CP160" s="37">
        <f t="shared" si="273"/>
        <v>0</v>
      </c>
      <c r="CQ160" s="37">
        <f t="shared" si="273"/>
        <v>0</v>
      </c>
      <c r="CR160" s="37">
        <f t="shared" si="273"/>
        <v>0</v>
      </c>
      <c r="CS160" s="37">
        <f t="shared" si="273"/>
        <v>0</v>
      </c>
      <c r="CT160" s="37">
        <f t="shared" si="273"/>
        <v>0</v>
      </c>
      <c r="CU160" s="37">
        <f t="shared" si="273"/>
        <v>0</v>
      </c>
      <c r="CV160" s="37">
        <f t="shared" si="273"/>
        <v>0</v>
      </c>
      <c r="CW160" s="37">
        <f t="shared" si="273"/>
        <v>0</v>
      </c>
      <c r="CX160" s="37">
        <f t="shared" si="273"/>
        <v>0</v>
      </c>
      <c r="CY160" s="37">
        <f t="shared" si="273"/>
        <v>0</v>
      </c>
      <c r="CZ160" s="37">
        <f t="shared" si="273"/>
        <v>0</v>
      </c>
      <c r="DA160" s="37">
        <f t="shared" si="273"/>
        <v>0</v>
      </c>
      <c r="DB160" s="37">
        <f t="shared" si="273"/>
        <v>0</v>
      </c>
      <c r="DC160" s="37">
        <f t="shared" si="273"/>
        <v>0</v>
      </c>
      <c r="DD160" s="37">
        <f t="shared" si="273"/>
        <v>0</v>
      </c>
      <c r="DE160" s="37">
        <f t="shared" si="273"/>
        <v>0</v>
      </c>
      <c r="DF160" s="37">
        <f t="shared" si="273"/>
        <v>0</v>
      </c>
      <c r="DG160" s="37">
        <f t="shared" si="273"/>
        <v>0</v>
      </c>
      <c r="DH160" s="37">
        <f t="shared" si="273"/>
        <v>0</v>
      </c>
      <c r="DI160" s="37">
        <f t="shared" si="273"/>
        <v>0</v>
      </c>
      <c r="DJ160" s="37">
        <f t="shared" si="273"/>
        <v>0</v>
      </c>
      <c r="DK160" s="37">
        <f t="shared" si="273"/>
        <v>0</v>
      </c>
      <c r="DL160" s="37">
        <f t="shared" si="273"/>
        <v>0</v>
      </c>
      <c r="DM160" s="37">
        <f t="shared" si="273"/>
        <v>0</v>
      </c>
      <c r="DN160" s="37">
        <f t="shared" si="273"/>
        <v>0</v>
      </c>
      <c r="DO160" s="37">
        <f t="shared" si="273"/>
        <v>0</v>
      </c>
      <c r="DP160" s="37">
        <f t="shared" si="273"/>
        <v>0</v>
      </c>
      <c r="DQ160" s="37">
        <f t="shared" si="273"/>
        <v>0</v>
      </c>
      <c r="DR160" s="37">
        <f t="shared" si="273"/>
        <v>0</v>
      </c>
      <c r="DS160" s="37">
        <f t="shared" si="273"/>
        <v>0</v>
      </c>
      <c r="DT160" s="37">
        <f t="shared" si="273"/>
        <v>0</v>
      </c>
      <c r="DU160" s="37">
        <f t="shared" si="273"/>
        <v>0</v>
      </c>
      <c r="DV160" s="37">
        <f t="shared" si="273"/>
        <v>0</v>
      </c>
      <c r="DW160" s="37">
        <f t="shared" si="273"/>
        <v>0</v>
      </c>
      <c r="DX160" s="37">
        <f t="shared" si="273"/>
        <v>0</v>
      </c>
      <c r="DY160" s="37">
        <f t="shared" si="273"/>
        <v>0</v>
      </c>
      <c r="DZ160" s="37">
        <f t="shared" si="273"/>
        <v>0</v>
      </c>
      <c r="EA160" s="37">
        <f t="shared" si="273"/>
        <v>0</v>
      </c>
      <c r="EB160" s="37">
        <f t="shared" si="273"/>
        <v>0</v>
      </c>
      <c r="EC160" s="37">
        <f t="shared" si="273"/>
        <v>0</v>
      </c>
      <c r="ED160" s="37">
        <f t="shared" si="273"/>
        <v>0</v>
      </c>
      <c r="EE160" s="37">
        <f t="shared" si="273"/>
        <v>0</v>
      </c>
      <c r="EF160" s="37">
        <f t="shared" si="273"/>
        <v>0</v>
      </c>
      <c r="EG160" s="37">
        <f t="shared" si="273"/>
        <v>0</v>
      </c>
      <c r="EH160" s="37">
        <f t="shared" si="273"/>
        <v>0</v>
      </c>
      <c r="EI160" s="37">
        <f t="shared" ref="EI160:FC160" si="274">EI157*EI159</f>
        <v>0</v>
      </c>
      <c r="EJ160" s="37">
        <f t="shared" si="274"/>
        <v>0</v>
      </c>
      <c r="EK160" s="37">
        <f t="shared" si="274"/>
        <v>0</v>
      </c>
      <c r="EL160" s="37">
        <f t="shared" si="274"/>
        <v>0</v>
      </c>
      <c r="EM160" s="37">
        <f t="shared" si="274"/>
        <v>0</v>
      </c>
      <c r="EN160" s="37">
        <f t="shared" si="274"/>
        <v>0</v>
      </c>
      <c r="EO160" s="37">
        <f t="shared" si="274"/>
        <v>0</v>
      </c>
      <c r="EP160" s="37">
        <f t="shared" si="274"/>
        <v>0</v>
      </c>
      <c r="EQ160" s="37">
        <f t="shared" si="274"/>
        <v>0</v>
      </c>
      <c r="ER160" s="37">
        <f t="shared" si="274"/>
        <v>0</v>
      </c>
      <c r="ES160" s="37">
        <f t="shared" si="274"/>
        <v>0</v>
      </c>
      <c r="ET160" s="37">
        <f t="shared" si="274"/>
        <v>0</v>
      </c>
      <c r="EU160" s="37">
        <f t="shared" si="274"/>
        <v>0</v>
      </c>
      <c r="EV160" s="37">
        <f t="shared" si="274"/>
        <v>0</v>
      </c>
      <c r="EW160" s="37">
        <f t="shared" si="274"/>
        <v>0</v>
      </c>
      <c r="EX160" s="37">
        <f t="shared" si="274"/>
        <v>0</v>
      </c>
      <c r="EY160" s="37">
        <f t="shared" si="274"/>
        <v>0</v>
      </c>
      <c r="EZ160" s="37">
        <f t="shared" si="274"/>
        <v>0</v>
      </c>
      <c r="FA160" s="37">
        <f t="shared" si="274"/>
        <v>0</v>
      </c>
      <c r="FB160" s="37">
        <f t="shared" si="274"/>
        <v>0</v>
      </c>
      <c r="FC160" s="37">
        <f t="shared" si="274"/>
        <v>0</v>
      </c>
    </row>
    <row r="161" spans="3:159" x14ac:dyDescent="0.35">
      <c r="C161" s="31" t="s">
        <v>74</v>
      </c>
      <c r="E161" s="32" t="s">
        <v>29</v>
      </c>
      <c r="F161" s="23">
        <f>InputC!E81</f>
        <v>1.2</v>
      </c>
      <c r="J161" s="34">
        <f>$F$161</f>
        <v>1.2</v>
      </c>
      <c r="K161" s="34">
        <f t="shared" ref="K161:BV161" si="275">$F$161</f>
        <v>1.2</v>
      </c>
      <c r="L161" s="34">
        <f t="shared" si="275"/>
        <v>1.2</v>
      </c>
      <c r="M161" s="34">
        <f t="shared" si="275"/>
        <v>1.2</v>
      </c>
      <c r="N161" s="34">
        <f t="shared" si="275"/>
        <v>1.2</v>
      </c>
      <c r="O161" s="34">
        <f t="shared" si="275"/>
        <v>1.2</v>
      </c>
      <c r="P161" s="34">
        <f t="shared" si="275"/>
        <v>1.2</v>
      </c>
      <c r="Q161" s="34">
        <f t="shared" si="275"/>
        <v>1.2</v>
      </c>
      <c r="R161" s="34">
        <f t="shared" si="275"/>
        <v>1.2</v>
      </c>
      <c r="S161" s="34">
        <f t="shared" si="275"/>
        <v>1.2</v>
      </c>
      <c r="T161" s="34">
        <f t="shared" si="275"/>
        <v>1.2</v>
      </c>
      <c r="U161" s="34">
        <f t="shared" si="275"/>
        <v>1.2</v>
      </c>
      <c r="V161" s="34">
        <f t="shared" si="275"/>
        <v>1.2</v>
      </c>
      <c r="W161" s="34">
        <f t="shared" si="275"/>
        <v>1.2</v>
      </c>
      <c r="X161" s="34">
        <f t="shared" si="275"/>
        <v>1.2</v>
      </c>
      <c r="Y161" s="34">
        <f t="shared" si="275"/>
        <v>1.2</v>
      </c>
      <c r="Z161" s="34">
        <f t="shared" si="275"/>
        <v>1.2</v>
      </c>
      <c r="AA161" s="34">
        <f t="shared" si="275"/>
        <v>1.2</v>
      </c>
      <c r="AB161" s="34">
        <f t="shared" si="275"/>
        <v>1.2</v>
      </c>
      <c r="AC161" s="34">
        <f t="shared" si="275"/>
        <v>1.2</v>
      </c>
      <c r="AD161" s="34">
        <f t="shared" si="275"/>
        <v>1.2</v>
      </c>
      <c r="AE161" s="34">
        <f t="shared" si="275"/>
        <v>1.2</v>
      </c>
      <c r="AF161" s="34">
        <f t="shared" si="275"/>
        <v>1.2</v>
      </c>
      <c r="AG161" s="34">
        <f t="shared" si="275"/>
        <v>1.2</v>
      </c>
      <c r="AH161" s="34">
        <f t="shared" si="275"/>
        <v>1.2</v>
      </c>
      <c r="AI161" s="34">
        <f t="shared" si="275"/>
        <v>1.2</v>
      </c>
      <c r="AJ161" s="34">
        <f t="shared" si="275"/>
        <v>1.2</v>
      </c>
      <c r="AK161" s="34">
        <f t="shared" si="275"/>
        <v>1.2</v>
      </c>
      <c r="AL161" s="34">
        <f t="shared" si="275"/>
        <v>1.2</v>
      </c>
      <c r="AM161" s="34">
        <f t="shared" si="275"/>
        <v>1.2</v>
      </c>
      <c r="AN161" s="34">
        <f t="shared" si="275"/>
        <v>1.2</v>
      </c>
      <c r="AO161" s="34">
        <f t="shared" si="275"/>
        <v>1.2</v>
      </c>
      <c r="AP161" s="34">
        <f t="shared" si="275"/>
        <v>1.2</v>
      </c>
      <c r="AQ161" s="34">
        <f t="shared" si="275"/>
        <v>1.2</v>
      </c>
      <c r="AR161" s="34">
        <f t="shared" si="275"/>
        <v>1.2</v>
      </c>
      <c r="AS161" s="34">
        <f t="shared" si="275"/>
        <v>1.2</v>
      </c>
      <c r="AT161" s="34">
        <f t="shared" si="275"/>
        <v>1.2</v>
      </c>
      <c r="AU161" s="34">
        <f t="shared" si="275"/>
        <v>1.2</v>
      </c>
      <c r="AV161" s="34">
        <f t="shared" si="275"/>
        <v>1.2</v>
      </c>
      <c r="AW161" s="34">
        <f t="shared" si="275"/>
        <v>1.2</v>
      </c>
      <c r="AX161" s="34">
        <f t="shared" si="275"/>
        <v>1.2</v>
      </c>
      <c r="AY161" s="34">
        <f t="shared" si="275"/>
        <v>1.2</v>
      </c>
      <c r="AZ161" s="34">
        <f t="shared" si="275"/>
        <v>1.2</v>
      </c>
      <c r="BA161" s="34">
        <f t="shared" si="275"/>
        <v>1.2</v>
      </c>
      <c r="BB161" s="34">
        <f t="shared" si="275"/>
        <v>1.2</v>
      </c>
      <c r="BC161" s="34">
        <f t="shared" si="275"/>
        <v>1.2</v>
      </c>
      <c r="BD161" s="34">
        <f t="shared" si="275"/>
        <v>1.2</v>
      </c>
      <c r="BE161" s="34">
        <f t="shared" si="275"/>
        <v>1.2</v>
      </c>
      <c r="BF161" s="34">
        <f t="shared" si="275"/>
        <v>1.2</v>
      </c>
      <c r="BG161" s="34">
        <f t="shared" si="275"/>
        <v>1.2</v>
      </c>
      <c r="BH161" s="34">
        <f t="shared" si="275"/>
        <v>1.2</v>
      </c>
      <c r="BI161" s="34">
        <f t="shared" si="275"/>
        <v>1.2</v>
      </c>
      <c r="BJ161" s="34">
        <f t="shared" si="275"/>
        <v>1.2</v>
      </c>
      <c r="BK161" s="34">
        <f t="shared" si="275"/>
        <v>1.2</v>
      </c>
      <c r="BL161" s="34">
        <f t="shared" si="275"/>
        <v>1.2</v>
      </c>
      <c r="BM161" s="34">
        <f t="shared" si="275"/>
        <v>1.2</v>
      </c>
      <c r="BN161" s="34">
        <f t="shared" si="275"/>
        <v>1.2</v>
      </c>
      <c r="BO161" s="34">
        <f t="shared" si="275"/>
        <v>1.2</v>
      </c>
      <c r="BP161" s="34">
        <f t="shared" si="275"/>
        <v>1.2</v>
      </c>
      <c r="BQ161" s="34">
        <f t="shared" si="275"/>
        <v>1.2</v>
      </c>
      <c r="BR161" s="34">
        <f t="shared" si="275"/>
        <v>1.2</v>
      </c>
      <c r="BS161" s="34">
        <f t="shared" si="275"/>
        <v>1.2</v>
      </c>
      <c r="BT161" s="34">
        <f t="shared" si="275"/>
        <v>1.2</v>
      </c>
      <c r="BU161" s="34">
        <f t="shared" si="275"/>
        <v>1.2</v>
      </c>
      <c r="BV161" s="34">
        <f t="shared" si="275"/>
        <v>1.2</v>
      </c>
      <c r="BW161" s="34">
        <f t="shared" ref="BW161:EH161" si="276">$F$161</f>
        <v>1.2</v>
      </c>
      <c r="BX161" s="34">
        <f t="shared" si="276"/>
        <v>1.2</v>
      </c>
      <c r="BY161" s="34">
        <f t="shared" si="276"/>
        <v>1.2</v>
      </c>
      <c r="BZ161" s="34">
        <f t="shared" si="276"/>
        <v>1.2</v>
      </c>
      <c r="CA161" s="34">
        <f t="shared" si="276"/>
        <v>1.2</v>
      </c>
      <c r="CB161" s="34">
        <f t="shared" si="276"/>
        <v>1.2</v>
      </c>
      <c r="CC161" s="34">
        <f t="shared" si="276"/>
        <v>1.2</v>
      </c>
      <c r="CD161" s="34">
        <f t="shared" si="276"/>
        <v>1.2</v>
      </c>
      <c r="CE161" s="34">
        <f t="shared" si="276"/>
        <v>1.2</v>
      </c>
      <c r="CF161" s="34">
        <f t="shared" si="276"/>
        <v>1.2</v>
      </c>
      <c r="CG161" s="34">
        <f t="shared" si="276"/>
        <v>1.2</v>
      </c>
      <c r="CH161" s="34">
        <f t="shared" si="276"/>
        <v>1.2</v>
      </c>
      <c r="CI161" s="34">
        <f t="shared" si="276"/>
        <v>1.2</v>
      </c>
      <c r="CJ161" s="34">
        <f t="shared" si="276"/>
        <v>1.2</v>
      </c>
      <c r="CK161" s="34">
        <f t="shared" si="276"/>
        <v>1.2</v>
      </c>
      <c r="CL161" s="34">
        <f t="shared" si="276"/>
        <v>1.2</v>
      </c>
      <c r="CM161" s="34">
        <f t="shared" si="276"/>
        <v>1.2</v>
      </c>
      <c r="CN161" s="34">
        <f t="shared" si="276"/>
        <v>1.2</v>
      </c>
      <c r="CO161" s="34">
        <f t="shared" si="276"/>
        <v>1.2</v>
      </c>
      <c r="CP161" s="34">
        <f t="shared" si="276"/>
        <v>1.2</v>
      </c>
      <c r="CQ161" s="34">
        <f t="shared" si="276"/>
        <v>1.2</v>
      </c>
      <c r="CR161" s="34">
        <f t="shared" si="276"/>
        <v>1.2</v>
      </c>
      <c r="CS161" s="34">
        <f t="shared" si="276"/>
        <v>1.2</v>
      </c>
      <c r="CT161" s="34">
        <f t="shared" si="276"/>
        <v>1.2</v>
      </c>
      <c r="CU161" s="34">
        <f t="shared" si="276"/>
        <v>1.2</v>
      </c>
      <c r="CV161" s="34">
        <f t="shared" si="276"/>
        <v>1.2</v>
      </c>
      <c r="CW161" s="34">
        <f t="shared" si="276"/>
        <v>1.2</v>
      </c>
      <c r="CX161" s="34">
        <f t="shared" si="276"/>
        <v>1.2</v>
      </c>
      <c r="CY161" s="34">
        <f t="shared" si="276"/>
        <v>1.2</v>
      </c>
      <c r="CZ161" s="34">
        <f t="shared" si="276"/>
        <v>1.2</v>
      </c>
      <c r="DA161" s="34">
        <f t="shared" si="276"/>
        <v>1.2</v>
      </c>
      <c r="DB161" s="34">
        <f t="shared" si="276"/>
        <v>1.2</v>
      </c>
      <c r="DC161" s="34">
        <f t="shared" si="276"/>
        <v>1.2</v>
      </c>
      <c r="DD161" s="34">
        <f t="shared" si="276"/>
        <v>1.2</v>
      </c>
      <c r="DE161" s="34">
        <f t="shared" si="276"/>
        <v>1.2</v>
      </c>
      <c r="DF161" s="34">
        <f t="shared" si="276"/>
        <v>1.2</v>
      </c>
      <c r="DG161" s="34">
        <f t="shared" si="276"/>
        <v>1.2</v>
      </c>
      <c r="DH161" s="34">
        <f t="shared" si="276"/>
        <v>1.2</v>
      </c>
      <c r="DI161" s="34">
        <f t="shared" si="276"/>
        <v>1.2</v>
      </c>
      <c r="DJ161" s="34">
        <f t="shared" si="276"/>
        <v>1.2</v>
      </c>
      <c r="DK161" s="34">
        <f t="shared" si="276"/>
        <v>1.2</v>
      </c>
      <c r="DL161" s="34">
        <f t="shared" si="276"/>
        <v>1.2</v>
      </c>
      <c r="DM161" s="34">
        <f t="shared" si="276"/>
        <v>1.2</v>
      </c>
      <c r="DN161" s="34">
        <f t="shared" si="276"/>
        <v>1.2</v>
      </c>
      <c r="DO161" s="34">
        <f t="shared" si="276"/>
        <v>1.2</v>
      </c>
      <c r="DP161" s="34">
        <f t="shared" si="276"/>
        <v>1.2</v>
      </c>
      <c r="DQ161" s="34">
        <f t="shared" si="276"/>
        <v>1.2</v>
      </c>
      <c r="DR161" s="34">
        <f t="shared" si="276"/>
        <v>1.2</v>
      </c>
      <c r="DS161" s="34">
        <f t="shared" si="276"/>
        <v>1.2</v>
      </c>
      <c r="DT161" s="34">
        <f t="shared" si="276"/>
        <v>1.2</v>
      </c>
      <c r="DU161" s="34">
        <f t="shared" si="276"/>
        <v>1.2</v>
      </c>
      <c r="DV161" s="34">
        <f t="shared" si="276"/>
        <v>1.2</v>
      </c>
      <c r="DW161" s="34">
        <f t="shared" si="276"/>
        <v>1.2</v>
      </c>
      <c r="DX161" s="34">
        <f t="shared" si="276"/>
        <v>1.2</v>
      </c>
      <c r="DY161" s="34">
        <f t="shared" si="276"/>
        <v>1.2</v>
      </c>
      <c r="DZ161" s="34">
        <f t="shared" si="276"/>
        <v>1.2</v>
      </c>
      <c r="EA161" s="34">
        <f t="shared" si="276"/>
        <v>1.2</v>
      </c>
      <c r="EB161" s="34">
        <f t="shared" si="276"/>
        <v>1.2</v>
      </c>
      <c r="EC161" s="34">
        <f t="shared" si="276"/>
        <v>1.2</v>
      </c>
      <c r="ED161" s="34">
        <f t="shared" si="276"/>
        <v>1.2</v>
      </c>
      <c r="EE161" s="34">
        <f t="shared" si="276"/>
        <v>1.2</v>
      </c>
      <c r="EF161" s="34">
        <f t="shared" si="276"/>
        <v>1.2</v>
      </c>
      <c r="EG161" s="34">
        <f t="shared" si="276"/>
        <v>1.2</v>
      </c>
      <c r="EH161" s="34">
        <f t="shared" si="276"/>
        <v>1.2</v>
      </c>
      <c r="EI161" s="34">
        <f t="shared" ref="EI161:FC161" si="277">$F$161</f>
        <v>1.2</v>
      </c>
      <c r="EJ161" s="34">
        <f t="shared" si="277"/>
        <v>1.2</v>
      </c>
      <c r="EK161" s="34">
        <f t="shared" si="277"/>
        <v>1.2</v>
      </c>
      <c r="EL161" s="34">
        <f t="shared" si="277"/>
        <v>1.2</v>
      </c>
      <c r="EM161" s="34">
        <f t="shared" si="277"/>
        <v>1.2</v>
      </c>
      <c r="EN161" s="34">
        <f t="shared" si="277"/>
        <v>1.2</v>
      </c>
      <c r="EO161" s="34">
        <f t="shared" si="277"/>
        <v>1.2</v>
      </c>
      <c r="EP161" s="34">
        <f t="shared" si="277"/>
        <v>1.2</v>
      </c>
      <c r="EQ161" s="34">
        <f t="shared" si="277"/>
        <v>1.2</v>
      </c>
      <c r="ER161" s="34">
        <f t="shared" si="277"/>
        <v>1.2</v>
      </c>
      <c r="ES161" s="34">
        <f t="shared" si="277"/>
        <v>1.2</v>
      </c>
      <c r="ET161" s="34">
        <f t="shared" si="277"/>
        <v>1.2</v>
      </c>
      <c r="EU161" s="34">
        <f t="shared" si="277"/>
        <v>1.2</v>
      </c>
      <c r="EV161" s="34">
        <f t="shared" si="277"/>
        <v>1.2</v>
      </c>
      <c r="EW161" s="34">
        <f t="shared" si="277"/>
        <v>1.2</v>
      </c>
      <c r="EX161" s="34">
        <f t="shared" si="277"/>
        <v>1.2</v>
      </c>
      <c r="EY161" s="34">
        <f t="shared" si="277"/>
        <v>1.2</v>
      </c>
      <c r="EZ161" s="34">
        <f t="shared" si="277"/>
        <v>1.2</v>
      </c>
      <c r="FA161" s="34">
        <f t="shared" si="277"/>
        <v>1.2</v>
      </c>
      <c r="FB161" s="34">
        <f t="shared" si="277"/>
        <v>1.2</v>
      </c>
      <c r="FC161" s="34">
        <f t="shared" si="277"/>
        <v>1.2</v>
      </c>
    </row>
    <row r="162" spans="3:159" x14ac:dyDescent="0.35">
      <c r="C162" s="31" t="s">
        <v>256</v>
      </c>
      <c r="E162" s="32" t="s">
        <v>110</v>
      </c>
      <c r="J162" s="37" t="b">
        <f>IF(J159,J160/J161)</f>
        <v>0</v>
      </c>
      <c r="K162" s="37" t="b">
        <f t="shared" ref="K162:BV162" si="278">IF(K159,K160/K161)</f>
        <v>0</v>
      </c>
      <c r="L162" s="37" t="b">
        <f t="shared" si="278"/>
        <v>0</v>
      </c>
      <c r="M162" s="37" t="b">
        <f t="shared" si="278"/>
        <v>0</v>
      </c>
      <c r="N162" s="37" t="b">
        <f t="shared" si="278"/>
        <v>0</v>
      </c>
      <c r="O162" s="37" t="b">
        <f t="shared" si="278"/>
        <v>0</v>
      </c>
      <c r="P162" s="37" t="b">
        <f t="shared" si="278"/>
        <v>0</v>
      </c>
      <c r="Q162" s="37" t="b">
        <f t="shared" si="278"/>
        <v>0</v>
      </c>
      <c r="R162" s="37" t="b">
        <f t="shared" si="278"/>
        <v>0</v>
      </c>
      <c r="S162" s="37" t="b">
        <f t="shared" si="278"/>
        <v>0</v>
      </c>
      <c r="T162" s="37" t="b">
        <f t="shared" si="278"/>
        <v>0</v>
      </c>
      <c r="U162" s="37" t="b">
        <f t="shared" si="278"/>
        <v>0</v>
      </c>
      <c r="V162" s="37">
        <f t="shared" si="278"/>
        <v>1041183.3706464798</v>
      </c>
      <c r="W162" s="37">
        <f t="shared" si="278"/>
        <v>1048221.8905472641</v>
      </c>
      <c r="X162" s="37">
        <f t="shared" si="278"/>
        <v>1055303.2836114892</v>
      </c>
      <c r="Y162" s="37">
        <f t="shared" si="278"/>
        <v>1062427.7744857802</v>
      </c>
      <c r="Z162" s="37">
        <f t="shared" si="278"/>
        <v>1069595.5885505062</v>
      </c>
      <c r="AA162" s="37">
        <f t="shared" si="278"/>
        <v>1076806.9519159161</v>
      </c>
      <c r="AB162" s="37">
        <f t="shared" si="278"/>
        <v>1084062.0914181557</v>
      </c>
      <c r="AC162" s="37">
        <f t="shared" si="278"/>
        <v>1091361.2346151585</v>
      </c>
      <c r="AD162" s="37">
        <f t="shared" si="278"/>
        <v>1098704.6097824119</v>
      </c>
      <c r="AE162" s="37">
        <f t="shared" si="278"/>
        <v>1106092.4459085991</v>
      </c>
      <c r="AF162" s="37">
        <f t="shared" si="278"/>
        <v>1113524.9726911061</v>
      </c>
      <c r="AG162" s="37">
        <f t="shared" si="278"/>
        <v>1121002.4205314077</v>
      </c>
      <c r="AH162" s="37">
        <f t="shared" si="278"/>
        <v>1128525.0205303086</v>
      </c>
      <c r="AI162" s="37">
        <f t="shared" si="278"/>
        <v>1136093.00448306</v>
      </c>
      <c r="AJ162" s="37">
        <f t="shared" si="278"/>
        <v>1143706.6048743352</v>
      </c>
      <c r="AK162" s="37">
        <f t="shared" si="278"/>
        <v>1151366.0548730649</v>
      </c>
      <c r="AL162" s="37">
        <f t="shared" si="278"/>
        <v>1159071.5883271345</v>
      </c>
      <c r="AM162" s="37">
        <f t="shared" si="278"/>
        <v>1166823.439757939</v>
      </c>
      <c r="AN162" s="37">
        <f t="shared" si="278"/>
        <v>1174621.8443547899</v>
      </c>
      <c r="AO162" s="37">
        <f t="shared" si="278"/>
        <v>1182467.0379691783</v>
      </c>
      <c r="AP162" s="37">
        <f t="shared" si="278"/>
        <v>1121938.2044773072</v>
      </c>
      <c r="AQ162" s="37">
        <f t="shared" si="278"/>
        <v>1129877.6863003683</v>
      </c>
      <c r="AR162" s="37">
        <f t="shared" si="278"/>
        <v>1137864.6686088776</v>
      </c>
      <c r="AS162" s="37">
        <f t="shared" si="278"/>
        <v>1145899.389842642</v>
      </c>
      <c r="AT162" s="37">
        <f t="shared" si="278"/>
        <v>1153982.0890726731</v>
      </c>
      <c r="AU162" s="37">
        <f t="shared" si="278"/>
        <v>1162113.005994522</v>
      </c>
      <c r="AV162" s="37">
        <f t="shared" si="278"/>
        <v>1170292.3809214507</v>
      </c>
      <c r="AW162" s="37">
        <f t="shared" si="278"/>
        <v>1178520.4547774354</v>
      </c>
      <c r="AX162" s="37">
        <f t="shared" si="278"/>
        <v>1186797.46909001</v>
      </c>
      <c r="AY162" s="37">
        <f t="shared" si="278"/>
        <v>1195123.6659829288</v>
      </c>
      <c r="AZ162" s="37">
        <f t="shared" si="278"/>
        <v>1203499.2881686692</v>
      </c>
      <c r="BA162" s="37">
        <f t="shared" si="278"/>
        <v>1211924.5789407508</v>
      </c>
      <c r="BB162" s="37">
        <f t="shared" si="278"/>
        <v>1220399.7821658803</v>
      </c>
      <c r="BC162" s="37">
        <f t="shared" si="278"/>
        <v>1228925.1422759213</v>
      </c>
      <c r="BD162" s="37" t="b">
        <f t="shared" si="278"/>
        <v>0</v>
      </c>
      <c r="BE162" s="37" t="b">
        <f t="shared" si="278"/>
        <v>0</v>
      </c>
      <c r="BF162" s="37" t="b">
        <f t="shared" si="278"/>
        <v>0</v>
      </c>
      <c r="BG162" s="37" t="b">
        <f t="shared" si="278"/>
        <v>0</v>
      </c>
      <c r="BH162" s="37" t="b">
        <f t="shared" si="278"/>
        <v>0</v>
      </c>
      <c r="BI162" s="37" t="b">
        <f t="shared" si="278"/>
        <v>0</v>
      </c>
      <c r="BJ162" s="37" t="b">
        <f t="shared" si="278"/>
        <v>0</v>
      </c>
      <c r="BK162" s="37" t="b">
        <f t="shared" si="278"/>
        <v>0</v>
      </c>
      <c r="BL162" s="37" t="b">
        <f t="shared" si="278"/>
        <v>0</v>
      </c>
      <c r="BM162" s="37" t="b">
        <f t="shared" si="278"/>
        <v>0</v>
      </c>
      <c r="BN162" s="37" t="b">
        <f t="shared" si="278"/>
        <v>0</v>
      </c>
      <c r="BO162" s="37" t="b">
        <f t="shared" si="278"/>
        <v>0</v>
      </c>
      <c r="BP162" s="37" t="b">
        <f t="shared" si="278"/>
        <v>0</v>
      </c>
      <c r="BQ162" s="37" t="b">
        <f t="shared" si="278"/>
        <v>0</v>
      </c>
      <c r="BR162" s="37" t="b">
        <f t="shared" si="278"/>
        <v>0</v>
      </c>
      <c r="BS162" s="37" t="b">
        <f t="shared" si="278"/>
        <v>0</v>
      </c>
      <c r="BT162" s="37" t="b">
        <f t="shared" si="278"/>
        <v>0</v>
      </c>
      <c r="BU162" s="37" t="b">
        <f t="shared" si="278"/>
        <v>0</v>
      </c>
      <c r="BV162" s="37" t="b">
        <f t="shared" si="278"/>
        <v>0</v>
      </c>
      <c r="BW162" s="37" t="b">
        <f t="shared" ref="BW162:EH162" si="279">IF(BW159,BW160/BW161)</f>
        <v>0</v>
      </c>
      <c r="BX162" s="37" t="b">
        <f t="shared" si="279"/>
        <v>0</v>
      </c>
      <c r="BY162" s="37" t="b">
        <f t="shared" si="279"/>
        <v>0</v>
      </c>
      <c r="BZ162" s="37" t="b">
        <f t="shared" si="279"/>
        <v>0</v>
      </c>
      <c r="CA162" s="37" t="b">
        <f t="shared" si="279"/>
        <v>0</v>
      </c>
      <c r="CB162" s="37" t="b">
        <f t="shared" si="279"/>
        <v>0</v>
      </c>
      <c r="CC162" s="37" t="b">
        <f t="shared" si="279"/>
        <v>0</v>
      </c>
      <c r="CD162" s="37" t="b">
        <f t="shared" si="279"/>
        <v>0</v>
      </c>
      <c r="CE162" s="37" t="b">
        <f t="shared" si="279"/>
        <v>0</v>
      </c>
      <c r="CF162" s="37" t="b">
        <f t="shared" si="279"/>
        <v>0</v>
      </c>
      <c r="CG162" s="37" t="b">
        <f t="shared" si="279"/>
        <v>0</v>
      </c>
      <c r="CH162" s="37" t="b">
        <f t="shared" si="279"/>
        <v>0</v>
      </c>
      <c r="CI162" s="37" t="b">
        <f t="shared" si="279"/>
        <v>0</v>
      </c>
      <c r="CJ162" s="37" t="b">
        <f t="shared" si="279"/>
        <v>0</v>
      </c>
      <c r="CK162" s="37" t="b">
        <f t="shared" si="279"/>
        <v>0</v>
      </c>
      <c r="CL162" s="37" t="b">
        <f t="shared" si="279"/>
        <v>0</v>
      </c>
      <c r="CM162" s="37" t="b">
        <f t="shared" si="279"/>
        <v>0</v>
      </c>
      <c r="CN162" s="37" t="b">
        <f t="shared" si="279"/>
        <v>0</v>
      </c>
      <c r="CO162" s="37" t="b">
        <f t="shared" si="279"/>
        <v>0</v>
      </c>
      <c r="CP162" s="37" t="b">
        <f t="shared" si="279"/>
        <v>0</v>
      </c>
      <c r="CQ162" s="37" t="b">
        <f t="shared" si="279"/>
        <v>0</v>
      </c>
      <c r="CR162" s="37" t="b">
        <f t="shared" si="279"/>
        <v>0</v>
      </c>
      <c r="CS162" s="37" t="b">
        <f t="shared" si="279"/>
        <v>0</v>
      </c>
      <c r="CT162" s="37" t="b">
        <f t="shared" si="279"/>
        <v>0</v>
      </c>
      <c r="CU162" s="37" t="b">
        <f t="shared" si="279"/>
        <v>0</v>
      </c>
      <c r="CV162" s="37" t="b">
        <f t="shared" si="279"/>
        <v>0</v>
      </c>
      <c r="CW162" s="37" t="b">
        <f t="shared" si="279"/>
        <v>0</v>
      </c>
      <c r="CX162" s="37" t="b">
        <f t="shared" si="279"/>
        <v>0</v>
      </c>
      <c r="CY162" s="37" t="b">
        <f t="shared" si="279"/>
        <v>0</v>
      </c>
      <c r="CZ162" s="37" t="b">
        <f t="shared" si="279"/>
        <v>0</v>
      </c>
      <c r="DA162" s="37" t="b">
        <f t="shared" si="279"/>
        <v>0</v>
      </c>
      <c r="DB162" s="37" t="b">
        <f t="shared" si="279"/>
        <v>0</v>
      </c>
      <c r="DC162" s="37" t="b">
        <f t="shared" si="279"/>
        <v>0</v>
      </c>
      <c r="DD162" s="37" t="b">
        <f t="shared" si="279"/>
        <v>0</v>
      </c>
      <c r="DE162" s="37" t="b">
        <f t="shared" si="279"/>
        <v>0</v>
      </c>
      <c r="DF162" s="37" t="b">
        <f t="shared" si="279"/>
        <v>0</v>
      </c>
      <c r="DG162" s="37" t="b">
        <f t="shared" si="279"/>
        <v>0</v>
      </c>
      <c r="DH162" s="37" t="b">
        <f t="shared" si="279"/>
        <v>0</v>
      </c>
      <c r="DI162" s="37" t="b">
        <f t="shared" si="279"/>
        <v>0</v>
      </c>
      <c r="DJ162" s="37" t="b">
        <f t="shared" si="279"/>
        <v>0</v>
      </c>
      <c r="DK162" s="37" t="b">
        <f t="shared" si="279"/>
        <v>0</v>
      </c>
      <c r="DL162" s="37" t="b">
        <f t="shared" si="279"/>
        <v>0</v>
      </c>
      <c r="DM162" s="37" t="b">
        <f t="shared" si="279"/>
        <v>0</v>
      </c>
      <c r="DN162" s="37" t="b">
        <f t="shared" si="279"/>
        <v>0</v>
      </c>
      <c r="DO162" s="37" t="b">
        <f t="shared" si="279"/>
        <v>0</v>
      </c>
      <c r="DP162" s="37" t="b">
        <f t="shared" si="279"/>
        <v>0</v>
      </c>
      <c r="DQ162" s="37" t="b">
        <f t="shared" si="279"/>
        <v>0</v>
      </c>
      <c r="DR162" s="37" t="b">
        <f t="shared" si="279"/>
        <v>0</v>
      </c>
      <c r="DS162" s="37" t="b">
        <f t="shared" si="279"/>
        <v>0</v>
      </c>
      <c r="DT162" s="37" t="b">
        <f t="shared" si="279"/>
        <v>0</v>
      </c>
      <c r="DU162" s="37" t="b">
        <f t="shared" si="279"/>
        <v>0</v>
      </c>
      <c r="DV162" s="37" t="b">
        <f t="shared" si="279"/>
        <v>0</v>
      </c>
      <c r="DW162" s="37" t="b">
        <f t="shared" si="279"/>
        <v>0</v>
      </c>
      <c r="DX162" s="37" t="b">
        <f t="shared" si="279"/>
        <v>0</v>
      </c>
      <c r="DY162" s="37" t="b">
        <f t="shared" si="279"/>
        <v>0</v>
      </c>
      <c r="DZ162" s="37" t="b">
        <f t="shared" si="279"/>
        <v>0</v>
      </c>
      <c r="EA162" s="37" t="b">
        <f t="shared" si="279"/>
        <v>0</v>
      </c>
      <c r="EB162" s="37" t="b">
        <f t="shared" si="279"/>
        <v>0</v>
      </c>
      <c r="EC162" s="37" t="b">
        <f t="shared" si="279"/>
        <v>0</v>
      </c>
      <c r="ED162" s="37" t="b">
        <f t="shared" si="279"/>
        <v>0</v>
      </c>
      <c r="EE162" s="37" t="b">
        <f t="shared" si="279"/>
        <v>0</v>
      </c>
      <c r="EF162" s="37" t="b">
        <f t="shared" si="279"/>
        <v>0</v>
      </c>
      <c r="EG162" s="37" t="b">
        <f t="shared" si="279"/>
        <v>0</v>
      </c>
      <c r="EH162" s="37" t="b">
        <f t="shared" si="279"/>
        <v>0</v>
      </c>
      <c r="EI162" s="37" t="b">
        <f t="shared" ref="EI162:FC162" si="280">IF(EI159,EI160/EI161)</f>
        <v>0</v>
      </c>
      <c r="EJ162" s="37" t="b">
        <f t="shared" si="280"/>
        <v>0</v>
      </c>
      <c r="EK162" s="37" t="b">
        <f t="shared" si="280"/>
        <v>0</v>
      </c>
      <c r="EL162" s="37" t="b">
        <f t="shared" si="280"/>
        <v>0</v>
      </c>
      <c r="EM162" s="37" t="b">
        <f t="shared" si="280"/>
        <v>0</v>
      </c>
      <c r="EN162" s="37" t="b">
        <f t="shared" si="280"/>
        <v>0</v>
      </c>
      <c r="EO162" s="37" t="b">
        <f t="shared" si="280"/>
        <v>0</v>
      </c>
      <c r="EP162" s="37" t="b">
        <f t="shared" si="280"/>
        <v>0</v>
      </c>
      <c r="EQ162" s="37" t="b">
        <f t="shared" si="280"/>
        <v>0</v>
      </c>
      <c r="ER162" s="37" t="b">
        <f t="shared" si="280"/>
        <v>0</v>
      </c>
      <c r="ES162" s="37" t="b">
        <f t="shared" si="280"/>
        <v>0</v>
      </c>
      <c r="ET162" s="37" t="b">
        <f t="shared" si="280"/>
        <v>0</v>
      </c>
      <c r="EU162" s="37" t="b">
        <f t="shared" si="280"/>
        <v>0</v>
      </c>
      <c r="EV162" s="37" t="b">
        <f t="shared" si="280"/>
        <v>0</v>
      </c>
      <c r="EW162" s="37" t="b">
        <f t="shared" si="280"/>
        <v>0</v>
      </c>
      <c r="EX162" s="37" t="b">
        <f t="shared" si="280"/>
        <v>0</v>
      </c>
      <c r="EY162" s="37" t="b">
        <f t="shared" si="280"/>
        <v>0</v>
      </c>
      <c r="EZ162" s="37" t="b">
        <f t="shared" si="280"/>
        <v>0</v>
      </c>
      <c r="FA162" s="37" t="b">
        <f t="shared" si="280"/>
        <v>0</v>
      </c>
      <c r="FB162" s="37" t="b">
        <f t="shared" si="280"/>
        <v>0</v>
      </c>
      <c r="FC162" s="37" t="b">
        <f t="shared" si="280"/>
        <v>0</v>
      </c>
    </row>
    <row r="163" spans="3:159" x14ac:dyDescent="0.35">
      <c r="C163" s="31" t="s">
        <v>75</v>
      </c>
      <c r="E163" s="32" t="s">
        <v>100</v>
      </c>
      <c r="F163" s="7">
        <f>InputC!E82+InputC!E83</f>
        <v>4.7E-2</v>
      </c>
      <c r="G163" s="35">
        <f>F163/12*G5</f>
        <v>2.35E-2</v>
      </c>
      <c r="J163" s="35">
        <f>$F$163/J6</f>
        <v>3.9166666666666664E-3</v>
      </c>
      <c r="K163" s="35">
        <f t="shared" ref="K163:BV163" si="281">$F$163/K6</f>
        <v>3.9166666666666664E-3</v>
      </c>
      <c r="L163" s="35">
        <f t="shared" si="281"/>
        <v>3.9166666666666664E-3</v>
      </c>
      <c r="M163" s="35">
        <f t="shared" si="281"/>
        <v>3.9166666666666664E-3</v>
      </c>
      <c r="N163" s="35">
        <f t="shared" si="281"/>
        <v>3.9166666666666664E-3</v>
      </c>
      <c r="O163" s="35">
        <f t="shared" si="281"/>
        <v>3.9166666666666664E-3</v>
      </c>
      <c r="P163" s="35">
        <f t="shared" si="281"/>
        <v>3.9166666666666664E-3</v>
      </c>
      <c r="Q163" s="35">
        <f t="shared" si="281"/>
        <v>3.9166666666666664E-3</v>
      </c>
      <c r="R163" s="35">
        <f t="shared" si="281"/>
        <v>3.9166666666666664E-3</v>
      </c>
      <c r="S163" s="35">
        <f t="shared" si="281"/>
        <v>3.9166666666666664E-3</v>
      </c>
      <c r="T163" s="35">
        <f t="shared" si="281"/>
        <v>3.9166666666666664E-3</v>
      </c>
      <c r="U163" s="35">
        <f t="shared" si="281"/>
        <v>3.9166666666666664E-3</v>
      </c>
      <c r="V163" s="35">
        <f t="shared" si="281"/>
        <v>2.35E-2</v>
      </c>
      <c r="W163" s="35">
        <f t="shared" si="281"/>
        <v>2.35E-2</v>
      </c>
      <c r="X163" s="35">
        <f t="shared" si="281"/>
        <v>2.35E-2</v>
      </c>
      <c r="Y163" s="35">
        <f t="shared" si="281"/>
        <v>2.35E-2</v>
      </c>
      <c r="Z163" s="35">
        <f t="shared" si="281"/>
        <v>2.35E-2</v>
      </c>
      <c r="AA163" s="35">
        <f t="shared" si="281"/>
        <v>2.35E-2</v>
      </c>
      <c r="AB163" s="35">
        <f t="shared" si="281"/>
        <v>2.35E-2</v>
      </c>
      <c r="AC163" s="35">
        <f t="shared" si="281"/>
        <v>2.35E-2</v>
      </c>
      <c r="AD163" s="35">
        <f t="shared" si="281"/>
        <v>2.35E-2</v>
      </c>
      <c r="AE163" s="35">
        <f t="shared" si="281"/>
        <v>2.35E-2</v>
      </c>
      <c r="AF163" s="35">
        <f t="shared" si="281"/>
        <v>2.35E-2</v>
      </c>
      <c r="AG163" s="35">
        <f t="shared" si="281"/>
        <v>2.35E-2</v>
      </c>
      <c r="AH163" s="35">
        <f t="shared" si="281"/>
        <v>2.35E-2</v>
      </c>
      <c r="AI163" s="35">
        <f t="shared" si="281"/>
        <v>2.35E-2</v>
      </c>
      <c r="AJ163" s="35">
        <f t="shared" si="281"/>
        <v>2.35E-2</v>
      </c>
      <c r="AK163" s="35">
        <f t="shared" si="281"/>
        <v>2.35E-2</v>
      </c>
      <c r="AL163" s="35">
        <f t="shared" si="281"/>
        <v>2.35E-2</v>
      </c>
      <c r="AM163" s="35">
        <f t="shared" si="281"/>
        <v>2.35E-2</v>
      </c>
      <c r="AN163" s="35">
        <f t="shared" si="281"/>
        <v>2.35E-2</v>
      </c>
      <c r="AO163" s="35">
        <f t="shared" si="281"/>
        <v>2.35E-2</v>
      </c>
      <c r="AP163" s="35">
        <f t="shared" si="281"/>
        <v>2.35E-2</v>
      </c>
      <c r="AQ163" s="35">
        <f t="shared" si="281"/>
        <v>2.35E-2</v>
      </c>
      <c r="AR163" s="35">
        <f t="shared" si="281"/>
        <v>2.35E-2</v>
      </c>
      <c r="AS163" s="35">
        <f t="shared" si="281"/>
        <v>2.35E-2</v>
      </c>
      <c r="AT163" s="35">
        <f t="shared" si="281"/>
        <v>2.35E-2</v>
      </c>
      <c r="AU163" s="35">
        <f t="shared" si="281"/>
        <v>2.35E-2</v>
      </c>
      <c r="AV163" s="35">
        <f t="shared" si="281"/>
        <v>2.35E-2</v>
      </c>
      <c r="AW163" s="35">
        <f t="shared" si="281"/>
        <v>2.35E-2</v>
      </c>
      <c r="AX163" s="35">
        <f t="shared" si="281"/>
        <v>2.35E-2</v>
      </c>
      <c r="AY163" s="35">
        <f t="shared" si="281"/>
        <v>2.35E-2</v>
      </c>
      <c r="AZ163" s="35">
        <f t="shared" si="281"/>
        <v>2.35E-2</v>
      </c>
      <c r="BA163" s="35">
        <f t="shared" si="281"/>
        <v>2.35E-2</v>
      </c>
      <c r="BB163" s="35">
        <f t="shared" si="281"/>
        <v>2.35E-2</v>
      </c>
      <c r="BC163" s="35">
        <f t="shared" si="281"/>
        <v>2.35E-2</v>
      </c>
      <c r="BD163" s="35">
        <f t="shared" si="281"/>
        <v>2.35E-2</v>
      </c>
      <c r="BE163" s="35">
        <f t="shared" si="281"/>
        <v>2.35E-2</v>
      </c>
      <c r="BF163" s="35">
        <f t="shared" si="281"/>
        <v>2.35E-2</v>
      </c>
      <c r="BG163" s="35">
        <f t="shared" si="281"/>
        <v>2.35E-2</v>
      </c>
      <c r="BH163" s="35">
        <f t="shared" si="281"/>
        <v>2.35E-2</v>
      </c>
      <c r="BI163" s="35">
        <f t="shared" si="281"/>
        <v>2.35E-2</v>
      </c>
      <c r="BJ163" s="35">
        <f t="shared" si="281"/>
        <v>2.35E-2</v>
      </c>
      <c r="BK163" s="35">
        <f t="shared" si="281"/>
        <v>2.35E-2</v>
      </c>
      <c r="BL163" s="35">
        <f t="shared" si="281"/>
        <v>2.35E-2</v>
      </c>
      <c r="BM163" s="35">
        <f t="shared" si="281"/>
        <v>2.35E-2</v>
      </c>
      <c r="BN163" s="35">
        <f t="shared" si="281"/>
        <v>2.35E-2</v>
      </c>
      <c r="BO163" s="35">
        <f t="shared" si="281"/>
        <v>2.35E-2</v>
      </c>
      <c r="BP163" s="35">
        <f t="shared" si="281"/>
        <v>2.35E-2</v>
      </c>
      <c r="BQ163" s="35">
        <f t="shared" si="281"/>
        <v>2.35E-2</v>
      </c>
      <c r="BR163" s="35">
        <f t="shared" si="281"/>
        <v>2.35E-2</v>
      </c>
      <c r="BS163" s="35">
        <f t="shared" si="281"/>
        <v>2.35E-2</v>
      </c>
      <c r="BT163" s="35">
        <f t="shared" si="281"/>
        <v>2.35E-2</v>
      </c>
      <c r="BU163" s="35">
        <f t="shared" si="281"/>
        <v>2.35E-2</v>
      </c>
      <c r="BV163" s="35">
        <f t="shared" si="281"/>
        <v>2.35E-2</v>
      </c>
      <c r="BW163" s="35">
        <f t="shared" ref="BW163:EH163" si="282">$F$163/BW6</f>
        <v>2.35E-2</v>
      </c>
      <c r="BX163" s="35">
        <f t="shared" si="282"/>
        <v>2.35E-2</v>
      </c>
      <c r="BY163" s="35">
        <f t="shared" si="282"/>
        <v>2.35E-2</v>
      </c>
      <c r="BZ163" s="35">
        <f t="shared" si="282"/>
        <v>2.35E-2</v>
      </c>
      <c r="CA163" s="35">
        <f t="shared" si="282"/>
        <v>2.35E-2</v>
      </c>
      <c r="CB163" s="35">
        <f t="shared" si="282"/>
        <v>2.35E-2</v>
      </c>
      <c r="CC163" s="35">
        <f t="shared" si="282"/>
        <v>2.35E-2</v>
      </c>
      <c r="CD163" s="35">
        <f t="shared" si="282"/>
        <v>2.35E-2</v>
      </c>
      <c r="CE163" s="35">
        <f t="shared" si="282"/>
        <v>2.35E-2</v>
      </c>
      <c r="CF163" s="35">
        <f t="shared" si="282"/>
        <v>2.35E-2</v>
      </c>
      <c r="CG163" s="35">
        <f t="shared" si="282"/>
        <v>2.35E-2</v>
      </c>
      <c r="CH163" s="35">
        <f t="shared" si="282"/>
        <v>2.35E-2</v>
      </c>
      <c r="CI163" s="35">
        <f t="shared" si="282"/>
        <v>2.35E-2</v>
      </c>
      <c r="CJ163" s="35">
        <f t="shared" si="282"/>
        <v>2.35E-2</v>
      </c>
      <c r="CK163" s="35">
        <f t="shared" si="282"/>
        <v>2.35E-2</v>
      </c>
      <c r="CL163" s="35">
        <f t="shared" si="282"/>
        <v>2.35E-2</v>
      </c>
      <c r="CM163" s="35">
        <f t="shared" si="282"/>
        <v>2.35E-2</v>
      </c>
      <c r="CN163" s="35">
        <f t="shared" si="282"/>
        <v>2.35E-2</v>
      </c>
      <c r="CO163" s="35">
        <f t="shared" si="282"/>
        <v>2.35E-2</v>
      </c>
      <c r="CP163" s="35">
        <f t="shared" si="282"/>
        <v>2.35E-2</v>
      </c>
      <c r="CQ163" s="35">
        <f t="shared" si="282"/>
        <v>2.35E-2</v>
      </c>
      <c r="CR163" s="35">
        <f t="shared" si="282"/>
        <v>2.35E-2</v>
      </c>
      <c r="CS163" s="35">
        <f t="shared" si="282"/>
        <v>2.35E-2</v>
      </c>
      <c r="CT163" s="35">
        <f t="shared" si="282"/>
        <v>2.35E-2</v>
      </c>
      <c r="CU163" s="35">
        <f t="shared" si="282"/>
        <v>2.35E-2</v>
      </c>
      <c r="CV163" s="35">
        <f t="shared" si="282"/>
        <v>2.35E-2</v>
      </c>
      <c r="CW163" s="35">
        <f t="shared" si="282"/>
        <v>2.35E-2</v>
      </c>
      <c r="CX163" s="35">
        <f t="shared" si="282"/>
        <v>2.35E-2</v>
      </c>
      <c r="CY163" s="35">
        <f t="shared" si="282"/>
        <v>2.35E-2</v>
      </c>
      <c r="CZ163" s="35">
        <f t="shared" si="282"/>
        <v>2.35E-2</v>
      </c>
      <c r="DA163" s="35">
        <f t="shared" si="282"/>
        <v>2.35E-2</v>
      </c>
      <c r="DB163" s="35">
        <f t="shared" si="282"/>
        <v>2.35E-2</v>
      </c>
      <c r="DC163" s="35">
        <f t="shared" si="282"/>
        <v>2.35E-2</v>
      </c>
      <c r="DD163" s="35">
        <f t="shared" si="282"/>
        <v>2.35E-2</v>
      </c>
      <c r="DE163" s="35">
        <f t="shared" si="282"/>
        <v>2.35E-2</v>
      </c>
      <c r="DF163" s="35">
        <f t="shared" si="282"/>
        <v>2.35E-2</v>
      </c>
      <c r="DG163" s="35">
        <f t="shared" si="282"/>
        <v>2.35E-2</v>
      </c>
      <c r="DH163" s="35">
        <f t="shared" si="282"/>
        <v>2.35E-2</v>
      </c>
      <c r="DI163" s="35">
        <f t="shared" si="282"/>
        <v>2.35E-2</v>
      </c>
      <c r="DJ163" s="35">
        <f t="shared" si="282"/>
        <v>2.35E-2</v>
      </c>
      <c r="DK163" s="35">
        <f t="shared" si="282"/>
        <v>2.35E-2</v>
      </c>
      <c r="DL163" s="35">
        <f t="shared" si="282"/>
        <v>2.35E-2</v>
      </c>
      <c r="DM163" s="35">
        <f t="shared" si="282"/>
        <v>2.35E-2</v>
      </c>
      <c r="DN163" s="35">
        <f t="shared" si="282"/>
        <v>2.35E-2</v>
      </c>
      <c r="DO163" s="35">
        <f t="shared" si="282"/>
        <v>2.35E-2</v>
      </c>
      <c r="DP163" s="35">
        <f t="shared" si="282"/>
        <v>2.35E-2</v>
      </c>
      <c r="DQ163" s="35">
        <f t="shared" si="282"/>
        <v>2.35E-2</v>
      </c>
      <c r="DR163" s="35">
        <f t="shared" si="282"/>
        <v>2.35E-2</v>
      </c>
      <c r="DS163" s="35">
        <f t="shared" si="282"/>
        <v>2.35E-2</v>
      </c>
      <c r="DT163" s="35">
        <f t="shared" si="282"/>
        <v>2.35E-2</v>
      </c>
      <c r="DU163" s="35">
        <f t="shared" si="282"/>
        <v>2.35E-2</v>
      </c>
      <c r="DV163" s="35">
        <f t="shared" si="282"/>
        <v>2.35E-2</v>
      </c>
      <c r="DW163" s="35">
        <f t="shared" si="282"/>
        <v>2.35E-2</v>
      </c>
      <c r="DX163" s="35">
        <f t="shared" si="282"/>
        <v>2.35E-2</v>
      </c>
      <c r="DY163" s="35">
        <f t="shared" si="282"/>
        <v>2.35E-2</v>
      </c>
      <c r="DZ163" s="35">
        <f t="shared" si="282"/>
        <v>2.35E-2</v>
      </c>
      <c r="EA163" s="35">
        <f t="shared" si="282"/>
        <v>2.35E-2</v>
      </c>
      <c r="EB163" s="35">
        <f t="shared" si="282"/>
        <v>2.35E-2</v>
      </c>
      <c r="EC163" s="35">
        <f t="shared" si="282"/>
        <v>2.35E-2</v>
      </c>
      <c r="ED163" s="35">
        <f t="shared" si="282"/>
        <v>2.35E-2</v>
      </c>
      <c r="EE163" s="35">
        <f t="shared" si="282"/>
        <v>2.35E-2</v>
      </c>
      <c r="EF163" s="35">
        <f t="shared" si="282"/>
        <v>2.35E-2</v>
      </c>
      <c r="EG163" s="35">
        <f t="shared" si="282"/>
        <v>2.35E-2</v>
      </c>
      <c r="EH163" s="35">
        <f t="shared" si="282"/>
        <v>2.35E-2</v>
      </c>
      <c r="EI163" s="35">
        <f t="shared" ref="EI163:FC163" si="283">$F$163/EI6</f>
        <v>2.35E-2</v>
      </c>
      <c r="EJ163" s="35">
        <f t="shared" si="283"/>
        <v>2.35E-2</v>
      </c>
      <c r="EK163" s="35">
        <f t="shared" si="283"/>
        <v>2.35E-2</v>
      </c>
      <c r="EL163" s="35">
        <f t="shared" si="283"/>
        <v>2.35E-2</v>
      </c>
      <c r="EM163" s="35">
        <f t="shared" si="283"/>
        <v>2.35E-2</v>
      </c>
      <c r="EN163" s="35">
        <f t="shared" si="283"/>
        <v>2.35E-2</v>
      </c>
      <c r="EO163" s="35">
        <f t="shared" si="283"/>
        <v>2.35E-2</v>
      </c>
      <c r="EP163" s="35">
        <f t="shared" si="283"/>
        <v>2.35E-2</v>
      </c>
      <c r="EQ163" s="35">
        <f t="shared" si="283"/>
        <v>2.35E-2</v>
      </c>
      <c r="ER163" s="35">
        <f t="shared" si="283"/>
        <v>2.35E-2</v>
      </c>
      <c r="ES163" s="35">
        <f t="shared" si="283"/>
        <v>2.35E-2</v>
      </c>
      <c r="ET163" s="35">
        <f t="shared" si="283"/>
        <v>2.35E-2</v>
      </c>
      <c r="EU163" s="35">
        <f t="shared" si="283"/>
        <v>2.35E-2</v>
      </c>
      <c r="EV163" s="35">
        <f t="shared" si="283"/>
        <v>2.35E-2</v>
      </c>
      <c r="EW163" s="35">
        <f t="shared" si="283"/>
        <v>2.35E-2</v>
      </c>
      <c r="EX163" s="35">
        <f t="shared" si="283"/>
        <v>2.35E-2</v>
      </c>
      <c r="EY163" s="35">
        <f t="shared" si="283"/>
        <v>2.35E-2</v>
      </c>
      <c r="EZ163" s="35">
        <f t="shared" si="283"/>
        <v>2.35E-2</v>
      </c>
      <c r="FA163" s="35">
        <f t="shared" si="283"/>
        <v>2.35E-2</v>
      </c>
      <c r="FB163" s="35">
        <f t="shared" si="283"/>
        <v>2.35E-2</v>
      </c>
      <c r="FC163" s="35">
        <f t="shared" si="283"/>
        <v>2.35E-2</v>
      </c>
    </row>
    <row r="164" spans="3:159" x14ac:dyDescent="0.35">
      <c r="C164" s="31" t="s">
        <v>187</v>
      </c>
      <c r="E164" s="32" t="s">
        <v>110</v>
      </c>
      <c r="F164" s="37">
        <f>NPV(G163,J162:FC162)</f>
        <v>26168189.96057995</v>
      </c>
    </row>
    <row r="165" spans="3:159" x14ac:dyDescent="0.35">
      <c r="E165" s="32"/>
    </row>
    <row r="166" spans="3:159" x14ac:dyDescent="0.35">
      <c r="C166" s="31" t="s">
        <v>227</v>
      </c>
      <c r="E166" s="32" t="s">
        <v>110</v>
      </c>
      <c r="F166" s="37">
        <f>H216</f>
        <v>18961800</v>
      </c>
    </row>
    <row r="167" spans="3:159" x14ac:dyDescent="0.35">
      <c r="C167" s="31" t="s">
        <v>265</v>
      </c>
      <c r="E167" s="32" t="s">
        <v>48</v>
      </c>
      <c r="F167" s="35">
        <f>F164/F166</f>
        <v>1.3800477781951055</v>
      </c>
    </row>
    <row r="169" spans="3:159" x14ac:dyDescent="0.35">
      <c r="C169" s="31" t="s">
        <v>61</v>
      </c>
      <c r="E169" s="32" t="s">
        <v>48</v>
      </c>
      <c r="F169" s="7">
        <f>InputC!E84</f>
        <v>0.85</v>
      </c>
      <c r="G169" s="37"/>
    </row>
    <row r="170" spans="3:159" x14ac:dyDescent="0.35">
      <c r="C170" s="31" t="s">
        <v>227</v>
      </c>
      <c r="E170" s="32" t="s">
        <v>110</v>
      </c>
      <c r="F170" s="37">
        <f>F166</f>
        <v>18961800</v>
      </c>
    </row>
    <row r="171" spans="3:159" x14ac:dyDescent="0.35">
      <c r="C171" s="31" t="s">
        <v>262</v>
      </c>
      <c r="E171" s="32" t="s">
        <v>110</v>
      </c>
      <c r="F171" s="37">
        <f>F169*F170</f>
        <v>16117530</v>
      </c>
    </row>
    <row r="173" spans="3:159" x14ac:dyDescent="0.35">
      <c r="C173" s="31" t="s">
        <v>266</v>
      </c>
      <c r="E173" s="32" t="s">
        <v>110</v>
      </c>
      <c r="F173" s="37">
        <f>MIN(F171,F164)</f>
        <v>16117530</v>
      </c>
    </row>
    <row r="175" spans="3:159" x14ac:dyDescent="0.35">
      <c r="C175" s="31" t="s">
        <v>271</v>
      </c>
      <c r="E175" s="32" t="s">
        <v>48</v>
      </c>
      <c r="F175" s="35">
        <f>F173/F170</f>
        <v>0.85</v>
      </c>
    </row>
    <row r="176" spans="3:159" x14ac:dyDescent="0.35">
      <c r="C176" s="31" t="s">
        <v>76</v>
      </c>
      <c r="E176" s="32" t="s">
        <v>110</v>
      </c>
      <c r="F176" s="35">
        <f>F175</f>
        <v>0.85</v>
      </c>
      <c r="J176" s="37">
        <f>$F$176*J216</f>
        <v>1878500</v>
      </c>
      <c r="K176" s="37">
        <f t="shared" ref="K176:BV176" si="284">$F$176*K216</f>
        <v>1878500</v>
      </c>
      <c r="L176" s="37">
        <f t="shared" si="284"/>
        <v>1878500</v>
      </c>
      <c r="M176" s="37">
        <f t="shared" si="284"/>
        <v>1878500</v>
      </c>
      <c r="N176" s="37">
        <f t="shared" si="284"/>
        <v>1878500</v>
      </c>
      <c r="O176" s="37">
        <f t="shared" si="284"/>
        <v>1878500</v>
      </c>
      <c r="P176" s="37">
        <f t="shared" si="284"/>
        <v>1878500</v>
      </c>
      <c r="Q176" s="37">
        <f t="shared" si="284"/>
        <v>1878500</v>
      </c>
      <c r="R176" s="37">
        <f t="shared" si="284"/>
        <v>1878500</v>
      </c>
      <c r="S176" s="37">
        <f t="shared" si="284"/>
        <v>1878500</v>
      </c>
      <c r="T176" s="37">
        <f t="shared" si="284"/>
        <v>1878500</v>
      </c>
      <c r="U176" s="37">
        <f t="shared" si="284"/>
        <v>-4545970</v>
      </c>
      <c r="V176" s="37">
        <f t="shared" si="284"/>
        <v>0</v>
      </c>
      <c r="W176" s="37">
        <f t="shared" si="284"/>
        <v>0</v>
      </c>
      <c r="X176" s="37">
        <f t="shared" si="284"/>
        <v>0</v>
      </c>
      <c r="Y176" s="37">
        <f t="shared" si="284"/>
        <v>0</v>
      </c>
      <c r="Z176" s="37">
        <f t="shared" si="284"/>
        <v>0</v>
      </c>
      <c r="AA176" s="37">
        <f t="shared" si="284"/>
        <v>0</v>
      </c>
      <c r="AB176" s="37">
        <f t="shared" si="284"/>
        <v>0</v>
      </c>
      <c r="AC176" s="37">
        <f t="shared" si="284"/>
        <v>0</v>
      </c>
      <c r="AD176" s="37">
        <f t="shared" si="284"/>
        <v>0</v>
      </c>
      <c r="AE176" s="37">
        <f t="shared" si="284"/>
        <v>0</v>
      </c>
      <c r="AF176" s="37">
        <f t="shared" si="284"/>
        <v>0</v>
      </c>
      <c r="AG176" s="37">
        <f t="shared" si="284"/>
        <v>0</v>
      </c>
      <c r="AH176" s="37">
        <f t="shared" si="284"/>
        <v>0</v>
      </c>
      <c r="AI176" s="37">
        <f t="shared" si="284"/>
        <v>0</v>
      </c>
      <c r="AJ176" s="37">
        <f t="shared" si="284"/>
        <v>0</v>
      </c>
      <c r="AK176" s="37">
        <f t="shared" si="284"/>
        <v>0</v>
      </c>
      <c r="AL176" s="37">
        <f t="shared" si="284"/>
        <v>0</v>
      </c>
      <c r="AM176" s="37">
        <f t="shared" si="284"/>
        <v>0</v>
      </c>
      <c r="AN176" s="37">
        <f t="shared" si="284"/>
        <v>0</v>
      </c>
      <c r="AO176" s="37">
        <f t="shared" si="284"/>
        <v>0</v>
      </c>
      <c r="AP176" s="37">
        <f t="shared" si="284"/>
        <v>0</v>
      </c>
      <c r="AQ176" s="37">
        <f t="shared" si="284"/>
        <v>0</v>
      </c>
      <c r="AR176" s="37">
        <f t="shared" si="284"/>
        <v>0</v>
      </c>
      <c r="AS176" s="37">
        <f t="shared" si="284"/>
        <v>0</v>
      </c>
      <c r="AT176" s="37">
        <f t="shared" si="284"/>
        <v>0</v>
      </c>
      <c r="AU176" s="37">
        <f t="shared" si="284"/>
        <v>0</v>
      </c>
      <c r="AV176" s="37">
        <f t="shared" si="284"/>
        <v>0</v>
      </c>
      <c r="AW176" s="37">
        <f t="shared" si="284"/>
        <v>0</v>
      </c>
      <c r="AX176" s="37">
        <f t="shared" si="284"/>
        <v>0</v>
      </c>
      <c r="AY176" s="37">
        <f t="shared" si="284"/>
        <v>0</v>
      </c>
      <c r="AZ176" s="37">
        <f t="shared" si="284"/>
        <v>0</v>
      </c>
      <c r="BA176" s="37">
        <f t="shared" si="284"/>
        <v>0</v>
      </c>
      <c r="BB176" s="37">
        <f t="shared" si="284"/>
        <v>0</v>
      </c>
      <c r="BC176" s="37">
        <f t="shared" si="284"/>
        <v>0</v>
      </c>
      <c r="BD176" s="37">
        <f t="shared" si="284"/>
        <v>0</v>
      </c>
      <c r="BE176" s="37">
        <f t="shared" si="284"/>
        <v>0</v>
      </c>
      <c r="BF176" s="37">
        <f t="shared" si="284"/>
        <v>0</v>
      </c>
      <c r="BG176" s="37">
        <f t="shared" si="284"/>
        <v>0</v>
      </c>
      <c r="BH176" s="37">
        <f t="shared" si="284"/>
        <v>0</v>
      </c>
      <c r="BI176" s="37">
        <f t="shared" si="284"/>
        <v>0</v>
      </c>
      <c r="BJ176" s="37">
        <f t="shared" si="284"/>
        <v>0</v>
      </c>
      <c r="BK176" s="37">
        <f t="shared" si="284"/>
        <v>0</v>
      </c>
      <c r="BL176" s="37">
        <f t="shared" si="284"/>
        <v>0</v>
      </c>
      <c r="BM176" s="37">
        <f t="shared" si="284"/>
        <v>0</v>
      </c>
      <c r="BN176" s="37">
        <f t="shared" si="284"/>
        <v>0</v>
      </c>
      <c r="BO176" s="37">
        <f t="shared" si="284"/>
        <v>0</v>
      </c>
      <c r="BP176" s="37">
        <f t="shared" si="284"/>
        <v>0</v>
      </c>
      <c r="BQ176" s="37">
        <f t="shared" si="284"/>
        <v>0</v>
      </c>
      <c r="BR176" s="37">
        <f t="shared" si="284"/>
        <v>0</v>
      </c>
      <c r="BS176" s="37">
        <f t="shared" si="284"/>
        <v>0</v>
      </c>
      <c r="BT176" s="37">
        <f t="shared" si="284"/>
        <v>0</v>
      </c>
      <c r="BU176" s="37">
        <f t="shared" si="284"/>
        <v>0</v>
      </c>
      <c r="BV176" s="37">
        <f t="shared" si="284"/>
        <v>0</v>
      </c>
      <c r="BW176" s="37">
        <f t="shared" ref="BW176:EH176" si="285">$F$176*BW216</f>
        <v>0</v>
      </c>
      <c r="BX176" s="37">
        <f t="shared" si="285"/>
        <v>0</v>
      </c>
      <c r="BY176" s="37">
        <f t="shared" si="285"/>
        <v>0</v>
      </c>
      <c r="BZ176" s="37">
        <f t="shared" si="285"/>
        <v>0</v>
      </c>
      <c r="CA176" s="37">
        <f t="shared" si="285"/>
        <v>0</v>
      </c>
      <c r="CB176" s="37">
        <f t="shared" si="285"/>
        <v>0</v>
      </c>
      <c r="CC176" s="37">
        <f t="shared" si="285"/>
        <v>0</v>
      </c>
      <c r="CD176" s="37">
        <f t="shared" si="285"/>
        <v>0</v>
      </c>
      <c r="CE176" s="37">
        <f t="shared" si="285"/>
        <v>0</v>
      </c>
      <c r="CF176" s="37">
        <f t="shared" si="285"/>
        <v>0</v>
      </c>
      <c r="CG176" s="37">
        <f t="shared" si="285"/>
        <v>0</v>
      </c>
      <c r="CH176" s="37">
        <f t="shared" si="285"/>
        <v>0</v>
      </c>
      <c r="CI176" s="37">
        <f t="shared" si="285"/>
        <v>0</v>
      </c>
      <c r="CJ176" s="37">
        <f t="shared" si="285"/>
        <v>0</v>
      </c>
      <c r="CK176" s="37">
        <f t="shared" si="285"/>
        <v>0</v>
      </c>
      <c r="CL176" s="37">
        <f t="shared" si="285"/>
        <v>0</v>
      </c>
      <c r="CM176" s="37">
        <f t="shared" si="285"/>
        <v>0</v>
      </c>
      <c r="CN176" s="37">
        <f t="shared" si="285"/>
        <v>0</v>
      </c>
      <c r="CO176" s="37">
        <f t="shared" si="285"/>
        <v>0</v>
      </c>
      <c r="CP176" s="37">
        <f t="shared" si="285"/>
        <v>0</v>
      </c>
      <c r="CQ176" s="37">
        <f t="shared" si="285"/>
        <v>0</v>
      </c>
      <c r="CR176" s="37">
        <f t="shared" si="285"/>
        <v>0</v>
      </c>
      <c r="CS176" s="37">
        <f t="shared" si="285"/>
        <v>0</v>
      </c>
      <c r="CT176" s="37">
        <f t="shared" si="285"/>
        <v>0</v>
      </c>
      <c r="CU176" s="37">
        <f t="shared" si="285"/>
        <v>0</v>
      </c>
      <c r="CV176" s="37">
        <f t="shared" si="285"/>
        <v>0</v>
      </c>
      <c r="CW176" s="37">
        <f t="shared" si="285"/>
        <v>0</v>
      </c>
      <c r="CX176" s="37">
        <f t="shared" si="285"/>
        <v>0</v>
      </c>
      <c r="CY176" s="37">
        <f t="shared" si="285"/>
        <v>0</v>
      </c>
      <c r="CZ176" s="37">
        <f t="shared" si="285"/>
        <v>0</v>
      </c>
      <c r="DA176" s="37">
        <f t="shared" si="285"/>
        <v>0</v>
      </c>
      <c r="DB176" s="37">
        <f t="shared" si="285"/>
        <v>0</v>
      </c>
      <c r="DC176" s="37">
        <f t="shared" si="285"/>
        <v>0</v>
      </c>
      <c r="DD176" s="37">
        <f t="shared" si="285"/>
        <v>0</v>
      </c>
      <c r="DE176" s="37">
        <f t="shared" si="285"/>
        <v>0</v>
      </c>
      <c r="DF176" s="37">
        <f t="shared" si="285"/>
        <v>0</v>
      </c>
      <c r="DG176" s="37">
        <f t="shared" si="285"/>
        <v>0</v>
      </c>
      <c r="DH176" s="37">
        <f t="shared" si="285"/>
        <v>0</v>
      </c>
      <c r="DI176" s="37">
        <f t="shared" si="285"/>
        <v>0</v>
      </c>
      <c r="DJ176" s="37">
        <f t="shared" si="285"/>
        <v>0</v>
      </c>
      <c r="DK176" s="37">
        <f t="shared" si="285"/>
        <v>0</v>
      </c>
      <c r="DL176" s="37">
        <f t="shared" si="285"/>
        <v>0</v>
      </c>
      <c r="DM176" s="37">
        <f t="shared" si="285"/>
        <v>0</v>
      </c>
      <c r="DN176" s="37">
        <f t="shared" si="285"/>
        <v>0</v>
      </c>
      <c r="DO176" s="37">
        <f t="shared" si="285"/>
        <v>0</v>
      </c>
      <c r="DP176" s="37">
        <f t="shared" si="285"/>
        <v>0</v>
      </c>
      <c r="DQ176" s="37">
        <f t="shared" si="285"/>
        <v>0</v>
      </c>
      <c r="DR176" s="37">
        <f t="shared" si="285"/>
        <v>0</v>
      </c>
      <c r="DS176" s="37">
        <f t="shared" si="285"/>
        <v>0</v>
      </c>
      <c r="DT176" s="37">
        <f t="shared" si="285"/>
        <v>0</v>
      </c>
      <c r="DU176" s="37">
        <f t="shared" si="285"/>
        <v>0</v>
      </c>
      <c r="DV176" s="37">
        <f t="shared" si="285"/>
        <v>0</v>
      </c>
      <c r="DW176" s="37">
        <f t="shared" si="285"/>
        <v>0</v>
      </c>
      <c r="DX176" s="37">
        <f t="shared" si="285"/>
        <v>0</v>
      </c>
      <c r="DY176" s="37">
        <f t="shared" si="285"/>
        <v>0</v>
      </c>
      <c r="DZ176" s="37">
        <f t="shared" si="285"/>
        <v>0</v>
      </c>
      <c r="EA176" s="37">
        <f t="shared" si="285"/>
        <v>0</v>
      </c>
      <c r="EB176" s="37">
        <f t="shared" si="285"/>
        <v>0</v>
      </c>
      <c r="EC176" s="37">
        <f t="shared" si="285"/>
        <v>0</v>
      </c>
      <c r="ED176" s="37">
        <f t="shared" si="285"/>
        <v>0</v>
      </c>
      <c r="EE176" s="37">
        <f t="shared" si="285"/>
        <v>0</v>
      </c>
      <c r="EF176" s="37">
        <f t="shared" si="285"/>
        <v>0</v>
      </c>
      <c r="EG176" s="37">
        <f t="shared" si="285"/>
        <v>0</v>
      </c>
      <c r="EH176" s="37">
        <f t="shared" si="285"/>
        <v>0</v>
      </c>
      <c r="EI176" s="37">
        <f t="shared" ref="EI176:FC176" si="286">$F$176*EI216</f>
        <v>0</v>
      </c>
      <c r="EJ176" s="37">
        <f t="shared" si="286"/>
        <v>0</v>
      </c>
      <c r="EK176" s="37">
        <f t="shared" si="286"/>
        <v>0</v>
      </c>
      <c r="EL176" s="37">
        <f t="shared" si="286"/>
        <v>0</v>
      </c>
      <c r="EM176" s="37">
        <f t="shared" si="286"/>
        <v>0</v>
      </c>
      <c r="EN176" s="37">
        <f t="shared" si="286"/>
        <v>0</v>
      </c>
      <c r="EO176" s="37">
        <f t="shared" si="286"/>
        <v>0</v>
      </c>
      <c r="EP176" s="37">
        <f t="shared" si="286"/>
        <v>0</v>
      </c>
      <c r="EQ176" s="37">
        <f t="shared" si="286"/>
        <v>0</v>
      </c>
      <c r="ER176" s="37">
        <f t="shared" si="286"/>
        <v>0</v>
      </c>
      <c r="ES176" s="37">
        <f t="shared" si="286"/>
        <v>0</v>
      </c>
      <c r="ET176" s="37">
        <f t="shared" si="286"/>
        <v>0</v>
      </c>
      <c r="EU176" s="37">
        <f t="shared" si="286"/>
        <v>0</v>
      </c>
      <c r="EV176" s="37">
        <f t="shared" si="286"/>
        <v>0</v>
      </c>
      <c r="EW176" s="37">
        <f t="shared" si="286"/>
        <v>0</v>
      </c>
      <c r="EX176" s="37">
        <f t="shared" si="286"/>
        <v>0</v>
      </c>
      <c r="EY176" s="37">
        <f t="shared" si="286"/>
        <v>0</v>
      </c>
      <c r="EZ176" s="37">
        <f t="shared" si="286"/>
        <v>0</v>
      </c>
      <c r="FA176" s="37">
        <f t="shared" si="286"/>
        <v>0</v>
      </c>
      <c r="FB176" s="37">
        <f t="shared" si="286"/>
        <v>0</v>
      </c>
      <c r="FC176" s="37">
        <f t="shared" si="286"/>
        <v>0</v>
      </c>
    </row>
    <row r="177" spans="2:1006" x14ac:dyDescent="0.35"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  <c r="CP177" s="37"/>
      <c r="CQ177" s="37"/>
      <c r="CR177" s="37"/>
      <c r="CS177" s="37"/>
      <c r="CT177" s="37"/>
      <c r="CU177" s="37"/>
      <c r="CV177" s="37"/>
      <c r="CW177" s="37"/>
      <c r="CX177" s="37"/>
      <c r="CY177" s="37"/>
      <c r="CZ177" s="37"/>
      <c r="DA177" s="37"/>
      <c r="DB177" s="37"/>
      <c r="DC177" s="37"/>
      <c r="DD177" s="37"/>
      <c r="DE177" s="37"/>
      <c r="DF177" s="37"/>
      <c r="DG177" s="37"/>
      <c r="DH177" s="37"/>
      <c r="DI177" s="37"/>
      <c r="DJ177" s="37"/>
      <c r="DK177" s="37"/>
      <c r="DL177" s="37"/>
      <c r="DM177" s="37"/>
      <c r="DN177" s="37"/>
      <c r="DO177" s="37"/>
      <c r="DP177" s="37"/>
      <c r="DQ177" s="37"/>
      <c r="DR177" s="37"/>
      <c r="DS177" s="37"/>
      <c r="DT177" s="37"/>
      <c r="DU177" s="37"/>
      <c r="DV177" s="37"/>
      <c r="DW177" s="37"/>
      <c r="DX177" s="37"/>
      <c r="DY177" s="37"/>
      <c r="DZ177" s="37"/>
      <c r="EA177" s="37"/>
      <c r="EB177" s="37"/>
      <c r="EC177" s="37"/>
      <c r="ED177" s="37"/>
      <c r="EE177" s="37"/>
      <c r="EF177" s="37"/>
      <c r="EG177" s="37"/>
      <c r="EH177" s="37"/>
      <c r="EI177" s="37"/>
      <c r="EJ177" s="37"/>
      <c r="EK177" s="37"/>
      <c r="EL177" s="37"/>
      <c r="EM177" s="37"/>
      <c r="EN177" s="37"/>
      <c r="EO177" s="37"/>
      <c r="EP177" s="37"/>
      <c r="EQ177" s="37"/>
      <c r="ER177" s="37"/>
      <c r="ES177" s="37"/>
      <c r="ET177" s="37"/>
      <c r="EU177" s="37"/>
      <c r="EV177" s="37"/>
      <c r="EW177" s="37"/>
      <c r="EX177" s="37"/>
      <c r="EY177" s="37"/>
      <c r="EZ177" s="37"/>
      <c r="FA177" s="37"/>
      <c r="FB177" s="37"/>
      <c r="FC177" s="37"/>
    </row>
    <row r="178" spans="2:1006" x14ac:dyDescent="0.35">
      <c r="C178" s="31" t="s">
        <v>77</v>
      </c>
      <c r="E178" s="32" t="s">
        <v>110</v>
      </c>
      <c r="J178" s="37">
        <f>I181</f>
        <v>0</v>
      </c>
      <c r="K178" s="37">
        <f t="shared" ref="K178:BV178" si="287">J181</f>
        <v>1878500</v>
      </c>
      <c r="L178" s="37">
        <f t="shared" si="287"/>
        <v>3757000</v>
      </c>
      <c r="M178" s="37">
        <f t="shared" si="287"/>
        <v>5635500</v>
      </c>
      <c r="N178" s="37">
        <f t="shared" si="287"/>
        <v>7514000</v>
      </c>
      <c r="O178" s="37">
        <f t="shared" si="287"/>
        <v>9392500</v>
      </c>
      <c r="P178" s="37">
        <f t="shared" si="287"/>
        <v>11271000</v>
      </c>
      <c r="Q178" s="37">
        <f t="shared" si="287"/>
        <v>13149500</v>
      </c>
      <c r="R178" s="37">
        <f t="shared" si="287"/>
        <v>15028000</v>
      </c>
      <c r="S178" s="37">
        <f t="shared" si="287"/>
        <v>16906500</v>
      </c>
      <c r="T178" s="37">
        <f t="shared" si="287"/>
        <v>18785000</v>
      </c>
      <c r="U178" s="37">
        <f t="shared" si="287"/>
        <v>20663500</v>
      </c>
      <c r="V178" s="37">
        <f t="shared" si="287"/>
        <v>16117530</v>
      </c>
      <c r="W178" s="37">
        <f t="shared" si="287"/>
        <v>15455108.58435352</v>
      </c>
      <c r="X178" s="37">
        <f t="shared" si="287"/>
        <v>14770081.745538563</v>
      </c>
      <c r="Y178" s="37">
        <f t="shared" si="287"/>
        <v>14061875.382947229</v>
      </c>
      <c r="Z178" s="37">
        <f t="shared" si="287"/>
        <v>13329901.679960709</v>
      </c>
      <c r="AA178" s="37">
        <f t="shared" si="287"/>
        <v>12573558.78088928</v>
      </c>
      <c r="AB178" s="37">
        <f t="shared" si="287"/>
        <v>11792230.460324261</v>
      </c>
      <c r="AC178" s="37">
        <f t="shared" si="287"/>
        <v>10985285.784723725</v>
      </c>
      <c r="AD178" s="37">
        <f t="shared" si="287"/>
        <v>10152078.766049575</v>
      </c>
      <c r="AE178" s="37">
        <f t="shared" si="287"/>
        <v>9291948.0072693285</v>
      </c>
      <c r="AF178" s="37">
        <f t="shared" si="287"/>
        <v>8404216.3395315595</v>
      </c>
      <c r="AG178" s="37">
        <f t="shared" si="287"/>
        <v>7488190.4508194448</v>
      </c>
      <c r="AH178" s="37">
        <f t="shared" si="287"/>
        <v>6543160.5058822939</v>
      </c>
      <c r="AI178" s="37">
        <f t="shared" si="287"/>
        <v>5568399.757240219</v>
      </c>
      <c r="AJ178" s="37">
        <f t="shared" si="287"/>
        <v>4563164.1470523039</v>
      </c>
      <c r="AK178" s="37">
        <f t="shared" si="287"/>
        <v>3526691.8996336977</v>
      </c>
      <c r="AL178" s="37">
        <f t="shared" si="287"/>
        <v>2458203.1044020248</v>
      </c>
      <c r="AM178" s="37">
        <f t="shared" si="287"/>
        <v>1356899.2890283379</v>
      </c>
      <c r="AN178" s="37">
        <f t="shared" si="287"/>
        <v>221962.98256256501</v>
      </c>
      <c r="AO178" s="37">
        <f t="shared" si="287"/>
        <v>0</v>
      </c>
      <c r="AP178" s="37">
        <f t="shared" si="287"/>
        <v>0</v>
      </c>
      <c r="AQ178" s="37">
        <f t="shared" si="287"/>
        <v>0</v>
      </c>
      <c r="AR178" s="37">
        <f t="shared" si="287"/>
        <v>0</v>
      </c>
      <c r="AS178" s="37">
        <f t="shared" si="287"/>
        <v>0</v>
      </c>
      <c r="AT178" s="37">
        <f t="shared" si="287"/>
        <v>0</v>
      </c>
      <c r="AU178" s="37">
        <f t="shared" si="287"/>
        <v>0</v>
      </c>
      <c r="AV178" s="37">
        <f t="shared" si="287"/>
        <v>0</v>
      </c>
      <c r="AW178" s="37">
        <f t="shared" si="287"/>
        <v>0</v>
      </c>
      <c r="AX178" s="37">
        <f t="shared" si="287"/>
        <v>0</v>
      </c>
      <c r="AY178" s="37">
        <f t="shared" si="287"/>
        <v>0</v>
      </c>
      <c r="AZ178" s="37">
        <f t="shared" si="287"/>
        <v>0</v>
      </c>
      <c r="BA178" s="37">
        <f t="shared" si="287"/>
        <v>0</v>
      </c>
      <c r="BB178" s="37">
        <f t="shared" si="287"/>
        <v>0</v>
      </c>
      <c r="BC178" s="37">
        <f t="shared" si="287"/>
        <v>0</v>
      </c>
      <c r="BD178" s="37">
        <f t="shared" si="287"/>
        <v>0</v>
      </c>
      <c r="BE178" s="37">
        <f t="shared" si="287"/>
        <v>0</v>
      </c>
      <c r="BF178" s="37">
        <f t="shared" si="287"/>
        <v>0</v>
      </c>
      <c r="BG178" s="37">
        <f t="shared" si="287"/>
        <v>0</v>
      </c>
      <c r="BH178" s="37">
        <f t="shared" si="287"/>
        <v>0</v>
      </c>
      <c r="BI178" s="37">
        <f t="shared" si="287"/>
        <v>0</v>
      </c>
      <c r="BJ178" s="37">
        <f t="shared" si="287"/>
        <v>0</v>
      </c>
      <c r="BK178" s="37">
        <f t="shared" si="287"/>
        <v>0</v>
      </c>
      <c r="BL178" s="37">
        <f t="shared" si="287"/>
        <v>0</v>
      </c>
      <c r="BM178" s="37">
        <f t="shared" si="287"/>
        <v>0</v>
      </c>
      <c r="BN178" s="37">
        <f t="shared" si="287"/>
        <v>0</v>
      </c>
      <c r="BO178" s="37">
        <f t="shared" si="287"/>
        <v>0</v>
      </c>
      <c r="BP178" s="37">
        <f t="shared" si="287"/>
        <v>0</v>
      </c>
      <c r="BQ178" s="37">
        <f t="shared" si="287"/>
        <v>0</v>
      </c>
      <c r="BR178" s="37">
        <f t="shared" si="287"/>
        <v>0</v>
      </c>
      <c r="BS178" s="37">
        <f t="shared" si="287"/>
        <v>0</v>
      </c>
      <c r="BT178" s="37">
        <f t="shared" si="287"/>
        <v>0</v>
      </c>
      <c r="BU178" s="37">
        <f t="shared" si="287"/>
        <v>0</v>
      </c>
      <c r="BV178" s="37">
        <f t="shared" si="287"/>
        <v>0</v>
      </c>
      <c r="BW178" s="37">
        <f t="shared" ref="BW178:EH178" si="288">BV181</f>
        <v>0</v>
      </c>
      <c r="BX178" s="37">
        <f t="shared" si="288"/>
        <v>0</v>
      </c>
      <c r="BY178" s="37">
        <f t="shared" si="288"/>
        <v>0</v>
      </c>
      <c r="BZ178" s="37">
        <f t="shared" si="288"/>
        <v>0</v>
      </c>
      <c r="CA178" s="37">
        <f t="shared" si="288"/>
        <v>0</v>
      </c>
      <c r="CB178" s="37">
        <f t="shared" si="288"/>
        <v>0</v>
      </c>
      <c r="CC178" s="37">
        <f t="shared" si="288"/>
        <v>0</v>
      </c>
      <c r="CD178" s="37">
        <f t="shared" si="288"/>
        <v>0</v>
      </c>
      <c r="CE178" s="37">
        <f t="shared" si="288"/>
        <v>0</v>
      </c>
      <c r="CF178" s="37">
        <f t="shared" si="288"/>
        <v>0</v>
      </c>
      <c r="CG178" s="37">
        <f t="shared" si="288"/>
        <v>0</v>
      </c>
      <c r="CH178" s="37">
        <f t="shared" si="288"/>
        <v>0</v>
      </c>
      <c r="CI178" s="37">
        <f t="shared" si="288"/>
        <v>0</v>
      </c>
      <c r="CJ178" s="37">
        <f t="shared" si="288"/>
        <v>0</v>
      </c>
      <c r="CK178" s="37">
        <f t="shared" si="288"/>
        <v>0</v>
      </c>
      <c r="CL178" s="37">
        <f t="shared" si="288"/>
        <v>0</v>
      </c>
      <c r="CM178" s="37">
        <f t="shared" si="288"/>
        <v>0</v>
      </c>
      <c r="CN178" s="37">
        <f t="shared" si="288"/>
        <v>0</v>
      </c>
      <c r="CO178" s="37">
        <f t="shared" si="288"/>
        <v>0</v>
      </c>
      <c r="CP178" s="37">
        <f t="shared" si="288"/>
        <v>0</v>
      </c>
      <c r="CQ178" s="37">
        <f t="shared" si="288"/>
        <v>0</v>
      </c>
      <c r="CR178" s="37">
        <f t="shared" si="288"/>
        <v>0</v>
      </c>
      <c r="CS178" s="37">
        <f t="shared" si="288"/>
        <v>0</v>
      </c>
      <c r="CT178" s="37">
        <f t="shared" si="288"/>
        <v>0</v>
      </c>
      <c r="CU178" s="37">
        <f t="shared" si="288"/>
        <v>0</v>
      </c>
      <c r="CV178" s="37">
        <f t="shared" si="288"/>
        <v>0</v>
      </c>
      <c r="CW178" s="37">
        <f t="shared" si="288"/>
        <v>0</v>
      </c>
      <c r="CX178" s="37">
        <f t="shared" si="288"/>
        <v>0</v>
      </c>
      <c r="CY178" s="37">
        <f t="shared" si="288"/>
        <v>0</v>
      </c>
      <c r="CZ178" s="37">
        <f t="shared" si="288"/>
        <v>0</v>
      </c>
      <c r="DA178" s="37">
        <f t="shared" si="288"/>
        <v>0</v>
      </c>
      <c r="DB178" s="37">
        <f t="shared" si="288"/>
        <v>0</v>
      </c>
      <c r="DC178" s="37">
        <f t="shared" si="288"/>
        <v>0</v>
      </c>
      <c r="DD178" s="37">
        <f t="shared" si="288"/>
        <v>0</v>
      </c>
      <c r="DE178" s="37">
        <f t="shared" si="288"/>
        <v>0</v>
      </c>
      <c r="DF178" s="37">
        <f t="shared" si="288"/>
        <v>0</v>
      </c>
      <c r="DG178" s="37">
        <f t="shared" si="288"/>
        <v>0</v>
      </c>
      <c r="DH178" s="37">
        <f t="shared" si="288"/>
        <v>0</v>
      </c>
      <c r="DI178" s="37">
        <f t="shared" si="288"/>
        <v>0</v>
      </c>
      <c r="DJ178" s="37">
        <f t="shared" si="288"/>
        <v>0</v>
      </c>
      <c r="DK178" s="37">
        <f t="shared" si="288"/>
        <v>0</v>
      </c>
      <c r="DL178" s="37">
        <f t="shared" si="288"/>
        <v>0</v>
      </c>
      <c r="DM178" s="37">
        <f t="shared" si="288"/>
        <v>0</v>
      </c>
      <c r="DN178" s="37">
        <f t="shared" si="288"/>
        <v>0</v>
      </c>
      <c r="DO178" s="37">
        <f t="shared" si="288"/>
        <v>0</v>
      </c>
      <c r="DP178" s="37">
        <f t="shared" si="288"/>
        <v>0</v>
      </c>
      <c r="DQ178" s="37">
        <f t="shared" si="288"/>
        <v>0</v>
      </c>
      <c r="DR178" s="37">
        <f t="shared" si="288"/>
        <v>0</v>
      </c>
      <c r="DS178" s="37">
        <f t="shared" si="288"/>
        <v>0</v>
      </c>
      <c r="DT178" s="37">
        <f t="shared" si="288"/>
        <v>0</v>
      </c>
      <c r="DU178" s="37">
        <f t="shared" si="288"/>
        <v>0</v>
      </c>
      <c r="DV178" s="37">
        <f t="shared" si="288"/>
        <v>0</v>
      </c>
      <c r="DW178" s="37">
        <f t="shared" si="288"/>
        <v>0</v>
      </c>
      <c r="DX178" s="37">
        <f t="shared" si="288"/>
        <v>0</v>
      </c>
      <c r="DY178" s="37">
        <f t="shared" si="288"/>
        <v>0</v>
      </c>
      <c r="DZ178" s="37">
        <f t="shared" si="288"/>
        <v>0</v>
      </c>
      <c r="EA178" s="37">
        <f t="shared" si="288"/>
        <v>0</v>
      </c>
      <c r="EB178" s="37">
        <f t="shared" si="288"/>
        <v>0</v>
      </c>
      <c r="EC178" s="37">
        <f t="shared" si="288"/>
        <v>0</v>
      </c>
      <c r="ED178" s="37">
        <f t="shared" si="288"/>
        <v>0</v>
      </c>
      <c r="EE178" s="37">
        <f t="shared" si="288"/>
        <v>0</v>
      </c>
      <c r="EF178" s="37">
        <f t="shared" si="288"/>
        <v>0</v>
      </c>
      <c r="EG178" s="37">
        <f t="shared" si="288"/>
        <v>0</v>
      </c>
      <c r="EH178" s="37">
        <f t="shared" si="288"/>
        <v>0</v>
      </c>
      <c r="EI178" s="37">
        <f t="shared" ref="EI178:FC178" si="289">EH181</f>
        <v>0</v>
      </c>
      <c r="EJ178" s="37">
        <f t="shared" si="289"/>
        <v>0</v>
      </c>
      <c r="EK178" s="37">
        <f t="shared" si="289"/>
        <v>0</v>
      </c>
      <c r="EL178" s="37">
        <f t="shared" si="289"/>
        <v>0</v>
      </c>
      <c r="EM178" s="37">
        <f t="shared" si="289"/>
        <v>0</v>
      </c>
      <c r="EN178" s="37">
        <f t="shared" si="289"/>
        <v>0</v>
      </c>
      <c r="EO178" s="37">
        <f t="shared" si="289"/>
        <v>0</v>
      </c>
      <c r="EP178" s="37">
        <f t="shared" si="289"/>
        <v>0</v>
      </c>
      <c r="EQ178" s="37">
        <f t="shared" si="289"/>
        <v>0</v>
      </c>
      <c r="ER178" s="37">
        <f t="shared" si="289"/>
        <v>0</v>
      </c>
      <c r="ES178" s="37">
        <f t="shared" si="289"/>
        <v>0</v>
      </c>
      <c r="ET178" s="37">
        <f t="shared" si="289"/>
        <v>0</v>
      </c>
      <c r="EU178" s="37">
        <f t="shared" si="289"/>
        <v>0</v>
      </c>
      <c r="EV178" s="37">
        <f t="shared" si="289"/>
        <v>0</v>
      </c>
      <c r="EW178" s="37">
        <f t="shared" si="289"/>
        <v>0</v>
      </c>
      <c r="EX178" s="37">
        <f t="shared" si="289"/>
        <v>0</v>
      </c>
      <c r="EY178" s="37">
        <f t="shared" si="289"/>
        <v>0</v>
      </c>
      <c r="EZ178" s="37">
        <f t="shared" si="289"/>
        <v>0</v>
      </c>
      <c r="FA178" s="37">
        <f t="shared" si="289"/>
        <v>0</v>
      </c>
      <c r="FB178" s="37">
        <f t="shared" si="289"/>
        <v>0</v>
      </c>
      <c r="FC178" s="37">
        <f t="shared" si="289"/>
        <v>0</v>
      </c>
    </row>
    <row r="179" spans="2:1006" x14ac:dyDescent="0.35">
      <c r="C179" s="31" t="s">
        <v>78</v>
      </c>
      <c r="E179" s="32" t="s">
        <v>110</v>
      </c>
      <c r="J179" s="37">
        <f>J176</f>
        <v>1878500</v>
      </c>
      <c r="K179" s="37">
        <f t="shared" ref="K179:BV179" si="290">K176</f>
        <v>1878500</v>
      </c>
      <c r="L179" s="37">
        <f t="shared" si="290"/>
        <v>1878500</v>
      </c>
      <c r="M179" s="37">
        <f t="shared" si="290"/>
        <v>1878500</v>
      </c>
      <c r="N179" s="37">
        <f t="shared" si="290"/>
        <v>1878500</v>
      </c>
      <c r="O179" s="37">
        <f t="shared" si="290"/>
        <v>1878500</v>
      </c>
      <c r="P179" s="37">
        <f t="shared" si="290"/>
        <v>1878500</v>
      </c>
      <c r="Q179" s="37">
        <f t="shared" si="290"/>
        <v>1878500</v>
      </c>
      <c r="R179" s="37">
        <f t="shared" si="290"/>
        <v>1878500</v>
      </c>
      <c r="S179" s="37">
        <f t="shared" si="290"/>
        <v>1878500</v>
      </c>
      <c r="T179" s="37">
        <f t="shared" si="290"/>
        <v>1878500</v>
      </c>
      <c r="U179" s="37">
        <f t="shared" si="290"/>
        <v>-4545970</v>
      </c>
      <c r="V179" s="37">
        <f t="shared" si="290"/>
        <v>0</v>
      </c>
      <c r="W179" s="37">
        <f t="shared" si="290"/>
        <v>0</v>
      </c>
      <c r="X179" s="37">
        <f t="shared" si="290"/>
        <v>0</v>
      </c>
      <c r="Y179" s="37">
        <f t="shared" si="290"/>
        <v>0</v>
      </c>
      <c r="Z179" s="37">
        <f t="shared" si="290"/>
        <v>0</v>
      </c>
      <c r="AA179" s="37">
        <f t="shared" si="290"/>
        <v>0</v>
      </c>
      <c r="AB179" s="37">
        <f t="shared" si="290"/>
        <v>0</v>
      </c>
      <c r="AC179" s="37">
        <f t="shared" si="290"/>
        <v>0</v>
      </c>
      <c r="AD179" s="37">
        <f t="shared" si="290"/>
        <v>0</v>
      </c>
      <c r="AE179" s="37">
        <f t="shared" si="290"/>
        <v>0</v>
      </c>
      <c r="AF179" s="37">
        <f t="shared" si="290"/>
        <v>0</v>
      </c>
      <c r="AG179" s="37">
        <f t="shared" si="290"/>
        <v>0</v>
      </c>
      <c r="AH179" s="37">
        <f t="shared" si="290"/>
        <v>0</v>
      </c>
      <c r="AI179" s="37">
        <f t="shared" si="290"/>
        <v>0</v>
      </c>
      <c r="AJ179" s="37">
        <f t="shared" si="290"/>
        <v>0</v>
      </c>
      <c r="AK179" s="37">
        <f t="shared" si="290"/>
        <v>0</v>
      </c>
      <c r="AL179" s="37">
        <f t="shared" si="290"/>
        <v>0</v>
      </c>
      <c r="AM179" s="37">
        <f t="shared" si="290"/>
        <v>0</v>
      </c>
      <c r="AN179" s="37">
        <f t="shared" si="290"/>
        <v>0</v>
      </c>
      <c r="AO179" s="37">
        <f t="shared" si="290"/>
        <v>0</v>
      </c>
      <c r="AP179" s="37">
        <f t="shared" si="290"/>
        <v>0</v>
      </c>
      <c r="AQ179" s="37">
        <f t="shared" si="290"/>
        <v>0</v>
      </c>
      <c r="AR179" s="37">
        <f t="shared" si="290"/>
        <v>0</v>
      </c>
      <c r="AS179" s="37">
        <f t="shared" si="290"/>
        <v>0</v>
      </c>
      <c r="AT179" s="37">
        <f t="shared" si="290"/>
        <v>0</v>
      </c>
      <c r="AU179" s="37">
        <f t="shared" si="290"/>
        <v>0</v>
      </c>
      <c r="AV179" s="37">
        <f t="shared" si="290"/>
        <v>0</v>
      </c>
      <c r="AW179" s="37">
        <f t="shared" si="290"/>
        <v>0</v>
      </c>
      <c r="AX179" s="37">
        <f t="shared" si="290"/>
        <v>0</v>
      </c>
      <c r="AY179" s="37">
        <f t="shared" si="290"/>
        <v>0</v>
      </c>
      <c r="AZ179" s="37">
        <f t="shared" si="290"/>
        <v>0</v>
      </c>
      <c r="BA179" s="37">
        <f t="shared" si="290"/>
        <v>0</v>
      </c>
      <c r="BB179" s="37">
        <f t="shared" si="290"/>
        <v>0</v>
      </c>
      <c r="BC179" s="37">
        <f t="shared" si="290"/>
        <v>0</v>
      </c>
      <c r="BD179" s="37">
        <f t="shared" si="290"/>
        <v>0</v>
      </c>
      <c r="BE179" s="37">
        <f t="shared" si="290"/>
        <v>0</v>
      </c>
      <c r="BF179" s="37">
        <f t="shared" si="290"/>
        <v>0</v>
      </c>
      <c r="BG179" s="37">
        <f t="shared" si="290"/>
        <v>0</v>
      </c>
      <c r="BH179" s="37">
        <f t="shared" si="290"/>
        <v>0</v>
      </c>
      <c r="BI179" s="37">
        <f t="shared" si="290"/>
        <v>0</v>
      </c>
      <c r="BJ179" s="37">
        <f t="shared" si="290"/>
        <v>0</v>
      </c>
      <c r="BK179" s="37">
        <f t="shared" si="290"/>
        <v>0</v>
      </c>
      <c r="BL179" s="37">
        <f t="shared" si="290"/>
        <v>0</v>
      </c>
      <c r="BM179" s="37">
        <f t="shared" si="290"/>
        <v>0</v>
      </c>
      <c r="BN179" s="37">
        <f t="shared" si="290"/>
        <v>0</v>
      </c>
      <c r="BO179" s="37">
        <f t="shared" si="290"/>
        <v>0</v>
      </c>
      <c r="BP179" s="37">
        <f t="shared" si="290"/>
        <v>0</v>
      </c>
      <c r="BQ179" s="37">
        <f t="shared" si="290"/>
        <v>0</v>
      </c>
      <c r="BR179" s="37">
        <f t="shared" si="290"/>
        <v>0</v>
      </c>
      <c r="BS179" s="37">
        <f t="shared" si="290"/>
        <v>0</v>
      </c>
      <c r="BT179" s="37">
        <f t="shared" si="290"/>
        <v>0</v>
      </c>
      <c r="BU179" s="37">
        <f t="shared" si="290"/>
        <v>0</v>
      </c>
      <c r="BV179" s="37">
        <f t="shared" si="290"/>
        <v>0</v>
      </c>
      <c r="BW179" s="37">
        <f t="shared" ref="BW179:EH179" si="291">BW176</f>
        <v>0</v>
      </c>
      <c r="BX179" s="37">
        <f t="shared" si="291"/>
        <v>0</v>
      </c>
      <c r="BY179" s="37">
        <f t="shared" si="291"/>
        <v>0</v>
      </c>
      <c r="BZ179" s="37">
        <f t="shared" si="291"/>
        <v>0</v>
      </c>
      <c r="CA179" s="37">
        <f t="shared" si="291"/>
        <v>0</v>
      </c>
      <c r="CB179" s="37">
        <f t="shared" si="291"/>
        <v>0</v>
      </c>
      <c r="CC179" s="37">
        <f t="shared" si="291"/>
        <v>0</v>
      </c>
      <c r="CD179" s="37">
        <f t="shared" si="291"/>
        <v>0</v>
      </c>
      <c r="CE179" s="37">
        <f t="shared" si="291"/>
        <v>0</v>
      </c>
      <c r="CF179" s="37">
        <f t="shared" si="291"/>
        <v>0</v>
      </c>
      <c r="CG179" s="37">
        <f t="shared" si="291"/>
        <v>0</v>
      </c>
      <c r="CH179" s="37">
        <f t="shared" si="291"/>
        <v>0</v>
      </c>
      <c r="CI179" s="37">
        <f t="shared" si="291"/>
        <v>0</v>
      </c>
      <c r="CJ179" s="37">
        <f t="shared" si="291"/>
        <v>0</v>
      </c>
      <c r="CK179" s="37">
        <f t="shared" si="291"/>
        <v>0</v>
      </c>
      <c r="CL179" s="37">
        <f t="shared" si="291"/>
        <v>0</v>
      </c>
      <c r="CM179" s="37">
        <f t="shared" si="291"/>
        <v>0</v>
      </c>
      <c r="CN179" s="37">
        <f t="shared" si="291"/>
        <v>0</v>
      </c>
      <c r="CO179" s="37">
        <f t="shared" si="291"/>
        <v>0</v>
      </c>
      <c r="CP179" s="37">
        <f t="shared" si="291"/>
        <v>0</v>
      </c>
      <c r="CQ179" s="37">
        <f t="shared" si="291"/>
        <v>0</v>
      </c>
      <c r="CR179" s="37">
        <f t="shared" si="291"/>
        <v>0</v>
      </c>
      <c r="CS179" s="37">
        <f t="shared" si="291"/>
        <v>0</v>
      </c>
      <c r="CT179" s="37">
        <f t="shared" si="291"/>
        <v>0</v>
      </c>
      <c r="CU179" s="37">
        <f t="shared" si="291"/>
        <v>0</v>
      </c>
      <c r="CV179" s="37">
        <f t="shared" si="291"/>
        <v>0</v>
      </c>
      <c r="CW179" s="37">
        <f t="shared" si="291"/>
        <v>0</v>
      </c>
      <c r="CX179" s="37">
        <f t="shared" si="291"/>
        <v>0</v>
      </c>
      <c r="CY179" s="37">
        <f t="shared" si="291"/>
        <v>0</v>
      </c>
      <c r="CZ179" s="37">
        <f t="shared" si="291"/>
        <v>0</v>
      </c>
      <c r="DA179" s="37">
        <f t="shared" si="291"/>
        <v>0</v>
      </c>
      <c r="DB179" s="37">
        <f t="shared" si="291"/>
        <v>0</v>
      </c>
      <c r="DC179" s="37">
        <f t="shared" si="291"/>
        <v>0</v>
      </c>
      <c r="DD179" s="37">
        <f t="shared" si="291"/>
        <v>0</v>
      </c>
      <c r="DE179" s="37">
        <f t="shared" si="291"/>
        <v>0</v>
      </c>
      <c r="DF179" s="37">
        <f t="shared" si="291"/>
        <v>0</v>
      </c>
      <c r="DG179" s="37">
        <f t="shared" si="291"/>
        <v>0</v>
      </c>
      <c r="DH179" s="37">
        <f t="shared" si="291"/>
        <v>0</v>
      </c>
      <c r="DI179" s="37">
        <f t="shared" si="291"/>
        <v>0</v>
      </c>
      <c r="DJ179" s="37">
        <f t="shared" si="291"/>
        <v>0</v>
      </c>
      <c r="DK179" s="37">
        <f t="shared" si="291"/>
        <v>0</v>
      </c>
      <c r="DL179" s="37">
        <f t="shared" si="291"/>
        <v>0</v>
      </c>
      <c r="DM179" s="37">
        <f t="shared" si="291"/>
        <v>0</v>
      </c>
      <c r="DN179" s="37">
        <f t="shared" si="291"/>
        <v>0</v>
      </c>
      <c r="DO179" s="37">
        <f t="shared" si="291"/>
        <v>0</v>
      </c>
      <c r="DP179" s="37">
        <f t="shared" si="291"/>
        <v>0</v>
      </c>
      <c r="DQ179" s="37">
        <f t="shared" si="291"/>
        <v>0</v>
      </c>
      <c r="DR179" s="37">
        <f t="shared" si="291"/>
        <v>0</v>
      </c>
      <c r="DS179" s="37">
        <f t="shared" si="291"/>
        <v>0</v>
      </c>
      <c r="DT179" s="37">
        <f t="shared" si="291"/>
        <v>0</v>
      </c>
      <c r="DU179" s="37">
        <f t="shared" si="291"/>
        <v>0</v>
      </c>
      <c r="DV179" s="37">
        <f t="shared" si="291"/>
        <v>0</v>
      </c>
      <c r="DW179" s="37">
        <f t="shared" si="291"/>
        <v>0</v>
      </c>
      <c r="DX179" s="37">
        <f t="shared" si="291"/>
        <v>0</v>
      </c>
      <c r="DY179" s="37">
        <f t="shared" si="291"/>
        <v>0</v>
      </c>
      <c r="DZ179" s="37">
        <f t="shared" si="291"/>
        <v>0</v>
      </c>
      <c r="EA179" s="37">
        <f t="shared" si="291"/>
        <v>0</v>
      </c>
      <c r="EB179" s="37">
        <f t="shared" si="291"/>
        <v>0</v>
      </c>
      <c r="EC179" s="37">
        <f t="shared" si="291"/>
        <v>0</v>
      </c>
      <c r="ED179" s="37">
        <f t="shared" si="291"/>
        <v>0</v>
      </c>
      <c r="EE179" s="37">
        <f t="shared" si="291"/>
        <v>0</v>
      </c>
      <c r="EF179" s="37">
        <f t="shared" si="291"/>
        <v>0</v>
      </c>
      <c r="EG179" s="37">
        <f t="shared" si="291"/>
        <v>0</v>
      </c>
      <c r="EH179" s="37">
        <f t="shared" si="291"/>
        <v>0</v>
      </c>
      <c r="EI179" s="37">
        <f t="shared" ref="EI179:FC179" si="292">EI176</f>
        <v>0</v>
      </c>
      <c r="EJ179" s="37">
        <f t="shared" si="292"/>
        <v>0</v>
      </c>
      <c r="EK179" s="37">
        <f t="shared" si="292"/>
        <v>0</v>
      </c>
      <c r="EL179" s="37">
        <f t="shared" si="292"/>
        <v>0</v>
      </c>
      <c r="EM179" s="37">
        <f t="shared" si="292"/>
        <v>0</v>
      </c>
      <c r="EN179" s="37">
        <f t="shared" si="292"/>
        <v>0</v>
      </c>
      <c r="EO179" s="37">
        <f t="shared" si="292"/>
        <v>0</v>
      </c>
      <c r="EP179" s="37">
        <f t="shared" si="292"/>
        <v>0</v>
      </c>
      <c r="EQ179" s="37">
        <f t="shared" si="292"/>
        <v>0</v>
      </c>
      <c r="ER179" s="37">
        <f t="shared" si="292"/>
        <v>0</v>
      </c>
      <c r="ES179" s="37">
        <f t="shared" si="292"/>
        <v>0</v>
      </c>
      <c r="ET179" s="37">
        <f t="shared" si="292"/>
        <v>0</v>
      </c>
      <c r="EU179" s="37">
        <f t="shared" si="292"/>
        <v>0</v>
      </c>
      <c r="EV179" s="37">
        <f t="shared" si="292"/>
        <v>0</v>
      </c>
      <c r="EW179" s="37">
        <f t="shared" si="292"/>
        <v>0</v>
      </c>
      <c r="EX179" s="37">
        <f t="shared" si="292"/>
        <v>0</v>
      </c>
      <c r="EY179" s="37">
        <f t="shared" si="292"/>
        <v>0</v>
      </c>
      <c r="EZ179" s="37">
        <f t="shared" si="292"/>
        <v>0</v>
      </c>
      <c r="FA179" s="37">
        <f t="shared" si="292"/>
        <v>0</v>
      </c>
      <c r="FB179" s="37">
        <f t="shared" si="292"/>
        <v>0</v>
      </c>
      <c r="FC179" s="37">
        <f t="shared" si="292"/>
        <v>0</v>
      </c>
    </row>
    <row r="180" spans="2:1006" x14ac:dyDescent="0.35">
      <c r="C180" s="31" t="s">
        <v>272</v>
      </c>
      <c r="E180" s="32" t="s">
        <v>110</v>
      </c>
      <c r="J180" s="37">
        <f>MIN(J162-J183,J178)</f>
        <v>0</v>
      </c>
      <c r="K180" s="37">
        <f t="shared" ref="K180:BV180" si="293">MIN(K162-K183,K178)</f>
        <v>0</v>
      </c>
      <c r="L180" s="37">
        <f t="shared" si="293"/>
        <v>0</v>
      </c>
      <c r="M180" s="37">
        <f t="shared" si="293"/>
        <v>0</v>
      </c>
      <c r="N180" s="37">
        <f t="shared" si="293"/>
        <v>0</v>
      </c>
      <c r="O180" s="37">
        <f t="shared" si="293"/>
        <v>0</v>
      </c>
      <c r="P180" s="37">
        <f t="shared" si="293"/>
        <v>0</v>
      </c>
      <c r="Q180" s="37">
        <f t="shared" si="293"/>
        <v>0</v>
      </c>
      <c r="R180" s="37">
        <f t="shared" si="293"/>
        <v>0</v>
      </c>
      <c r="S180" s="37">
        <f t="shared" si="293"/>
        <v>0</v>
      </c>
      <c r="T180" s="37">
        <f t="shared" si="293"/>
        <v>0</v>
      </c>
      <c r="U180" s="37">
        <f t="shared" si="293"/>
        <v>0</v>
      </c>
      <c r="V180" s="37">
        <f t="shared" si="293"/>
        <v>662421.4156464797</v>
      </c>
      <c r="W180" s="37">
        <f t="shared" si="293"/>
        <v>685026.83881495637</v>
      </c>
      <c r="X180" s="37">
        <f t="shared" si="293"/>
        <v>708206.36259133299</v>
      </c>
      <c r="Y180" s="37">
        <f t="shared" si="293"/>
        <v>731973.70298652025</v>
      </c>
      <c r="Z180" s="37">
        <f t="shared" si="293"/>
        <v>756342.89907142951</v>
      </c>
      <c r="AA180" s="37">
        <f t="shared" si="293"/>
        <v>781328.32056501799</v>
      </c>
      <c r="AB180" s="37">
        <f t="shared" si="293"/>
        <v>806944.67560053559</v>
      </c>
      <c r="AC180" s="37">
        <f t="shared" si="293"/>
        <v>833207.01867415104</v>
      </c>
      <c r="AD180" s="37">
        <f t="shared" si="293"/>
        <v>860130.75878024695</v>
      </c>
      <c r="AE180" s="37">
        <f t="shared" si="293"/>
        <v>887731.66773776989</v>
      </c>
      <c r="AF180" s="37">
        <f t="shared" si="293"/>
        <v>916025.88871211454</v>
      </c>
      <c r="AG180" s="37">
        <f t="shared" si="293"/>
        <v>945029.94493715069</v>
      </c>
      <c r="AH180" s="37">
        <f t="shared" si="293"/>
        <v>974760.74864207464</v>
      </c>
      <c r="AI180" s="37">
        <f t="shared" si="293"/>
        <v>1005235.6101879148</v>
      </c>
      <c r="AJ180" s="37">
        <f t="shared" si="293"/>
        <v>1036472.2474186061</v>
      </c>
      <c r="AK180" s="37">
        <f t="shared" si="293"/>
        <v>1068488.7952316729</v>
      </c>
      <c r="AL180" s="37">
        <f t="shared" si="293"/>
        <v>1101303.8153736868</v>
      </c>
      <c r="AM180" s="37">
        <f t="shared" si="293"/>
        <v>1134936.3064657729</v>
      </c>
      <c r="AN180" s="37">
        <f t="shared" si="293"/>
        <v>221962.98256256501</v>
      </c>
      <c r="AO180" s="37">
        <f t="shared" si="293"/>
        <v>0</v>
      </c>
      <c r="AP180" s="37">
        <f t="shared" si="293"/>
        <v>0</v>
      </c>
      <c r="AQ180" s="37">
        <f t="shared" si="293"/>
        <v>0</v>
      </c>
      <c r="AR180" s="37">
        <f t="shared" si="293"/>
        <v>0</v>
      </c>
      <c r="AS180" s="37">
        <f t="shared" si="293"/>
        <v>0</v>
      </c>
      <c r="AT180" s="37">
        <f t="shared" si="293"/>
        <v>0</v>
      </c>
      <c r="AU180" s="37">
        <f t="shared" si="293"/>
        <v>0</v>
      </c>
      <c r="AV180" s="37">
        <f t="shared" si="293"/>
        <v>0</v>
      </c>
      <c r="AW180" s="37">
        <f t="shared" si="293"/>
        <v>0</v>
      </c>
      <c r="AX180" s="37">
        <f t="shared" si="293"/>
        <v>0</v>
      </c>
      <c r="AY180" s="37">
        <f t="shared" si="293"/>
        <v>0</v>
      </c>
      <c r="AZ180" s="37">
        <f t="shared" si="293"/>
        <v>0</v>
      </c>
      <c r="BA180" s="37">
        <f t="shared" si="293"/>
        <v>0</v>
      </c>
      <c r="BB180" s="37">
        <f t="shared" si="293"/>
        <v>0</v>
      </c>
      <c r="BC180" s="37">
        <f t="shared" si="293"/>
        <v>0</v>
      </c>
      <c r="BD180" s="37">
        <f t="shared" si="293"/>
        <v>0</v>
      </c>
      <c r="BE180" s="37">
        <f t="shared" si="293"/>
        <v>0</v>
      </c>
      <c r="BF180" s="37">
        <f t="shared" si="293"/>
        <v>0</v>
      </c>
      <c r="BG180" s="37">
        <f t="shared" si="293"/>
        <v>0</v>
      </c>
      <c r="BH180" s="37">
        <f t="shared" si="293"/>
        <v>0</v>
      </c>
      <c r="BI180" s="37">
        <f t="shared" si="293"/>
        <v>0</v>
      </c>
      <c r="BJ180" s="37">
        <f t="shared" si="293"/>
        <v>0</v>
      </c>
      <c r="BK180" s="37">
        <f t="shared" si="293"/>
        <v>0</v>
      </c>
      <c r="BL180" s="37">
        <f t="shared" si="293"/>
        <v>0</v>
      </c>
      <c r="BM180" s="37">
        <f t="shared" si="293"/>
        <v>0</v>
      </c>
      <c r="BN180" s="37">
        <f t="shared" si="293"/>
        <v>0</v>
      </c>
      <c r="BO180" s="37">
        <f t="shared" si="293"/>
        <v>0</v>
      </c>
      <c r="BP180" s="37">
        <f t="shared" si="293"/>
        <v>0</v>
      </c>
      <c r="BQ180" s="37">
        <f t="shared" si="293"/>
        <v>0</v>
      </c>
      <c r="BR180" s="37">
        <f t="shared" si="293"/>
        <v>0</v>
      </c>
      <c r="BS180" s="37">
        <f t="shared" si="293"/>
        <v>0</v>
      </c>
      <c r="BT180" s="37">
        <f t="shared" si="293"/>
        <v>0</v>
      </c>
      <c r="BU180" s="37">
        <f t="shared" si="293"/>
        <v>0</v>
      </c>
      <c r="BV180" s="37">
        <f t="shared" si="293"/>
        <v>0</v>
      </c>
      <c r="BW180" s="37">
        <f t="shared" ref="BW180:EH180" si="294">MIN(BW162-BW183,BW178)</f>
        <v>0</v>
      </c>
      <c r="BX180" s="37">
        <f t="shared" si="294"/>
        <v>0</v>
      </c>
      <c r="BY180" s="37">
        <f t="shared" si="294"/>
        <v>0</v>
      </c>
      <c r="BZ180" s="37">
        <f t="shared" si="294"/>
        <v>0</v>
      </c>
      <c r="CA180" s="37">
        <f t="shared" si="294"/>
        <v>0</v>
      </c>
      <c r="CB180" s="37">
        <f t="shared" si="294"/>
        <v>0</v>
      </c>
      <c r="CC180" s="37">
        <f t="shared" si="294"/>
        <v>0</v>
      </c>
      <c r="CD180" s="37">
        <f t="shared" si="294"/>
        <v>0</v>
      </c>
      <c r="CE180" s="37">
        <f t="shared" si="294"/>
        <v>0</v>
      </c>
      <c r="CF180" s="37">
        <f t="shared" si="294"/>
        <v>0</v>
      </c>
      <c r="CG180" s="37">
        <f t="shared" si="294"/>
        <v>0</v>
      </c>
      <c r="CH180" s="37">
        <f t="shared" si="294"/>
        <v>0</v>
      </c>
      <c r="CI180" s="37">
        <f t="shared" si="294"/>
        <v>0</v>
      </c>
      <c r="CJ180" s="37">
        <f t="shared" si="294"/>
        <v>0</v>
      </c>
      <c r="CK180" s="37">
        <f t="shared" si="294"/>
        <v>0</v>
      </c>
      <c r="CL180" s="37">
        <f t="shared" si="294"/>
        <v>0</v>
      </c>
      <c r="CM180" s="37">
        <f t="shared" si="294"/>
        <v>0</v>
      </c>
      <c r="CN180" s="37">
        <f t="shared" si="294"/>
        <v>0</v>
      </c>
      <c r="CO180" s="37">
        <f t="shared" si="294"/>
        <v>0</v>
      </c>
      <c r="CP180" s="37">
        <f t="shared" si="294"/>
        <v>0</v>
      </c>
      <c r="CQ180" s="37">
        <f t="shared" si="294"/>
        <v>0</v>
      </c>
      <c r="CR180" s="37">
        <f t="shared" si="294"/>
        <v>0</v>
      </c>
      <c r="CS180" s="37">
        <f t="shared" si="294"/>
        <v>0</v>
      </c>
      <c r="CT180" s="37">
        <f t="shared" si="294"/>
        <v>0</v>
      </c>
      <c r="CU180" s="37">
        <f t="shared" si="294"/>
        <v>0</v>
      </c>
      <c r="CV180" s="37">
        <f t="shared" si="294"/>
        <v>0</v>
      </c>
      <c r="CW180" s="37">
        <f t="shared" si="294"/>
        <v>0</v>
      </c>
      <c r="CX180" s="37">
        <f t="shared" si="294"/>
        <v>0</v>
      </c>
      <c r="CY180" s="37">
        <f t="shared" si="294"/>
        <v>0</v>
      </c>
      <c r="CZ180" s="37">
        <f t="shared" si="294"/>
        <v>0</v>
      </c>
      <c r="DA180" s="37">
        <f t="shared" si="294"/>
        <v>0</v>
      </c>
      <c r="DB180" s="37">
        <f t="shared" si="294"/>
        <v>0</v>
      </c>
      <c r="DC180" s="37">
        <f t="shared" si="294"/>
        <v>0</v>
      </c>
      <c r="DD180" s="37">
        <f t="shared" si="294"/>
        <v>0</v>
      </c>
      <c r="DE180" s="37">
        <f t="shared" si="294"/>
        <v>0</v>
      </c>
      <c r="DF180" s="37">
        <f t="shared" si="294"/>
        <v>0</v>
      </c>
      <c r="DG180" s="37">
        <f t="shared" si="294"/>
        <v>0</v>
      </c>
      <c r="DH180" s="37">
        <f t="shared" si="294"/>
        <v>0</v>
      </c>
      <c r="DI180" s="37">
        <f t="shared" si="294"/>
        <v>0</v>
      </c>
      <c r="DJ180" s="37">
        <f t="shared" si="294"/>
        <v>0</v>
      </c>
      <c r="DK180" s="37">
        <f t="shared" si="294"/>
        <v>0</v>
      </c>
      <c r="DL180" s="37">
        <f t="shared" si="294"/>
        <v>0</v>
      </c>
      <c r="DM180" s="37">
        <f t="shared" si="294"/>
        <v>0</v>
      </c>
      <c r="DN180" s="37">
        <f t="shared" si="294"/>
        <v>0</v>
      </c>
      <c r="DO180" s="37">
        <f t="shared" si="294"/>
        <v>0</v>
      </c>
      <c r="DP180" s="37">
        <f t="shared" si="294"/>
        <v>0</v>
      </c>
      <c r="DQ180" s="37">
        <f t="shared" si="294"/>
        <v>0</v>
      </c>
      <c r="DR180" s="37">
        <f t="shared" si="294"/>
        <v>0</v>
      </c>
      <c r="DS180" s="37">
        <f t="shared" si="294"/>
        <v>0</v>
      </c>
      <c r="DT180" s="37">
        <f t="shared" si="294"/>
        <v>0</v>
      </c>
      <c r="DU180" s="37">
        <f t="shared" si="294"/>
        <v>0</v>
      </c>
      <c r="DV180" s="37">
        <f t="shared" si="294"/>
        <v>0</v>
      </c>
      <c r="DW180" s="37">
        <f t="shared" si="294"/>
        <v>0</v>
      </c>
      <c r="DX180" s="37">
        <f t="shared" si="294"/>
        <v>0</v>
      </c>
      <c r="DY180" s="37">
        <f t="shared" si="294"/>
        <v>0</v>
      </c>
      <c r="DZ180" s="37">
        <f t="shared" si="294"/>
        <v>0</v>
      </c>
      <c r="EA180" s="37">
        <f t="shared" si="294"/>
        <v>0</v>
      </c>
      <c r="EB180" s="37">
        <f t="shared" si="294"/>
        <v>0</v>
      </c>
      <c r="EC180" s="37">
        <f t="shared" si="294"/>
        <v>0</v>
      </c>
      <c r="ED180" s="37">
        <f t="shared" si="294"/>
        <v>0</v>
      </c>
      <c r="EE180" s="37">
        <f t="shared" si="294"/>
        <v>0</v>
      </c>
      <c r="EF180" s="37">
        <f t="shared" si="294"/>
        <v>0</v>
      </c>
      <c r="EG180" s="37">
        <f t="shared" si="294"/>
        <v>0</v>
      </c>
      <c r="EH180" s="37">
        <f t="shared" si="294"/>
        <v>0</v>
      </c>
      <c r="EI180" s="37">
        <f t="shared" ref="EI180:FC180" si="295">MIN(EI162-EI183,EI178)</f>
        <v>0</v>
      </c>
      <c r="EJ180" s="37">
        <f t="shared" si="295"/>
        <v>0</v>
      </c>
      <c r="EK180" s="37">
        <f t="shared" si="295"/>
        <v>0</v>
      </c>
      <c r="EL180" s="37">
        <f t="shared" si="295"/>
        <v>0</v>
      </c>
      <c r="EM180" s="37">
        <f t="shared" si="295"/>
        <v>0</v>
      </c>
      <c r="EN180" s="37">
        <f t="shared" si="295"/>
        <v>0</v>
      </c>
      <c r="EO180" s="37">
        <f t="shared" si="295"/>
        <v>0</v>
      </c>
      <c r="EP180" s="37">
        <f t="shared" si="295"/>
        <v>0</v>
      </c>
      <c r="EQ180" s="37">
        <f t="shared" si="295"/>
        <v>0</v>
      </c>
      <c r="ER180" s="37">
        <f t="shared" si="295"/>
        <v>0</v>
      </c>
      <c r="ES180" s="37">
        <f t="shared" si="295"/>
        <v>0</v>
      </c>
      <c r="ET180" s="37">
        <f t="shared" si="295"/>
        <v>0</v>
      </c>
      <c r="EU180" s="37">
        <f t="shared" si="295"/>
        <v>0</v>
      </c>
      <c r="EV180" s="37">
        <f t="shared" si="295"/>
        <v>0</v>
      </c>
      <c r="EW180" s="37">
        <f t="shared" si="295"/>
        <v>0</v>
      </c>
      <c r="EX180" s="37">
        <f t="shared" si="295"/>
        <v>0</v>
      </c>
      <c r="EY180" s="37">
        <f t="shared" si="295"/>
        <v>0</v>
      </c>
      <c r="EZ180" s="37">
        <f t="shared" si="295"/>
        <v>0</v>
      </c>
      <c r="FA180" s="37">
        <f t="shared" si="295"/>
        <v>0</v>
      </c>
      <c r="FB180" s="37">
        <f t="shared" si="295"/>
        <v>0</v>
      </c>
      <c r="FC180" s="37">
        <f t="shared" si="295"/>
        <v>0</v>
      </c>
    </row>
    <row r="181" spans="2:1006" x14ac:dyDescent="0.35">
      <c r="C181" s="38" t="s">
        <v>79</v>
      </c>
      <c r="D181" s="38"/>
      <c r="E181" s="39" t="s">
        <v>110</v>
      </c>
      <c r="F181" s="38"/>
      <c r="G181" s="38"/>
      <c r="H181" s="38"/>
      <c r="I181" s="38"/>
      <c r="J181" s="40">
        <f>J178+J179-J180</f>
        <v>1878500</v>
      </c>
      <c r="K181" s="40">
        <f t="shared" ref="K181:BV181" si="296">K178+K179-K180</f>
        <v>3757000</v>
      </c>
      <c r="L181" s="40">
        <f t="shared" si="296"/>
        <v>5635500</v>
      </c>
      <c r="M181" s="40">
        <f t="shared" si="296"/>
        <v>7514000</v>
      </c>
      <c r="N181" s="40">
        <f t="shared" si="296"/>
        <v>9392500</v>
      </c>
      <c r="O181" s="40">
        <f t="shared" si="296"/>
        <v>11271000</v>
      </c>
      <c r="P181" s="40">
        <f t="shared" si="296"/>
        <v>13149500</v>
      </c>
      <c r="Q181" s="40">
        <f t="shared" si="296"/>
        <v>15028000</v>
      </c>
      <c r="R181" s="40">
        <f t="shared" si="296"/>
        <v>16906500</v>
      </c>
      <c r="S181" s="40">
        <f t="shared" si="296"/>
        <v>18785000</v>
      </c>
      <c r="T181" s="40">
        <f t="shared" si="296"/>
        <v>20663500</v>
      </c>
      <c r="U181" s="40">
        <f t="shared" si="296"/>
        <v>16117530</v>
      </c>
      <c r="V181" s="40">
        <f t="shared" si="296"/>
        <v>15455108.58435352</v>
      </c>
      <c r="W181" s="40">
        <f t="shared" si="296"/>
        <v>14770081.745538563</v>
      </c>
      <c r="X181" s="40">
        <f t="shared" si="296"/>
        <v>14061875.382947229</v>
      </c>
      <c r="Y181" s="40">
        <f t="shared" si="296"/>
        <v>13329901.679960709</v>
      </c>
      <c r="Z181" s="40">
        <f t="shared" si="296"/>
        <v>12573558.78088928</v>
      </c>
      <c r="AA181" s="40">
        <f t="shared" si="296"/>
        <v>11792230.460324261</v>
      </c>
      <c r="AB181" s="40">
        <f t="shared" si="296"/>
        <v>10985285.784723725</v>
      </c>
      <c r="AC181" s="40">
        <f t="shared" si="296"/>
        <v>10152078.766049575</v>
      </c>
      <c r="AD181" s="40">
        <f t="shared" si="296"/>
        <v>9291948.0072693285</v>
      </c>
      <c r="AE181" s="40">
        <f t="shared" si="296"/>
        <v>8404216.3395315595</v>
      </c>
      <c r="AF181" s="40">
        <f t="shared" si="296"/>
        <v>7488190.4508194448</v>
      </c>
      <c r="AG181" s="40">
        <f t="shared" si="296"/>
        <v>6543160.5058822939</v>
      </c>
      <c r="AH181" s="40">
        <f t="shared" si="296"/>
        <v>5568399.757240219</v>
      </c>
      <c r="AI181" s="40">
        <f t="shared" si="296"/>
        <v>4563164.1470523039</v>
      </c>
      <c r="AJ181" s="40">
        <f t="shared" si="296"/>
        <v>3526691.8996336977</v>
      </c>
      <c r="AK181" s="40">
        <f t="shared" si="296"/>
        <v>2458203.1044020248</v>
      </c>
      <c r="AL181" s="40">
        <f t="shared" si="296"/>
        <v>1356899.2890283379</v>
      </c>
      <c r="AM181" s="40">
        <f t="shared" si="296"/>
        <v>221962.98256256501</v>
      </c>
      <c r="AN181" s="40">
        <f t="shared" si="296"/>
        <v>0</v>
      </c>
      <c r="AO181" s="40">
        <f t="shared" si="296"/>
        <v>0</v>
      </c>
      <c r="AP181" s="40">
        <f t="shared" si="296"/>
        <v>0</v>
      </c>
      <c r="AQ181" s="40">
        <f t="shared" si="296"/>
        <v>0</v>
      </c>
      <c r="AR181" s="40">
        <f t="shared" si="296"/>
        <v>0</v>
      </c>
      <c r="AS181" s="40">
        <f t="shared" si="296"/>
        <v>0</v>
      </c>
      <c r="AT181" s="40">
        <f t="shared" si="296"/>
        <v>0</v>
      </c>
      <c r="AU181" s="40">
        <f t="shared" si="296"/>
        <v>0</v>
      </c>
      <c r="AV181" s="40">
        <f t="shared" si="296"/>
        <v>0</v>
      </c>
      <c r="AW181" s="40">
        <f t="shared" si="296"/>
        <v>0</v>
      </c>
      <c r="AX181" s="40">
        <f t="shared" si="296"/>
        <v>0</v>
      </c>
      <c r="AY181" s="40">
        <f t="shared" si="296"/>
        <v>0</v>
      </c>
      <c r="AZ181" s="40">
        <f t="shared" si="296"/>
        <v>0</v>
      </c>
      <c r="BA181" s="40">
        <f t="shared" si="296"/>
        <v>0</v>
      </c>
      <c r="BB181" s="40">
        <f t="shared" si="296"/>
        <v>0</v>
      </c>
      <c r="BC181" s="40">
        <f t="shared" si="296"/>
        <v>0</v>
      </c>
      <c r="BD181" s="40">
        <f t="shared" si="296"/>
        <v>0</v>
      </c>
      <c r="BE181" s="40">
        <f t="shared" si="296"/>
        <v>0</v>
      </c>
      <c r="BF181" s="40">
        <f t="shared" si="296"/>
        <v>0</v>
      </c>
      <c r="BG181" s="40">
        <f t="shared" si="296"/>
        <v>0</v>
      </c>
      <c r="BH181" s="40">
        <f t="shared" si="296"/>
        <v>0</v>
      </c>
      <c r="BI181" s="40">
        <f t="shared" si="296"/>
        <v>0</v>
      </c>
      <c r="BJ181" s="40">
        <f t="shared" si="296"/>
        <v>0</v>
      </c>
      <c r="BK181" s="40">
        <f t="shared" si="296"/>
        <v>0</v>
      </c>
      <c r="BL181" s="40">
        <f t="shared" si="296"/>
        <v>0</v>
      </c>
      <c r="BM181" s="40">
        <f t="shared" si="296"/>
        <v>0</v>
      </c>
      <c r="BN181" s="40">
        <f t="shared" si="296"/>
        <v>0</v>
      </c>
      <c r="BO181" s="40">
        <f t="shared" si="296"/>
        <v>0</v>
      </c>
      <c r="BP181" s="40">
        <f t="shared" si="296"/>
        <v>0</v>
      </c>
      <c r="BQ181" s="40">
        <f t="shared" si="296"/>
        <v>0</v>
      </c>
      <c r="BR181" s="40">
        <f t="shared" si="296"/>
        <v>0</v>
      </c>
      <c r="BS181" s="40">
        <f t="shared" si="296"/>
        <v>0</v>
      </c>
      <c r="BT181" s="40">
        <f t="shared" si="296"/>
        <v>0</v>
      </c>
      <c r="BU181" s="40">
        <f t="shared" si="296"/>
        <v>0</v>
      </c>
      <c r="BV181" s="40">
        <f t="shared" si="296"/>
        <v>0</v>
      </c>
      <c r="BW181" s="40">
        <f t="shared" ref="BW181:EH181" si="297">BW178+BW179-BW180</f>
        <v>0</v>
      </c>
      <c r="BX181" s="40">
        <f t="shared" si="297"/>
        <v>0</v>
      </c>
      <c r="BY181" s="40">
        <f t="shared" si="297"/>
        <v>0</v>
      </c>
      <c r="BZ181" s="40">
        <f t="shared" si="297"/>
        <v>0</v>
      </c>
      <c r="CA181" s="40">
        <f t="shared" si="297"/>
        <v>0</v>
      </c>
      <c r="CB181" s="40">
        <f t="shared" si="297"/>
        <v>0</v>
      </c>
      <c r="CC181" s="40">
        <f t="shared" si="297"/>
        <v>0</v>
      </c>
      <c r="CD181" s="40">
        <f t="shared" si="297"/>
        <v>0</v>
      </c>
      <c r="CE181" s="40">
        <f t="shared" si="297"/>
        <v>0</v>
      </c>
      <c r="CF181" s="40">
        <f t="shared" si="297"/>
        <v>0</v>
      </c>
      <c r="CG181" s="40">
        <f t="shared" si="297"/>
        <v>0</v>
      </c>
      <c r="CH181" s="40">
        <f t="shared" si="297"/>
        <v>0</v>
      </c>
      <c r="CI181" s="40">
        <f t="shared" si="297"/>
        <v>0</v>
      </c>
      <c r="CJ181" s="40">
        <f t="shared" si="297"/>
        <v>0</v>
      </c>
      <c r="CK181" s="40">
        <f t="shared" si="297"/>
        <v>0</v>
      </c>
      <c r="CL181" s="40">
        <f t="shared" si="297"/>
        <v>0</v>
      </c>
      <c r="CM181" s="40">
        <f t="shared" si="297"/>
        <v>0</v>
      </c>
      <c r="CN181" s="40">
        <f t="shared" si="297"/>
        <v>0</v>
      </c>
      <c r="CO181" s="40">
        <f t="shared" si="297"/>
        <v>0</v>
      </c>
      <c r="CP181" s="40">
        <f t="shared" si="297"/>
        <v>0</v>
      </c>
      <c r="CQ181" s="40">
        <f t="shared" si="297"/>
        <v>0</v>
      </c>
      <c r="CR181" s="40">
        <f t="shared" si="297"/>
        <v>0</v>
      </c>
      <c r="CS181" s="40">
        <f t="shared" si="297"/>
        <v>0</v>
      </c>
      <c r="CT181" s="40">
        <f t="shared" si="297"/>
        <v>0</v>
      </c>
      <c r="CU181" s="40">
        <f t="shared" si="297"/>
        <v>0</v>
      </c>
      <c r="CV181" s="40">
        <f t="shared" si="297"/>
        <v>0</v>
      </c>
      <c r="CW181" s="40">
        <f t="shared" si="297"/>
        <v>0</v>
      </c>
      <c r="CX181" s="40">
        <f t="shared" si="297"/>
        <v>0</v>
      </c>
      <c r="CY181" s="40">
        <f t="shared" si="297"/>
        <v>0</v>
      </c>
      <c r="CZ181" s="40">
        <f t="shared" si="297"/>
        <v>0</v>
      </c>
      <c r="DA181" s="40">
        <f t="shared" si="297"/>
        <v>0</v>
      </c>
      <c r="DB181" s="40">
        <f t="shared" si="297"/>
        <v>0</v>
      </c>
      <c r="DC181" s="40">
        <f t="shared" si="297"/>
        <v>0</v>
      </c>
      <c r="DD181" s="40">
        <f t="shared" si="297"/>
        <v>0</v>
      </c>
      <c r="DE181" s="40">
        <f t="shared" si="297"/>
        <v>0</v>
      </c>
      <c r="DF181" s="40">
        <f t="shared" si="297"/>
        <v>0</v>
      </c>
      <c r="DG181" s="40">
        <f t="shared" si="297"/>
        <v>0</v>
      </c>
      <c r="DH181" s="40">
        <f t="shared" si="297"/>
        <v>0</v>
      </c>
      <c r="DI181" s="40">
        <f t="shared" si="297"/>
        <v>0</v>
      </c>
      <c r="DJ181" s="40">
        <f t="shared" si="297"/>
        <v>0</v>
      </c>
      <c r="DK181" s="40">
        <f t="shared" si="297"/>
        <v>0</v>
      </c>
      <c r="DL181" s="40">
        <f t="shared" si="297"/>
        <v>0</v>
      </c>
      <c r="DM181" s="40">
        <f t="shared" si="297"/>
        <v>0</v>
      </c>
      <c r="DN181" s="40">
        <f t="shared" si="297"/>
        <v>0</v>
      </c>
      <c r="DO181" s="40">
        <f t="shared" si="297"/>
        <v>0</v>
      </c>
      <c r="DP181" s="40">
        <f t="shared" si="297"/>
        <v>0</v>
      </c>
      <c r="DQ181" s="40">
        <f t="shared" si="297"/>
        <v>0</v>
      </c>
      <c r="DR181" s="40">
        <f t="shared" si="297"/>
        <v>0</v>
      </c>
      <c r="DS181" s="40">
        <f t="shared" si="297"/>
        <v>0</v>
      </c>
      <c r="DT181" s="40">
        <f t="shared" si="297"/>
        <v>0</v>
      </c>
      <c r="DU181" s="40">
        <f t="shared" si="297"/>
        <v>0</v>
      </c>
      <c r="DV181" s="40">
        <f t="shared" si="297"/>
        <v>0</v>
      </c>
      <c r="DW181" s="40">
        <f t="shared" si="297"/>
        <v>0</v>
      </c>
      <c r="DX181" s="40">
        <f t="shared" si="297"/>
        <v>0</v>
      </c>
      <c r="DY181" s="40">
        <f t="shared" si="297"/>
        <v>0</v>
      </c>
      <c r="DZ181" s="40">
        <f t="shared" si="297"/>
        <v>0</v>
      </c>
      <c r="EA181" s="40">
        <f t="shared" si="297"/>
        <v>0</v>
      </c>
      <c r="EB181" s="40">
        <f t="shared" si="297"/>
        <v>0</v>
      </c>
      <c r="EC181" s="40">
        <f t="shared" si="297"/>
        <v>0</v>
      </c>
      <c r="ED181" s="40">
        <f t="shared" si="297"/>
        <v>0</v>
      </c>
      <c r="EE181" s="40">
        <f t="shared" si="297"/>
        <v>0</v>
      </c>
      <c r="EF181" s="40">
        <f t="shared" si="297"/>
        <v>0</v>
      </c>
      <c r="EG181" s="40">
        <f t="shared" si="297"/>
        <v>0</v>
      </c>
      <c r="EH181" s="40">
        <f t="shared" si="297"/>
        <v>0</v>
      </c>
      <c r="EI181" s="40">
        <f t="shared" ref="EI181:FC181" si="298">EI178+EI179-EI180</f>
        <v>0</v>
      </c>
      <c r="EJ181" s="40">
        <f t="shared" si="298"/>
        <v>0</v>
      </c>
      <c r="EK181" s="40">
        <f t="shared" si="298"/>
        <v>0</v>
      </c>
      <c r="EL181" s="40">
        <f t="shared" si="298"/>
        <v>0</v>
      </c>
      <c r="EM181" s="40">
        <f t="shared" si="298"/>
        <v>0</v>
      </c>
      <c r="EN181" s="40">
        <f t="shared" si="298"/>
        <v>0</v>
      </c>
      <c r="EO181" s="40">
        <f t="shared" si="298"/>
        <v>0</v>
      </c>
      <c r="EP181" s="40">
        <f t="shared" si="298"/>
        <v>0</v>
      </c>
      <c r="EQ181" s="40">
        <f t="shared" si="298"/>
        <v>0</v>
      </c>
      <c r="ER181" s="40">
        <f t="shared" si="298"/>
        <v>0</v>
      </c>
      <c r="ES181" s="40">
        <f t="shared" si="298"/>
        <v>0</v>
      </c>
      <c r="ET181" s="40">
        <f t="shared" si="298"/>
        <v>0</v>
      </c>
      <c r="EU181" s="40">
        <f t="shared" si="298"/>
        <v>0</v>
      </c>
      <c r="EV181" s="40">
        <f t="shared" si="298"/>
        <v>0</v>
      </c>
      <c r="EW181" s="40">
        <f t="shared" si="298"/>
        <v>0</v>
      </c>
      <c r="EX181" s="40">
        <f t="shared" si="298"/>
        <v>0</v>
      </c>
      <c r="EY181" s="40">
        <f t="shared" si="298"/>
        <v>0</v>
      </c>
      <c r="EZ181" s="40">
        <f t="shared" si="298"/>
        <v>0</v>
      </c>
      <c r="FA181" s="40">
        <f t="shared" si="298"/>
        <v>0</v>
      </c>
      <c r="FB181" s="40">
        <f t="shared" si="298"/>
        <v>0</v>
      </c>
      <c r="FC181" s="40">
        <f t="shared" si="298"/>
        <v>0</v>
      </c>
    </row>
    <row r="183" spans="2:1006" x14ac:dyDescent="0.35">
      <c r="C183" s="31" t="s">
        <v>80</v>
      </c>
      <c r="E183" s="32" t="s">
        <v>110</v>
      </c>
      <c r="J183" s="50">
        <f>J178*J163*J159</f>
        <v>0</v>
      </c>
      <c r="K183" s="50">
        <f t="shared" ref="K183:BV183" si="299">K178*K163*K159</f>
        <v>0</v>
      </c>
      <c r="L183" s="50">
        <f t="shared" si="299"/>
        <v>0</v>
      </c>
      <c r="M183" s="50">
        <f t="shared" si="299"/>
        <v>0</v>
      </c>
      <c r="N183" s="50">
        <f t="shared" si="299"/>
        <v>0</v>
      </c>
      <c r="O183" s="50">
        <f t="shared" si="299"/>
        <v>0</v>
      </c>
      <c r="P183" s="50">
        <f t="shared" si="299"/>
        <v>0</v>
      </c>
      <c r="Q183" s="50">
        <f t="shared" si="299"/>
        <v>0</v>
      </c>
      <c r="R183" s="50">
        <f t="shared" si="299"/>
        <v>0</v>
      </c>
      <c r="S183" s="50">
        <f t="shared" si="299"/>
        <v>0</v>
      </c>
      <c r="T183" s="50">
        <f t="shared" si="299"/>
        <v>0</v>
      </c>
      <c r="U183" s="50">
        <f t="shared" si="299"/>
        <v>0</v>
      </c>
      <c r="V183" s="50">
        <f t="shared" si="299"/>
        <v>378761.95500000002</v>
      </c>
      <c r="W183" s="50">
        <f t="shared" si="299"/>
        <v>363195.05173230771</v>
      </c>
      <c r="X183" s="50">
        <f t="shared" si="299"/>
        <v>347096.92102015624</v>
      </c>
      <c r="Y183" s="50">
        <f t="shared" si="299"/>
        <v>330454.07149925985</v>
      </c>
      <c r="Z183" s="50">
        <f t="shared" si="299"/>
        <v>313252.68947907665</v>
      </c>
      <c r="AA183" s="50">
        <f t="shared" si="299"/>
        <v>295478.63135089807</v>
      </c>
      <c r="AB183" s="50">
        <f t="shared" si="299"/>
        <v>277117.41581762012</v>
      </c>
      <c r="AC183" s="50">
        <f t="shared" si="299"/>
        <v>258154.21594100754</v>
      </c>
      <c r="AD183" s="50">
        <f t="shared" si="299"/>
        <v>238573.851002165</v>
      </c>
      <c r="AE183" s="50">
        <f t="shared" si="299"/>
        <v>218360.77817082923</v>
      </c>
      <c r="AF183" s="50">
        <f t="shared" si="299"/>
        <v>197499.08397899164</v>
      </c>
      <c r="AG183" s="50">
        <f t="shared" si="299"/>
        <v>175972.47559425695</v>
      </c>
      <c r="AH183" s="50">
        <f t="shared" si="299"/>
        <v>153764.2718882339</v>
      </c>
      <c r="AI183" s="50">
        <f t="shared" si="299"/>
        <v>130857.39429514515</v>
      </c>
      <c r="AJ183" s="50">
        <f t="shared" si="299"/>
        <v>107234.35745572914</v>
      </c>
      <c r="AK183" s="50">
        <f t="shared" si="299"/>
        <v>82877.259641391895</v>
      </c>
      <c r="AL183" s="50">
        <f t="shared" si="299"/>
        <v>57767.77295344758</v>
      </c>
      <c r="AM183" s="50">
        <f t="shared" si="299"/>
        <v>31887.133292165941</v>
      </c>
      <c r="AN183" s="50">
        <f t="shared" si="299"/>
        <v>5216.1300902202775</v>
      </c>
      <c r="AO183" s="50">
        <f t="shared" si="299"/>
        <v>0</v>
      </c>
      <c r="AP183" s="50">
        <f t="shared" si="299"/>
        <v>0</v>
      </c>
      <c r="AQ183" s="50">
        <f t="shared" si="299"/>
        <v>0</v>
      </c>
      <c r="AR183" s="50">
        <f t="shared" si="299"/>
        <v>0</v>
      </c>
      <c r="AS183" s="50">
        <f t="shared" si="299"/>
        <v>0</v>
      </c>
      <c r="AT183" s="50">
        <f t="shared" si="299"/>
        <v>0</v>
      </c>
      <c r="AU183" s="50">
        <f t="shared" si="299"/>
        <v>0</v>
      </c>
      <c r="AV183" s="50">
        <f t="shared" si="299"/>
        <v>0</v>
      </c>
      <c r="AW183" s="50">
        <f t="shared" si="299"/>
        <v>0</v>
      </c>
      <c r="AX183" s="50">
        <f t="shared" si="299"/>
        <v>0</v>
      </c>
      <c r="AY183" s="50">
        <f t="shared" si="299"/>
        <v>0</v>
      </c>
      <c r="AZ183" s="50">
        <f t="shared" si="299"/>
        <v>0</v>
      </c>
      <c r="BA183" s="50">
        <f t="shared" si="299"/>
        <v>0</v>
      </c>
      <c r="BB183" s="50">
        <f t="shared" si="299"/>
        <v>0</v>
      </c>
      <c r="BC183" s="50">
        <f t="shared" si="299"/>
        <v>0</v>
      </c>
      <c r="BD183" s="50">
        <f t="shared" si="299"/>
        <v>0</v>
      </c>
      <c r="BE183" s="50">
        <f t="shared" si="299"/>
        <v>0</v>
      </c>
      <c r="BF183" s="50">
        <f t="shared" si="299"/>
        <v>0</v>
      </c>
      <c r="BG183" s="50">
        <f t="shared" si="299"/>
        <v>0</v>
      </c>
      <c r="BH183" s="50">
        <f t="shared" si="299"/>
        <v>0</v>
      </c>
      <c r="BI183" s="50">
        <f t="shared" si="299"/>
        <v>0</v>
      </c>
      <c r="BJ183" s="50">
        <f t="shared" si="299"/>
        <v>0</v>
      </c>
      <c r="BK183" s="50">
        <f t="shared" si="299"/>
        <v>0</v>
      </c>
      <c r="BL183" s="50">
        <f t="shared" si="299"/>
        <v>0</v>
      </c>
      <c r="BM183" s="50">
        <f t="shared" si="299"/>
        <v>0</v>
      </c>
      <c r="BN183" s="50">
        <f t="shared" si="299"/>
        <v>0</v>
      </c>
      <c r="BO183" s="50">
        <f t="shared" si="299"/>
        <v>0</v>
      </c>
      <c r="BP183" s="50">
        <f t="shared" si="299"/>
        <v>0</v>
      </c>
      <c r="BQ183" s="50">
        <f t="shared" si="299"/>
        <v>0</v>
      </c>
      <c r="BR183" s="50">
        <f t="shared" si="299"/>
        <v>0</v>
      </c>
      <c r="BS183" s="50">
        <f t="shared" si="299"/>
        <v>0</v>
      </c>
      <c r="BT183" s="50">
        <f t="shared" si="299"/>
        <v>0</v>
      </c>
      <c r="BU183" s="50">
        <f t="shared" si="299"/>
        <v>0</v>
      </c>
      <c r="BV183" s="50">
        <f t="shared" si="299"/>
        <v>0</v>
      </c>
      <c r="BW183" s="50">
        <f t="shared" ref="BW183:EH183" si="300">BW178*BW163*BW159</f>
        <v>0</v>
      </c>
      <c r="BX183" s="50">
        <f t="shared" si="300"/>
        <v>0</v>
      </c>
      <c r="BY183" s="50">
        <f t="shared" si="300"/>
        <v>0</v>
      </c>
      <c r="BZ183" s="50">
        <f t="shared" si="300"/>
        <v>0</v>
      </c>
      <c r="CA183" s="50">
        <f t="shared" si="300"/>
        <v>0</v>
      </c>
      <c r="CB183" s="50">
        <f t="shared" si="300"/>
        <v>0</v>
      </c>
      <c r="CC183" s="50">
        <f t="shared" si="300"/>
        <v>0</v>
      </c>
      <c r="CD183" s="50">
        <f t="shared" si="300"/>
        <v>0</v>
      </c>
      <c r="CE183" s="50">
        <f t="shared" si="300"/>
        <v>0</v>
      </c>
      <c r="CF183" s="50">
        <f t="shared" si="300"/>
        <v>0</v>
      </c>
      <c r="CG183" s="50">
        <f t="shared" si="300"/>
        <v>0</v>
      </c>
      <c r="CH183" s="50">
        <f t="shared" si="300"/>
        <v>0</v>
      </c>
      <c r="CI183" s="50">
        <f t="shared" si="300"/>
        <v>0</v>
      </c>
      <c r="CJ183" s="50">
        <f t="shared" si="300"/>
        <v>0</v>
      </c>
      <c r="CK183" s="50">
        <f t="shared" si="300"/>
        <v>0</v>
      </c>
      <c r="CL183" s="50">
        <f t="shared" si="300"/>
        <v>0</v>
      </c>
      <c r="CM183" s="50">
        <f t="shared" si="300"/>
        <v>0</v>
      </c>
      <c r="CN183" s="50">
        <f t="shared" si="300"/>
        <v>0</v>
      </c>
      <c r="CO183" s="50">
        <f t="shared" si="300"/>
        <v>0</v>
      </c>
      <c r="CP183" s="50">
        <f t="shared" si="300"/>
        <v>0</v>
      </c>
      <c r="CQ183" s="50">
        <f t="shared" si="300"/>
        <v>0</v>
      </c>
      <c r="CR183" s="50">
        <f t="shared" si="300"/>
        <v>0</v>
      </c>
      <c r="CS183" s="50">
        <f t="shared" si="300"/>
        <v>0</v>
      </c>
      <c r="CT183" s="50">
        <f t="shared" si="300"/>
        <v>0</v>
      </c>
      <c r="CU183" s="50">
        <f t="shared" si="300"/>
        <v>0</v>
      </c>
      <c r="CV183" s="50">
        <f t="shared" si="300"/>
        <v>0</v>
      </c>
      <c r="CW183" s="50">
        <f t="shared" si="300"/>
        <v>0</v>
      </c>
      <c r="CX183" s="50">
        <f t="shared" si="300"/>
        <v>0</v>
      </c>
      <c r="CY183" s="50">
        <f t="shared" si="300"/>
        <v>0</v>
      </c>
      <c r="CZ183" s="50">
        <f t="shared" si="300"/>
        <v>0</v>
      </c>
      <c r="DA183" s="50">
        <f t="shared" si="300"/>
        <v>0</v>
      </c>
      <c r="DB183" s="50">
        <f t="shared" si="300"/>
        <v>0</v>
      </c>
      <c r="DC183" s="50">
        <f t="shared" si="300"/>
        <v>0</v>
      </c>
      <c r="DD183" s="50">
        <f t="shared" si="300"/>
        <v>0</v>
      </c>
      <c r="DE183" s="50">
        <f t="shared" si="300"/>
        <v>0</v>
      </c>
      <c r="DF183" s="50">
        <f t="shared" si="300"/>
        <v>0</v>
      </c>
      <c r="DG183" s="50">
        <f t="shared" si="300"/>
        <v>0</v>
      </c>
      <c r="DH183" s="50">
        <f t="shared" si="300"/>
        <v>0</v>
      </c>
      <c r="DI183" s="50">
        <f t="shared" si="300"/>
        <v>0</v>
      </c>
      <c r="DJ183" s="50">
        <f t="shared" si="300"/>
        <v>0</v>
      </c>
      <c r="DK183" s="50">
        <f t="shared" si="300"/>
        <v>0</v>
      </c>
      <c r="DL183" s="50">
        <f t="shared" si="300"/>
        <v>0</v>
      </c>
      <c r="DM183" s="50">
        <f t="shared" si="300"/>
        <v>0</v>
      </c>
      <c r="DN183" s="50">
        <f t="shared" si="300"/>
        <v>0</v>
      </c>
      <c r="DO183" s="50">
        <f t="shared" si="300"/>
        <v>0</v>
      </c>
      <c r="DP183" s="50">
        <f t="shared" si="300"/>
        <v>0</v>
      </c>
      <c r="DQ183" s="50">
        <f t="shared" si="300"/>
        <v>0</v>
      </c>
      <c r="DR183" s="50">
        <f t="shared" si="300"/>
        <v>0</v>
      </c>
      <c r="DS183" s="50">
        <f t="shared" si="300"/>
        <v>0</v>
      </c>
      <c r="DT183" s="50">
        <f t="shared" si="300"/>
        <v>0</v>
      </c>
      <c r="DU183" s="50">
        <f t="shared" si="300"/>
        <v>0</v>
      </c>
      <c r="DV183" s="50">
        <f t="shared" si="300"/>
        <v>0</v>
      </c>
      <c r="DW183" s="50">
        <f t="shared" si="300"/>
        <v>0</v>
      </c>
      <c r="DX183" s="50">
        <f t="shared" si="300"/>
        <v>0</v>
      </c>
      <c r="DY183" s="50">
        <f t="shared" si="300"/>
        <v>0</v>
      </c>
      <c r="DZ183" s="50">
        <f t="shared" si="300"/>
        <v>0</v>
      </c>
      <c r="EA183" s="50">
        <f t="shared" si="300"/>
        <v>0</v>
      </c>
      <c r="EB183" s="50">
        <f t="shared" si="300"/>
        <v>0</v>
      </c>
      <c r="EC183" s="50">
        <f t="shared" si="300"/>
        <v>0</v>
      </c>
      <c r="ED183" s="50">
        <f t="shared" si="300"/>
        <v>0</v>
      </c>
      <c r="EE183" s="50">
        <f t="shared" si="300"/>
        <v>0</v>
      </c>
      <c r="EF183" s="50">
        <f t="shared" si="300"/>
        <v>0</v>
      </c>
      <c r="EG183" s="50">
        <f t="shared" si="300"/>
        <v>0</v>
      </c>
      <c r="EH183" s="50">
        <f t="shared" si="300"/>
        <v>0</v>
      </c>
      <c r="EI183" s="50">
        <f t="shared" ref="EI183:FC183" si="301">EI178*EI163*EI159</f>
        <v>0</v>
      </c>
      <c r="EJ183" s="50">
        <f t="shared" si="301"/>
        <v>0</v>
      </c>
      <c r="EK183" s="50">
        <f t="shared" si="301"/>
        <v>0</v>
      </c>
      <c r="EL183" s="50">
        <f t="shared" si="301"/>
        <v>0</v>
      </c>
      <c r="EM183" s="50">
        <f t="shared" si="301"/>
        <v>0</v>
      </c>
      <c r="EN183" s="50">
        <f t="shared" si="301"/>
        <v>0</v>
      </c>
      <c r="EO183" s="50">
        <f t="shared" si="301"/>
        <v>0</v>
      </c>
      <c r="EP183" s="50">
        <f t="shared" si="301"/>
        <v>0</v>
      </c>
      <c r="EQ183" s="50">
        <f t="shared" si="301"/>
        <v>0</v>
      </c>
      <c r="ER183" s="50">
        <f t="shared" si="301"/>
        <v>0</v>
      </c>
      <c r="ES183" s="50">
        <f t="shared" si="301"/>
        <v>0</v>
      </c>
      <c r="ET183" s="50">
        <f t="shared" si="301"/>
        <v>0</v>
      </c>
      <c r="EU183" s="50">
        <f t="shared" si="301"/>
        <v>0</v>
      </c>
      <c r="EV183" s="50">
        <f t="shared" si="301"/>
        <v>0</v>
      </c>
      <c r="EW183" s="50">
        <f t="shared" si="301"/>
        <v>0</v>
      </c>
      <c r="EX183" s="50">
        <f t="shared" si="301"/>
        <v>0</v>
      </c>
      <c r="EY183" s="50">
        <f t="shared" si="301"/>
        <v>0</v>
      </c>
      <c r="EZ183" s="50">
        <f t="shared" si="301"/>
        <v>0</v>
      </c>
      <c r="FA183" s="50">
        <f t="shared" si="301"/>
        <v>0</v>
      </c>
      <c r="FB183" s="50">
        <f t="shared" si="301"/>
        <v>0</v>
      </c>
      <c r="FC183" s="50">
        <f t="shared" si="301"/>
        <v>0</v>
      </c>
    </row>
    <row r="185" spans="2:1006" x14ac:dyDescent="0.35">
      <c r="C185" s="31" t="s">
        <v>273</v>
      </c>
      <c r="E185" s="32" t="s">
        <v>274</v>
      </c>
      <c r="F185" s="33">
        <f>G159</f>
        <v>52232</v>
      </c>
      <c r="G185" s="37">
        <f>LOOKUP(F185,7:7,178:178)</f>
        <v>0</v>
      </c>
    </row>
    <row r="187" spans="2:1006" x14ac:dyDescent="0.35">
      <c r="B187" s="4" t="s">
        <v>286</v>
      </c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  <c r="HV187" s="4"/>
      <c r="HW187" s="4"/>
      <c r="HX187" s="4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  <c r="LE187" s="4"/>
      <c r="LF187" s="4"/>
      <c r="LG187" s="4"/>
      <c r="LH187" s="4"/>
      <c r="LI187" s="4"/>
      <c r="LJ187" s="4"/>
      <c r="LK187" s="4"/>
      <c r="LL187" s="4"/>
      <c r="LM187" s="4"/>
      <c r="LN187" s="4"/>
      <c r="LO187" s="4"/>
      <c r="LP187" s="4"/>
      <c r="LQ187" s="4"/>
      <c r="LR187" s="4"/>
      <c r="LS187" s="4"/>
      <c r="LT187" s="4"/>
      <c r="LU187" s="4"/>
      <c r="LV187" s="4"/>
      <c r="LW187" s="4"/>
      <c r="LX187" s="4"/>
      <c r="LY187" s="4"/>
      <c r="LZ187" s="4"/>
      <c r="MA187" s="4"/>
      <c r="MB187" s="4"/>
      <c r="MC187" s="4"/>
      <c r="MD187" s="4"/>
      <c r="ME187" s="4"/>
      <c r="MF187" s="4"/>
      <c r="MG187" s="4"/>
      <c r="MH187" s="4"/>
      <c r="MI187" s="4"/>
      <c r="MJ187" s="4"/>
      <c r="MK187" s="4"/>
      <c r="ML187" s="4"/>
      <c r="MM187" s="4"/>
      <c r="MN187" s="4"/>
      <c r="MO187" s="4"/>
      <c r="MP187" s="4"/>
      <c r="MQ187" s="4"/>
      <c r="MR187" s="4"/>
      <c r="MS187" s="4"/>
      <c r="MT187" s="4"/>
      <c r="MU187" s="4"/>
      <c r="MV187" s="4"/>
      <c r="MW187" s="4"/>
      <c r="MX187" s="4"/>
      <c r="MY187" s="4"/>
      <c r="MZ187" s="4"/>
      <c r="NA187" s="4"/>
      <c r="NB187" s="4"/>
      <c r="NC187" s="4"/>
      <c r="ND187" s="4"/>
      <c r="NE187" s="4"/>
      <c r="NF187" s="4"/>
      <c r="NG187" s="4"/>
      <c r="NH187" s="4"/>
      <c r="NI187" s="4"/>
      <c r="NJ187" s="4"/>
      <c r="NK187" s="4"/>
      <c r="NL187" s="4"/>
      <c r="NM187" s="4"/>
      <c r="NN187" s="4"/>
      <c r="NO187" s="4"/>
      <c r="NP187" s="4"/>
      <c r="NQ187" s="4"/>
      <c r="NR187" s="4"/>
      <c r="NS187" s="4"/>
      <c r="NT187" s="4"/>
      <c r="NU187" s="4"/>
      <c r="NV187" s="4"/>
      <c r="NW187" s="4"/>
      <c r="NX187" s="4"/>
      <c r="NY187" s="4"/>
      <c r="NZ187" s="4"/>
      <c r="OA187" s="4"/>
      <c r="OB187" s="4"/>
      <c r="OC187" s="4"/>
      <c r="OD187" s="4"/>
      <c r="OE187" s="4"/>
      <c r="OF187" s="4"/>
      <c r="OG187" s="4"/>
      <c r="OH187" s="4"/>
      <c r="OI187" s="4"/>
      <c r="OJ187" s="4"/>
      <c r="OK187" s="4"/>
      <c r="OL187" s="4"/>
      <c r="OM187" s="4"/>
      <c r="ON187" s="4"/>
      <c r="OO187" s="4"/>
      <c r="OP187" s="4"/>
      <c r="OQ187" s="4"/>
      <c r="OR187" s="4"/>
      <c r="OS187" s="4"/>
      <c r="OT187" s="4"/>
      <c r="OU187" s="4"/>
      <c r="OV187" s="4"/>
      <c r="OW187" s="4"/>
      <c r="OX187" s="4"/>
      <c r="OY187" s="4"/>
      <c r="OZ187" s="4"/>
      <c r="PA187" s="4"/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  <c r="TO187" s="4"/>
      <c r="TP187" s="4"/>
      <c r="TQ187" s="4"/>
      <c r="TR187" s="4"/>
      <c r="TS187" s="4"/>
      <c r="TT187" s="4"/>
      <c r="TU187" s="4"/>
      <c r="TV187" s="4"/>
      <c r="TW187" s="4"/>
      <c r="TX187" s="4"/>
      <c r="TY187" s="4"/>
      <c r="TZ187" s="4"/>
      <c r="UA187" s="4"/>
      <c r="UB187" s="4"/>
      <c r="UC187" s="4"/>
      <c r="UD187" s="4"/>
      <c r="UE187" s="4"/>
      <c r="UF187" s="4"/>
      <c r="UG187" s="4"/>
      <c r="UH187" s="4"/>
      <c r="UI187" s="4"/>
      <c r="UJ187" s="4"/>
      <c r="UK187" s="4"/>
      <c r="UL187" s="4"/>
      <c r="UM187" s="4"/>
      <c r="UN187" s="4"/>
      <c r="UO187" s="4"/>
      <c r="UP187" s="4"/>
      <c r="UQ187" s="4"/>
      <c r="UR187" s="4"/>
      <c r="US187" s="4"/>
      <c r="UT187" s="4"/>
      <c r="UU187" s="4"/>
      <c r="UV187" s="4"/>
      <c r="UW187" s="4"/>
      <c r="UX187" s="4"/>
      <c r="UY187" s="4"/>
      <c r="UZ187" s="4"/>
      <c r="VA187" s="4"/>
      <c r="VB187" s="4"/>
      <c r="VC187" s="4"/>
      <c r="VD187" s="4"/>
      <c r="VE187" s="4"/>
      <c r="VF187" s="4"/>
      <c r="VG187" s="4"/>
      <c r="VH187" s="4"/>
      <c r="VI187" s="4"/>
      <c r="VJ187" s="4"/>
      <c r="VK187" s="4"/>
      <c r="VL187" s="4"/>
      <c r="VM187" s="4"/>
      <c r="VN187" s="4"/>
      <c r="VO187" s="4"/>
      <c r="VP187" s="4"/>
      <c r="VQ187" s="4"/>
      <c r="VR187" s="4"/>
      <c r="VS187" s="4"/>
      <c r="VT187" s="4"/>
      <c r="VU187" s="4"/>
      <c r="VV187" s="4"/>
      <c r="VW187" s="4"/>
      <c r="VX187" s="4"/>
      <c r="VY187" s="4"/>
      <c r="VZ187" s="4"/>
      <c r="WA187" s="4"/>
      <c r="WB187" s="4"/>
      <c r="WC187" s="4"/>
      <c r="WD187" s="4"/>
      <c r="WE187" s="4"/>
      <c r="WF187" s="4"/>
      <c r="WG187" s="4"/>
      <c r="WH187" s="4"/>
      <c r="WI187" s="4"/>
      <c r="WJ187" s="4"/>
      <c r="WK187" s="4"/>
      <c r="WL187" s="4"/>
      <c r="WM187" s="4"/>
      <c r="WN187" s="4"/>
      <c r="WO187" s="4"/>
      <c r="WP187" s="4"/>
      <c r="WQ187" s="4"/>
      <c r="WR187" s="4"/>
      <c r="WS187" s="4"/>
      <c r="WT187" s="4"/>
      <c r="WU187" s="4"/>
      <c r="WV187" s="4"/>
      <c r="WW187" s="4"/>
      <c r="WX187" s="4"/>
      <c r="WY187" s="4"/>
      <c r="WZ187" s="4"/>
      <c r="XA187" s="4"/>
      <c r="XB187" s="4"/>
      <c r="XC187" s="4"/>
      <c r="XD187" s="4"/>
      <c r="XE187" s="4"/>
      <c r="XF187" s="4"/>
      <c r="XG187" s="4"/>
      <c r="XH187" s="4"/>
      <c r="XI187" s="4"/>
      <c r="XJ187" s="4"/>
      <c r="XK187" s="4"/>
      <c r="XL187" s="4"/>
      <c r="XM187" s="4"/>
      <c r="XN187" s="4"/>
      <c r="XO187" s="4"/>
      <c r="XP187" s="4"/>
      <c r="XQ187" s="4"/>
      <c r="XR187" s="4"/>
      <c r="XS187" s="4"/>
      <c r="XT187" s="4"/>
      <c r="XU187" s="4"/>
      <c r="XV187" s="4"/>
      <c r="XW187" s="4"/>
      <c r="XX187" s="4"/>
      <c r="XY187" s="4"/>
      <c r="XZ187" s="4"/>
      <c r="YA187" s="4"/>
      <c r="YB187" s="4"/>
      <c r="YC187" s="4"/>
      <c r="YD187" s="4"/>
      <c r="YE187" s="4"/>
      <c r="YF187" s="4"/>
      <c r="YG187" s="4"/>
      <c r="YH187" s="4"/>
      <c r="YI187" s="4"/>
      <c r="YJ187" s="4"/>
      <c r="YK187" s="4"/>
      <c r="YL187" s="4"/>
      <c r="YM187" s="4"/>
      <c r="YN187" s="4"/>
      <c r="YO187" s="4"/>
      <c r="YP187" s="4"/>
      <c r="YQ187" s="4"/>
      <c r="YR187" s="4"/>
      <c r="YS187" s="4"/>
      <c r="YT187" s="4"/>
      <c r="YU187" s="4"/>
      <c r="YV187" s="4"/>
      <c r="YW187" s="4"/>
      <c r="YX187" s="4"/>
      <c r="YY187" s="4"/>
      <c r="YZ187" s="4"/>
      <c r="ZA187" s="4"/>
      <c r="ZB187" s="4"/>
      <c r="ZC187" s="4"/>
      <c r="ZD187" s="4"/>
      <c r="ZE187" s="4"/>
      <c r="ZF187" s="4"/>
      <c r="ZG187" s="4"/>
      <c r="ZH187" s="4"/>
      <c r="ZI187" s="4"/>
      <c r="ZJ187" s="4"/>
      <c r="ZK187" s="4"/>
      <c r="ZL187" s="4"/>
      <c r="ZM187" s="4"/>
      <c r="ZN187" s="4"/>
      <c r="ZO187" s="4"/>
      <c r="ZP187" s="4"/>
      <c r="ZQ187" s="4"/>
      <c r="ZR187" s="4"/>
      <c r="ZS187" s="4"/>
      <c r="ZT187" s="4"/>
      <c r="ZU187" s="4"/>
      <c r="ZV187" s="4"/>
      <c r="ZW187" s="4"/>
      <c r="ZX187" s="4"/>
      <c r="ZY187" s="4"/>
      <c r="ZZ187" s="4"/>
      <c r="AAA187" s="4"/>
      <c r="AAB187" s="4"/>
      <c r="AAC187" s="4"/>
      <c r="AAD187" s="4"/>
      <c r="AAE187" s="4"/>
      <c r="AAF187" s="4"/>
      <c r="AAG187" s="4"/>
      <c r="AAH187" s="4"/>
      <c r="AAI187" s="4"/>
      <c r="AAJ187" s="4"/>
      <c r="AAK187" s="4"/>
      <c r="AAL187" s="4"/>
      <c r="AAM187" s="4"/>
      <c r="AAN187" s="4"/>
      <c r="AAO187" s="4"/>
      <c r="AAP187" s="4"/>
      <c r="AAQ187" s="4"/>
      <c r="AAR187" s="4"/>
      <c r="AAS187" s="4"/>
      <c r="AAT187" s="4"/>
      <c r="AAU187" s="4"/>
      <c r="AAV187" s="4"/>
      <c r="AAW187" s="4"/>
      <c r="AAX187" s="4"/>
      <c r="AAY187" s="4"/>
      <c r="AAZ187" s="4"/>
      <c r="ABA187" s="4"/>
      <c r="ABB187" s="4"/>
      <c r="ABC187" s="4"/>
      <c r="ABD187" s="4"/>
      <c r="ABE187" s="4"/>
      <c r="ABF187" s="4"/>
      <c r="ABG187" s="4"/>
      <c r="ABH187" s="4"/>
      <c r="ABI187" s="4"/>
      <c r="ABJ187" s="4"/>
      <c r="ABK187" s="4"/>
      <c r="ABL187" s="4"/>
      <c r="ABM187" s="4"/>
      <c r="ABN187" s="4"/>
      <c r="ABO187" s="4"/>
      <c r="ABP187" s="4"/>
      <c r="ABQ187" s="4"/>
      <c r="ABR187" s="4"/>
      <c r="ABS187" s="4"/>
      <c r="ABT187" s="4"/>
      <c r="ABU187" s="4"/>
      <c r="ABV187" s="4"/>
      <c r="ABW187" s="4"/>
      <c r="ABX187" s="4"/>
      <c r="ABY187" s="4"/>
      <c r="ABZ187" s="4"/>
      <c r="ACA187" s="4"/>
      <c r="ACB187" s="4"/>
      <c r="ACC187" s="4"/>
      <c r="ACD187" s="4"/>
      <c r="ACE187" s="4"/>
      <c r="ACF187" s="4"/>
      <c r="ACG187" s="4"/>
      <c r="ACH187" s="4"/>
      <c r="ACI187" s="4"/>
      <c r="ACJ187" s="4"/>
      <c r="ACK187" s="4"/>
      <c r="ACL187" s="4"/>
      <c r="ACM187" s="4"/>
      <c r="ACN187" s="4"/>
      <c r="ACO187" s="4"/>
      <c r="ACP187" s="4"/>
      <c r="ACQ187" s="4"/>
      <c r="ACR187" s="4"/>
      <c r="ACS187" s="4"/>
      <c r="ACT187" s="4"/>
      <c r="ACU187" s="4"/>
      <c r="ACV187" s="4"/>
      <c r="ACW187" s="4"/>
      <c r="ACX187" s="4"/>
      <c r="ACY187" s="4"/>
      <c r="ACZ187" s="4"/>
      <c r="ADA187" s="4"/>
      <c r="ADB187" s="4"/>
      <c r="ADC187" s="4"/>
      <c r="ADD187" s="4"/>
      <c r="ADE187" s="4"/>
      <c r="ADF187" s="4"/>
      <c r="ADG187" s="4"/>
      <c r="ADH187" s="4"/>
      <c r="ADI187" s="4"/>
      <c r="ADJ187" s="4"/>
      <c r="ADK187" s="4"/>
      <c r="ADL187" s="4"/>
      <c r="ADM187" s="4"/>
      <c r="ADN187" s="4"/>
      <c r="ADO187" s="4"/>
      <c r="ADP187" s="4"/>
      <c r="ADQ187" s="4"/>
      <c r="ADR187" s="4"/>
      <c r="ADS187" s="4"/>
      <c r="ADT187" s="4"/>
      <c r="ADU187" s="4"/>
      <c r="ADV187" s="4"/>
      <c r="ADW187" s="4"/>
      <c r="ADX187" s="4"/>
      <c r="ADY187" s="4"/>
      <c r="ADZ187" s="4"/>
      <c r="AEA187" s="4"/>
      <c r="AEB187" s="4"/>
      <c r="AEC187" s="4"/>
      <c r="AED187" s="4"/>
      <c r="AEE187" s="4"/>
      <c r="AEF187" s="4"/>
      <c r="AEG187" s="4"/>
      <c r="AEH187" s="4"/>
      <c r="AEI187" s="4"/>
      <c r="AEJ187" s="4"/>
      <c r="AEK187" s="4"/>
      <c r="AEL187" s="4"/>
      <c r="AEM187" s="4"/>
      <c r="AEN187" s="4"/>
      <c r="AEO187" s="4"/>
      <c r="AEP187" s="4"/>
      <c r="AEQ187" s="4"/>
      <c r="AER187" s="4"/>
      <c r="AES187" s="4"/>
      <c r="AET187" s="4"/>
      <c r="AEU187" s="4"/>
      <c r="AEV187" s="4"/>
      <c r="AEW187" s="4"/>
      <c r="AEX187" s="4"/>
      <c r="AEY187" s="4"/>
      <c r="AEZ187" s="4"/>
      <c r="AFA187" s="4"/>
      <c r="AFB187" s="4"/>
      <c r="AFC187" s="4"/>
      <c r="AFD187" s="4"/>
      <c r="AFE187" s="4"/>
      <c r="AFF187" s="4"/>
      <c r="AFG187" s="4"/>
      <c r="AFH187" s="4"/>
      <c r="AFI187" s="4"/>
      <c r="AFJ187" s="4"/>
      <c r="AFK187" s="4"/>
      <c r="AFL187" s="4"/>
      <c r="AFM187" s="4"/>
      <c r="AFN187" s="4"/>
      <c r="AFO187" s="4"/>
      <c r="AFP187" s="4"/>
      <c r="AFQ187" s="4"/>
      <c r="AFR187" s="4"/>
      <c r="AFS187" s="4"/>
      <c r="AFT187" s="4"/>
      <c r="AFU187" s="4"/>
      <c r="AFV187" s="4"/>
      <c r="AFW187" s="4"/>
      <c r="AFX187" s="4"/>
      <c r="AFY187" s="4"/>
      <c r="AFZ187" s="4"/>
      <c r="AGA187" s="4"/>
      <c r="AGB187" s="4"/>
      <c r="AGC187" s="4"/>
      <c r="AGD187" s="4"/>
      <c r="AGE187" s="4"/>
      <c r="AGF187" s="4"/>
      <c r="AGG187" s="4"/>
      <c r="AGH187" s="4"/>
      <c r="AGI187" s="4"/>
      <c r="AGJ187" s="4"/>
      <c r="AGK187" s="4"/>
      <c r="AGL187" s="4"/>
      <c r="AGM187" s="4"/>
      <c r="AGN187" s="4"/>
      <c r="AGO187" s="4"/>
      <c r="AGP187" s="4"/>
      <c r="AGQ187" s="4"/>
      <c r="AGR187" s="4"/>
      <c r="AGS187" s="4"/>
      <c r="AGT187" s="4"/>
      <c r="AGU187" s="4"/>
      <c r="AGV187" s="4"/>
      <c r="AGW187" s="4"/>
      <c r="AGX187" s="4"/>
      <c r="AGY187" s="4"/>
      <c r="AGZ187" s="4"/>
      <c r="AHA187" s="4"/>
      <c r="AHB187" s="4"/>
      <c r="AHC187" s="4"/>
      <c r="AHD187" s="4"/>
      <c r="AHE187" s="4"/>
      <c r="AHF187" s="4"/>
      <c r="AHG187" s="4"/>
      <c r="AHH187" s="4"/>
      <c r="AHI187" s="4"/>
      <c r="AHJ187" s="4"/>
      <c r="AHK187" s="4"/>
      <c r="AHL187" s="4"/>
      <c r="AHM187" s="4"/>
      <c r="AHN187" s="4"/>
      <c r="AHO187" s="4"/>
      <c r="AHP187" s="4"/>
      <c r="AHQ187" s="4"/>
      <c r="AHR187" s="4"/>
      <c r="AHS187" s="4"/>
      <c r="AHT187" s="4"/>
      <c r="AHU187" s="4"/>
      <c r="AHV187" s="4"/>
      <c r="AHW187" s="4"/>
      <c r="AHX187" s="4"/>
      <c r="AHY187" s="4"/>
      <c r="AHZ187" s="4"/>
      <c r="AIA187" s="4"/>
      <c r="AIB187" s="4"/>
      <c r="AIC187" s="4"/>
      <c r="AID187" s="4"/>
      <c r="AIE187" s="4"/>
      <c r="AIF187" s="4"/>
      <c r="AIG187" s="4"/>
      <c r="AIH187" s="4"/>
      <c r="AII187" s="4"/>
      <c r="AIJ187" s="4"/>
      <c r="AIK187" s="4"/>
      <c r="AIL187" s="4"/>
      <c r="AIM187" s="4"/>
      <c r="AIN187" s="4"/>
      <c r="AIO187" s="4"/>
      <c r="AIP187" s="4"/>
      <c r="AIQ187" s="4"/>
      <c r="AIR187" s="4"/>
      <c r="AIS187" s="4"/>
      <c r="AIT187" s="4"/>
      <c r="AIU187" s="4"/>
      <c r="AIV187" s="4"/>
      <c r="AIW187" s="4"/>
      <c r="AIX187" s="4"/>
      <c r="AIY187" s="4"/>
      <c r="AIZ187" s="4"/>
      <c r="AJA187" s="4"/>
      <c r="AJB187" s="4"/>
      <c r="AJC187" s="4"/>
      <c r="AJD187" s="4"/>
      <c r="AJE187" s="4"/>
      <c r="AJF187" s="4"/>
      <c r="AJG187" s="4"/>
      <c r="AJH187" s="4"/>
      <c r="AJI187" s="4"/>
      <c r="AJJ187" s="4"/>
      <c r="AJK187" s="4"/>
      <c r="AJL187" s="4"/>
      <c r="AJM187" s="4"/>
      <c r="AJN187" s="4"/>
      <c r="AJO187" s="4"/>
      <c r="AJP187" s="4"/>
      <c r="AJQ187" s="4"/>
      <c r="AJR187" s="4"/>
      <c r="AJS187" s="4"/>
      <c r="AJT187" s="4"/>
      <c r="AJU187" s="4"/>
      <c r="AJV187" s="4"/>
      <c r="AJW187" s="4"/>
      <c r="AJX187" s="4"/>
      <c r="AJY187" s="4"/>
      <c r="AJZ187" s="4"/>
      <c r="AKA187" s="4"/>
      <c r="AKB187" s="4"/>
      <c r="AKC187" s="4"/>
      <c r="AKD187" s="4"/>
      <c r="AKE187" s="4"/>
      <c r="AKF187" s="4"/>
      <c r="AKG187" s="4"/>
      <c r="AKH187" s="4"/>
      <c r="AKI187" s="4"/>
      <c r="AKJ187" s="4"/>
      <c r="AKK187" s="4"/>
      <c r="AKL187" s="4"/>
      <c r="AKM187" s="4"/>
      <c r="AKN187" s="4"/>
      <c r="AKO187" s="4"/>
      <c r="AKP187" s="4"/>
      <c r="AKQ187" s="4"/>
      <c r="AKR187" s="4"/>
      <c r="AKS187" s="4"/>
      <c r="AKT187" s="4"/>
      <c r="AKU187" s="4"/>
      <c r="AKV187" s="4"/>
      <c r="AKW187" s="4"/>
      <c r="AKX187" s="4"/>
      <c r="AKY187" s="4"/>
      <c r="AKZ187" s="4"/>
      <c r="ALA187" s="4"/>
      <c r="ALB187" s="4"/>
      <c r="ALC187" s="4"/>
      <c r="ALD187" s="4"/>
      <c r="ALE187" s="4"/>
      <c r="ALF187" s="4"/>
      <c r="ALG187" s="4"/>
      <c r="ALH187" s="4"/>
      <c r="ALI187" s="4"/>
      <c r="ALJ187" s="4"/>
      <c r="ALK187" s="4"/>
      <c r="ALL187" s="4"/>
      <c r="ALM187" s="4"/>
      <c r="ALN187" s="4"/>
      <c r="ALO187" s="4"/>
      <c r="ALP187" s="4"/>
      <c r="ALQ187" s="4"/>
      <c r="ALR187" s="4"/>
    </row>
    <row r="188" spans="2:1006" x14ac:dyDescent="0.35">
      <c r="C188" s="31" t="s">
        <v>68</v>
      </c>
      <c r="J188" s="37">
        <f>J155</f>
        <v>0</v>
      </c>
      <c r="K188" s="37">
        <f t="shared" ref="K188:BV190" si="302">K155</f>
        <v>0</v>
      </c>
      <c r="L188" s="37">
        <f t="shared" si="302"/>
        <v>0</v>
      </c>
      <c r="M188" s="37">
        <f t="shared" si="302"/>
        <v>0</v>
      </c>
      <c r="N188" s="37">
        <f t="shared" si="302"/>
        <v>0</v>
      </c>
      <c r="O188" s="37">
        <f t="shared" si="302"/>
        <v>0</v>
      </c>
      <c r="P188" s="37">
        <f t="shared" si="302"/>
        <v>0</v>
      </c>
      <c r="Q188" s="37">
        <f t="shared" si="302"/>
        <v>0</v>
      </c>
      <c r="R188" s="37">
        <f t="shared" si="302"/>
        <v>0</v>
      </c>
      <c r="S188" s="37">
        <f t="shared" si="302"/>
        <v>0</v>
      </c>
      <c r="T188" s="37">
        <f t="shared" si="302"/>
        <v>0</v>
      </c>
      <c r="U188" s="37">
        <f t="shared" si="302"/>
        <v>0</v>
      </c>
      <c r="V188" s="37">
        <f t="shared" si="302"/>
        <v>1249420.0447757756</v>
      </c>
      <c r="W188" s="37">
        <f t="shared" si="302"/>
        <v>1257866.2686567169</v>
      </c>
      <c r="X188" s="37">
        <f t="shared" si="302"/>
        <v>1266363.9403337869</v>
      </c>
      <c r="Y188" s="37">
        <f t="shared" si="302"/>
        <v>1274913.329382936</v>
      </c>
      <c r="Z188" s="37">
        <f t="shared" si="302"/>
        <v>1283514.7062606073</v>
      </c>
      <c r="AA188" s="37">
        <f t="shared" si="302"/>
        <v>1292168.3422990993</v>
      </c>
      <c r="AB188" s="37">
        <f t="shared" si="302"/>
        <v>1300874.5097017868</v>
      </c>
      <c r="AC188" s="37">
        <f t="shared" si="302"/>
        <v>1309633.48153819</v>
      </c>
      <c r="AD188" s="37">
        <f t="shared" si="302"/>
        <v>1318445.5317388943</v>
      </c>
      <c r="AE188" s="37">
        <f t="shared" si="302"/>
        <v>1327310.9350903188</v>
      </c>
      <c r="AF188" s="37">
        <f t="shared" si="302"/>
        <v>1336229.9672293274</v>
      </c>
      <c r="AG188" s="37">
        <f t="shared" si="302"/>
        <v>1345202.9046376892</v>
      </c>
      <c r="AH188" s="37">
        <f t="shared" si="302"/>
        <v>1354230.0246363701</v>
      </c>
      <c r="AI188" s="37">
        <f t="shared" si="302"/>
        <v>1363311.6053796718</v>
      </c>
      <c r="AJ188" s="37">
        <f t="shared" si="302"/>
        <v>1372447.9258492023</v>
      </c>
      <c r="AK188" s="37">
        <f t="shared" si="302"/>
        <v>1381639.2658476778</v>
      </c>
      <c r="AL188" s="37">
        <f t="shared" si="302"/>
        <v>1390885.9059925613</v>
      </c>
      <c r="AM188" s="37">
        <f t="shared" si="302"/>
        <v>1400188.1277095268</v>
      </c>
      <c r="AN188" s="37">
        <f t="shared" si="302"/>
        <v>1409546.2132257479</v>
      </c>
      <c r="AO188" s="37">
        <f t="shared" si="302"/>
        <v>1418960.4455630139</v>
      </c>
      <c r="AP188" s="37">
        <f t="shared" si="302"/>
        <v>1346325.8453727686</v>
      </c>
      <c r="AQ188" s="37">
        <f t="shared" si="302"/>
        <v>1355853.2235604418</v>
      </c>
      <c r="AR188" s="37">
        <f t="shared" si="302"/>
        <v>1365437.602330653</v>
      </c>
      <c r="AS188" s="37">
        <f t="shared" si="302"/>
        <v>1375079.2678111703</v>
      </c>
      <c r="AT188" s="37">
        <f t="shared" si="302"/>
        <v>1384778.5068872077</v>
      </c>
      <c r="AU188" s="37">
        <f t="shared" si="302"/>
        <v>1394535.6071934262</v>
      </c>
      <c r="AV188" s="37">
        <f t="shared" si="302"/>
        <v>1404350.8571057408</v>
      </c>
      <c r="AW188" s="37">
        <f t="shared" si="302"/>
        <v>1414224.5457329224</v>
      </c>
      <c r="AX188" s="37">
        <f t="shared" si="302"/>
        <v>1424156.9629080119</v>
      </c>
      <c r="AY188" s="37">
        <f t="shared" si="302"/>
        <v>1434148.3991795145</v>
      </c>
      <c r="AZ188" s="37">
        <f t="shared" si="302"/>
        <v>1444199.1458024031</v>
      </c>
      <c r="BA188" s="37">
        <f t="shared" si="302"/>
        <v>1454309.494728901</v>
      </c>
      <c r="BB188" s="37">
        <f t="shared" si="302"/>
        <v>1464479.7385990564</v>
      </c>
      <c r="BC188" s="37">
        <f t="shared" si="302"/>
        <v>1474710.1707311054</v>
      </c>
      <c r="BD188" s="37">
        <f t="shared" si="302"/>
        <v>1485001.0851116055</v>
      </c>
      <c r="BE188" s="37">
        <f t="shared" si="302"/>
        <v>1495352.7763853599</v>
      </c>
      <c r="BF188" s="37">
        <f t="shared" si="302"/>
        <v>1505765.5398451118</v>
      </c>
      <c r="BG188" s="37">
        <f t="shared" si="302"/>
        <v>1516239.6714210059</v>
      </c>
      <c r="BH188" s="37">
        <f t="shared" si="302"/>
        <v>1526775.4676698283</v>
      </c>
      <c r="BI188" s="37">
        <f t="shared" si="302"/>
        <v>1619478.4889218977</v>
      </c>
      <c r="BJ188" s="37">
        <f t="shared" si="302"/>
        <v>417469.15423748095</v>
      </c>
      <c r="BK188" s="37">
        <f t="shared" si="302"/>
        <v>409066.78788136109</v>
      </c>
      <c r="BL188" s="37">
        <f t="shared" si="302"/>
        <v>400613.07891272451</v>
      </c>
      <c r="BM188" s="37">
        <f t="shared" si="302"/>
        <v>392107.43608574732</v>
      </c>
      <c r="BN188" s="37">
        <f t="shared" si="302"/>
        <v>383549.26247157017</v>
      </c>
      <c r="BO188" s="37">
        <f t="shared" si="302"/>
        <v>374937.95540125237</v>
      </c>
      <c r="BP188" s="37">
        <f t="shared" si="302"/>
        <v>366272.90640815697</v>
      </c>
      <c r="BQ188" s="37">
        <f t="shared" si="302"/>
        <v>357553.50116976514</v>
      </c>
      <c r="BR188" s="37">
        <f t="shared" si="302"/>
        <v>348779.11944891245</v>
      </c>
      <c r="BS188" s="37">
        <f t="shared" si="302"/>
        <v>339949.1350344416</v>
      </c>
      <c r="BT188" s="37">
        <f t="shared" si="302"/>
        <v>331062.91568126611</v>
      </c>
      <c r="BU188" s="37">
        <f t="shared" si="302"/>
        <v>322119.82304983807</v>
      </c>
      <c r="BV188" s="37">
        <f t="shared" si="302"/>
        <v>313119.21264501626</v>
      </c>
      <c r="BW188" s="37">
        <f t="shared" ref="BW188:EH190" si="303">BW155</f>
        <v>304060.43375432503</v>
      </c>
      <c r="BX188" s="37">
        <f t="shared" si="303"/>
        <v>294942.82938560308</v>
      </c>
      <c r="BY188" s="37">
        <f t="shared" si="303"/>
        <v>285765.73620402883</v>
      </c>
      <c r="BZ188" s="37">
        <f t="shared" si="303"/>
        <v>276528.48446852551</v>
      </c>
      <c r="CA188" s="37">
        <f t="shared" si="303"/>
        <v>267230.3979675296</v>
      </c>
      <c r="CB188" s="37">
        <f t="shared" si="303"/>
        <v>257870.79395412537</v>
      </c>
      <c r="CC188" s="37">
        <f t="shared" si="303"/>
        <v>248448.98308053182</v>
      </c>
      <c r="CD188" s="37">
        <f t="shared" si="303"/>
        <v>238964.26933194324</v>
      </c>
      <c r="CE188" s="37">
        <f t="shared" si="303"/>
        <v>229415.94995970675</v>
      </c>
      <c r="CF188" s="37">
        <f t="shared" si="303"/>
        <v>219803.3154138414</v>
      </c>
      <c r="CG188" s="37">
        <f t="shared" si="303"/>
        <v>210125.64927488496</v>
      </c>
      <c r="CH188" s="37">
        <f t="shared" si="303"/>
        <v>200382.22818506276</v>
      </c>
      <c r="CI188" s="37">
        <f t="shared" si="303"/>
        <v>190572.32177877461</v>
      </c>
      <c r="CJ188" s="37">
        <f t="shared" si="303"/>
        <v>180695.19261239027</v>
      </c>
      <c r="CK188" s="37">
        <f t="shared" si="303"/>
        <v>170750.0960933473</v>
      </c>
      <c r="CL188" s="37">
        <f t="shared" si="303"/>
        <v>160736.28040854482</v>
      </c>
      <c r="CM188" s="37">
        <f t="shared" si="303"/>
        <v>150652.98645202734</v>
      </c>
      <c r="CN188" s="37">
        <f t="shared" si="303"/>
        <v>0</v>
      </c>
      <c r="CO188" s="37">
        <f t="shared" si="303"/>
        <v>0</v>
      </c>
      <c r="CP188" s="37">
        <f t="shared" si="303"/>
        <v>0</v>
      </c>
      <c r="CQ188" s="37">
        <f t="shared" si="303"/>
        <v>0</v>
      </c>
      <c r="CR188" s="37">
        <f t="shared" si="303"/>
        <v>0</v>
      </c>
      <c r="CS188" s="37">
        <f t="shared" si="303"/>
        <v>0</v>
      </c>
      <c r="CT188" s="37">
        <f t="shared" si="303"/>
        <v>0</v>
      </c>
      <c r="CU188" s="37">
        <f t="shared" si="303"/>
        <v>0</v>
      </c>
      <c r="CV188" s="37">
        <f t="shared" si="303"/>
        <v>0</v>
      </c>
      <c r="CW188" s="37">
        <f t="shared" si="303"/>
        <v>0</v>
      </c>
      <c r="CX188" s="37">
        <f t="shared" si="303"/>
        <v>0</v>
      </c>
      <c r="CY188" s="37">
        <f t="shared" si="303"/>
        <v>0</v>
      </c>
      <c r="CZ188" s="37">
        <f t="shared" si="303"/>
        <v>0</v>
      </c>
      <c r="DA188" s="37">
        <f t="shared" si="303"/>
        <v>0</v>
      </c>
      <c r="DB188" s="37">
        <f t="shared" si="303"/>
        <v>0</v>
      </c>
      <c r="DC188" s="37">
        <f t="shared" si="303"/>
        <v>0</v>
      </c>
      <c r="DD188" s="37">
        <f t="shared" si="303"/>
        <v>0</v>
      </c>
      <c r="DE188" s="37">
        <f t="shared" si="303"/>
        <v>0</v>
      </c>
      <c r="DF188" s="37">
        <f t="shared" si="303"/>
        <v>0</v>
      </c>
      <c r="DG188" s="37">
        <f t="shared" si="303"/>
        <v>0</v>
      </c>
      <c r="DH188" s="37">
        <f t="shared" si="303"/>
        <v>0</v>
      </c>
      <c r="DI188" s="37">
        <f t="shared" si="303"/>
        <v>0</v>
      </c>
      <c r="DJ188" s="37">
        <f t="shared" si="303"/>
        <v>0</v>
      </c>
      <c r="DK188" s="37">
        <f t="shared" si="303"/>
        <v>0</v>
      </c>
      <c r="DL188" s="37">
        <f t="shared" si="303"/>
        <v>0</v>
      </c>
      <c r="DM188" s="37">
        <f t="shared" si="303"/>
        <v>0</v>
      </c>
      <c r="DN188" s="37">
        <f t="shared" si="303"/>
        <v>0</v>
      </c>
      <c r="DO188" s="37">
        <f t="shared" si="303"/>
        <v>0</v>
      </c>
      <c r="DP188" s="37">
        <f t="shared" si="303"/>
        <v>0</v>
      </c>
      <c r="DQ188" s="37">
        <f t="shared" si="303"/>
        <v>0</v>
      </c>
      <c r="DR188" s="37">
        <f t="shared" si="303"/>
        <v>0</v>
      </c>
      <c r="DS188" s="37">
        <f t="shared" si="303"/>
        <v>0</v>
      </c>
      <c r="DT188" s="37">
        <f t="shared" si="303"/>
        <v>0</v>
      </c>
      <c r="DU188" s="37">
        <f t="shared" si="303"/>
        <v>0</v>
      </c>
      <c r="DV188" s="37">
        <f t="shared" si="303"/>
        <v>0</v>
      </c>
      <c r="DW188" s="37">
        <f t="shared" si="303"/>
        <v>0</v>
      </c>
      <c r="DX188" s="37">
        <f t="shared" si="303"/>
        <v>0</v>
      </c>
      <c r="DY188" s="37">
        <f t="shared" si="303"/>
        <v>0</v>
      </c>
      <c r="DZ188" s="37">
        <f t="shared" si="303"/>
        <v>0</v>
      </c>
      <c r="EA188" s="37">
        <f t="shared" si="303"/>
        <v>0</v>
      </c>
      <c r="EB188" s="37">
        <f t="shared" si="303"/>
        <v>0</v>
      </c>
      <c r="EC188" s="37">
        <f t="shared" si="303"/>
        <v>0</v>
      </c>
      <c r="ED188" s="37">
        <f t="shared" si="303"/>
        <v>0</v>
      </c>
      <c r="EE188" s="37">
        <f t="shared" si="303"/>
        <v>0</v>
      </c>
      <c r="EF188" s="37">
        <f t="shared" si="303"/>
        <v>0</v>
      </c>
      <c r="EG188" s="37">
        <f t="shared" si="303"/>
        <v>0</v>
      </c>
      <c r="EH188" s="37">
        <f t="shared" si="303"/>
        <v>0</v>
      </c>
      <c r="EI188" s="37">
        <f t="shared" ref="EI188:FC190" si="304">EI155</f>
        <v>0</v>
      </c>
      <c r="EJ188" s="37">
        <f t="shared" si="304"/>
        <v>0</v>
      </c>
      <c r="EK188" s="37">
        <f t="shared" si="304"/>
        <v>0</v>
      </c>
      <c r="EL188" s="37">
        <f t="shared" si="304"/>
        <v>0</v>
      </c>
      <c r="EM188" s="37">
        <f t="shared" si="304"/>
        <v>0</v>
      </c>
      <c r="EN188" s="37">
        <f t="shared" si="304"/>
        <v>0</v>
      </c>
      <c r="EO188" s="37">
        <f t="shared" si="304"/>
        <v>0</v>
      </c>
      <c r="EP188" s="37">
        <f t="shared" si="304"/>
        <v>0</v>
      </c>
      <c r="EQ188" s="37">
        <f t="shared" si="304"/>
        <v>0</v>
      </c>
      <c r="ER188" s="37">
        <f t="shared" si="304"/>
        <v>0</v>
      </c>
      <c r="ES188" s="37">
        <f t="shared" si="304"/>
        <v>0</v>
      </c>
      <c r="ET188" s="37">
        <f t="shared" si="304"/>
        <v>0</v>
      </c>
      <c r="EU188" s="37">
        <f t="shared" si="304"/>
        <v>0</v>
      </c>
      <c r="EV188" s="37">
        <f t="shared" si="304"/>
        <v>0</v>
      </c>
      <c r="EW188" s="37">
        <f t="shared" si="304"/>
        <v>0</v>
      </c>
      <c r="EX188" s="37">
        <f t="shared" si="304"/>
        <v>0</v>
      </c>
      <c r="EY188" s="37">
        <f t="shared" si="304"/>
        <v>0</v>
      </c>
      <c r="EZ188" s="37">
        <f t="shared" si="304"/>
        <v>0</v>
      </c>
      <c r="FA188" s="37">
        <f t="shared" si="304"/>
        <v>0</v>
      </c>
      <c r="FB188" s="37">
        <f t="shared" si="304"/>
        <v>0</v>
      </c>
      <c r="FC188" s="37">
        <f t="shared" si="304"/>
        <v>0</v>
      </c>
    </row>
    <row r="189" spans="2:1006" x14ac:dyDescent="0.35">
      <c r="C189" s="31" t="s">
        <v>257</v>
      </c>
      <c r="J189" s="37">
        <f t="shared" ref="J189:Y190" si="305">J156</f>
        <v>0</v>
      </c>
      <c r="K189" s="37">
        <f t="shared" si="305"/>
        <v>0</v>
      </c>
      <c r="L189" s="37">
        <f t="shared" si="305"/>
        <v>0</v>
      </c>
      <c r="M189" s="37">
        <f t="shared" si="305"/>
        <v>0</v>
      </c>
      <c r="N189" s="37">
        <f t="shared" si="305"/>
        <v>0</v>
      </c>
      <c r="O189" s="37">
        <f t="shared" si="305"/>
        <v>0</v>
      </c>
      <c r="P189" s="37">
        <f t="shared" si="305"/>
        <v>0</v>
      </c>
      <c r="Q189" s="37">
        <f t="shared" si="305"/>
        <v>0</v>
      </c>
      <c r="R189" s="37">
        <f t="shared" si="305"/>
        <v>0</v>
      </c>
      <c r="S189" s="37">
        <f t="shared" si="305"/>
        <v>0</v>
      </c>
      <c r="T189" s="37">
        <f t="shared" si="305"/>
        <v>0</v>
      </c>
      <c r="U189" s="37">
        <f t="shared" si="305"/>
        <v>0</v>
      </c>
      <c r="V189" s="37">
        <f t="shared" si="305"/>
        <v>0</v>
      </c>
      <c r="W189" s="37">
        <f t="shared" si="305"/>
        <v>0</v>
      </c>
      <c r="X189" s="37">
        <f t="shared" si="305"/>
        <v>0</v>
      </c>
      <c r="Y189" s="37">
        <f t="shared" si="305"/>
        <v>0</v>
      </c>
      <c r="Z189" s="37">
        <f t="shared" si="302"/>
        <v>0</v>
      </c>
      <c r="AA189" s="37">
        <f t="shared" si="302"/>
        <v>0</v>
      </c>
      <c r="AB189" s="37">
        <f t="shared" si="302"/>
        <v>0</v>
      </c>
      <c r="AC189" s="37">
        <f t="shared" si="302"/>
        <v>0</v>
      </c>
      <c r="AD189" s="37">
        <f t="shared" si="302"/>
        <v>0</v>
      </c>
      <c r="AE189" s="37">
        <f t="shared" si="302"/>
        <v>0</v>
      </c>
      <c r="AF189" s="37">
        <f t="shared" si="302"/>
        <v>0</v>
      </c>
      <c r="AG189" s="37">
        <f t="shared" si="302"/>
        <v>0</v>
      </c>
      <c r="AH189" s="37">
        <f t="shared" si="302"/>
        <v>0</v>
      </c>
      <c r="AI189" s="37">
        <f t="shared" si="302"/>
        <v>0</v>
      </c>
      <c r="AJ189" s="37">
        <f t="shared" si="302"/>
        <v>0</v>
      </c>
      <c r="AK189" s="37">
        <f t="shared" si="302"/>
        <v>0</v>
      </c>
      <c r="AL189" s="37">
        <f t="shared" si="302"/>
        <v>0</v>
      </c>
      <c r="AM189" s="37">
        <f t="shared" si="302"/>
        <v>0</v>
      </c>
      <c r="AN189" s="37">
        <f t="shared" si="302"/>
        <v>0</v>
      </c>
      <c r="AO189" s="37">
        <f t="shared" si="302"/>
        <v>0</v>
      </c>
      <c r="AP189" s="37">
        <f t="shared" si="302"/>
        <v>0</v>
      </c>
      <c r="AQ189" s="37">
        <f t="shared" si="302"/>
        <v>0</v>
      </c>
      <c r="AR189" s="37">
        <f t="shared" si="302"/>
        <v>0</v>
      </c>
      <c r="AS189" s="37">
        <f t="shared" si="302"/>
        <v>0</v>
      </c>
      <c r="AT189" s="37">
        <f t="shared" si="302"/>
        <v>0</v>
      </c>
      <c r="AU189" s="37">
        <f t="shared" si="302"/>
        <v>0</v>
      </c>
      <c r="AV189" s="37">
        <f t="shared" si="302"/>
        <v>0</v>
      </c>
      <c r="AW189" s="37">
        <f t="shared" si="302"/>
        <v>0</v>
      </c>
      <c r="AX189" s="37">
        <f t="shared" si="302"/>
        <v>0</v>
      </c>
      <c r="AY189" s="37">
        <f t="shared" si="302"/>
        <v>0</v>
      </c>
      <c r="AZ189" s="37">
        <f t="shared" si="302"/>
        <v>0</v>
      </c>
      <c r="BA189" s="37">
        <f t="shared" si="302"/>
        <v>0</v>
      </c>
      <c r="BB189" s="37">
        <f t="shared" si="302"/>
        <v>0</v>
      </c>
      <c r="BC189" s="37">
        <f t="shared" si="302"/>
        <v>0</v>
      </c>
      <c r="BD189" s="37">
        <f t="shared" si="302"/>
        <v>0</v>
      </c>
      <c r="BE189" s="37">
        <f t="shared" si="302"/>
        <v>0</v>
      </c>
      <c r="BF189" s="37">
        <f t="shared" si="302"/>
        <v>0</v>
      </c>
      <c r="BG189" s="37">
        <f t="shared" si="302"/>
        <v>0</v>
      </c>
      <c r="BH189" s="37">
        <f t="shared" si="302"/>
        <v>0</v>
      </c>
      <c r="BI189" s="37">
        <f t="shared" si="302"/>
        <v>0</v>
      </c>
      <c r="BJ189" s="37">
        <f t="shared" si="302"/>
        <v>0</v>
      </c>
      <c r="BK189" s="37">
        <f t="shared" si="302"/>
        <v>0</v>
      </c>
      <c r="BL189" s="37">
        <f t="shared" si="302"/>
        <v>0</v>
      </c>
      <c r="BM189" s="37">
        <f t="shared" si="302"/>
        <v>0</v>
      </c>
      <c r="BN189" s="37">
        <f t="shared" si="302"/>
        <v>0</v>
      </c>
      <c r="BO189" s="37">
        <f t="shared" si="302"/>
        <v>0</v>
      </c>
      <c r="BP189" s="37">
        <f t="shared" si="302"/>
        <v>0</v>
      </c>
      <c r="BQ189" s="37">
        <f t="shared" si="302"/>
        <v>0</v>
      </c>
      <c r="BR189" s="37">
        <f t="shared" si="302"/>
        <v>0</v>
      </c>
      <c r="BS189" s="37">
        <f t="shared" si="302"/>
        <v>0</v>
      </c>
      <c r="BT189" s="37">
        <f t="shared" si="302"/>
        <v>0</v>
      </c>
      <c r="BU189" s="37">
        <f t="shared" si="302"/>
        <v>0</v>
      </c>
      <c r="BV189" s="37">
        <f t="shared" si="302"/>
        <v>0</v>
      </c>
      <c r="BW189" s="37">
        <f t="shared" si="303"/>
        <v>0</v>
      </c>
      <c r="BX189" s="37">
        <f t="shared" si="303"/>
        <v>0</v>
      </c>
      <c r="BY189" s="37">
        <f t="shared" si="303"/>
        <v>0</v>
      </c>
      <c r="BZ189" s="37">
        <f t="shared" si="303"/>
        <v>0</v>
      </c>
      <c r="CA189" s="37">
        <f t="shared" si="303"/>
        <v>0</v>
      </c>
      <c r="CB189" s="37">
        <f t="shared" si="303"/>
        <v>0</v>
      </c>
      <c r="CC189" s="37">
        <f t="shared" si="303"/>
        <v>0</v>
      </c>
      <c r="CD189" s="37">
        <f t="shared" si="303"/>
        <v>0</v>
      </c>
      <c r="CE189" s="37">
        <f t="shared" si="303"/>
        <v>0</v>
      </c>
      <c r="CF189" s="37">
        <f t="shared" si="303"/>
        <v>0</v>
      </c>
      <c r="CG189" s="37">
        <f t="shared" si="303"/>
        <v>0</v>
      </c>
      <c r="CH189" s="37">
        <f t="shared" si="303"/>
        <v>0</v>
      </c>
      <c r="CI189" s="37">
        <f t="shared" si="303"/>
        <v>0</v>
      </c>
      <c r="CJ189" s="37">
        <f t="shared" si="303"/>
        <v>0</v>
      </c>
      <c r="CK189" s="37">
        <f t="shared" si="303"/>
        <v>0</v>
      </c>
      <c r="CL189" s="37">
        <f t="shared" si="303"/>
        <v>0</v>
      </c>
      <c r="CM189" s="37">
        <f t="shared" si="303"/>
        <v>0</v>
      </c>
      <c r="CN189" s="37">
        <f t="shared" si="303"/>
        <v>0</v>
      </c>
      <c r="CO189" s="37">
        <f t="shared" si="303"/>
        <v>0</v>
      </c>
      <c r="CP189" s="37">
        <f t="shared" si="303"/>
        <v>0</v>
      </c>
      <c r="CQ189" s="37">
        <f t="shared" si="303"/>
        <v>0</v>
      </c>
      <c r="CR189" s="37">
        <f t="shared" si="303"/>
        <v>0</v>
      </c>
      <c r="CS189" s="37">
        <f t="shared" si="303"/>
        <v>0</v>
      </c>
      <c r="CT189" s="37">
        <f t="shared" si="303"/>
        <v>0</v>
      </c>
      <c r="CU189" s="37">
        <f t="shared" si="303"/>
        <v>0</v>
      </c>
      <c r="CV189" s="37">
        <f t="shared" si="303"/>
        <v>0</v>
      </c>
      <c r="CW189" s="37">
        <f t="shared" si="303"/>
        <v>0</v>
      </c>
      <c r="CX189" s="37">
        <f t="shared" si="303"/>
        <v>0</v>
      </c>
      <c r="CY189" s="37">
        <f t="shared" si="303"/>
        <v>0</v>
      </c>
      <c r="CZ189" s="37">
        <f t="shared" si="303"/>
        <v>0</v>
      </c>
      <c r="DA189" s="37">
        <f t="shared" si="303"/>
        <v>0</v>
      </c>
      <c r="DB189" s="37">
        <f t="shared" si="303"/>
        <v>0</v>
      </c>
      <c r="DC189" s="37">
        <f t="shared" si="303"/>
        <v>0</v>
      </c>
      <c r="DD189" s="37">
        <f t="shared" si="303"/>
        <v>0</v>
      </c>
      <c r="DE189" s="37">
        <f t="shared" si="303"/>
        <v>0</v>
      </c>
      <c r="DF189" s="37">
        <f t="shared" si="303"/>
        <v>0</v>
      </c>
      <c r="DG189" s="37">
        <f t="shared" si="303"/>
        <v>0</v>
      </c>
      <c r="DH189" s="37">
        <f t="shared" si="303"/>
        <v>0</v>
      </c>
      <c r="DI189" s="37">
        <f t="shared" si="303"/>
        <v>0</v>
      </c>
      <c r="DJ189" s="37">
        <f t="shared" si="303"/>
        <v>0</v>
      </c>
      <c r="DK189" s="37">
        <f t="shared" si="303"/>
        <v>0</v>
      </c>
      <c r="DL189" s="37">
        <f t="shared" si="303"/>
        <v>0</v>
      </c>
      <c r="DM189" s="37">
        <f t="shared" si="303"/>
        <v>0</v>
      </c>
      <c r="DN189" s="37">
        <f t="shared" si="303"/>
        <v>0</v>
      </c>
      <c r="DO189" s="37">
        <f t="shared" si="303"/>
        <v>0</v>
      </c>
      <c r="DP189" s="37">
        <f t="shared" si="303"/>
        <v>0</v>
      </c>
      <c r="DQ189" s="37">
        <f t="shared" si="303"/>
        <v>0</v>
      </c>
      <c r="DR189" s="37">
        <f t="shared" si="303"/>
        <v>0</v>
      </c>
      <c r="DS189" s="37">
        <f t="shared" si="303"/>
        <v>0</v>
      </c>
      <c r="DT189" s="37">
        <f t="shared" si="303"/>
        <v>0</v>
      </c>
      <c r="DU189" s="37">
        <f t="shared" si="303"/>
        <v>0</v>
      </c>
      <c r="DV189" s="37">
        <f t="shared" si="303"/>
        <v>0</v>
      </c>
      <c r="DW189" s="37">
        <f t="shared" si="303"/>
        <v>0</v>
      </c>
      <c r="DX189" s="37">
        <f t="shared" si="303"/>
        <v>0</v>
      </c>
      <c r="DY189" s="37">
        <f t="shared" si="303"/>
        <v>0</v>
      </c>
      <c r="DZ189" s="37">
        <f t="shared" si="303"/>
        <v>0</v>
      </c>
      <c r="EA189" s="37">
        <f t="shared" si="303"/>
        <v>0</v>
      </c>
      <c r="EB189" s="37">
        <f t="shared" si="303"/>
        <v>0</v>
      </c>
      <c r="EC189" s="37">
        <f t="shared" si="303"/>
        <v>0</v>
      </c>
      <c r="ED189" s="37">
        <f t="shared" si="303"/>
        <v>0</v>
      </c>
      <c r="EE189" s="37">
        <f t="shared" si="303"/>
        <v>0</v>
      </c>
      <c r="EF189" s="37">
        <f t="shared" si="303"/>
        <v>0</v>
      </c>
      <c r="EG189" s="37">
        <f t="shared" si="303"/>
        <v>0</v>
      </c>
      <c r="EH189" s="37">
        <f t="shared" si="303"/>
        <v>0</v>
      </c>
      <c r="EI189" s="37">
        <f t="shared" si="304"/>
        <v>0</v>
      </c>
      <c r="EJ189" s="37">
        <f t="shared" si="304"/>
        <v>0</v>
      </c>
      <c r="EK189" s="37">
        <f t="shared" si="304"/>
        <v>0</v>
      </c>
      <c r="EL189" s="37">
        <f t="shared" si="304"/>
        <v>0</v>
      </c>
      <c r="EM189" s="37">
        <f t="shared" si="304"/>
        <v>0</v>
      </c>
      <c r="EN189" s="37">
        <f t="shared" si="304"/>
        <v>0</v>
      </c>
      <c r="EO189" s="37">
        <f t="shared" si="304"/>
        <v>0</v>
      </c>
      <c r="EP189" s="37">
        <f t="shared" si="304"/>
        <v>0</v>
      </c>
      <c r="EQ189" s="37">
        <f t="shared" si="304"/>
        <v>0</v>
      </c>
      <c r="ER189" s="37">
        <f t="shared" si="304"/>
        <v>0</v>
      </c>
      <c r="ES189" s="37">
        <f t="shared" si="304"/>
        <v>0</v>
      </c>
      <c r="ET189" s="37">
        <f t="shared" si="304"/>
        <v>0</v>
      </c>
      <c r="EU189" s="37">
        <f t="shared" si="304"/>
        <v>0</v>
      </c>
      <c r="EV189" s="37">
        <f t="shared" si="304"/>
        <v>0</v>
      </c>
      <c r="EW189" s="37">
        <f t="shared" si="304"/>
        <v>0</v>
      </c>
      <c r="EX189" s="37">
        <f t="shared" si="304"/>
        <v>0</v>
      </c>
      <c r="EY189" s="37">
        <f t="shared" si="304"/>
        <v>0</v>
      </c>
      <c r="EZ189" s="37">
        <f t="shared" si="304"/>
        <v>0</v>
      </c>
      <c r="FA189" s="37">
        <f t="shared" si="304"/>
        <v>0</v>
      </c>
      <c r="FB189" s="37">
        <f t="shared" si="304"/>
        <v>0</v>
      </c>
      <c r="FC189" s="37">
        <f t="shared" si="304"/>
        <v>0</v>
      </c>
    </row>
    <row r="190" spans="2:1006" x14ac:dyDescent="0.35">
      <c r="C190" s="31" t="s">
        <v>258</v>
      </c>
      <c r="J190" s="37">
        <f t="shared" si="305"/>
        <v>0</v>
      </c>
      <c r="K190" s="37">
        <f t="shared" si="305"/>
        <v>0</v>
      </c>
      <c r="L190" s="37">
        <f t="shared" si="305"/>
        <v>0</v>
      </c>
      <c r="M190" s="37">
        <f t="shared" si="305"/>
        <v>0</v>
      </c>
      <c r="N190" s="37">
        <f t="shared" si="305"/>
        <v>0</v>
      </c>
      <c r="O190" s="37">
        <f t="shared" si="305"/>
        <v>0</v>
      </c>
      <c r="P190" s="37">
        <f t="shared" si="305"/>
        <v>0</v>
      </c>
      <c r="Q190" s="37">
        <f t="shared" si="305"/>
        <v>0</v>
      </c>
      <c r="R190" s="37">
        <f t="shared" si="305"/>
        <v>0</v>
      </c>
      <c r="S190" s="37">
        <f t="shared" si="305"/>
        <v>0</v>
      </c>
      <c r="T190" s="37">
        <f t="shared" si="305"/>
        <v>0</v>
      </c>
      <c r="U190" s="37">
        <f t="shared" si="305"/>
        <v>0</v>
      </c>
      <c r="V190" s="37">
        <f t="shared" si="305"/>
        <v>1249420.0447757756</v>
      </c>
      <c r="W190" s="37">
        <f t="shared" si="305"/>
        <v>1257866.2686567169</v>
      </c>
      <c r="X190" s="37">
        <f t="shared" si="305"/>
        <v>1266363.9403337869</v>
      </c>
      <c r="Y190" s="37">
        <f t="shared" si="305"/>
        <v>1274913.329382936</v>
      </c>
      <c r="Z190" s="37">
        <f t="shared" si="302"/>
        <v>1283514.7062606073</v>
      </c>
      <c r="AA190" s="37">
        <f t="shared" si="302"/>
        <v>1292168.3422990993</v>
      </c>
      <c r="AB190" s="37">
        <f t="shared" si="302"/>
        <v>1300874.5097017868</v>
      </c>
      <c r="AC190" s="37">
        <f t="shared" si="302"/>
        <v>1309633.48153819</v>
      </c>
      <c r="AD190" s="37">
        <f t="shared" si="302"/>
        <v>1318445.5317388943</v>
      </c>
      <c r="AE190" s="37">
        <f t="shared" si="302"/>
        <v>1327310.9350903188</v>
      </c>
      <c r="AF190" s="37">
        <f t="shared" si="302"/>
        <v>1336229.9672293274</v>
      </c>
      <c r="AG190" s="37">
        <f t="shared" si="302"/>
        <v>1345202.9046376892</v>
      </c>
      <c r="AH190" s="37">
        <f t="shared" si="302"/>
        <v>1354230.0246363701</v>
      </c>
      <c r="AI190" s="37">
        <f t="shared" si="302"/>
        <v>1363311.6053796718</v>
      </c>
      <c r="AJ190" s="37">
        <f t="shared" si="302"/>
        <v>1372447.9258492023</v>
      </c>
      <c r="AK190" s="37">
        <f t="shared" si="302"/>
        <v>1381639.2658476778</v>
      </c>
      <c r="AL190" s="37">
        <f t="shared" si="302"/>
        <v>1390885.9059925613</v>
      </c>
      <c r="AM190" s="37">
        <f t="shared" si="302"/>
        <v>1400188.1277095268</v>
      </c>
      <c r="AN190" s="37">
        <f t="shared" si="302"/>
        <v>1409546.2132257479</v>
      </c>
      <c r="AO190" s="37">
        <f t="shared" si="302"/>
        <v>1418960.4455630139</v>
      </c>
      <c r="AP190" s="37">
        <f t="shared" si="302"/>
        <v>1346325.8453727686</v>
      </c>
      <c r="AQ190" s="37">
        <f t="shared" si="302"/>
        <v>1355853.2235604418</v>
      </c>
      <c r="AR190" s="37">
        <f t="shared" si="302"/>
        <v>1365437.602330653</v>
      </c>
      <c r="AS190" s="37">
        <f t="shared" si="302"/>
        <v>1375079.2678111703</v>
      </c>
      <c r="AT190" s="37">
        <f t="shared" si="302"/>
        <v>1384778.5068872077</v>
      </c>
      <c r="AU190" s="37">
        <f t="shared" si="302"/>
        <v>1394535.6071934262</v>
      </c>
      <c r="AV190" s="37">
        <f t="shared" si="302"/>
        <v>1404350.8571057408</v>
      </c>
      <c r="AW190" s="37">
        <f t="shared" si="302"/>
        <v>1414224.5457329224</v>
      </c>
      <c r="AX190" s="37">
        <f t="shared" si="302"/>
        <v>1424156.9629080119</v>
      </c>
      <c r="AY190" s="37">
        <f t="shared" si="302"/>
        <v>1434148.3991795145</v>
      </c>
      <c r="AZ190" s="37">
        <f t="shared" si="302"/>
        <v>1444199.1458024031</v>
      </c>
      <c r="BA190" s="37">
        <f t="shared" si="302"/>
        <v>1454309.494728901</v>
      </c>
      <c r="BB190" s="37">
        <f t="shared" si="302"/>
        <v>1464479.7385990564</v>
      </c>
      <c r="BC190" s="37">
        <f t="shared" si="302"/>
        <v>1474710.1707311054</v>
      </c>
      <c r="BD190" s="37">
        <f t="shared" si="302"/>
        <v>1485001.0851116055</v>
      </c>
      <c r="BE190" s="37">
        <f t="shared" si="302"/>
        <v>1495352.7763853599</v>
      </c>
      <c r="BF190" s="37">
        <f t="shared" si="302"/>
        <v>1505765.5398451118</v>
      </c>
      <c r="BG190" s="37">
        <f t="shared" si="302"/>
        <v>1516239.6714210059</v>
      </c>
      <c r="BH190" s="37">
        <f t="shared" si="302"/>
        <v>1526775.4676698283</v>
      </c>
      <c r="BI190" s="37">
        <f t="shared" si="302"/>
        <v>1619478.4889218977</v>
      </c>
      <c r="BJ190" s="37">
        <f t="shared" si="302"/>
        <v>417469.15423748095</v>
      </c>
      <c r="BK190" s="37">
        <f t="shared" si="302"/>
        <v>409066.78788136109</v>
      </c>
      <c r="BL190" s="37">
        <f t="shared" si="302"/>
        <v>400613.07891272451</v>
      </c>
      <c r="BM190" s="37">
        <f t="shared" si="302"/>
        <v>392107.43608574732</v>
      </c>
      <c r="BN190" s="37">
        <f t="shared" si="302"/>
        <v>383549.26247157017</v>
      </c>
      <c r="BO190" s="37">
        <f t="shared" si="302"/>
        <v>374937.95540125237</v>
      </c>
      <c r="BP190" s="37">
        <f t="shared" si="302"/>
        <v>366272.90640815697</v>
      </c>
      <c r="BQ190" s="37">
        <f t="shared" si="302"/>
        <v>357553.50116976514</v>
      </c>
      <c r="BR190" s="37">
        <f t="shared" si="302"/>
        <v>348779.11944891245</v>
      </c>
      <c r="BS190" s="37">
        <f t="shared" si="302"/>
        <v>339949.1350344416</v>
      </c>
      <c r="BT190" s="37">
        <f t="shared" si="302"/>
        <v>331062.91568126611</v>
      </c>
      <c r="BU190" s="37">
        <f t="shared" si="302"/>
        <v>322119.82304983807</v>
      </c>
      <c r="BV190" s="37">
        <f t="shared" si="302"/>
        <v>313119.21264501626</v>
      </c>
      <c r="BW190" s="37">
        <f t="shared" si="303"/>
        <v>304060.43375432503</v>
      </c>
      <c r="BX190" s="37">
        <f t="shared" si="303"/>
        <v>294942.82938560308</v>
      </c>
      <c r="BY190" s="37">
        <f t="shared" si="303"/>
        <v>285765.73620402883</v>
      </c>
      <c r="BZ190" s="37">
        <f t="shared" si="303"/>
        <v>276528.48446852551</v>
      </c>
      <c r="CA190" s="37">
        <f t="shared" si="303"/>
        <v>267230.3979675296</v>
      </c>
      <c r="CB190" s="37">
        <f t="shared" si="303"/>
        <v>257870.79395412537</v>
      </c>
      <c r="CC190" s="37">
        <f t="shared" si="303"/>
        <v>248448.98308053182</v>
      </c>
      <c r="CD190" s="37">
        <f t="shared" si="303"/>
        <v>238964.26933194324</v>
      </c>
      <c r="CE190" s="37">
        <f t="shared" si="303"/>
        <v>229415.94995970675</v>
      </c>
      <c r="CF190" s="37">
        <f t="shared" si="303"/>
        <v>219803.3154138414</v>
      </c>
      <c r="CG190" s="37">
        <f t="shared" si="303"/>
        <v>210125.64927488496</v>
      </c>
      <c r="CH190" s="37">
        <f t="shared" si="303"/>
        <v>200382.22818506276</v>
      </c>
      <c r="CI190" s="37">
        <f t="shared" si="303"/>
        <v>190572.32177877461</v>
      </c>
      <c r="CJ190" s="37">
        <f t="shared" si="303"/>
        <v>180695.19261239027</v>
      </c>
      <c r="CK190" s="37">
        <f t="shared" si="303"/>
        <v>170750.0960933473</v>
      </c>
      <c r="CL190" s="37">
        <f t="shared" si="303"/>
        <v>160736.28040854482</v>
      </c>
      <c r="CM190" s="37">
        <f t="shared" si="303"/>
        <v>150652.98645202734</v>
      </c>
      <c r="CN190" s="37">
        <f t="shared" si="303"/>
        <v>0</v>
      </c>
      <c r="CO190" s="37">
        <f t="shared" si="303"/>
        <v>0</v>
      </c>
      <c r="CP190" s="37">
        <f t="shared" si="303"/>
        <v>0</v>
      </c>
      <c r="CQ190" s="37">
        <f t="shared" si="303"/>
        <v>0</v>
      </c>
      <c r="CR190" s="37">
        <f t="shared" si="303"/>
        <v>0</v>
      </c>
      <c r="CS190" s="37">
        <f t="shared" si="303"/>
        <v>0</v>
      </c>
      <c r="CT190" s="37">
        <f t="shared" si="303"/>
        <v>0</v>
      </c>
      <c r="CU190" s="37">
        <f t="shared" si="303"/>
        <v>0</v>
      </c>
      <c r="CV190" s="37">
        <f t="shared" si="303"/>
        <v>0</v>
      </c>
      <c r="CW190" s="37">
        <f t="shared" si="303"/>
        <v>0</v>
      </c>
      <c r="CX190" s="37">
        <f t="shared" si="303"/>
        <v>0</v>
      </c>
      <c r="CY190" s="37">
        <f t="shared" si="303"/>
        <v>0</v>
      </c>
      <c r="CZ190" s="37">
        <f t="shared" si="303"/>
        <v>0</v>
      </c>
      <c r="DA190" s="37">
        <f t="shared" si="303"/>
        <v>0</v>
      </c>
      <c r="DB190" s="37">
        <f t="shared" si="303"/>
        <v>0</v>
      </c>
      <c r="DC190" s="37">
        <f t="shared" si="303"/>
        <v>0</v>
      </c>
      <c r="DD190" s="37">
        <f t="shared" si="303"/>
        <v>0</v>
      </c>
      <c r="DE190" s="37">
        <f t="shared" si="303"/>
        <v>0</v>
      </c>
      <c r="DF190" s="37">
        <f t="shared" si="303"/>
        <v>0</v>
      </c>
      <c r="DG190" s="37">
        <f t="shared" si="303"/>
        <v>0</v>
      </c>
      <c r="DH190" s="37">
        <f t="shared" si="303"/>
        <v>0</v>
      </c>
      <c r="DI190" s="37">
        <f t="shared" si="303"/>
        <v>0</v>
      </c>
      <c r="DJ190" s="37">
        <f t="shared" si="303"/>
        <v>0</v>
      </c>
      <c r="DK190" s="37">
        <f t="shared" si="303"/>
        <v>0</v>
      </c>
      <c r="DL190" s="37">
        <f t="shared" si="303"/>
        <v>0</v>
      </c>
      <c r="DM190" s="37">
        <f t="shared" si="303"/>
        <v>0</v>
      </c>
      <c r="DN190" s="37">
        <f t="shared" si="303"/>
        <v>0</v>
      </c>
      <c r="DO190" s="37">
        <f t="shared" si="303"/>
        <v>0</v>
      </c>
      <c r="DP190" s="37">
        <f t="shared" si="303"/>
        <v>0</v>
      </c>
      <c r="DQ190" s="37">
        <f t="shared" si="303"/>
        <v>0</v>
      </c>
      <c r="DR190" s="37">
        <f t="shared" si="303"/>
        <v>0</v>
      </c>
      <c r="DS190" s="37">
        <f t="shared" si="303"/>
        <v>0</v>
      </c>
      <c r="DT190" s="37">
        <f t="shared" si="303"/>
        <v>0</v>
      </c>
      <c r="DU190" s="37">
        <f t="shared" si="303"/>
        <v>0</v>
      </c>
      <c r="DV190" s="37">
        <f t="shared" si="303"/>
        <v>0</v>
      </c>
      <c r="DW190" s="37">
        <f t="shared" si="303"/>
        <v>0</v>
      </c>
      <c r="DX190" s="37">
        <f t="shared" si="303"/>
        <v>0</v>
      </c>
      <c r="DY190" s="37">
        <f t="shared" si="303"/>
        <v>0</v>
      </c>
      <c r="DZ190" s="37">
        <f t="shared" si="303"/>
        <v>0</v>
      </c>
      <c r="EA190" s="37">
        <f t="shared" si="303"/>
        <v>0</v>
      </c>
      <c r="EB190" s="37">
        <f t="shared" si="303"/>
        <v>0</v>
      </c>
      <c r="EC190" s="37">
        <f t="shared" si="303"/>
        <v>0</v>
      </c>
      <c r="ED190" s="37">
        <f t="shared" si="303"/>
        <v>0</v>
      </c>
      <c r="EE190" s="37">
        <f t="shared" si="303"/>
        <v>0</v>
      </c>
      <c r="EF190" s="37">
        <f t="shared" si="303"/>
        <v>0</v>
      </c>
      <c r="EG190" s="37">
        <f t="shared" si="303"/>
        <v>0</v>
      </c>
      <c r="EH190" s="37">
        <f t="shared" si="303"/>
        <v>0</v>
      </c>
      <c r="EI190" s="37">
        <f t="shared" si="304"/>
        <v>0</v>
      </c>
      <c r="EJ190" s="37">
        <f t="shared" si="304"/>
        <v>0</v>
      </c>
      <c r="EK190" s="37">
        <f t="shared" si="304"/>
        <v>0</v>
      </c>
      <c r="EL190" s="37">
        <f t="shared" si="304"/>
        <v>0</v>
      </c>
      <c r="EM190" s="37">
        <f t="shared" si="304"/>
        <v>0</v>
      </c>
      <c r="EN190" s="37">
        <f t="shared" si="304"/>
        <v>0</v>
      </c>
      <c r="EO190" s="37">
        <f t="shared" si="304"/>
        <v>0</v>
      </c>
      <c r="EP190" s="37">
        <f t="shared" si="304"/>
        <v>0</v>
      </c>
      <c r="EQ190" s="37">
        <f t="shared" si="304"/>
        <v>0</v>
      </c>
      <c r="ER190" s="37">
        <f t="shared" si="304"/>
        <v>0</v>
      </c>
      <c r="ES190" s="37">
        <f t="shared" si="304"/>
        <v>0</v>
      </c>
      <c r="ET190" s="37">
        <f t="shared" si="304"/>
        <v>0</v>
      </c>
      <c r="EU190" s="37">
        <f t="shared" si="304"/>
        <v>0</v>
      </c>
      <c r="EV190" s="37">
        <f t="shared" si="304"/>
        <v>0</v>
      </c>
      <c r="EW190" s="37">
        <f t="shared" si="304"/>
        <v>0</v>
      </c>
      <c r="EX190" s="37">
        <f t="shared" si="304"/>
        <v>0</v>
      </c>
      <c r="EY190" s="37">
        <f t="shared" si="304"/>
        <v>0</v>
      </c>
      <c r="EZ190" s="37">
        <f t="shared" si="304"/>
        <v>0</v>
      </c>
      <c r="FA190" s="37">
        <f t="shared" si="304"/>
        <v>0</v>
      </c>
      <c r="FB190" s="37">
        <f t="shared" si="304"/>
        <v>0</v>
      </c>
      <c r="FC190" s="37">
        <f t="shared" si="304"/>
        <v>0</v>
      </c>
    </row>
    <row r="193" spans="3:159" x14ac:dyDescent="0.35">
      <c r="C193" s="31" t="s">
        <v>233</v>
      </c>
      <c r="F193" s="6">
        <f>InputC!E101</f>
        <v>47484</v>
      </c>
      <c r="J193" s="31">
        <f>(J7=$F$193)*1</f>
        <v>0</v>
      </c>
      <c r="K193" s="31">
        <f t="shared" ref="K193:BV193" si="306">(K7=$F$193)*1</f>
        <v>0</v>
      </c>
      <c r="L193" s="31">
        <f t="shared" si="306"/>
        <v>0</v>
      </c>
      <c r="M193" s="31">
        <f t="shared" si="306"/>
        <v>0</v>
      </c>
      <c r="N193" s="31">
        <f t="shared" si="306"/>
        <v>0</v>
      </c>
      <c r="O193" s="31">
        <f t="shared" si="306"/>
        <v>0</v>
      </c>
      <c r="P193" s="31">
        <f t="shared" si="306"/>
        <v>0</v>
      </c>
      <c r="Q193" s="31">
        <f t="shared" si="306"/>
        <v>0</v>
      </c>
      <c r="R193" s="31">
        <f t="shared" si="306"/>
        <v>0</v>
      </c>
      <c r="S193" s="31">
        <f t="shared" si="306"/>
        <v>0</v>
      </c>
      <c r="T193" s="31">
        <f t="shared" si="306"/>
        <v>0</v>
      </c>
      <c r="U193" s="31">
        <f t="shared" si="306"/>
        <v>0</v>
      </c>
      <c r="V193" s="31">
        <f t="shared" si="306"/>
        <v>0</v>
      </c>
      <c r="W193" s="31">
        <f t="shared" si="306"/>
        <v>0</v>
      </c>
      <c r="X193" s="31">
        <f t="shared" si="306"/>
        <v>0</v>
      </c>
      <c r="Y193" s="31">
        <f t="shared" si="306"/>
        <v>0</v>
      </c>
      <c r="Z193" s="31">
        <f t="shared" si="306"/>
        <v>0</v>
      </c>
      <c r="AA193" s="31">
        <f t="shared" si="306"/>
        <v>0</v>
      </c>
      <c r="AB193" s="31">
        <f t="shared" si="306"/>
        <v>0</v>
      </c>
      <c r="AC193" s="31">
        <f t="shared" si="306"/>
        <v>0</v>
      </c>
      <c r="AD193" s="31">
        <f t="shared" si="306"/>
        <v>1</v>
      </c>
      <c r="AE193" s="31">
        <f t="shared" si="306"/>
        <v>0</v>
      </c>
      <c r="AF193" s="31">
        <f t="shared" si="306"/>
        <v>0</v>
      </c>
      <c r="AG193" s="31">
        <f t="shared" si="306"/>
        <v>0</v>
      </c>
      <c r="AH193" s="31">
        <f t="shared" si="306"/>
        <v>0</v>
      </c>
      <c r="AI193" s="31">
        <f t="shared" si="306"/>
        <v>0</v>
      </c>
      <c r="AJ193" s="31">
        <f t="shared" si="306"/>
        <v>0</v>
      </c>
      <c r="AK193" s="31">
        <f t="shared" si="306"/>
        <v>0</v>
      </c>
      <c r="AL193" s="31">
        <f t="shared" si="306"/>
        <v>0</v>
      </c>
      <c r="AM193" s="31">
        <f t="shared" si="306"/>
        <v>0</v>
      </c>
      <c r="AN193" s="31">
        <f t="shared" si="306"/>
        <v>0</v>
      </c>
      <c r="AO193" s="31">
        <f t="shared" si="306"/>
        <v>0</v>
      </c>
      <c r="AP193" s="31">
        <f t="shared" si="306"/>
        <v>0</v>
      </c>
      <c r="AQ193" s="31">
        <f t="shared" si="306"/>
        <v>0</v>
      </c>
      <c r="AR193" s="31">
        <f t="shared" si="306"/>
        <v>0</v>
      </c>
      <c r="AS193" s="31">
        <f t="shared" si="306"/>
        <v>0</v>
      </c>
      <c r="AT193" s="31">
        <f t="shared" si="306"/>
        <v>0</v>
      </c>
      <c r="AU193" s="31">
        <f t="shared" si="306"/>
        <v>0</v>
      </c>
      <c r="AV193" s="31">
        <f t="shared" si="306"/>
        <v>0</v>
      </c>
      <c r="AW193" s="31">
        <f t="shared" si="306"/>
        <v>0</v>
      </c>
      <c r="AX193" s="31">
        <f t="shared" si="306"/>
        <v>0</v>
      </c>
      <c r="AY193" s="31">
        <f t="shared" si="306"/>
        <v>0</v>
      </c>
      <c r="AZ193" s="31">
        <f t="shared" si="306"/>
        <v>0</v>
      </c>
      <c r="BA193" s="31">
        <f t="shared" si="306"/>
        <v>0</v>
      </c>
      <c r="BB193" s="31">
        <f t="shared" si="306"/>
        <v>0</v>
      </c>
      <c r="BC193" s="31">
        <f t="shared" si="306"/>
        <v>0</v>
      </c>
      <c r="BD193" s="31">
        <f t="shared" si="306"/>
        <v>0</v>
      </c>
      <c r="BE193" s="31">
        <f t="shared" si="306"/>
        <v>0</v>
      </c>
      <c r="BF193" s="31">
        <f t="shared" si="306"/>
        <v>0</v>
      </c>
      <c r="BG193" s="31">
        <f t="shared" si="306"/>
        <v>0</v>
      </c>
      <c r="BH193" s="31">
        <f t="shared" si="306"/>
        <v>0</v>
      </c>
      <c r="BI193" s="31">
        <f t="shared" si="306"/>
        <v>0</v>
      </c>
      <c r="BJ193" s="31">
        <f t="shared" si="306"/>
        <v>0</v>
      </c>
      <c r="BK193" s="31">
        <f t="shared" si="306"/>
        <v>0</v>
      </c>
      <c r="BL193" s="31">
        <f t="shared" si="306"/>
        <v>0</v>
      </c>
      <c r="BM193" s="31">
        <f t="shared" si="306"/>
        <v>0</v>
      </c>
      <c r="BN193" s="31">
        <f t="shared" si="306"/>
        <v>0</v>
      </c>
      <c r="BO193" s="31">
        <f t="shared" si="306"/>
        <v>0</v>
      </c>
      <c r="BP193" s="31">
        <f t="shared" si="306"/>
        <v>0</v>
      </c>
      <c r="BQ193" s="31">
        <f t="shared" si="306"/>
        <v>0</v>
      </c>
      <c r="BR193" s="31">
        <f t="shared" si="306"/>
        <v>0</v>
      </c>
      <c r="BS193" s="31">
        <f t="shared" si="306"/>
        <v>0</v>
      </c>
      <c r="BT193" s="31">
        <f t="shared" si="306"/>
        <v>0</v>
      </c>
      <c r="BU193" s="31">
        <f t="shared" si="306"/>
        <v>0</v>
      </c>
      <c r="BV193" s="31">
        <f t="shared" si="306"/>
        <v>0</v>
      </c>
      <c r="BW193" s="31">
        <f t="shared" ref="BW193:EH193" si="307">(BW7=$F$193)*1</f>
        <v>0</v>
      </c>
      <c r="BX193" s="31">
        <f t="shared" si="307"/>
        <v>0</v>
      </c>
      <c r="BY193" s="31">
        <f t="shared" si="307"/>
        <v>0</v>
      </c>
      <c r="BZ193" s="31">
        <f t="shared" si="307"/>
        <v>0</v>
      </c>
      <c r="CA193" s="31">
        <f t="shared" si="307"/>
        <v>0</v>
      </c>
      <c r="CB193" s="31">
        <f t="shared" si="307"/>
        <v>0</v>
      </c>
      <c r="CC193" s="31">
        <f t="shared" si="307"/>
        <v>0</v>
      </c>
      <c r="CD193" s="31">
        <f t="shared" si="307"/>
        <v>0</v>
      </c>
      <c r="CE193" s="31">
        <f t="shared" si="307"/>
        <v>0</v>
      </c>
      <c r="CF193" s="31">
        <f t="shared" si="307"/>
        <v>0</v>
      </c>
      <c r="CG193" s="31">
        <f t="shared" si="307"/>
        <v>0</v>
      </c>
      <c r="CH193" s="31">
        <f t="shared" si="307"/>
        <v>0</v>
      </c>
      <c r="CI193" s="31">
        <f t="shared" si="307"/>
        <v>0</v>
      </c>
      <c r="CJ193" s="31">
        <f t="shared" si="307"/>
        <v>0</v>
      </c>
      <c r="CK193" s="31">
        <f t="shared" si="307"/>
        <v>0</v>
      </c>
      <c r="CL193" s="31">
        <f t="shared" si="307"/>
        <v>0</v>
      </c>
      <c r="CM193" s="31">
        <f t="shared" si="307"/>
        <v>0</v>
      </c>
      <c r="CN193" s="31">
        <f t="shared" si="307"/>
        <v>0</v>
      </c>
      <c r="CO193" s="31">
        <f t="shared" si="307"/>
        <v>0</v>
      </c>
      <c r="CP193" s="31">
        <f t="shared" si="307"/>
        <v>0</v>
      </c>
      <c r="CQ193" s="31">
        <f t="shared" si="307"/>
        <v>0</v>
      </c>
      <c r="CR193" s="31">
        <f t="shared" si="307"/>
        <v>0</v>
      </c>
      <c r="CS193" s="31">
        <f t="shared" si="307"/>
        <v>0</v>
      </c>
      <c r="CT193" s="31">
        <f t="shared" si="307"/>
        <v>0</v>
      </c>
      <c r="CU193" s="31">
        <f t="shared" si="307"/>
        <v>0</v>
      </c>
      <c r="CV193" s="31">
        <f t="shared" si="307"/>
        <v>0</v>
      </c>
      <c r="CW193" s="31">
        <f t="shared" si="307"/>
        <v>0</v>
      </c>
      <c r="CX193" s="31">
        <f t="shared" si="307"/>
        <v>0</v>
      </c>
      <c r="CY193" s="31">
        <f t="shared" si="307"/>
        <v>0</v>
      </c>
      <c r="CZ193" s="31">
        <f t="shared" si="307"/>
        <v>0</v>
      </c>
      <c r="DA193" s="31">
        <f t="shared" si="307"/>
        <v>0</v>
      </c>
      <c r="DB193" s="31">
        <f t="shared" si="307"/>
        <v>0</v>
      </c>
      <c r="DC193" s="31">
        <f t="shared" si="307"/>
        <v>0</v>
      </c>
      <c r="DD193" s="31">
        <f t="shared" si="307"/>
        <v>0</v>
      </c>
      <c r="DE193" s="31">
        <f t="shared" si="307"/>
        <v>0</v>
      </c>
      <c r="DF193" s="31">
        <f t="shared" si="307"/>
        <v>0</v>
      </c>
      <c r="DG193" s="31">
        <f t="shared" si="307"/>
        <v>0</v>
      </c>
      <c r="DH193" s="31">
        <f t="shared" si="307"/>
        <v>0</v>
      </c>
      <c r="DI193" s="31">
        <f t="shared" si="307"/>
        <v>0</v>
      </c>
      <c r="DJ193" s="31">
        <f t="shared" si="307"/>
        <v>0</v>
      </c>
      <c r="DK193" s="31">
        <f t="shared" si="307"/>
        <v>0</v>
      </c>
      <c r="DL193" s="31">
        <f t="shared" si="307"/>
        <v>0</v>
      </c>
      <c r="DM193" s="31">
        <f t="shared" si="307"/>
        <v>0</v>
      </c>
      <c r="DN193" s="31">
        <f t="shared" si="307"/>
        <v>0</v>
      </c>
      <c r="DO193" s="31">
        <f t="shared" si="307"/>
        <v>0</v>
      </c>
      <c r="DP193" s="31">
        <f t="shared" si="307"/>
        <v>0</v>
      </c>
      <c r="DQ193" s="31">
        <f t="shared" si="307"/>
        <v>0</v>
      </c>
      <c r="DR193" s="31">
        <f t="shared" si="307"/>
        <v>0</v>
      </c>
      <c r="DS193" s="31">
        <f t="shared" si="307"/>
        <v>0</v>
      </c>
      <c r="DT193" s="31">
        <f t="shared" si="307"/>
        <v>0</v>
      </c>
      <c r="DU193" s="31">
        <f t="shared" si="307"/>
        <v>0</v>
      </c>
      <c r="DV193" s="31">
        <f t="shared" si="307"/>
        <v>0</v>
      </c>
      <c r="DW193" s="31">
        <f t="shared" si="307"/>
        <v>0</v>
      </c>
      <c r="DX193" s="31">
        <f t="shared" si="307"/>
        <v>0</v>
      </c>
      <c r="DY193" s="31">
        <f t="shared" si="307"/>
        <v>0</v>
      </c>
      <c r="DZ193" s="31">
        <f t="shared" si="307"/>
        <v>0</v>
      </c>
      <c r="EA193" s="31">
        <f t="shared" si="307"/>
        <v>0</v>
      </c>
      <c r="EB193" s="31">
        <f t="shared" si="307"/>
        <v>0</v>
      </c>
      <c r="EC193" s="31">
        <f t="shared" si="307"/>
        <v>0</v>
      </c>
      <c r="ED193" s="31">
        <f t="shared" si="307"/>
        <v>0</v>
      </c>
      <c r="EE193" s="31">
        <f t="shared" si="307"/>
        <v>0</v>
      </c>
      <c r="EF193" s="31">
        <f t="shared" si="307"/>
        <v>0</v>
      </c>
      <c r="EG193" s="31">
        <f t="shared" si="307"/>
        <v>0</v>
      </c>
      <c r="EH193" s="31">
        <f t="shared" si="307"/>
        <v>0</v>
      </c>
      <c r="EI193" s="31">
        <f t="shared" ref="EI193:FC193" si="308">(EI7=$F$193)*1</f>
        <v>0</v>
      </c>
      <c r="EJ193" s="31">
        <f t="shared" si="308"/>
        <v>0</v>
      </c>
      <c r="EK193" s="31">
        <f t="shared" si="308"/>
        <v>0</v>
      </c>
      <c r="EL193" s="31">
        <f t="shared" si="308"/>
        <v>0</v>
      </c>
      <c r="EM193" s="31">
        <f t="shared" si="308"/>
        <v>0</v>
      </c>
      <c r="EN193" s="31">
        <f t="shared" si="308"/>
        <v>0</v>
      </c>
      <c r="EO193" s="31">
        <f t="shared" si="308"/>
        <v>0</v>
      </c>
      <c r="EP193" s="31">
        <f t="shared" si="308"/>
        <v>0</v>
      </c>
      <c r="EQ193" s="31">
        <f t="shared" si="308"/>
        <v>0</v>
      </c>
      <c r="ER193" s="31">
        <f t="shared" si="308"/>
        <v>0</v>
      </c>
      <c r="ES193" s="31">
        <f t="shared" si="308"/>
        <v>0</v>
      </c>
      <c r="ET193" s="31">
        <f t="shared" si="308"/>
        <v>0</v>
      </c>
      <c r="EU193" s="31">
        <f t="shared" si="308"/>
        <v>0</v>
      </c>
      <c r="EV193" s="31">
        <f t="shared" si="308"/>
        <v>0</v>
      </c>
      <c r="EW193" s="31">
        <f t="shared" si="308"/>
        <v>0</v>
      </c>
      <c r="EX193" s="31">
        <f t="shared" si="308"/>
        <v>0</v>
      </c>
      <c r="EY193" s="31">
        <f t="shared" si="308"/>
        <v>0</v>
      </c>
      <c r="EZ193" s="31">
        <f t="shared" si="308"/>
        <v>0</v>
      </c>
      <c r="FA193" s="31">
        <f t="shared" si="308"/>
        <v>0</v>
      </c>
      <c r="FB193" s="31">
        <f t="shared" si="308"/>
        <v>0</v>
      </c>
      <c r="FC193" s="31">
        <f t="shared" si="308"/>
        <v>0</v>
      </c>
    </row>
    <row r="194" spans="3:159" x14ac:dyDescent="0.35">
      <c r="C194" s="31" t="s">
        <v>73</v>
      </c>
      <c r="F194" s="33">
        <f>EDATE(F193,G5)</f>
        <v>47665</v>
      </c>
      <c r="G194" s="6">
        <f>InputC!E107</f>
        <v>56980</v>
      </c>
      <c r="H194" s="31">
        <f>SUM(J194:XFD194)</f>
        <v>51</v>
      </c>
      <c r="J194" s="31">
        <f>(AND(J7&gt;=$F$194,J7&lt;$G$194))*1</f>
        <v>0</v>
      </c>
      <c r="K194" s="31">
        <f t="shared" ref="K194:BV194" si="309">(AND(K7&gt;=$F$194,K7&lt;$G$194))*1</f>
        <v>0</v>
      </c>
      <c r="L194" s="31">
        <f t="shared" si="309"/>
        <v>0</v>
      </c>
      <c r="M194" s="31">
        <f t="shared" si="309"/>
        <v>0</v>
      </c>
      <c r="N194" s="31">
        <f t="shared" si="309"/>
        <v>0</v>
      </c>
      <c r="O194" s="31">
        <f t="shared" si="309"/>
        <v>0</v>
      </c>
      <c r="P194" s="31">
        <f t="shared" si="309"/>
        <v>0</v>
      </c>
      <c r="Q194" s="31">
        <f t="shared" si="309"/>
        <v>0</v>
      </c>
      <c r="R194" s="31">
        <f t="shared" si="309"/>
        <v>0</v>
      </c>
      <c r="S194" s="31">
        <f t="shared" si="309"/>
        <v>0</v>
      </c>
      <c r="T194" s="31">
        <f t="shared" si="309"/>
        <v>0</v>
      </c>
      <c r="U194" s="31">
        <f t="shared" si="309"/>
        <v>0</v>
      </c>
      <c r="V194" s="31">
        <f t="shared" si="309"/>
        <v>0</v>
      </c>
      <c r="W194" s="31">
        <f t="shared" si="309"/>
        <v>0</v>
      </c>
      <c r="X194" s="31">
        <f t="shared" si="309"/>
        <v>0</v>
      </c>
      <c r="Y194" s="31">
        <f t="shared" si="309"/>
        <v>0</v>
      </c>
      <c r="Z194" s="31">
        <f t="shared" si="309"/>
        <v>0</v>
      </c>
      <c r="AA194" s="31">
        <f t="shared" si="309"/>
        <v>0</v>
      </c>
      <c r="AB194" s="31">
        <f t="shared" si="309"/>
        <v>0</v>
      </c>
      <c r="AC194" s="31">
        <f t="shared" si="309"/>
        <v>0</v>
      </c>
      <c r="AD194" s="31">
        <f t="shared" si="309"/>
        <v>0</v>
      </c>
      <c r="AE194" s="31">
        <f t="shared" si="309"/>
        <v>1</v>
      </c>
      <c r="AF194" s="31">
        <f t="shared" si="309"/>
        <v>1</v>
      </c>
      <c r="AG194" s="31">
        <f t="shared" si="309"/>
        <v>1</v>
      </c>
      <c r="AH194" s="31">
        <f t="shared" si="309"/>
        <v>1</v>
      </c>
      <c r="AI194" s="31">
        <f t="shared" si="309"/>
        <v>1</v>
      </c>
      <c r="AJ194" s="31">
        <f t="shared" si="309"/>
        <v>1</v>
      </c>
      <c r="AK194" s="31">
        <f t="shared" si="309"/>
        <v>1</v>
      </c>
      <c r="AL194" s="31">
        <f t="shared" si="309"/>
        <v>1</v>
      </c>
      <c r="AM194" s="31">
        <f t="shared" si="309"/>
        <v>1</v>
      </c>
      <c r="AN194" s="31">
        <f t="shared" si="309"/>
        <v>1</v>
      </c>
      <c r="AO194" s="31">
        <f t="shared" si="309"/>
        <v>1</v>
      </c>
      <c r="AP194" s="31">
        <f t="shared" si="309"/>
        <v>1</v>
      </c>
      <c r="AQ194" s="31">
        <f t="shared" si="309"/>
        <v>1</v>
      </c>
      <c r="AR194" s="31">
        <f t="shared" si="309"/>
        <v>1</v>
      </c>
      <c r="AS194" s="31">
        <f t="shared" si="309"/>
        <v>1</v>
      </c>
      <c r="AT194" s="31">
        <f t="shared" si="309"/>
        <v>1</v>
      </c>
      <c r="AU194" s="31">
        <f t="shared" si="309"/>
        <v>1</v>
      </c>
      <c r="AV194" s="31">
        <f t="shared" si="309"/>
        <v>1</v>
      </c>
      <c r="AW194" s="31">
        <f t="shared" si="309"/>
        <v>1</v>
      </c>
      <c r="AX194" s="31">
        <f t="shared" si="309"/>
        <v>1</v>
      </c>
      <c r="AY194" s="31">
        <f t="shared" si="309"/>
        <v>1</v>
      </c>
      <c r="AZ194" s="31">
        <f t="shared" si="309"/>
        <v>1</v>
      </c>
      <c r="BA194" s="31">
        <f t="shared" si="309"/>
        <v>1</v>
      </c>
      <c r="BB194" s="31">
        <f t="shared" si="309"/>
        <v>1</v>
      </c>
      <c r="BC194" s="31">
        <f t="shared" si="309"/>
        <v>1</v>
      </c>
      <c r="BD194" s="31">
        <f t="shared" si="309"/>
        <v>1</v>
      </c>
      <c r="BE194" s="31">
        <f t="shared" si="309"/>
        <v>1</v>
      </c>
      <c r="BF194" s="31">
        <f t="shared" si="309"/>
        <v>1</v>
      </c>
      <c r="BG194" s="31">
        <f t="shared" si="309"/>
        <v>1</v>
      </c>
      <c r="BH194" s="31">
        <f t="shared" si="309"/>
        <v>1</v>
      </c>
      <c r="BI194" s="31">
        <f t="shared" si="309"/>
        <v>1</v>
      </c>
      <c r="BJ194" s="31">
        <f t="shared" si="309"/>
        <v>1</v>
      </c>
      <c r="BK194" s="31">
        <f t="shared" si="309"/>
        <v>1</v>
      </c>
      <c r="BL194" s="31">
        <f t="shared" si="309"/>
        <v>1</v>
      </c>
      <c r="BM194" s="31">
        <f t="shared" si="309"/>
        <v>1</v>
      </c>
      <c r="BN194" s="31">
        <f t="shared" si="309"/>
        <v>1</v>
      </c>
      <c r="BO194" s="31">
        <f t="shared" si="309"/>
        <v>1</v>
      </c>
      <c r="BP194" s="31">
        <f t="shared" si="309"/>
        <v>1</v>
      </c>
      <c r="BQ194" s="31">
        <f t="shared" si="309"/>
        <v>1</v>
      </c>
      <c r="BR194" s="31">
        <f t="shared" si="309"/>
        <v>1</v>
      </c>
      <c r="BS194" s="31">
        <f t="shared" si="309"/>
        <v>1</v>
      </c>
      <c r="BT194" s="31">
        <f t="shared" si="309"/>
        <v>1</v>
      </c>
      <c r="BU194" s="31">
        <f t="shared" si="309"/>
        <v>1</v>
      </c>
      <c r="BV194" s="31">
        <f t="shared" si="309"/>
        <v>1</v>
      </c>
      <c r="BW194" s="31">
        <f t="shared" ref="BW194:EH194" si="310">(AND(BW7&gt;=$F$194,BW7&lt;$G$194))*1</f>
        <v>1</v>
      </c>
      <c r="BX194" s="31">
        <f t="shared" si="310"/>
        <v>1</v>
      </c>
      <c r="BY194" s="31">
        <f t="shared" si="310"/>
        <v>1</v>
      </c>
      <c r="BZ194" s="31">
        <f t="shared" si="310"/>
        <v>1</v>
      </c>
      <c r="CA194" s="31">
        <f t="shared" si="310"/>
        <v>1</v>
      </c>
      <c r="CB194" s="31">
        <f t="shared" si="310"/>
        <v>1</v>
      </c>
      <c r="CC194" s="31">
        <f t="shared" si="310"/>
        <v>1</v>
      </c>
      <c r="CD194" s="31">
        <f t="shared" si="310"/>
        <v>0</v>
      </c>
      <c r="CE194" s="31">
        <f t="shared" si="310"/>
        <v>0</v>
      </c>
      <c r="CF194" s="31">
        <f t="shared" si="310"/>
        <v>0</v>
      </c>
      <c r="CG194" s="31">
        <f t="shared" si="310"/>
        <v>0</v>
      </c>
      <c r="CH194" s="31">
        <f t="shared" si="310"/>
        <v>0</v>
      </c>
      <c r="CI194" s="31">
        <f t="shared" si="310"/>
        <v>0</v>
      </c>
      <c r="CJ194" s="31">
        <f t="shared" si="310"/>
        <v>0</v>
      </c>
      <c r="CK194" s="31">
        <f t="shared" si="310"/>
        <v>0</v>
      </c>
      <c r="CL194" s="31">
        <f t="shared" si="310"/>
        <v>0</v>
      </c>
      <c r="CM194" s="31">
        <f t="shared" si="310"/>
        <v>0</v>
      </c>
      <c r="CN194" s="31">
        <f t="shared" si="310"/>
        <v>0</v>
      </c>
      <c r="CO194" s="31">
        <f t="shared" si="310"/>
        <v>0</v>
      </c>
      <c r="CP194" s="31">
        <f t="shared" si="310"/>
        <v>0</v>
      </c>
      <c r="CQ194" s="31">
        <f t="shared" si="310"/>
        <v>0</v>
      </c>
      <c r="CR194" s="31">
        <f t="shared" si="310"/>
        <v>0</v>
      </c>
      <c r="CS194" s="31">
        <f t="shared" si="310"/>
        <v>0</v>
      </c>
      <c r="CT194" s="31">
        <f t="shared" si="310"/>
        <v>0</v>
      </c>
      <c r="CU194" s="31">
        <f t="shared" si="310"/>
        <v>0</v>
      </c>
      <c r="CV194" s="31">
        <f t="shared" si="310"/>
        <v>0</v>
      </c>
      <c r="CW194" s="31">
        <f t="shared" si="310"/>
        <v>0</v>
      </c>
      <c r="CX194" s="31">
        <f t="shared" si="310"/>
        <v>0</v>
      </c>
      <c r="CY194" s="31">
        <f t="shared" si="310"/>
        <v>0</v>
      </c>
      <c r="CZ194" s="31">
        <f t="shared" si="310"/>
        <v>0</v>
      </c>
      <c r="DA194" s="31">
        <f t="shared" si="310"/>
        <v>0</v>
      </c>
      <c r="DB194" s="31">
        <f t="shared" si="310"/>
        <v>0</v>
      </c>
      <c r="DC194" s="31">
        <f t="shared" si="310"/>
        <v>0</v>
      </c>
      <c r="DD194" s="31">
        <f t="shared" si="310"/>
        <v>0</v>
      </c>
      <c r="DE194" s="31">
        <f t="shared" si="310"/>
        <v>0</v>
      </c>
      <c r="DF194" s="31">
        <f t="shared" si="310"/>
        <v>0</v>
      </c>
      <c r="DG194" s="31">
        <f t="shared" si="310"/>
        <v>0</v>
      </c>
      <c r="DH194" s="31">
        <f t="shared" si="310"/>
        <v>0</v>
      </c>
      <c r="DI194" s="31">
        <f t="shared" si="310"/>
        <v>0</v>
      </c>
      <c r="DJ194" s="31">
        <f t="shared" si="310"/>
        <v>0</v>
      </c>
      <c r="DK194" s="31">
        <f t="shared" si="310"/>
        <v>0</v>
      </c>
      <c r="DL194" s="31">
        <f t="shared" si="310"/>
        <v>0</v>
      </c>
      <c r="DM194" s="31">
        <f t="shared" si="310"/>
        <v>0</v>
      </c>
      <c r="DN194" s="31">
        <f t="shared" si="310"/>
        <v>0</v>
      </c>
      <c r="DO194" s="31">
        <f t="shared" si="310"/>
        <v>0</v>
      </c>
      <c r="DP194" s="31">
        <f t="shared" si="310"/>
        <v>0</v>
      </c>
      <c r="DQ194" s="31">
        <f t="shared" si="310"/>
        <v>0</v>
      </c>
      <c r="DR194" s="31">
        <f t="shared" si="310"/>
        <v>0</v>
      </c>
      <c r="DS194" s="31">
        <f t="shared" si="310"/>
        <v>0</v>
      </c>
      <c r="DT194" s="31">
        <f t="shared" si="310"/>
        <v>0</v>
      </c>
      <c r="DU194" s="31">
        <f t="shared" si="310"/>
        <v>0</v>
      </c>
      <c r="DV194" s="31">
        <f t="shared" si="310"/>
        <v>0</v>
      </c>
      <c r="DW194" s="31">
        <f t="shared" si="310"/>
        <v>0</v>
      </c>
      <c r="DX194" s="31">
        <f t="shared" si="310"/>
        <v>0</v>
      </c>
      <c r="DY194" s="31">
        <f t="shared" si="310"/>
        <v>0</v>
      </c>
      <c r="DZ194" s="31">
        <f t="shared" si="310"/>
        <v>0</v>
      </c>
      <c r="EA194" s="31">
        <f t="shared" si="310"/>
        <v>0</v>
      </c>
      <c r="EB194" s="31">
        <f t="shared" si="310"/>
        <v>0</v>
      </c>
      <c r="EC194" s="31">
        <f t="shared" si="310"/>
        <v>0</v>
      </c>
      <c r="ED194" s="31">
        <f t="shared" si="310"/>
        <v>0</v>
      </c>
      <c r="EE194" s="31">
        <f t="shared" si="310"/>
        <v>0</v>
      </c>
      <c r="EF194" s="31">
        <f t="shared" si="310"/>
        <v>0</v>
      </c>
      <c r="EG194" s="31">
        <f t="shared" si="310"/>
        <v>0</v>
      </c>
      <c r="EH194" s="31">
        <f t="shared" si="310"/>
        <v>0</v>
      </c>
      <c r="EI194" s="31">
        <f t="shared" ref="EI194:FC194" si="311">(AND(EI7&gt;=$F$194,EI7&lt;$G$194))*1</f>
        <v>0</v>
      </c>
      <c r="EJ194" s="31">
        <f t="shared" si="311"/>
        <v>0</v>
      </c>
      <c r="EK194" s="31">
        <f t="shared" si="311"/>
        <v>0</v>
      </c>
      <c r="EL194" s="31">
        <f t="shared" si="311"/>
        <v>0</v>
      </c>
      <c r="EM194" s="31">
        <f t="shared" si="311"/>
        <v>0</v>
      </c>
      <c r="EN194" s="31">
        <f t="shared" si="311"/>
        <v>0</v>
      </c>
      <c r="EO194" s="31">
        <f t="shared" si="311"/>
        <v>0</v>
      </c>
      <c r="EP194" s="31">
        <f t="shared" si="311"/>
        <v>0</v>
      </c>
      <c r="EQ194" s="31">
        <f t="shared" si="311"/>
        <v>0</v>
      </c>
      <c r="ER194" s="31">
        <f t="shared" si="311"/>
        <v>0</v>
      </c>
      <c r="ES194" s="31">
        <f t="shared" si="311"/>
        <v>0</v>
      </c>
      <c r="ET194" s="31">
        <f t="shared" si="311"/>
        <v>0</v>
      </c>
      <c r="EU194" s="31">
        <f t="shared" si="311"/>
        <v>0</v>
      </c>
      <c r="EV194" s="31">
        <f t="shared" si="311"/>
        <v>0</v>
      </c>
      <c r="EW194" s="31">
        <f t="shared" si="311"/>
        <v>0</v>
      </c>
      <c r="EX194" s="31">
        <f t="shared" si="311"/>
        <v>0</v>
      </c>
      <c r="EY194" s="31">
        <f t="shared" si="311"/>
        <v>0</v>
      </c>
      <c r="EZ194" s="31">
        <f t="shared" si="311"/>
        <v>0</v>
      </c>
      <c r="FA194" s="31">
        <f t="shared" si="311"/>
        <v>0</v>
      </c>
      <c r="FB194" s="31">
        <f t="shared" si="311"/>
        <v>0</v>
      </c>
      <c r="FC194" s="31">
        <f t="shared" si="311"/>
        <v>0</v>
      </c>
    </row>
    <row r="195" spans="3:159" x14ac:dyDescent="0.35">
      <c r="C195" s="31" t="s">
        <v>259</v>
      </c>
      <c r="J195" s="37" t="b">
        <f>IF(J194,J190)</f>
        <v>0</v>
      </c>
      <c r="K195" s="37" t="b">
        <f t="shared" ref="K195:BV195" si="312">IF(K194,K190)</f>
        <v>0</v>
      </c>
      <c r="L195" s="37" t="b">
        <f t="shared" si="312"/>
        <v>0</v>
      </c>
      <c r="M195" s="37" t="b">
        <f t="shared" si="312"/>
        <v>0</v>
      </c>
      <c r="N195" s="37" t="b">
        <f t="shared" si="312"/>
        <v>0</v>
      </c>
      <c r="O195" s="37" t="b">
        <f t="shared" si="312"/>
        <v>0</v>
      </c>
      <c r="P195" s="37" t="b">
        <f t="shared" si="312"/>
        <v>0</v>
      </c>
      <c r="Q195" s="37" t="b">
        <f t="shared" si="312"/>
        <v>0</v>
      </c>
      <c r="R195" s="37" t="b">
        <f t="shared" si="312"/>
        <v>0</v>
      </c>
      <c r="S195" s="37" t="b">
        <f t="shared" si="312"/>
        <v>0</v>
      </c>
      <c r="T195" s="37" t="b">
        <f t="shared" si="312"/>
        <v>0</v>
      </c>
      <c r="U195" s="37" t="b">
        <f t="shared" si="312"/>
        <v>0</v>
      </c>
      <c r="V195" s="37" t="b">
        <f t="shared" si="312"/>
        <v>0</v>
      </c>
      <c r="W195" s="37" t="b">
        <f t="shared" si="312"/>
        <v>0</v>
      </c>
      <c r="X195" s="37" t="b">
        <f t="shared" si="312"/>
        <v>0</v>
      </c>
      <c r="Y195" s="37" t="b">
        <f t="shared" si="312"/>
        <v>0</v>
      </c>
      <c r="Z195" s="37" t="b">
        <f t="shared" si="312"/>
        <v>0</v>
      </c>
      <c r="AA195" s="37" t="b">
        <f t="shared" si="312"/>
        <v>0</v>
      </c>
      <c r="AB195" s="37" t="b">
        <f t="shared" si="312"/>
        <v>0</v>
      </c>
      <c r="AC195" s="37" t="b">
        <f t="shared" si="312"/>
        <v>0</v>
      </c>
      <c r="AD195" s="37" t="b">
        <f t="shared" si="312"/>
        <v>0</v>
      </c>
      <c r="AE195" s="37">
        <f t="shared" si="312"/>
        <v>1327310.9350903188</v>
      </c>
      <c r="AF195" s="37">
        <f t="shared" si="312"/>
        <v>1336229.9672293274</v>
      </c>
      <c r="AG195" s="37">
        <f t="shared" si="312"/>
        <v>1345202.9046376892</v>
      </c>
      <c r="AH195" s="37">
        <f t="shared" si="312"/>
        <v>1354230.0246363701</v>
      </c>
      <c r="AI195" s="37">
        <f t="shared" si="312"/>
        <v>1363311.6053796718</v>
      </c>
      <c r="AJ195" s="37">
        <f t="shared" si="312"/>
        <v>1372447.9258492023</v>
      </c>
      <c r="AK195" s="37">
        <f t="shared" si="312"/>
        <v>1381639.2658476778</v>
      </c>
      <c r="AL195" s="37">
        <f t="shared" si="312"/>
        <v>1390885.9059925613</v>
      </c>
      <c r="AM195" s="37">
        <f t="shared" si="312"/>
        <v>1400188.1277095268</v>
      </c>
      <c r="AN195" s="37">
        <f t="shared" si="312"/>
        <v>1409546.2132257479</v>
      </c>
      <c r="AO195" s="37">
        <f t="shared" si="312"/>
        <v>1418960.4455630139</v>
      </c>
      <c r="AP195" s="37">
        <f t="shared" si="312"/>
        <v>1346325.8453727686</v>
      </c>
      <c r="AQ195" s="37">
        <f t="shared" si="312"/>
        <v>1355853.2235604418</v>
      </c>
      <c r="AR195" s="37">
        <f t="shared" si="312"/>
        <v>1365437.602330653</v>
      </c>
      <c r="AS195" s="37">
        <f t="shared" si="312"/>
        <v>1375079.2678111703</v>
      </c>
      <c r="AT195" s="37">
        <f t="shared" si="312"/>
        <v>1384778.5068872077</v>
      </c>
      <c r="AU195" s="37">
        <f t="shared" si="312"/>
        <v>1394535.6071934262</v>
      </c>
      <c r="AV195" s="37">
        <f t="shared" si="312"/>
        <v>1404350.8571057408</v>
      </c>
      <c r="AW195" s="37">
        <f t="shared" si="312"/>
        <v>1414224.5457329224</v>
      </c>
      <c r="AX195" s="37">
        <f t="shared" si="312"/>
        <v>1424156.9629080119</v>
      </c>
      <c r="AY195" s="37">
        <f t="shared" si="312"/>
        <v>1434148.3991795145</v>
      </c>
      <c r="AZ195" s="37">
        <f t="shared" si="312"/>
        <v>1444199.1458024031</v>
      </c>
      <c r="BA195" s="37">
        <f t="shared" si="312"/>
        <v>1454309.494728901</v>
      </c>
      <c r="BB195" s="37">
        <f t="shared" si="312"/>
        <v>1464479.7385990564</v>
      </c>
      <c r="BC195" s="37">
        <f t="shared" si="312"/>
        <v>1474710.1707311054</v>
      </c>
      <c r="BD195" s="37">
        <f t="shared" si="312"/>
        <v>1485001.0851116055</v>
      </c>
      <c r="BE195" s="37">
        <f t="shared" si="312"/>
        <v>1495352.7763853599</v>
      </c>
      <c r="BF195" s="37">
        <f t="shared" si="312"/>
        <v>1505765.5398451118</v>
      </c>
      <c r="BG195" s="37">
        <f t="shared" si="312"/>
        <v>1516239.6714210059</v>
      </c>
      <c r="BH195" s="37">
        <f t="shared" si="312"/>
        <v>1526775.4676698283</v>
      </c>
      <c r="BI195" s="37">
        <f t="shared" si="312"/>
        <v>1619478.4889218977</v>
      </c>
      <c r="BJ195" s="37">
        <f t="shared" si="312"/>
        <v>417469.15423748095</v>
      </c>
      <c r="BK195" s="37">
        <f t="shared" si="312"/>
        <v>409066.78788136109</v>
      </c>
      <c r="BL195" s="37">
        <f t="shared" si="312"/>
        <v>400613.07891272451</v>
      </c>
      <c r="BM195" s="37">
        <f t="shared" si="312"/>
        <v>392107.43608574732</v>
      </c>
      <c r="BN195" s="37">
        <f t="shared" si="312"/>
        <v>383549.26247157017</v>
      </c>
      <c r="BO195" s="37">
        <f t="shared" si="312"/>
        <v>374937.95540125237</v>
      </c>
      <c r="BP195" s="37">
        <f t="shared" si="312"/>
        <v>366272.90640815697</v>
      </c>
      <c r="BQ195" s="37">
        <f t="shared" si="312"/>
        <v>357553.50116976514</v>
      </c>
      <c r="BR195" s="37">
        <f t="shared" si="312"/>
        <v>348779.11944891245</v>
      </c>
      <c r="BS195" s="37">
        <f t="shared" si="312"/>
        <v>339949.1350344416</v>
      </c>
      <c r="BT195" s="37">
        <f t="shared" si="312"/>
        <v>331062.91568126611</v>
      </c>
      <c r="BU195" s="37">
        <f t="shared" si="312"/>
        <v>322119.82304983807</v>
      </c>
      <c r="BV195" s="37">
        <f t="shared" si="312"/>
        <v>313119.21264501626</v>
      </c>
      <c r="BW195" s="37">
        <f t="shared" ref="BW195:EH195" si="313">IF(BW194,BW190)</f>
        <v>304060.43375432503</v>
      </c>
      <c r="BX195" s="37">
        <f t="shared" si="313"/>
        <v>294942.82938560308</v>
      </c>
      <c r="BY195" s="37">
        <f t="shared" si="313"/>
        <v>285765.73620402883</v>
      </c>
      <c r="BZ195" s="37">
        <f t="shared" si="313"/>
        <v>276528.48446852551</v>
      </c>
      <c r="CA195" s="37">
        <f t="shared" si="313"/>
        <v>267230.3979675296</v>
      </c>
      <c r="CB195" s="37">
        <f t="shared" si="313"/>
        <v>257870.79395412537</v>
      </c>
      <c r="CC195" s="37">
        <f t="shared" si="313"/>
        <v>248448.98308053182</v>
      </c>
      <c r="CD195" s="37" t="b">
        <f t="shared" si="313"/>
        <v>0</v>
      </c>
      <c r="CE195" s="37" t="b">
        <f t="shared" si="313"/>
        <v>0</v>
      </c>
      <c r="CF195" s="37" t="b">
        <f t="shared" si="313"/>
        <v>0</v>
      </c>
      <c r="CG195" s="37" t="b">
        <f t="shared" si="313"/>
        <v>0</v>
      </c>
      <c r="CH195" s="37" t="b">
        <f t="shared" si="313"/>
        <v>0</v>
      </c>
      <c r="CI195" s="37" t="b">
        <f t="shared" si="313"/>
        <v>0</v>
      </c>
      <c r="CJ195" s="37" t="b">
        <f t="shared" si="313"/>
        <v>0</v>
      </c>
      <c r="CK195" s="37" t="b">
        <f t="shared" si="313"/>
        <v>0</v>
      </c>
      <c r="CL195" s="37" t="b">
        <f t="shared" si="313"/>
        <v>0</v>
      </c>
      <c r="CM195" s="37" t="b">
        <f t="shared" si="313"/>
        <v>0</v>
      </c>
      <c r="CN195" s="37" t="b">
        <f t="shared" si="313"/>
        <v>0</v>
      </c>
      <c r="CO195" s="37" t="b">
        <f t="shared" si="313"/>
        <v>0</v>
      </c>
      <c r="CP195" s="37" t="b">
        <f t="shared" si="313"/>
        <v>0</v>
      </c>
      <c r="CQ195" s="37" t="b">
        <f t="shared" si="313"/>
        <v>0</v>
      </c>
      <c r="CR195" s="37" t="b">
        <f t="shared" si="313"/>
        <v>0</v>
      </c>
      <c r="CS195" s="37" t="b">
        <f t="shared" si="313"/>
        <v>0</v>
      </c>
      <c r="CT195" s="37" t="b">
        <f t="shared" si="313"/>
        <v>0</v>
      </c>
      <c r="CU195" s="37" t="b">
        <f t="shared" si="313"/>
        <v>0</v>
      </c>
      <c r="CV195" s="37" t="b">
        <f t="shared" si="313"/>
        <v>0</v>
      </c>
      <c r="CW195" s="37" t="b">
        <f t="shared" si="313"/>
        <v>0</v>
      </c>
      <c r="CX195" s="37" t="b">
        <f t="shared" si="313"/>
        <v>0</v>
      </c>
      <c r="CY195" s="37" t="b">
        <f t="shared" si="313"/>
        <v>0</v>
      </c>
      <c r="CZ195" s="37" t="b">
        <f t="shared" si="313"/>
        <v>0</v>
      </c>
      <c r="DA195" s="37" t="b">
        <f t="shared" si="313"/>
        <v>0</v>
      </c>
      <c r="DB195" s="37" t="b">
        <f t="shared" si="313"/>
        <v>0</v>
      </c>
      <c r="DC195" s="37" t="b">
        <f t="shared" si="313"/>
        <v>0</v>
      </c>
      <c r="DD195" s="37" t="b">
        <f t="shared" si="313"/>
        <v>0</v>
      </c>
      <c r="DE195" s="37" t="b">
        <f t="shared" si="313"/>
        <v>0</v>
      </c>
      <c r="DF195" s="37" t="b">
        <f t="shared" si="313"/>
        <v>0</v>
      </c>
      <c r="DG195" s="37" t="b">
        <f t="shared" si="313"/>
        <v>0</v>
      </c>
      <c r="DH195" s="37" t="b">
        <f t="shared" si="313"/>
        <v>0</v>
      </c>
      <c r="DI195" s="37" t="b">
        <f t="shared" si="313"/>
        <v>0</v>
      </c>
      <c r="DJ195" s="37" t="b">
        <f t="shared" si="313"/>
        <v>0</v>
      </c>
      <c r="DK195" s="37" t="b">
        <f t="shared" si="313"/>
        <v>0</v>
      </c>
      <c r="DL195" s="37" t="b">
        <f t="shared" si="313"/>
        <v>0</v>
      </c>
      <c r="DM195" s="37" t="b">
        <f t="shared" si="313"/>
        <v>0</v>
      </c>
      <c r="DN195" s="37" t="b">
        <f t="shared" si="313"/>
        <v>0</v>
      </c>
      <c r="DO195" s="37" t="b">
        <f t="shared" si="313"/>
        <v>0</v>
      </c>
      <c r="DP195" s="37" t="b">
        <f t="shared" si="313"/>
        <v>0</v>
      </c>
      <c r="DQ195" s="37" t="b">
        <f t="shared" si="313"/>
        <v>0</v>
      </c>
      <c r="DR195" s="37" t="b">
        <f t="shared" si="313"/>
        <v>0</v>
      </c>
      <c r="DS195" s="37" t="b">
        <f t="shared" si="313"/>
        <v>0</v>
      </c>
      <c r="DT195" s="37" t="b">
        <f t="shared" si="313"/>
        <v>0</v>
      </c>
      <c r="DU195" s="37" t="b">
        <f t="shared" si="313"/>
        <v>0</v>
      </c>
      <c r="DV195" s="37" t="b">
        <f t="shared" si="313"/>
        <v>0</v>
      </c>
      <c r="DW195" s="37" t="b">
        <f t="shared" si="313"/>
        <v>0</v>
      </c>
      <c r="DX195" s="37" t="b">
        <f t="shared" si="313"/>
        <v>0</v>
      </c>
      <c r="DY195" s="37" t="b">
        <f t="shared" si="313"/>
        <v>0</v>
      </c>
      <c r="DZ195" s="37" t="b">
        <f t="shared" si="313"/>
        <v>0</v>
      </c>
      <c r="EA195" s="37" t="b">
        <f t="shared" si="313"/>
        <v>0</v>
      </c>
      <c r="EB195" s="37" t="b">
        <f t="shared" si="313"/>
        <v>0</v>
      </c>
      <c r="EC195" s="37" t="b">
        <f t="shared" si="313"/>
        <v>0</v>
      </c>
      <c r="ED195" s="37" t="b">
        <f t="shared" si="313"/>
        <v>0</v>
      </c>
      <c r="EE195" s="37" t="b">
        <f t="shared" si="313"/>
        <v>0</v>
      </c>
      <c r="EF195" s="37" t="b">
        <f t="shared" si="313"/>
        <v>0</v>
      </c>
      <c r="EG195" s="37" t="b">
        <f t="shared" si="313"/>
        <v>0</v>
      </c>
      <c r="EH195" s="37" t="b">
        <f t="shared" si="313"/>
        <v>0</v>
      </c>
      <c r="EI195" s="37" t="b">
        <f t="shared" ref="EI195:FC195" si="314">IF(EI194,EI190)</f>
        <v>0</v>
      </c>
      <c r="EJ195" s="37" t="b">
        <f t="shared" si="314"/>
        <v>0</v>
      </c>
      <c r="EK195" s="37" t="b">
        <f t="shared" si="314"/>
        <v>0</v>
      </c>
      <c r="EL195" s="37" t="b">
        <f t="shared" si="314"/>
        <v>0</v>
      </c>
      <c r="EM195" s="37" t="b">
        <f t="shared" si="314"/>
        <v>0</v>
      </c>
      <c r="EN195" s="37" t="b">
        <f t="shared" si="314"/>
        <v>0</v>
      </c>
      <c r="EO195" s="37" t="b">
        <f t="shared" si="314"/>
        <v>0</v>
      </c>
      <c r="EP195" s="37" t="b">
        <f t="shared" si="314"/>
        <v>0</v>
      </c>
      <c r="EQ195" s="37" t="b">
        <f t="shared" si="314"/>
        <v>0</v>
      </c>
      <c r="ER195" s="37" t="b">
        <f t="shared" si="314"/>
        <v>0</v>
      </c>
      <c r="ES195" s="37" t="b">
        <f t="shared" si="314"/>
        <v>0</v>
      </c>
      <c r="ET195" s="37" t="b">
        <f t="shared" si="314"/>
        <v>0</v>
      </c>
      <c r="EU195" s="37" t="b">
        <f t="shared" si="314"/>
        <v>0</v>
      </c>
      <c r="EV195" s="37" t="b">
        <f t="shared" si="314"/>
        <v>0</v>
      </c>
      <c r="EW195" s="37" t="b">
        <f t="shared" si="314"/>
        <v>0</v>
      </c>
      <c r="EX195" s="37" t="b">
        <f t="shared" si="314"/>
        <v>0</v>
      </c>
      <c r="EY195" s="37" t="b">
        <f t="shared" si="314"/>
        <v>0</v>
      </c>
      <c r="EZ195" s="37" t="b">
        <f t="shared" si="314"/>
        <v>0</v>
      </c>
      <c r="FA195" s="37" t="b">
        <f t="shared" si="314"/>
        <v>0</v>
      </c>
      <c r="FB195" s="37" t="b">
        <f t="shared" si="314"/>
        <v>0</v>
      </c>
      <c r="FC195" s="37" t="b">
        <f t="shared" si="314"/>
        <v>0</v>
      </c>
    </row>
    <row r="196" spans="3:159" x14ac:dyDescent="0.35">
      <c r="C196" s="31" t="s">
        <v>74</v>
      </c>
      <c r="F196" s="5">
        <f>InputC!E104</f>
        <v>1.2</v>
      </c>
      <c r="J196" s="31">
        <f>$F$196</f>
        <v>1.2</v>
      </c>
      <c r="K196" s="31">
        <f t="shared" ref="K196:BV196" si="315">$F$196</f>
        <v>1.2</v>
      </c>
      <c r="L196" s="31">
        <f t="shared" si="315"/>
        <v>1.2</v>
      </c>
      <c r="M196" s="31">
        <f t="shared" si="315"/>
        <v>1.2</v>
      </c>
      <c r="N196" s="31">
        <f t="shared" si="315"/>
        <v>1.2</v>
      </c>
      <c r="O196" s="31">
        <f t="shared" si="315"/>
        <v>1.2</v>
      </c>
      <c r="P196" s="31">
        <f t="shared" si="315"/>
        <v>1.2</v>
      </c>
      <c r="Q196" s="31">
        <f t="shared" si="315"/>
        <v>1.2</v>
      </c>
      <c r="R196" s="31">
        <f t="shared" si="315"/>
        <v>1.2</v>
      </c>
      <c r="S196" s="31">
        <f t="shared" si="315"/>
        <v>1.2</v>
      </c>
      <c r="T196" s="31">
        <f t="shared" si="315"/>
        <v>1.2</v>
      </c>
      <c r="U196" s="31">
        <f t="shared" si="315"/>
        <v>1.2</v>
      </c>
      <c r="V196" s="31">
        <f t="shared" si="315"/>
        <v>1.2</v>
      </c>
      <c r="W196" s="31">
        <f t="shared" si="315"/>
        <v>1.2</v>
      </c>
      <c r="X196" s="31">
        <f t="shared" si="315"/>
        <v>1.2</v>
      </c>
      <c r="Y196" s="31">
        <f t="shared" si="315"/>
        <v>1.2</v>
      </c>
      <c r="Z196" s="31">
        <f t="shared" si="315"/>
        <v>1.2</v>
      </c>
      <c r="AA196" s="31">
        <f t="shared" si="315"/>
        <v>1.2</v>
      </c>
      <c r="AB196" s="31">
        <f t="shared" si="315"/>
        <v>1.2</v>
      </c>
      <c r="AC196" s="31">
        <f t="shared" si="315"/>
        <v>1.2</v>
      </c>
      <c r="AD196" s="31">
        <f t="shared" si="315"/>
        <v>1.2</v>
      </c>
      <c r="AE196" s="31">
        <f t="shared" si="315"/>
        <v>1.2</v>
      </c>
      <c r="AF196" s="31">
        <f t="shared" si="315"/>
        <v>1.2</v>
      </c>
      <c r="AG196" s="31">
        <f t="shared" si="315"/>
        <v>1.2</v>
      </c>
      <c r="AH196" s="31">
        <f t="shared" si="315"/>
        <v>1.2</v>
      </c>
      <c r="AI196" s="31">
        <f t="shared" si="315"/>
        <v>1.2</v>
      </c>
      <c r="AJ196" s="31">
        <f t="shared" si="315"/>
        <v>1.2</v>
      </c>
      <c r="AK196" s="31">
        <f t="shared" si="315"/>
        <v>1.2</v>
      </c>
      <c r="AL196" s="31">
        <f t="shared" si="315"/>
        <v>1.2</v>
      </c>
      <c r="AM196" s="31">
        <f t="shared" si="315"/>
        <v>1.2</v>
      </c>
      <c r="AN196" s="31">
        <f t="shared" si="315"/>
        <v>1.2</v>
      </c>
      <c r="AO196" s="31">
        <f t="shared" si="315"/>
        <v>1.2</v>
      </c>
      <c r="AP196" s="31">
        <f t="shared" si="315"/>
        <v>1.2</v>
      </c>
      <c r="AQ196" s="31">
        <f t="shared" si="315"/>
        <v>1.2</v>
      </c>
      <c r="AR196" s="31">
        <f t="shared" si="315"/>
        <v>1.2</v>
      </c>
      <c r="AS196" s="31">
        <f t="shared" si="315"/>
        <v>1.2</v>
      </c>
      <c r="AT196" s="31">
        <f t="shared" si="315"/>
        <v>1.2</v>
      </c>
      <c r="AU196" s="31">
        <f t="shared" si="315"/>
        <v>1.2</v>
      </c>
      <c r="AV196" s="31">
        <f t="shared" si="315"/>
        <v>1.2</v>
      </c>
      <c r="AW196" s="31">
        <f t="shared" si="315"/>
        <v>1.2</v>
      </c>
      <c r="AX196" s="31">
        <f t="shared" si="315"/>
        <v>1.2</v>
      </c>
      <c r="AY196" s="31">
        <f t="shared" si="315"/>
        <v>1.2</v>
      </c>
      <c r="AZ196" s="31">
        <f t="shared" si="315"/>
        <v>1.2</v>
      </c>
      <c r="BA196" s="31">
        <f t="shared" si="315"/>
        <v>1.2</v>
      </c>
      <c r="BB196" s="31">
        <f t="shared" si="315"/>
        <v>1.2</v>
      </c>
      <c r="BC196" s="31">
        <f t="shared" si="315"/>
        <v>1.2</v>
      </c>
      <c r="BD196" s="31">
        <f t="shared" si="315"/>
        <v>1.2</v>
      </c>
      <c r="BE196" s="31">
        <f t="shared" si="315"/>
        <v>1.2</v>
      </c>
      <c r="BF196" s="31">
        <f t="shared" si="315"/>
        <v>1.2</v>
      </c>
      <c r="BG196" s="31">
        <f t="shared" si="315"/>
        <v>1.2</v>
      </c>
      <c r="BH196" s="31">
        <f t="shared" si="315"/>
        <v>1.2</v>
      </c>
      <c r="BI196" s="31">
        <f t="shared" si="315"/>
        <v>1.2</v>
      </c>
      <c r="BJ196" s="31">
        <f t="shared" si="315"/>
        <v>1.2</v>
      </c>
      <c r="BK196" s="31">
        <f t="shared" si="315"/>
        <v>1.2</v>
      </c>
      <c r="BL196" s="31">
        <f t="shared" si="315"/>
        <v>1.2</v>
      </c>
      <c r="BM196" s="31">
        <f t="shared" si="315"/>
        <v>1.2</v>
      </c>
      <c r="BN196" s="31">
        <f t="shared" si="315"/>
        <v>1.2</v>
      </c>
      <c r="BO196" s="31">
        <f t="shared" si="315"/>
        <v>1.2</v>
      </c>
      <c r="BP196" s="31">
        <f t="shared" si="315"/>
        <v>1.2</v>
      </c>
      <c r="BQ196" s="31">
        <f t="shared" si="315"/>
        <v>1.2</v>
      </c>
      <c r="BR196" s="31">
        <f t="shared" si="315"/>
        <v>1.2</v>
      </c>
      <c r="BS196" s="31">
        <f t="shared" si="315"/>
        <v>1.2</v>
      </c>
      <c r="BT196" s="31">
        <f t="shared" si="315"/>
        <v>1.2</v>
      </c>
      <c r="BU196" s="31">
        <f t="shared" si="315"/>
        <v>1.2</v>
      </c>
      <c r="BV196" s="31">
        <f t="shared" si="315"/>
        <v>1.2</v>
      </c>
      <c r="BW196" s="31">
        <f t="shared" ref="BW196:EH196" si="316">$F$196</f>
        <v>1.2</v>
      </c>
      <c r="BX196" s="31">
        <f t="shared" si="316"/>
        <v>1.2</v>
      </c>
      <c r="BY196" s="31">
        <f t="shared" si="316"/>
        <v>1.2</v>
      </c>
      <c r="BZ196" s="31">
        <f t="shared" si="316"/>
        <v>1.2</v>
      </c>
      <c r="CA196" s="31">
        <f t="shared" si="316"/>
        <v>1.2</v>
      </c>
      <c r="CB196" s="31">
        <f t="shared" si="316"/>
        <v>1.2</v>
      </c>
      <c r="CC196" s="31">
        <f t="shared" si="316"/>
        <v>1.2</v>
      </c>
      <c r="CD196" s="31">
        <f t="shared" si="316"/>
        <v>1.2</v>
      </c>
      <c r="CE196" s="31">
        <f t="shared" si="316"/>
        <v>1.2</v>
      </c>
      <c r="CF196" s="31">
        <f t="shared" si="316"/>
        <v>1.2</v>
      </c>
      <c r="CG196" s="31">
        <f t="shared" si="316"/>
        <v>1.2</v>
      </c>
      <c r="CH196" s="31">
        <f t="shared" si="316"/>
        <v>1.2</v>
      </c>
      <c r="CI196" s="31">
        <f t="shared" si="316"/>
        <v>1.2</v>
      </c>
      <c r="CJ196" s="31">
        <f t="shared" si="316"/>
        <v>1.2</v>
      </c>
      <c r="CK196" s="31">
        <f t="shared" si="316"/>
        <v>1.2</v>
      </c>
      <c r="CL196" s="31">
        <f t="shared" si="316"/>
        <v>1.2</v>
      </c>
      <c r="CM196" s="31">
        <f t="shared" si="316"/>
        <v>1.2</v>
      </c>
      <c r="CN196" s="31">
        <f t="shared" si="316"/>
        <v>1.2</v>
      </c>
      <c r="CO196" s="31">
        <f t="shared" si="316"/>
        <v>1.2</v>
      </c>
      <c r="CP196" s="31">
        <f t="shared" si="316"/>
        <v>1.2</v>
      </c>
      <c r="CQ196" s="31">
        <f t="shared" si="316"/>
        <v>1.2</v>
      </c>
      <c r="CR196" s="31">
        <f t="shared" si="316"/>
        <v>1.2</v>
      </c>
      <c r="CS196" s="31">
        <f t="shared" si="316"/>
        <v>1.2</v>
      </c>
      <c r="CT196" s="31">
        <f t="shared" si="316"/>
        <v>1.2</v>
      </c>
      <c r="CU196" s="31">
        <f t="shared" si="316"/>
        <v>1.2</v>
      </c>
      <c r="CV196" s="31">
        <f t="shared" si="316"/>
        <v>1.2</v>
      </c>
      <c r="CW196" s="31">
        <f t="shared" si="316"/>
        <v>1.2</v>
      </c>
      <c r="CX196" s="31">
        <f t="shared" si="316"/>
        <v>1.2</v>
      </c>
      <c r="CY196" s="31">
        <f t="shared" si="316"/>
        <v>1.2</v>
      </c>
      <c r="CZ196" s="31">
        <f t="shared" si="316"/>
        <v>1.2</v>
      </c>
      <c r="DA196" s="31">
        <f t="shared" si="316"/>
        <v>1.2</v>
      </c>
      <c r="DB196" s="31">
        <f t="shared" si="316"/>
        <v>1.2</v>
      </c>
      <c r="DC196" s="31">
        <f t="shared" si="316"/>
        <v>1.2</v>
      </c>
      <c r="DD196" s="31">
        <f t="shared" si="316"/>
        <v>1.2</v>
      </c>
      <c r="DE196" s="31">
        <f t="shared" si="316"/>
        <v>1.2</v>
      </c>
      <c r="DF196" s="31">
        <f t="shared" si="316"/>
        <v>1.2</v>
      </c>
      <c r="DG196" s="31">
        <f t="shared" si="316"/>
        <v>1.2</v>
      </c>
      <c r="DH196" s="31">
        <f t="shared" si="316"/>
        <v>1.2</v>
      </c>
      <c r="DI196" s="31">
        <f t="shared" si="316"/>
        <v>1.2</v>
      </c>
      <c r="DJ196" s="31">
        <f t="shared" si="316"/>
        <v>1.2</v>
      </c>
      <c r="DK196" s="31">
        <f t="shared" si="316"/>
        <v>1.2</v>
      </c>
      <c r="DL196" s="31">
        <f t="shared" si="316"/>
        <v>1.2</v>
      </c>
      <c r="DM196" s="31">
        <f t="shared" si="316"/>
        <v>1.2</v>
      </c>
      <c r="DN196" s="31">
        <f t="shared" si="316"/>
        <v>1.2</v>
      </c>
      <c r="DO196" s="31">
        <f t="shared" si="316"/>
        <v>1.2</v>
      </c>
      <c r="DP196" s="31">
        <f t="shared" si="316"/>
        <v>1.2</v>
      </c>
      <c r="DQ196" s="31">
        <f t="shared" si="316"/>
        <v>1.2</v>
      </c>
      <c r="DR196" s="31">
        <f t="shared" si="316"/>
        <v>1.2</v>
      </c>
      <c r="DS196" s="31">
        <f t="shared" si="316"/>
        <v>1.2</v>
      </c>
      <c r="DT196" s="31">
        <f t="shared" si="316"/>
        <v>1.2</v>
      </c>
      <c r="DU196" s="31">
        <f t="shared" si="316"/>
        <v>1.2</v>
      </c>
      <c r="DV196" s="31">
        <f t="shared" si="316"/>
        <v>1.2</v>
      </c>
      <c r="DW196" s="31">
        <f t="shared" si="316"/>
        <v>1.2</v>
      </c>
      <c r="DX196" s="31">
        <f t="shared" si="316"/>
        <v>1.2</v>
      </c>
      <c r="DY196" s="31">
        <f t="shared" si="316"/>
        <v>1.2</v>
      </c>
      <c r="DZ196" s="31">
        <f t="shared" si="316"/>
        <v>1.2</v>
      </c>
      <c r="EA196" s="31">
        <f t="shared" si="316"/>
        <v>1.2</v>
      </c>
      <c r="EB196" s="31">
        <f t="shared" si="316"/>
        <v>1.2</v>
      </c>
      <c r="EC196" s="31">
        <f t="shared" si="316"/>
        <v>1.2</v>
      </c>
      <c r="ED196" s="31">
        <f t="shared" si="316"/>
        <v>1.2</v>
      </c>
      <c r="EE196" s="31">
        <f t="shared" si="316"/>
        <v>1.2</v>
      </c>
      <c r="EF196" s="31">
        <f t="shared" si="316"/>
        <v>1.2</v>
      </c>
      <c r="EG196" s="31">
        <f t="shared" si="316"/>
        <v>1.2</v>
      </c>
      <c r="EH196" s="31">
        <f t="shared" si="316"/>
        <v>1.2</v>
      </c>
      <c r="EI196" s="31">
        <f t="shared" ref="EI196:FC196" si="317">$F$196</f>
        <v>1.2</v>
      </c>
      <c r="EJ196" s="31">
        <f t="shared" si="317"/>
        <v>1.2</v>
      </c>
      <c r="EK196" s="31">
        <f t="shared" si="317"/>
        <v>1.2</v>
      </c>
      <c r="EL196" s="31">
        <f t="shared" si="317"/>
        <v>1.2</v>
      </c>
      <c r="EM196" s="31">
        <f t="shared" si="317"/>
        <v>1.2</v>
      </c>
      <c r="EN196" s="31">
        <f t="shared" si="317"/>
        <v>1.2</v>
      </c>
      <c r="EO196" s="31">
        <f t="shared" si="317"/>
        <v>1.2</v>
      </c>
      <c r="EP196" s="31">
        <f t="shared" si="317"/>
        <v>1.2</v>
      </c>
      <c r="EQ196" s="31">
        <f t="shared" si="317"/>
        <v>1.2</v>
      </c>
      <c r="ER196" s="31">
        <f t="shared" si="317"/>
        <v>1.2</v>
      </c>
      <c r="ES196" s="31">
        <f t="shared" si="317"/>
        <v>1.2</v>
      </c>
      <c r="ET196" s="31">
        <f t="shared" si="317"/>
        <v>1.2</v>
      </c>
      <c r="EU196" s="31">
        <f t="shared" si="317"/>
        <v>1.2</v>
      </c>
      <c r="EV196" s="31">
        <f t="shared" si="317"/>
        <v>1.2</v>
      </c>
      <c r="EW196" s="31">
        <f t="shared" si="317"/>
        <v>1.2</v>
      </c>
      <c r="EX196" s="31">
        <f t="shared" si="317"/>
        <v>1.2</v>
      </c>
      <c r="EY196" s="31">
        <f t="shared" si="317"/>
        <v>1.2</v>
      </c>
      <c r="EZ196" s="31">
        <f t="shared" si="317"/>
        <v>1.2</v>
      </c>
      <c r="FA196" s="31">
        <f t="shared" si="317"/>
        <v>1.2</v>
      </c>
      <c r="FB196" s="31">
        <f t="shared" si="317"/>
        <v>1.2</v>
      </c>
      <c r="FC196" s="31">
        <f t="shared" si="317"/>
        <v>1.2</v>
      </c>
    </row>
    <row r="197" spans="3:159" x14ac:dyDescent="0.35">
      <c r="C197" s="31" t="s">
        <v>256</v>
      </c>
      <c r="J197" s="31" t="b">
        <f>IF(J194,J195/J196)</f>
        <v>0</v>
      </c>
      <c r="K197" s="31" t="b">
        <f t="shared" ref="K197:BV197" si="318">IF(K194,K195/K196)</f>
        <v>0</v>
      </c>
      <c r="L197" s="31" t="b">
        <f t="shared" si="318"/>
        <v>0</v>
      </c>
      <c r="M197" s="31" t="b">
        <f t="shared" si="318"/>
        <v>0</v>
      </c>
      <c r="N197" s="31" t="b">
        <f t="shared" si="318"/>
        <v>0</v>
      </c>
      <c r="O197" s="31" t="b">
        <f t="shared" si="318"/>
        <v>0</v>
      </c>
      <c r="P197" s="31" t="b">
        <f t="shared" si="318"/>
        <v>0</v>
      </c>
      <c r="Q197" s="31" t="b">
        <f t="shared" si="318"/>
        <v>0</v>
      </c>
      <c r="R197" s="31" t="b">
        <f t="shared" si="318"/>
        <v>0</v>
      </c>
      <c r="S197" s="31" t="b">
        <f t="shared" si="318"/>
        <v>0</v>
      </c>
      <c r="T197" s="31" t="b">
        <f t="shared" si="318"/>
        <v>0</v>
      </c>
      <c r="U197" s="31" t="b">
        <f t="shared" si="318"/>
        <v>0</v>
      </c>
      <c r="V197" s="31" t="b">
        <f t="shared" si="318"/>
        <v>0</v>
      </c>
      <c r="W197" s="31" t="b">
        <f t="shared" si="318"/>
        <v>0</v>
      </c>
      <c r="X197" s="31" t="b">
        <f t="shared" si="318"/>
        <v>0</v>
      </c>
      <c r="Y197" s="31" t="b">
        <f t="shared" si="318"/>
        <v>0</v>
      </c>
      <c r="Z197" s="31" t="b">
        <f t="shared" si="318"/>
        <v>0</v>
      </c>
      <c r="AA197" s="31" t="b">
        <f t="shared" si="318"/>
        <v>0</v>
      </c>
      <c r="AB197" s="31" t="b">
        <f t="shared" si="318"/>
        <v>0</v>
      </c>
      <c r="AC197" s="31" t="b">
        <f t="shared" si="318"/>
        <v>0</v>
      </c>
      <c r="AD197" s="31" t="b">
        <f t="shared" si="318"/>
        <v>0</v>
      </c>
      <c r="AE197" s="31">
        <f t="shared" si="318"/>
        <v>1106092.4459085991</v>
      </c>
      <c r="AF197" s="31">
        <f t="shared" si="318"/>
        <v>1113524.9726911061</v>
      </c>
      <c r="AG197" s="31">
        <f t="shared" si="318"/>
        <v>1121002.4205314077</v>
      </c>
      <c r="AH197" s="31">
        <f t="shared" si="318"/>
        <v>1128525.0205303086</v>
      </c>
      <c r="AI197" s="31">
        <f t="shared" si="318"/>
        <v>1136093.00448306</v>
      </c>
      <c r="AJ197" s="31">
        <f t="shared" si="318"/>
        <v>1143706.6048743352</v>
      </c>
      <c r="AK197" s="31">
        <f t="shared" si="318"/>
        <v>1151366.0548730649</v>
      </c>
      <c r="AL197" s="31">
        <f t="shared" si="318"/>
        <v>1159071.5883271345</v>
      </c>
      <c r="AM197" s="31">
        <f t="shared" si="318"/>
        <v>1166823.439757939</v>
      </c>
      <c r="AN197" s="31">
        <f t="shared" si="318"/>
        <v>1174621.8443547899</v>
      </c>
      <c r="AO197" s="31">
        <f t="shared" si="318"/>
        <v>1182467.0379691783</v>
      </c>
      <c r="AP197" s="31">
        <f t="shared" si="318"/>
        <v>1121938.2044773072</v>
      </c>
      <c r="AQ197" s="31">
        <f t="shared" si="318"/>
        <v>1129877.6863003683</v>
      </c>
      <c r="AR197" s="31">
        <f t="shared" si="318"/>
        <v>1137864.6686088776</v>
      </c>
      <c r="AS197" s="31">
        <f t="shared" si="318"/>
        <v>1145899.389842642</v>
      </c>
      <c r="AT197" s="31">
        <f t="shared" si="318"/>
        <v>1153982.0890726731</v>
      </c>
      <c r="AU197" s="31">
        <f t="shared" si="318"/>
        <v>1162113.005994522</v>
      </c>
      <c r="AV197" s="31">
        <f t="shared" si="318"/>
        <v>1170292.3809214507</v>
      </c>
      <c r="AW197" s="31">
        <f t="shared" si="318"/>
        <v>1178520.4547774354</v>
      </c>
      <c r="AX197" s="31">
        <f t="shared" si="318"/>
        <v>1186797.46909001</v>
      </c>
      <c r="AY197" s="31">
        <f t="shared" si="318"/>
        <v>1195123.6659829288</v>
      </c>
      <c r="AZ197" s="31">
        <f t="shared" si="318"/>
        <v>1203499.2881686692</v>
      </c>
      <c r="BA197" s="31">
        <f t="shared" si="318"/>
        <v>1211924.5789407508</v>
      </c>
      <c r="BB197" s="31">
        <f t="shared" si="318"/>
        <v>1220399.7821658803</v>
      </c>
      <c r="BC197" s="31">
        <f t="shared" si="318"/>
        <v>1228925.1422759213</v>
      </c>
      <c r="BD197" s="31">
        <f t="shared" si="318"/>
        <v>1237500.9042596712</v>
      </c>
      <c r="BE197" s="31">
        <f t="shared" si="318"/>
        <v>1246127.3136544668</v>
      </c>
      <c r="BF197" s="31">
        <f t="shared" si="318"/>
        <v>1254804.6165375933</v>
      </c>
      <c r="BG197" s="31">
        <f t="shared" si="318"/>
        <v>1263533.0595175049</v>
      </c>
      <c r="BH197" s="31">
        <f t="shared" si="318"/>
        <v>1272312.8897248569</v>
      </c>
      <c r="BI197" s="31">
        <f t="shared" si="318"/>
        <v>1349565.4074349147</v>
      </c>
      <c r="BJ197" s="31">
        <f t="shared" si="318"/>
        <v>347890.96186456748</v>
      </c>
      <c r="BK197" s="31">
        <f t="shared" si="318"/>
        <v>340888.98990113428</v>
      </c>
      <c r="BL197" s="31">
        <f t="shared" si="318"/>
        <v>333844.23242727044</v>
      </c>
      <c r="BM197" s="31">
        <f t="shared" si="318"/>
        <v>326756.19673812279</v>
      </c>
      <c r="BN197" s="31">
        <f t="shared" si="318"/>
        <v>319624.38539297518</v>
      </c>
      <c r="BO197" s="31">
        <f t="shared" si="318"/>
        <v>312448.29616771033</v>
      </c>
      <c r="BP197" s="31">
        <f t="shared" si="318"/>
        <v>305227.42200679751</v>
      </c>
      <c r="BQ197" s="31">
        <f t="shared" si="318"/>
        <v>297961.25097480428</v>
      </c>
      <c r="BR197" s="31">
        <f t="shared" si="318"/>
        <v>290649.26620742708</v>
      </c>
      <c r="BS197" s="31">
        <f t="shared" si="318"/>
        <v>283290.94586203468</v>
      </c>
      <c r="BT197" s="31">
        <f t="shared" si="318"/>
        <v>275885.7630677218</v>
      </c>
      <c r="BU197" s="31">
        <f t="shared" si="318"/>
        <v>268433.1858748651</v>
      </c>
      <c r="BV197" s="31">
        <f t="shared" si="318"/>
        <v>260932.67720418022</v>
      </c>
      <c r="BW197" s="31">
        <f t="shared" ref="BW197:EH197" si="319">IF(BW194,BW195/BW196)</f>
        <v>253383.69479527086</v>
      </c>
      <c r="BX197" s="31">
        <f t="shared" si="319"/>
        <v>245785.69115466924</v>
      </c>
      <c r="BY197" s="31">
        <f t="shared" si="319"/>
        <v>238138.11350335737</v>
      </c>
      <c r="BZ197" s="31">
        <f t="shared" si="319"/>
        <v>230440.40372377128</v>
      </c>
      <c r="CA197" s="31">
        <f t="shared" si="319"/>
        <v>222691.99830627468</v>
      </c>
      <c r="CB197" s="31">
        <f t="shared" si="319"/>
        <v>214892.3282951045</v>
      </c>
      <c r="CC197" s="31">
        <f t="shared" si="319"/>
        <v>207040.81923377654</v>
      </c>
      <c r="CD197" s="31" t="b">
        <f t="shared" si="319"/>
        <v>0</v>
      </c>
      <c r="CE197" s="31" t="b">
        <f t="shared" si="319"/>
        <v>0</v>
      </c>
      <c r="CF197" s="31" t="b">
        <f t="shared" si="319"/>
        <v>0</v>
      </c>
      <c r="CG197" s="31" t="b">
        <f t="shared" si="319"/>
        <v>0</v>
      </c>
      <c r="CH197" s="31" t="b">
        <f t="shared" si="319"/>
        <v>0</v>
      </c>
      <c r="CI197" s="31" t="b">
        <f t="shared" si="319"/>
        <v>0</v>
      </c>
      <c r="CJ197" s="31" t="b">
        <f t="shared" si="319"/>
        <v>0</v>
      </c>
      <c r="CK197" s="31" t="b">
        <f t="shared" si="319"/>
        <v>0</v>
      </c>
      <c r="CL197" s="31" t="b">
        <f t="shared" si="319"/>
        <v>0</v>
      </c>
      <c r="CM197" s="31" t="b">
        <f t="shared" si="319"/>
        <v>0</v>
      </c>
      <c r="CN197" s="31" t="b">
        <f t="shared" si="319"/>
        <v>0</v>
      </c>
      <c r="CO197" s="31" t="b">
        <f t="shared" si="319"/>
        <v>0</v>
      </c>
      <c r="CP197" s="31" t="b">
        <f t="shared" si="319"/>
        <v>0</v>
      </c>
      <c r="CQ197" s="31" t="b">
        <f t="shared" si="319"/>
        <v>0</v>
      </c>
      <c r="CR197" s="31" t="b">
        <f t="shared" si="319"/>
        <v>0</v>
      </c>
      <c r="CS197" s="31" t="b">
        <f t="shared" si="319"/>
        <v>0</v>
      </c>
      <c r="CT197" s="31" t="b">
        <f t="shared" si="319"/>
        <v>0</v>
      </c>
      <c r="CU197" s="31" t="b">
        <f t="shared" si="319"/>
        <v>0</v>
      </c>
      <c r="CV197" s="31" t="b">
        <f t="shared" si="319"/>
        <v>0</v>
      </c>
      <c r="CW197" s="31" t="b">
        <f t="shared" si="319"/>
        <v>0</v>
      </c>
      <c r="CX197" s="31" t="b">
        <f t="shared" si="319"/>
        <v>0</v>
      </c>
      <c r="CY197" s="31" t="b">
        <f t="shared" si="319"/>
        <v>0</v>
      </c>
      <c r="CZ197" s="31" t="b">
        <f t="shared" si="319"/>
        <v>0</v>
      </c>
      <c r="DA197" s="31" t="b">
        <f t="shared" si="319"/>
        <v>0</v>
      </c>
      <c r="DB197" s="31" t="b">
        <f t="shared" si="319"/>
        <v>0</v>
      </c>
      <c r="DC197" s="31" t="b">
        <f t="shared" si="319"/>
        <v>0</v>
      </c>
      <c r="DD197" s="31" t="b">
        <f t="shared" si="319"/>
        <v>0</v>
      </c>
      <c r="DE197" s="31" t="b">
        <f t="shared" si="319"/>
        <v>0</v>
      </c>
      <c r="DF197" s="31" t="b">
        <f t="shared" si="319"/>
        <v>0</v>
      </c>
      <c r="DG197" s="31" t="b">
        <f t="shared" si="319"/>
        <v>0</v>
      </c>
      <c r="DH197" s="31" t="b">
        <f t="shared" si="319"/>
        <v>0</v>
      </c>
      <c r="DI197" s="31" t="b">
        <f t="shared" si="319"/>
        <v>0</v>
      </c>
      <c r="DJ197" s="31" t="b">
        <f t="shared" si="319"/>
        <v>0</v>
      </c>
      <c r="DK197" s="31" t="b">
        <f t="shared" si="319"/>
        <v>0</v>
      </c>
      <c r="DL197" s="31" t="b">
        <f t="shared" si="319"/>
        <v>0</v>
      </c>
      <c r="DM197" s="31" t="b">
        <f t="shared" si="319"/>
        <v>0</v>
      </c>
      <c r="DN197" s="31" t="b">
        <f t="shared" si="319"/>
        <v>0</v>
      </c>
      <c r="DO197" s="31" t="b">
        <f t="shared" si="319"/>
        <v>0</v>
      </c>
      <c r="DP197" s="31" t="b">
        <f t="shared" si="319"/>
        <v>0</v>
      </c>
      <c r="DQ197" s="31" t="b">
        <f t="shared" si="319"/>
        <v>0</v>
      </c>
      <c r="DR197" s="31" t="b">
        <f t="shared" si="319"/>
        <v>0</v>
      </c>
      <c r="DS197" s="31" t="b">
        <f t="shared" si="319"/>
        <v>0</v>
      </c>
      <c r="DT197" s="31" t="b">
        <f t="shared" si="319"/>
        <v>0</v>
      </c>
      <c r="DU197" s="31" t="b">
        <f t="shared" si="319"/>
        <v>0</v>
      </c>
      <c r="DV197" s="31" t="b">
        <f t="shared" si="319"/>
        <v>0</v>
      </c>
      <c r="DW197" s="31" t="b">
        <f t="shared" si="319"/>
        <v>0</v>
      </c>
      <c r="DX197" s="31" t="b">
        <f t="shared" si="319"/>
        <v>0</v>
      </c>
      <c r="DY197" s="31" t="b">
        <f t="shared" si="319"/>
        <v>0</v>
      </c>
      <c r="DZ197" s="31" t="b">
        <f t="shared" si="319"/>
        <v>0</v>
      </c>
      <c r="EA197" s="31" t="b">
        <f t="shared" si="319"/>
        <v>0</v>
      </c>
      <c r="EB197" s="31" t="b">
        <f t="shared" si="319"/>
        <v>0</v>
      </c>
      <c r="EC197" s="31" t="b">
        <f t="shared" si="319"/>
        <v>0</v>
      </c>
      <c r="ED197" s="31" t="b">
        <f t="shared" si="319"/>
        <v>0</v>
      </c>
      <c r="EE197" s="31" t="b">
        <f t="shared" si="319"/>
        <v>0</v>
      </c>
      <c r="EF197" s="31" t="b">
        <f t="shared" si="319"/>
        <v>0</v>
      </c>
      <c r="EG197" s="31" t="b">
        <f t="shared" si="319"/>
        <v>0</v>
      </c>
      <c r="EH197" s="31" t="b">
        <f t="shared" si="319"/>
        <v>0</v>
      </c>
      <c r="EI197" s="31" t="b">
        <f t="shared" ref="EI197:FC197" si="320">IF(EI194,EI195/EI196)</f>
        <v>0</v>
      </c>
      <c r="EJ197" s="31" t="b">
        <f t="shared" si="320"/>
        <v>0</v>
      </c>
      <c r="EK197" s="31" t="b">
        <f t="shared" si="320"/>
        <v>0</v>
      </c>
      <c r="EL197" s="31" t="b">
        <f t="shared" si="320"/>
        <v>0</v>
      </c>
      <c r="EM197" s="31" t="b">
        <f t="shared" si="320"/>
        <v>0</v>
      </c>
      <c r="EN197" s="31" t="b">
        <f t="shared" si="320"/>
        <v>0</v>
      </c>
      <c r="EO197" s="31" t="b">
        <f t="shared" si="320"/>
        <v>0</v>
      </c>
      <c r="EP197" s="31" t="b">
        <f t="shared" si="320"/>
        <v>0</v>
      </c>
      <c r="EQ197" s="31" t="b">
        <f t="shared" si="320"/>
        <v>0</v>
      </c>
      <c r="ER197" s="31" t="b">
        <f t="shared" si="320"/>
        <v>0</v>
      </c>
      <c r="ES197" s="31" t="b">
        <f t="shared" si="320"/>
        <v>0</v>
      </c>
      <c r="ET197" s="31" t="b">
        <f t="shared" si="320"/>
        <v>0</v>
      </c>
      <c r="EU197" s="31" t="b">
        <f t="shared" si="320"/>
        <v>0</v>
      </c>
      <c r="EV197" s="31" t="b">
        <f t="shared" si="320"/>
        <v>0</v>
      </c>
      <c r="EW197" s="31" t="b">
        <f t="shared" si="320"/>
        <v>0</v>
      </c>
      <c r="EX197" s="31" t="b">
        <f t="shared" si="320"/>
        <v>0</v>
      </c>
      <c r="EY197" s="31" t="b">
        <f t="shared" si="320"/>
        <v>0</v>
      </c>
      <c r="EZ197" s="31" t="b">
        <f t="shared" si="320"/>
        <v>0</v>
      </c>
      <c r="FA197" s="31" t="b">
        <f t="shared" si="320"/>
        <v>0</v>
      </c>
      <c r="FB197" s="31" t="b">
        <f t="shared" si="320"/>
        <v>0</v>
      </c>
      <c r="FC197" s="31" t="b">
        <f t="shared" si="320"/>
        <v>0</v>
      </c>
    </row>
    <row r="198" spans="3:159" x14ac:dyDescent="0.35">
      <c r="C198" s="31" t="s">
        <v>75</v>
      </c>
      <c r="F198" s="7">
        <f>InputC!E105</f>
        <v>0.04</v>
      </c>
      <c r="G198" s="35">
        <f>F198/12*G5</f>
        <v>0.02</v>
      </c>
      <c r="J198" s="35">
        <f>$F$198/J6</f>
        <v>3.3333333333333335E-3</v>
      </c>
      <c r="K198" s="35">
        <f t="shared" ref="K198:BV198" si="321">$F$198/K6</f>
        <v>3.3333333333333335E-3</v>
      </c>
      <c r="L198" s="35">
        <f t="shared" si="321"/>
        <v>3.3333333333333335E-3</v>
      </c>
      <c r="M198" s="35">
        <f t="shared" si="321"/>
        <v>3.3333333333333335E-3</v>
      </c>
      <c r="N198" s="35">
        <f t="shared" si="321"/>
        <v>3.3333333333333335E-3</v>
      </c>
      <c r="O198" s="35">
        <f t="shared" si="321"/>
        <v>3.3333333333333335E-3</v>
      </c>
      <c r="P198" s="35">
        <f t="shared" si="321"/>
        <v>3.3333333333333335E-3</v>
      </c>
      <c r="Q198" s="35">
        <f t="shared" si="321"/>
        <v>3.3333333333333335E-3</v>
      </c>
      <c r="R198" s="35">
        <f t="shared" si="321"/>
        <v>3.3333333333333335E-3</v>
      </c>
      <c r="S198" s="35">
        <f t="shared" si="321"/>
        <v>3.3333333333333335E-3</v>
      </c>
      <c r="T198" s="35">
        <f t="shared" si="321"/>
        <v>3.3333333333333335E-3</v>
      </c>
      <c r="U198" s="35">
        <f t="shared" si="321"/>
        <v>3.3333333333333335E-3</v>
      </c>
      <c r="V198" s="35">
        <f t="shared" si="321"/>
        <v>0.02</v>
      </c>
      <c r="W198" s="35">
        <f t="shared" si="321"/>
        <v>0.02</v>
      </c>
      <c r="X198" s="35">
        <f t="shared" si="321"/>
        <v>0.02</v>
      </c>
      <c r="Y198" s="35">
        <f t="shared" si="321"/>
        <v>0.02</v>
      </c>
      <c r="Z198" s="35">
        <f t="shared" si="321"/>
        <v>0.02</v>
      </c>
      <c r="AA198" s="35">
        <f t="shared" si="321"/>
        <v>0.02</v>
      </c>
      <c r="AB198" s="35">
        <f t="shared" si="321"/>
        <v>0.02</v>
      </c>
      <c r="AC198" s="35">
        <f t="shared" si="321"/>
        <v>0.02</v>
      </c>
      <c r="AD198" s="35">
        <f t="shared" si="321"/>
        <v>0.02</v>
      </c>
      <c r="AE198" s="35">
        <f t="shared" si="321"/>
        <v>0.02</v>
      </c>
      <c r="AF198" s="35">
        <f t="shared" si="321"/>
        <v>0.02</v>
      </c>
      <c r="AG198" s="35">
        <f t="shared" si="321"/>
        <v>0.02</v>
      </c>
      <c r="AH198" s="35">
        <f t="shared" si="321"/>
        <v>0.02</v>
      </c>
      <c r="AI198" s="35">
        <f t="shared" si="321"/>
        <v>0.02</v>
      </c>
      <c r="AJ198" s="35">
        <f t="shared" si="321"/>
        <v>0.02</v>
      </c>
      <c r="AK198" s="35">
        <f t="shared" si="321"/>
        <v>0.02</v>
      </c>
      <c r="AL198" s="35">
        <f t="shared" si="321"/>
        <v>0.02</v>
      </c>
      <c r="AM198" s="35">
        <f t="shared" si="321"/>
        <v>0.02</v>
      </c>
      <c r="AN198" s="35">
        <f t="shared" si="321"/>
        <v>0.02</v>
      </c>
      <c r="AO198" s="35">
        <f t="shared" si="321"/>
        <v>0.02</v>
      </c>
      <c r="AP198" s="35">
        <f t="shared" si="321"/>
        <v>0.02</v>
      </c>
      <c r="AQ198" s="35">
        <f t="shared" si="321"/>
        <v>0.02</v>
      </c>
      <c r="AR198" s="35">
        <f t="shared" si="321"/>
        <v>0.02</v>
      </c>
      <c r="AS198" s="35">
        <f t="shared" si="321"/>
        <v>0.02</v>
      </c>
      <c r="AT198" s="35">
        <f t="shared" si="321"/>
        <v>0.02</v>
      </c>
      <c r="AU198" s="35">
        <f t="shared" si="321"/>
        <v>0.02</v>
      </c>
      <c r="AV198" s="35">
        <f t="shared" si="321"/>
        <v>0.02</v>
      </c>
      <c r="AW198" s="35">
        <f t="shared" si="321"/>
        <v>0.02</v>
      </c>
      <c r="AX198" s="35">
        <f t="shared" si="321"/>
        <v>0.02</v>
      </c>
      <c r="AY198" s="35">
        <f t="shared" si="321"/>
        <v>0.02</v>
      </c>
      <c r="AZ198" s="35">
        <f t="shared" si="321"/>
        <v>0.02</v>
      </c>
      <c r="BA198" s="35">
        <f t="shared" si="321"/>
        <v>0.02</v>
      </c>
      <c r="BB198" s="35">
        <f t="shared" si="321"/>
        <v>0.02</v>
      </c>
      <c r="BC198" s="35">
        <f t="shared" si="321"/>
        <v>0.02</v>
      </c>
      <c r="BD198" s="35">
        <f t="shared" si="321"/>
        <v>0.02</v>
      </c>
      <c r="BE198" s="35">
        <f t="shared" si="321"/>
        <v>0.02</v>
      </c>
      <c r="BF198" s="35">
        <f t="shared" si="321"/>
        <v>0.02</v>
      </c>
      <c r="BG198" s="35">
        <f t="shared" si="321"/>
        <v>0.02</v>
      </c>
      <c r="BH198" s="35">
        <f t="shared" si="321"/>
        <v>0.02</v>
      </c>
      <c r="BI198" s="35">
        <f t="shared" si="321"/>
        <v>0.02</v>
      </c>
      <c r="BJ198" s="35">
        <f t="shared" si="321"/>
        <v>0.02</v>
      </c>
      <c r="BK198" s="35">
        <f t="shared" si="321"/>
        <v>0.02</v>
      </c>
      <c r="BL198" s="35">
        <f t="shared" si="321"/>
        <v>0.02</v>
      </c>
      <c r="BM198" s="35">
        <f t="shared" si="321"/>
        <v>0.02</v>
      </c>
      <c r="BN198" s="35">
        <f t="shared" si="321"/>
        <v>0.02</v>
      </c>
      <c r="BO198" s="35">
        <f t="shared" si="321"/>
        <v>0.02</v>
      </c>
      <c r="BP198" s="35">
        <f t="shared" si="321"/>
        <v>0.02</v>
      </c>
      <c r="BQ198" s="35">
        <f t="shared" si="321"/>
        <v>0.02</v>
      </c>
      <c r="BR198" s="35">
        <f t="shared" si="321"/>
        <v>0.02</v>
      </c>
      <c r="BS198" s="35">
        <f t="shared" si="321"/>
        <v>0.02</v>
      </c>
      <c r="BT198" s="35">
        <f t="shared" si="321"/>
        <v>0.02</v>
      </c>
      <c r="BU198" s="35">
        <f t="shared" si="321"/>
        <v>0.02</v>
      </c>
      <c r="BV198" s="35">
        <f t="shared" si="321"/>
        <v>0.02</v>
      </c>
      <c r="BW198" s="35">
        <f t="shared" ref="BW198:EH198" si="322">$F$198/BW6</f>
        <v>0.02</v>
      </c>
      <c r="BX198" s="35">
        <f t="shared" si="322"/>
        <v>0.02</v>
      </c>
      <c r="BY198" s="35">
        <f t="shared" si="322"/>
        <v>0.02</v>
      </c>
      <c r="BZ198" s="35">
        <f t="shared" si="322"/>
        <v>0.02</v>
      </c>
      <c r="CA198" s="35">
        <f t="shared" si="322"/>
        <v>0.02</v>
      </c>
      <c r="CB198" s="35">
        <f t="shared" si="322"/>
        <v>0.02</v>
      </c>
      <c r="CC198" s="35">
        <f t="shared" si="322"/>
        <v>0.02</v>
      </c>
      <c r="CD198" s="35">
        <f t="shared" si="322"/>
        <v>0.02</v>
      </c>
      <c r="CE198" s="35">
        <f t="shared" si="322"/>
        <v>0.02</v>
      </c>
      <c r="CF198" s="35">
        <f t="shared" si="322"/>
        <v>0.02</v>
      </c>
      <c r="CG198" s="35">
        <f t="shared" si="322"/>
        <v>0.02</v>
      </c>
      <c r="CH198" s="35">
        <f t="shared" si="322"/>
        <v>0.02</v>
      </c>
      <c r="CI198" s="35">
        <f t="shared" si="322"/>
        <v>0.02</v>
      </c>
      <c r="CJ198" s="35">
        <f t="shared" si="322"/>
        <v>0.02</v>
      </c>
      <c r="CK198" s="35">
        <f t="shared" si="322"/>
        <v>0.02</v>
      </c>
      <c r="CL198" s="35">
        <f t="shared" si="322"/>
        <v>0.02</v>
      </c>
      <c r="CM198" s="35">
        <f t="shared" si="322"/>
        <v>0.02</v>
      </c>
      <c r="CN198" s="35">
        <f t="shared" si="322"/>
        <v>0.02</v>
      </c>
      <c r="CO198" s="35">
        <f t="shared" si="322"/>
        <v>0.02</v>
      </c>
      <c r="CP198" s="35">
        <f t="shared" si="322"/>
        <v>0.02</v>
      </c>
      <c r="CQ198" s="35">
        <f t="shared" si="322"/>
        <v>0.02</v>
      </c>
      <c r="CR198" s="35">
        <f t="shared" si="322"/>
        <v>0.02</v>
      </c>
      <c r="CS198" s="35">
        <f t="shared" si="322"/>
        <v>0.02</v>
      </c>
      <c r="CT198" s="35">
        <f t="shared" si="322"/>
        <v>0.02</v>
      </c>
      <c r="CU198" s="35">
        <f t="shared" si="322"/>
        <v>0.02</v>
      </c>
      <c r="CV198" s="35">
        <f t="shared" si="322"/>
        <v>0.02</v>
      </c>
      <c r="CW198" s="35">
        <f t="shared" si="322"/>
        <v>0.02</v>
      </c>
      <c r="CX198" s="35">
        <f t="shared" si="322"/>
        <v>0.02</v>
      </c>
      <c r="CY198" s="35">
        <f t="shared" si="322"/>
        <v>0.02</v>
      </c>
      <c r="CZ198" s="35">
        <f t="shared" si="322"/>
        <v>0.02</v>
      </c>
      <c r="DA198" s="35">
        <f t="shared" si="322"/>
        <v>0.02</v>
      </c>
      <c r="DB198" s="35">
        <f t="shared" si="322"/>
        <v>0.02</v>
      </c>
      <c r="DC198" s="35">
        <f t="shared" si="322"/>
        <v>0.02</v>
      </c>
      <c r="DD198" s="35">
        <f t="shared" si="322"/>
        <v>0.02</v>
      </c>
      <c r="DE198" s="35">
        <f t="shared" si="322"/>
        <v>0.02</v>
      </c>
      <c r="DF198" s="35">
        <f t="shared" si="322"/>
        <v>0.02</v>
      </c>
      <c r="DG198" s="35">
        <f t="shared" si="322"/>
        <v>0.02</v>
      </c>
      <c r="DH198" s="35">
        <f t="shared" si="322"/>
        <v>0.02</v>
      </c>
      <c r="DI198" s="35">
        <f t="shared" si="322"/>
        <v>0.02</v>
      </c>
      <c r="DJ198" s="35">
        <f t="shared" si="322"/>
        <v>0.02</v>
      </c>
      <c r="DK198" s="35">
        <f t="shared" si="322"/>
        <v>0.02</v>
      </c>
      <c r="DL198" s="35">
        <f t="shared" si="322"/>
        <v>0.02</v>
      </c>
      <c r="DM198" s="35">
        <f t="shared" si="322"/>
        <v>0.02</v>
      </c>
      <c r="DN198" s="35">
        <f t="shared" si="322"/>
        <v>0.02</v>
      </c>
      <c r="DO198" s="35">
        <f t="shared" si="322"/>
        <v>0.02</v>
      </c>
      <c r="DP198" s="35">
        <f t="shared" si="322"/>
        <v>0.02</v>
      </c>
      <c r="DQ198" s="35">
        <f t="shared" si="322"/>
        <v>0.02</v>
      </c>
      <c r="DR198" s="35">
        <f t="shared" si="322"/>
        <v>0.02</v>
      </c>
      <c r="DS198" s="35">
        <f t="shared" si="322"/>
        <v>0.02</v>
      </c>
      <c r="DT198" s="35">
        <f t="shared" si="322"/>
        <v>0.02</v>
      </c>
      <c r="DU198" s="35">
        <f t="shared" si="322"/>
        <v>0.02</v>
      </c>
      <c r="DV198" s="35">
        <f t="shared" si="322"/>
        <v>0.02</v>
      </c>
      <c r="DW198" s="35">
        <f t="shared" si="322"/>
        <v>0.02</v>
      </c>
      <c r="DX198" s="35">
        <f t="shared" si="322"/>
        <v>0.02</v>
      </c>
      <c r="DY198" s="35">
        <f t="shared" si="322"/>
        <v>0.02</v>
      </c>
      <c r="DZ198" s="35">
        <f t="shared" si="322"/>
        <v>0.02</v>
      </c>
      <c r="EA198" s="35">
        <f t="shared" si="322"/>
        <v>0.02</v>
      </c>
      <c r="EB198" s="35">
        <f t="shared" si="322"/>
        <v>0.02</v>
      </c>
      <c r="EC198" s="35">
        <f t="shared" si="322"/>
        <v>0.02</v>
      </c>
      <c r="ED198" s="35">
        <f t="shared" si="322"/>
        <v>0.02</v>
      </c>
      <c r="EE198" s="35">
        <f t="shared" si="322"/>
        <v>0.02</v>
      </c>
      <c r="EF198" s="35">
        <f t="shared" si="322"/>
        <v>0.02</v>
      </c>
      <c r="EG198" s="35">
        <f t="shared" si="322"/>
        <v>0.02</v>
      </c>
      <c r="EH198" s="35">
        <f t="shared" si="322"/>
        <v>0.02</v>
      </c>
      <c r="EI198" s="35">
        <f t="shared" ref="EI198:FC198" si="323">$F$198/EI6</f>
        <v>0.02</v>
      </c>
      <c r="EJ198" s="35">
        <f t="shared" si="323"/>
        <v>0.02</v>
      </c>
      <c r="EK198" s="35">
        <f t="shared" si="323"/>
        <v>0.02</v>
      </c>
      <c r="EL198" s="35">
        <f t="shared" si="323"/>
        <v>0.02</v>
      </c>
      <c r="EM198" s="35">
        <f t="shared" si="323"/>
        <v>0.02</v>
      </c>
      <c r="EN198" s="35">
        <f t="shared" si="323"/>
        <v>0.02</v>
      </c>
      <c r="EO198" s="35">
        <f t="shared" si="323"/>
        <v>0.02</v>
      </c>
      <c r="EP198" s="35">
        <f t="shared" si="323"/>
        <v>0.02</v>
      </c>
      <c r="EQ198" s="35">
        <f t="shared" si="323"/>
        <v>0.02</v>
      </c>
      <c r="ER198" s="35">
        <f t="shared" si="323"/>
        <v>0.02</v>
      </c>
      <c r="ES198" s="35">
        <f t="shared" si="323"/>
        <v>0.02</v>
      </c>
      <c r="ET198" s="35">
        <f t="shared" si="323"/>
        <v>0.02</v>
      </c>
      <c r="EU198" s="35">
        <f t="shared" si="323"/>
        <v>0.02</v>
      </c>
      <c r="EV198" s="35">
        <f t="shared" si="323"/>
        <v>0.02</v>
      </c>
      <c r="EW198" s="35">
        <f t="shared" si="323"/>
        <v>0.02</v>
      </c>
      <c r="EX198" s="35">
        <f t="shared" si="323"/>
        <v>0.02</v>
      </c>
      <c r="EY198" s="35">
        <f t="shared" si="323"/>
        <v>0.02</v>
      </c>
      <c r="EZ198" s="35">
        <f t="shared" si="323"/>
        <v>0.02</v>
      </c>
      <c r="FA198" s="35">
        <f t="shared" si="323"/>
        <v>0.02</v>
      </c>
      <c r="FB198" s="35">
        <f t="shared" si="323"/>
        <v>0.02</v>
      </c>
      <c r="FC198" s="35">
        <f t="shared" si="323"/>
        <v>0.02</v>
      </c>
    </row>
    <row r="199" spans="3:159" x14ac:dyDescent="0.35">
      <c r="C199" s="31" t="s">
        <v>187</v>
      </c>
      <c r="F199" s="37">
        <f>NPV(G198,J197:FC197)</f>
        <v>29438740.728055939</v>
      </c>
    </row>
    <row r="201" spans="3:159" x14ac:dyDescent="0.35">
      <c r="C201" s="31" t="s">
        <v>77</v>
      </c>
      <c r="E201" s="32" t="s">
        <v>110</v>
      </c>
      <c r="J201" s="37">
        <f>I204</f>
        <v>0</v>
      </c>
      <c r="K201" s="37">
        <f t="shared" ref="K201:BV201" si="324">J204</f>
        <v>0</v>
      </c>
      <c r="L201" s="37">
        <f t="shared" si="324"/>
        <v>0</v>
      </c>
      <c r="M201" s="37">
        <f t="shared" si="324"/>
        <v>0</v>
      </c>
      <c r="N201" s="37">
        <f t="shared" si="324"/>
        <v>0</v>
      </c>
      <c r="O201" s="37">
        <f t="shared" si="324"/>
        <v>0</v>
      </c>
      <c r="P201" s="37">
        <f t="shared" si="324"/>
        <v>0</v>
      </c>
      <c r="Q201" s="37">
        <f t="shared" si="324"/>
        <v>0</v>
      </c>
      <c r="R201" s="37">
        <f t="shared" si="324"/>
        <v>0</v>
      </c>
      <c r="S201" s="37">
        <f t="shared" si="324"/>
        <v>0</v>
      </c>
      <c r="T201" s="37">
        <f t="shared" si="324"/>
        <v>0</v>
      </c>
      <c r="U201" s="37">
        <f t="shared" si="324"/>
        <v>0</v>
      </c>
      <c r="V201" s="37">
        <f t="shared" si="324"/>
        <v>0</v>
      </c>
      <c r="W201" s="37">
        <f t="shared" si="324"/>
        <v>0</v>
      </c>
      <c r="X201" s="37">
        <f t="shared" si="324"/>
        <v>0</v>
      </c>
      <c r="Y201" s="37">
        <f t="shared" si="324"/>
        <v>0</v>
      </c>
      <c r="Z201" s="37">
        <f t="shared" si="324"/>
        <v>0</v>
      </c>
      <c r="AA201" s="37">
        <f t="shared" si="324"/>
        <v>0</v>
      </c>
      <c r="AB201" s="37">
        <f t="shared" si="324"/>
        <v>0</v>
      </c>
      <c r="AC201" s="37">
        <f t="shared" si="324"/>
        <v>0</v>
      </c>
      <c r="AD201" s="37">
        <f t="shared" si="324"/>
        <v>0</v>
      </c>
      <c r="AE201" s="37">
        <f t="shared" si="324"/>
        <v>29438740.728055939</v>
      </c>
      <c r="AF201" s="37">
        <f t="shared" si="324"/>
        <v>28921423.096708458</v>
      </c>
      <c r="AG201" s="37">
        <f t="shared" si="324"/>
        <v>28386326.585951522</v>
      </c>
      <c r="AH201" s="37">
        <f t="shared" si="324"/>
        <v>27833050.697139144</v>
      </c>
      <c r="AI201" s="37">
        <f t="shared" si="324"/>
        <v>27261186.69055162</v>
      </c>
      <c r="AJ201" s="37">
        <f t="shared" si="324"/>
        <v>26670317.419879593</v>
      </c>
      <c r="AK201" s="37">
        <f t="shared" si="324"/>
        <v>26060017.163402848</v>
      </c>
      <c r="AL201" s="37">
        <f t="shared" si="324"/>
        <v>25429851.451797839</v>
      </c>
      <c r="AM201" s="37">
        <f t="shared" si="324"/>
        <v>24779376.892506663</v>
      </c>
      <c r="AN201" s="37">
        <f t="shared" si="324"/>
        <v>24108140.990598857</v>
      </c>
      <c r="AO201" s="37">
        <f t="shared" si="324"/>
        <v>23415681.966056045</v>
      </c>
      <c r="AP201" s="37">
        <f t="shared" si="324"/>
        <v>22701528.567407988</v>
      </c>
      <c r="AQ201" s="37">
        <f t="shared" si="324"/>
        <v>22033620.934278842</v>
      </c>
      <c r="AR201" s="37">
        <f t="shared" si="324"/>
        <v>21344415.666664049</v>
      </c>
      <c r="AS201" s="37">
        <f t="shared" si="324"/>
        <v>20633439.311388452</v>
      </c>
      <c r="AT201" s="37">
        <f t="shared" si="324"/>
        <v>19900208.707773577</v>
      </c>
      <c r="AU201" s="37">
        <f t="shared" si="324"/>
        <v>19144230.792856377</v>
      </c>
      <c r="AV201" s="37">
        <f t="shared" si="324"/>
        <v>18365002.402718984</v>
      </c>
      <c r="AW201" s="37">
        <f t="shared" si="324"/>
        <v>17562010.069851913</v>
      </c>
      <c r="AX201" s="37">
        <f t="shared" si="324"/>
        <v>16734729.816471515</v>
      </c>
      <c r="AY201" s="37">
        <f t="shared" si="324"/>
        <v>15882626.943710936</v>
      </c>
      <c r="AZ201" s="37">
        <f t="shared" si="324"/>
        <v>15005155.816602226</v>
      </c>
      <c r="BA201" s="37">
        <f t="shared" si="324"/>
        <v>14101759.644765602</v>
      </c>
      <c r="BB201" s="37">
        <f t="shared" si="324"/>
        <v>13171870.258720163</v>
      </c>
      <c r="BC201" s="37">
        <f t="shared" si="324"/>
        <v>12214907.881728686</v>
      </c>
      <c r="BD201" s="37">
        <f t="shared" si="324"/>
        <v>11230280.897087339</v>
      </c>
      <c r="BE201" s="37">
        <f t="shared" si="324"/>
        <v>10217385.610769415</v>
      </c>
      <c r="BF201" s="37">
        <f t="shared" si="324"/>
        <v>9175606.009330336</v>
      </c>
      <c r="BG201" s="37">
        <f t="shared" si="324"/>
        <v>8104313.5129793491</v>
      </c>
      <c r="BH201" s="37">
        <f t="shared" si="324"/>
        <v>7002866.7237214316</v>
      </c>
      <c r="BI201" s="37">
        <f t="shared" si="324"/>
        <v>5870611.168471003</v>
      </c>
      <c r="BJ201" s="37">
        <f t="shared" si="324"/>
        <v>4638457.9844055083</v>
      </c>
      <c r="BK201" s="37">
        <f t="shared" si="324"/>
        <v>4383336.1822290514</v>
      </c>
      <c r="BL201" s="37">
        <f t="shared" si="324"/>
        <v>4130113.9159724982</v>
      </c>
      <c r="BM201" s="37">
        <f t="shared" si="324"/>
        <v>3878871.9618646777</v>
      </c>
      <c r="BN201" s="37">
        <f t="shared" si="324"/>
        <v>3629693.2043638485</v>
      </c>
      <c r="BO201" s="37">
        <f t="shared" si="324"/>
        <v>3382662.6830581501</v>
      </c>
      <c r="BP201" s="37">
        <f t="shared" si="324"/>
        <v>3137867.6405516029</v>
      </c>
      <c r="BQ201" s="37">
        <f t="shared" si="324"/>
        <v>2895397.5713558374</v>
      </c>
      <c r="BR201" s="37">
        <f t="shared" si="324"/>
        <v>2655344.2718081498</v>
      </c>
      <c r="BS201" s="37">
        <f t="shared" si="324"/>
        <v>2417801.8910368858</v>
      </c>
      <c r="BT201" s="37">
        <f t="shared" si="324"/>
        <v>2182866.9829955888</v>
      </c>
      <c r="BU201" s="37">
        <f t="shared" si="324"/>
        <v>1950638.5595877788</v>
      </c>
      <c r="BV201" s="37">
        <f t="shared" si="324"/>
        <v>1721218.1449046691</v>
      </c>
      <c r="BW201" s="37">
        <f t="shared" ref="BW201:EH201" si="325">BV204</f>
        <v>1494709.8305985823</v>
      </c>
      <c r="BX201" s="37">
        <f t="shared" si="325"/>
        <v>1271220.3324152832</v>
      </c>
      <c r="BY201" s="37">
        <f t="shared" si="325"/>
        <v>1050859.0479089196</v>
      </c>
      <c r="BZ201" s="37">
        <f t="shared" si="325"/>
        <v>833738.1153637406</v>
      </c>
      <c r="CA201" s="37">
        <f t="shared" si="325"/>
        <v>619972.47394724411</v>
      </c>
      <c r="CB201" s="37">
        <f t="shared" si="325"/>
        <v>409679.92511991435</v>
      </c>
      <c r="CC201" s="37">
        <f t="shared" si="325"/>
        <v>202981.19532720814</v>
      </c>
      <c r="CD201" s="37">
        <f t="shared" si="325"/>
        <v>-2.4214386940002441E-8</v>
      </c>
      <c r="CE201" s="37">
        <f t="shared" si="325"/>
        <v>-2.469867467880249E-8</v>
      </c>
      <c r="CF201" s="37">
        <f t="shared" si="325"/>
        <v>-2.519264817237854E-8</v>
      </c>
      <c r="CG201" s="37">
        <f t="shared" si="325"/>
        <v>-2.5696501135826112E-8</v>
      </c>
      <c r="CH201" s="37">
        <f t="shared" si="325"/>
        <v>-2.6210431158542634E-8</v>
      </c>
      <c r="CI201" s="37">
        <f t="shared" si="325"/>
        <v>-2.6734639781713487E-8</v>
      </c>
      <c r="CJ201" s="37">
        <f t="shared" si="325"/>
        <v>-2.7269332577347756E-8</v>
      </c>
      <c r="CK201" s="37">
        <f t="shared" si="325"/>
        <v>-2.781471922889471E-8</v>
      </c>
      <c r="CL201" s="37">
        <f t="shared" si="325"/>
        <v>-2.8371013613472606E-8</v>
      </c>
      <c r="CM201" s="37">
        <f t="shared" si="325"/>
        <v>-2.8938433885742058E-8</v>
      </c>
      <c r="CN201" s="37">
        <f t="shared" si="325"/>
        <v>-2.9517202563456898E-8</v>
      </c>
      <c r="CO201" s="37">
        <f t="shared" si="325"/>
        <v>-3.0107546614726037E-8</v>
      </c>
      <c r="CP201" s="37">
        <f t="shared" si="325"/>
        <v>-3.0709697547020555E-8</v>
      </c>
      <c r="CQ201" s="37">
        <f t="shared" si="325"/>
        <v>-3.1323891497960967E-8</v>
      </c>
      <c r="CR201" s="37">
        <f t="shared" si="325"/>
        <v>-3.1950369327920183E-8</v>
      </c>
      <c r="CS201" s="37">
        <f t="shared" si="325"/>
        <v>-3.2589376714478586E-8</v>
      </c>
      <c r="CT201" s="37">
        <f t="shared" si="325"/>
        <v>-3.3241164248768156E-8</v>
      </c>
      <c r="CU201" s="37">
        <f t="shared" si="325"/>
        <v>-3.3905987533743517E-8</v>
      </c>
      <c r="CV201" s="37">
        <f t="shared" si="325"/>
        <v>-3.4584107284418389E-8</v>
      </c>
      <c r="CW201" s="37">
        <f t="shared" si="325"/>
        <v>-3.5275789430106754E-8</v>
      </c>
      <c r="CX201" s="37">
        <f t="shared" si="325"/>
        <v>-3.5981305218708888E-8</v>
      </c>
      <c r="CY201" s="37">
        <f t="shared" si="325"/>
        <v>-3.6700931323083062E-8</v>
      </c>
      <c r="CZ201" s="37">
        <f t="shared" si="325"/>
        <v>-3.7434949949544724E-8</v>
      </c>
      <c r="DA201" s="37">
        <f t="shared" si="325"/>
        <v>-3.8183648948535618E-8</v>
      </c>
      <c r="DB201" s="37">
        <f t="shared" si="325"/>
        <v>-3.8947321927506329E-8</v>
      </c>
      <c r="DC201" s="37">
        <f t="shared" si="325"/>
        <v>-3.9726268366056459E-8</v>
      </c>
      <c r="DD201" s="37">
        <f t="shared" si="325"/>
        <v>-4.0520793733377589E-8</v>
      </c>
      <c r="DE201" s="37">
        <f t="shared" si="325"/>
        <v>-4.1331209608045141E-8</v>
      </c>
      <c r="DF201" s="37">
        <f t="shared" si="325"/>
        <v>-4.2157833800206043E-8</v>
      </c>
      <c r="DG201" s="37">
        <f t="shared" si="325"/>
        <v>-4.3000990476210167E-8</v>
      </c>
      <c r="DH201" s="37">
        <f t="shared" si="325"/>
        <v>-4.386101028573437E-8</v>
      </c>
      <c r="DI201" s="37">
        <f t="shared" si="325"/>
        <v>-4.4738230491449059E-8</v>
      </c>
      <c r="DJ201" s="37">
        <f t="shared" si="325"/>
        <v>-4.563299510127804E-8</v>
      </c>
      <c r="DK201" s="37">
        <f t="shared" si="325"/>
        <v>-4.6545655003303598E-8</v>
      </c>
      <c r="DL201" s="37">
        <f t="shared" si="325"/>
        <v>-4.7476568103369668E-8</v>
      </c>
      <c r="DM201" s="37">
        <f t="shared" si="325"/>
        <v>-4.8426099465437062E-8</v>
      </c>
      <c r="DN201" s="37">
        <f t="shared" si="325"/>
        <v>-4.9394621454745806E-8</v>
      </c>
      <c r="DO201" s="37">
        <f t="shared" si="325"/>
        <v>-5.038251388384072E-8</v>
      </c>
      <c r="DP201" s="37">
        <f t="shared" si="325"/>
        <v>-5.1390164161517535E-8</v>
      </c>
      <c r="DQ201" s="37">
        <f t="shared" si="325"/>
        <v>-5.2417967444747883E-8</v>
      </c>
      <c r="DR201" s="37">
        <f t="shared" si="325"/>
        <v>-5.3466326793642841E-8</v>
      </c>
      <c r="DS201" s="37">
        <f t="shared" si="325"/>
        <v>-5.45356533295157E-8</v>
      </c>
      <c r="DT201" s="37">
        <f t="shared" si="325"/>
        <v>-5.5626366396106013E-8</v>
      </c>
      <c r="DU201" s="37">
        <f t="shared" si="325"/>
        <v>-5.6738893724028131E-8</v>
      </c>
      <c r="DV201" s="37">
        <f t="shared" si="325"/>
        <v>-5.7873671598508693E-8</v>
      </c>
      <c r="DW201" s="37">
        <f t="shared" si="325"/>
        <v>-5.903114503047887E-8</v>
      </c>
      <c r="DX201" s="37">
        <f t="shared" si="325"/>
        <v>-6.0211767931088446E-8</v>
      </c>
      <c r="DY201" s="37">
        <f t="shared" si="325"/>
        <v>-6.1416003289710212E-8</v>
      </c>
      <c r="DZ201" s="37">
        <f t="shared" si="325"/>
        <v>-6.2644323355504422E-8</v>
      </c>
      <c r="EA201" s="37">
        <f t="shared" si="325"/>
        <v>-6.3897209822614506E-8</v>
      </c>
      <c r="EB201" s="37">
        <f t="shared" si="325"/>
        <v>-6.5175154019066793E-8</v>
      </c>
      <c r="EC201" s="37">
        <f t="shared" si="325"/>
        <v>-6.6478657099448136E-8</v>
      </c>
      <c r="ED201" s="37">
        <f t="shared" si="325"/>
        <v>-6.7808230241437101E-8</v>
      </c>
      <c r="EE201" s="37">
        <f t="shared" si="325"/>
        <v>-6.9164394846265849E-8</v>
      </c>
      <c r="EF201" s="37">
        <f t="shared" si="325"/>
        <v>-7.054768274319117E-8</v>
      </c>
      <c r="EG201" s="37">
        <f t="shared" si="325"/>
        <v>-7.1958636398055E-8</v>
      </c>
      <c r="EH201" s="37">
        <f t="shared" si="325"/>
        <v>-7.3397809126016098E-8</v>
      </c>
      <c r="EI201" s="37">
        <f t="shared" ref="EI201:FC201" si="326">EH204</f>
        <v>-7.4865765308536421E-8</v>
      </c>
      <c r="EJ201" s="37">
        <f t="shared" si="326"/>
        <v>-7.6363080614707155E-8</v>
      </c>
      <c r="EK201" s="37">
        <f t="shared" si="326"/>
        <v>-7.7890342227001297E-8</v>
      </c>
      <c r="EL201" s="37">
        <f t="shared" si="326"/>
        <v>-7.9448149071541325E-8</v>
      </c>
      <c r="EM201" s="37">
        <f t="shared" si="326"/>
        <v>-8.1037112052972152E-8</v>
      </c>
      <c r="EN201" s="37">
        <f t="shared" si="326"/>
        <v>-8.265785429403159E-8</v>
      </c>
      <c r="EO201" s="37">
        <f t="shared" si="326"/>
        <v>-8.4311011379912217E-8</v>
      </c>
      <c r="EP201" s="37">
        <f t="shared" si="326"/>
        <v>-8.5997231607510456E-8</v>
      </c>
      <c r="EQ201" s="37">
        <f t="shared" si="326"/>
        <v>-8.7717176239660661E-8</v>
      </c>
      <c r="ER201" s="37">
        <f t="shared" si="326"/>
        <v>-8.9471519764453876E-8</v>
      </c>
      <c r="ES201" s="37">
        <f t="shared" si="326"/>
        <v>-9.1260950159742952E-8</v>
      </c>
      <c r="ET201" s="37">
        <f t="shared" si="326"/>
        <v>-9.3086169162937807E-8</v>
      </c>
      <c r="EU201" s="37">
        <f t="shared" si="326"/>
        <v>-9.494789254619656E-8</v>
      </c>
      <c r="EV201" s="37">
        <f t="shared" si="326"/>
        <v>-9.6846850397120497E-8</v>
      </c>
      <c r="EW201" s="37">
        <f t="shared" si="326"/>
        <v>-9.8783787405062909E-8</v>
      </c>
      <c r="EX201" s="37">
        <f t="shared" si="326"/>
        <v>-1.0075946315316417E-7</v>
      </c>
      <c r="EY201" s="37">
        <f t="shared" si="326"/>
        <v>-1.0277465241622745E-7</v>
      </c>
      <c r="EZ201" s="37">
        <f t="shared" si="326"/>
        <v>-1.0483014546455201E-7</v>
      </c>
      <c r="FA201" s="37">
        <f t="shared" si="326"/>
        <v>-1.0692674837384305E-7</v>
      </c>
      <c r="FB201" s="37">
        <f t="shared" si="326"/>
        <v>-1.0906528334131991E-7</v>
      </c>
      <c r="FC201" s="37">
        <f t="shared" si="326"/>
        <v>-1.1124658900814631E-7</v>
      </c>
    </row>
    <row r="202" spans="3:159" x14ac:dyDescent="0.35">
      <c r="C202" s="31" t="s">
        <v>78</v>
      </c>
      <c r="E202" s="32" t="s">
        <v>110</v>
      </c>
      <c r="F202" s="37">
        <f>F199</f>
        <v>29438740.728055939</v>
      </c>
      <c r="J202" s="37">
        <f>$F$202*J193</f>
        <v>0</v>
      </c>
      <c r="K202" s="37">
        <f t="shared" ref="K202:BV202" si="327">$F$202*K193</f>
        <v>0</v>
      </c>
      <c r="L202" s="37">
        <f t="shared" si="327"/>
        <v>0</v>
      </c>
      <c r="M202" s="37">
        <f t="shared" si="327"/>
        <v>0</v>
      </c>
      <c r="N202" s="37">
        <f t="shared" si="327"/>
        <v>0</v>
      </c>
      <c r="O202" s="37">
        <f t="shared" si="327"/>
        <v>0</v>
      </c>
      <c r="P202" s="37">
        <f t="shared" si="327"/>
        <v>0</v>
      </c>
      <c r="Q202" s="37">
        <f t="shared" si="327"/>
        <v>0</v>
      </c>
      <c r="R202" s="37">
        <f t="shared" si="327"/>
        <v>0</v>
      </c>
      <c r="S202" s="37">
        <f t="shared" si="327"/>
        <v>0</v>
      </c>
      <c r="T202" s="37">
        <f t="shared" si="327"/>
        <v>0</v>
      </c>
      <c r="U202" s="37">
        <f t="shared" si="327"/>
        <v>0</v>
      </c>
      <c r="V202" s="37">
        <f t="shared" si="327"/>
        <v>0</v>
      </c>
      <c r="W202" s="37">
        <f t="shared" si="327"/>
        <v>0</v>
      </c>
      <c r="X202" s="37">
        <f t="shared" si="327"/>
        <v>0</v>
      </c>
      <c r="Y202" s="37">
        <f t="shared" si="327"/>
        <v>0</v>
      </c>
      <c r="Z202" s="37">
        <f t="shared" si="327"/>
        <v>0</v>
      </c>
      <c r="AA202" s="37">
        <f t="shared" si="327"/>
        <v>0</v>
      </c>
      <c r="AB202" s="37">
        <f t="shared" si="327"/>
        <v>0</v>
      </c>
      <c r="AC202" s="37">
        <f t="shared" si="327"/>
        <v>0</v>
      </c>
      <c r="AD202" s="37">
        <f t="shared" si="327"/>
        <v>29438740.728055939</v>
      </c>
      <c r="AE202" s="37">
        <f t="shared" si="327"/>
        <v>0</v>
      </c>
      <c r="AF202" s="37">
        <f t="shared" si="327"/>
        <v>0</v>
      </c>
      <c r="AG202" s="37">
        <f t="shared" si="327"/>
        <v>0</v>
      </c>
      <c r="AH202" s="37">
        <f t="shared" si="327"/>
        <v>0</v>
      </c>
      <c r="AI202" s="37">
        <f t="shared" si="327"/>
        <v>0</v>
      </c>
      <c r="AJ202" s="37">
        <f t="shared" si="327"/>
        <v>0</v>
      </c>
      <c r="AK202" s="37">
        <f t="shared" si="327"/>
        <v>0</v>
      </c>
      <c r="AL202" s="37">
        <f t="shared" si="327"/>
        <v>0</v>
      </c>
      <c r="AM202" s="37">
        <f t="shared" si="327"/>
        <v>0</v>
      </c>
      <c r="AN202" s="37">
        <f t="shared" si="327"/>
        <v>0</v>
      </c>
      <c r="AO202" s="37">
        <f t="shared" si="327"/>
        <v>0</v>
      </c>
      <c r="AP202" s="37">
        <f t="shared" si="327"/>
        <v>0</v>
      </c>
      <c r="AQ202" s="37">
        <f t="shared" si="327"/>
        <v>0</v>
      </c>
      <c r="AR202" s="37">
        <f t="shared" si="327"/>
        <v>0</v>
      </c>
      <c r="AS202" s="37">
        <f t="shared" si="327"/>
        <v>0</v>
      </c>
      <c r="AT202" s="37">
        <f t="shared" si="327"/>
        <v>0</v>
      </c>
      <c r="AU202" s="37">
        <f t="shared" si="327"/>
        <v>0</v>
      </c>
      <c r="AV202" s="37">
        <f t="shared" si="327"/>
        <v>0</v>
      </c>
      <c r="AW202" s="37">
        <f t="shared" si="327"/>
        <v>0</v>
      </c>
      <c r="AX202" s="37">
        <f t="shared" si="327"/>
        <v>0</v>
      </c>
      <c r="AY202" s="37">
        <f t="shared" si="327"/>
        <v>0</v>
      </c>
      <c r="AZ202" s="37">
        <f t="shared" si="327"/>
        <v>0</v>
      </c>
      <c r="BA202" s="37">
        <f t="shared" si="327"/>
        <v>0</v>
      </c>
      <c r="BB202" s="37">
        <f t="shared" si="327"/>
        <v>0</v>
      </c>
      <c r="BC202" s="37">
        <f t="shared" si="327"/>
        <v>0</v>
      </c>
      <c r="BD202" s="37">
        <f t="shared" si="327"/>
        <v>0</v>
      </c>
      <c r="BE202" s="37">
        <f t="shared" si="327"/>
        <v>0</v>
      </c>
      <c r="BF202" s="37">
        <f t="shared" si="327"/>
        <v>0</v>
      </c>
      <c r="BG202" s="37">
        <f t="shared" si="327"/>
        <v>0</v>
      </c>
      <c r="BH202" s="37">
        <f t="shared" si="327"/>
        <v>0</v>
      </c>
      <c r="BI202" s="37">
        <f t="shared" si="327"/>
        <v>0</v>
      </c>
      <c r="BJ202" s="37">
        <f t="shared" si="327"/>
        <v>0</v>
      </c>
      <c r="BK202" s="37">
        <f t="shared" si="327"/>
        <v>0</v>
      </c>
      <c r="BL202" s="37">
        <f t="shared" si="327"/>
        <v>0</v>
      </c>
      <c r="BM202" s="37">
        <f t="shared" si="327"/>
        <v>0</v>
      </c>
      <c r="BN202" s="37">
        <f t="shared" si="327"/>
        <v>0</v>
      </c>
      <c r="BO202" s="37">
        <f t="shared" si="327"/>
        <v>0</v>
      </c>
      <c r="BP202" s="37">
        <f t="shared" si="327"/>
        <v>0</v>
      </c>
      <c r="BQ202" s="37">
        <f t="shared" si="327"/>
        <v>0</v>
      </c>
      <c r="BR202" s="37">
        <f t="shared" si="327"/>
        <v>0</v>
      </c>
      <c r="BS202" s="37">
        <f t="shared" si="327"/>
        <v>0</v>
      </c>
      <c r="BT202" s="37">
        <f t="shared" si="327"/>
        <v>0</v>
      </c>
      <c r="BU202" s="37">
        <f t="shared" si="327"/>
        <v>0</v>
      </c>
      <c r="BV202" s="37">
        <f t="shared" si="327"/>
        <v>0</v>
      </c>
      <c r="BW202" s="37">
        <f t="shared" ref="BW202:EH202" si="328">$F$202*BW193</f>
        <v>0</v>
      </c>
      <c r="BX202" s="37">
        <f t="shared" si="328"/>
        <v>0</v>
      </c>
      <c r="BY202" s="37">
        <f t="shared" si="328"/>
        <v>0</v>
      </c>
      <c r="BZ202" s="37">
        <f t="shared" si="328"/>
        <v>0</v>
      </c>
      <c r="CA202" s="37">
        <f t="shared" si="328"/>
        <v>0</v>
      </c>
      <c r="CB202" s="37">
        <f t="shared" si="328"/>
        <v>0</v>
      </c>
      <c r="CC202" s="37">
        <f t="shared" si="328"/>
        <v>0</v>
      </c>
      <c r="CD202" s="37">
        <f t="shared" si="328"/>
        <v>0</v>
      </c>
      <c r="CE202" s="37">
        <f t="shared" si="328"/>
        <v>0</v>
      </c>
      <c r="CF202" s="37">
        <f t="shared" si="328"/>
        <v>0</v>
      </c>
      <c r="CG202" s="37">
        <f t="shared" si="328"/>
        <v>0</v>
      </c>
      <c r="CH202" s="37">
        <f t="shared" si="328"/>
        <v>0</v>
      </c>
      <c r="CI202" s="37">
        <f t="shared" si="328"/>
        <v>0</v>
      </c>
      <c r="CJ202" s="37">
        <f t="shared" si="328"/>
        <v>0</v>
      </c>
      <c r="CK202" s="37">
        <f t="shared" si="328"/>
        <v>0</v>
      </c>
      <c r="CL202" s="37">
        <f t="shared" si="328"/>
        <v>0</v>
      </c>
      <c r="CM202" s="37">
        <f t="shared" si="328"/>
        <v>0</v>
      </c>
      <c r="CN202" s="37">
        <f t="shared" si="328"/>
        <v>0</v>
      </c>
      <c r="CO202" s="37">
        <f t="shared" si="328"/>
        <v>0</v>
      </c>
      <c r="CP202" s="37">
        <f t="shared" si="328"/>
        <v>0</v>
      </c>
      <c r="CQ202" s="37">
        <f t="shared" si="328"/>
        <v>0</v>
      </c>
      <c r="CR202" s="37">
        <f t="shared" si="328"/>
        <v>0</v>
      </c>
      <c r="CS202" s="37">
        <f t="shared" si="328"/>
        <v>0</v>
      </c>
      <c r="CT202" s="37">
        <f t="shared" si="328"/>
        <v>0</v>
      </c>
      <c r="CU202" s="37">
        <f t="shared" si="328"/>
        <v>0</v>
      </c>
      <c r="CV202" s="37">
        <f t="shared" si="328"/>
        <v>0</v>
      </c>
      <c r="CW202" s="37">
        <f t="shared" si="328"/>
        <v>0</v>
      </c>
      <c r="CX202" s="37">
        <f t="shared" si="328"/>
        <v>0</v>
      </c>
      <c r="CY202" s="37">
        <f t="shared" si="328"/>
        <v>0</v>
      </c>
      <c r="CZ202" s="37">
        <f t="shared" si="328"/>
        <v>0</v>
      </c>
      <c r="DA202" s="37">
        <f t="shared" si="328"/>
        <v>0</v>
      </c>
      <c r="DB202" s="37">
        <f t="shared" si="328"/>
        <v>0</v>
      </c>
      <c r="DC202" s="37">
        <f t="shared" si="328"/>
        <v>0</v>
      </c>
      <c r="DD202" s="37">
        <f t="shared" si="328"/>
        <v>0</v>
      </c>
      <c r="DE202" s="37">
        <f t="shared" si="328"/>
        <v>0</v>
      </c>
      <c r="DF202" s="37">
        <f t="shared" si="328"/>
        <v>0</v>
      </c>
      <c r="DG202" s="37">
        <f t="shared" si="328"/>
        <v>0</v>
      </c>
      <c r="DH202" s="37">
        <f t="shared" si="328"/>
        <v>0</v>
      </c>
      <c r="DI202" s="37">
        <f t="shared" si="328"/>
        <v>0</v>
      </c>
      <c r="DJ202" s="37">
        <f t="shared" si="328"/>
        <v>0</v>
      </c>
      <c r="DK202" s="37">
        <f t="shared" si="328"/>
        <v>0</v>
      </c>
      <c r="DL202" s="37">
        <f t="shared" si="328"/>
        <v>0</v>
      </c>
      <c r="DM202" s="37">
        <f t="shared" si="328"/>
        <v>0</v>
      </c>
      <c r="DN202" s="37">
        <f t="shared" si="328"/>
        <v>0</v>
      </c>
      <c r="DO202" s="37">
        <f t="shared" si="328"/>
        <v>0</v>
      </c>
      <c r="DP202" s="37">
        <f t="shared" si="328"/>
        <v>0</v>
      </c>
      <c r="DQ202" s="37">
        <f t="shared" si="328"/>
        <v>0</v>
      </c>
      <c r="DR202" s="37">
        <f t="shared" si="328"/>
        <v>0</v>
      </c>
      <c r="DS202" s="37">
        <f t="shared" si="328"/>
        <v>0</v>
      </c>
      <c r="DT202" s="37">
        <f t="shared" si="328"/>
        <v>0</v>
      </c>
      <c r="DU202" s="37">
        <f t="shared" si="328"/>
        <v>0</v>
      </c>
      <c r="DV202" s="37">
        <f t="shared" si="328"/>
        <v>0</v>
      </c>
      <c r="DW202" s="37">
        <f t="shared" si="328"/>
        <v>0</v>
      </c>
      <c r="DX202" s="37">
        <f t="shared" si="328"/>
        <v>0</v>
      </c>
      <c r="DY202" s="37">
        <f t="shared" si="328"/>
        <v>0</v>
      </c>
      <c r="DZ202" s="37">
        <f t="shared" si="328"/>
        <v>0</v>
      </c>
      <c r="EA202" s="37">
        <f t="shared" si="328"/>
        <v>0</v>
      </c>
      <c r="EB202" s="37">
        <f t="shared" si="328"/>
        <v>0</v>
      </c>
      <c r="EC202" s="37">
        <f t="shared" si="328"/>
        <v>0</v>
      </c>
      <c r="ED202" s="37">
        <f t="shared" si="328"/>
        <v>0</v>
      </c>
      <c r="EE202" s="37">
        <f t="shared" si="328"/>
        <v>0</v>
      </c>
      <c r="EF202" s="37">
        <f t="shared" si="328"/>
        <v>0</v>
      </c>
      <c r="EG202" s="37">
        <f t="shared" si="328"/>
        <v>0</v>
      </c>
      <c r="EH202" s="37">
        <f t="shared" si="328"/>
        <v>0</v>
      </c>
      <c r="EI202" s="37">
        <f t="shared" ref="EI202:FC202" si="329">$F$202*EI193</f>
        <v>0</v>
      </c>
      <c r="EJ202" s="37">
        <f t="shared" si="329"/>
        <v>0</v>
      </c>
      <c r="EK202" s="37">
        <f t="shared" si="329"/>
        <v>0</v>
      </c>
      <c r="EL202" s="37">
        <f t="shared" si="329"/>
        <v>0</v>
      </c>
      <c r="EM202" s="37">
        <f t="shared" si="329"/>
        <v>0</v>
      </c>
      <c r="EN202" s="37">
        <f t="shared" si="329"/>
        <v>0</v>
      </c>
      <c r="EO202" s="37">
        <f t="shared" si="329"/>
        <v>0</v>
      </c>
      <c r="EP202" s="37">
        <f t="shared" si="329"/>
        <v>0</v>
      </c>
      <c r="EQ202" s="37">
        <f t="shared" si="329"/>
        <v>0</v>
      </c>
      <c r="ER202" s="37">
        <f t="shared" si="329"/>
        <v>0</v>
      </c>
      <c r="ES202" s="37">
        <f t="shared" si="329"/>
        <v>0</v>
      </c>
      <c r="ET202" s="37">
        <f t="shared" si="329"/>
        <v>0</v>
      </c>
      <c r="EU202" s="37">
        <f t="shared" si="329"/>
        <v>0</v>
      </c>
      <c r="EV202" s="37">
        <f t="shared" si="329"/>
        <v>0</v>
      </c>
      <c r="EW202" s="37">
        <f t="shared" si="329"/>
        <v>0</v>
      </c>
      <c r="EX202" s="37">
        <f t="shared" si="329"/>
        <v>0</v>
      </c>
      <c r="EY202" s="37">
        <f t="shared" si="329"/>
        <v>0</v>
      </c>
      <c r="EZ202" s="37">
        <f t="shared" si="329"/>
        <v>0</v>
      </c>
      <c r="FA202" s="37">
        <f t="shared" si="329"/>
        <v>0</v>
      </c>
      <c r="FB202" s="37">
        <f t="shared" si="329"/>
        <v>0</v>
      </c>
      <c r="FC202" s="37">
        <f t="shared" si="329"/>
        <v>0</v>
      </c>
    </row>
    <row r="203" spans="3:159" x14ac:dyDescent="0.35">
      <c r="C203" s="31" t="s">
        <v>272</v>
      </c>
      <c r="E203" s="32" t="s">
        <v>110</v>
      </c>
      <c r="J203" s="37">
        <f>J197-J206</f>
        <v>0</v>
      </c>
      <c r="K203" s="37">
        <f t="shared" ref="K203:BV203" si="330">K197-K206</f>
        <v>0</v>
      </c>
      <c r="L203" s="37">
        <f t="shared" si="330"/>
        <v>0</v>
      </c>
      <c r="M203" s="37">
        <f t="shared" si="330"/>
        <v>0</v>
      </c>
      <c r="N203" s="37">
        <f t="shared" si="330"/>
        <v>0</v>
      </c>
      <c r="O203" s="37">
        <f t="shared" si="330"/>
        <v>0</v>
      </c>
      <c r="P203" s="37">
        <f t="shared" si="330"/>
        <v>0</v>
      </c>
      <c r="Q203" s="37">
        <f t="shared" si="330"/>
        <v>0</v>
      </c>
      <c r="R203" s="37">
        <f t="shared" si="330"/>
        <v>0</v>
      </c>
      <c r="S203" s="37">
        <f t="shared" si="330"/>
        <v>0</v>
      </c>
      <c r="T203" s="37">
        <f t="shared" si="330"/>
        <v>0</v>
      </c>
      <c r="U203" s="37">
        <f t="shared" si="330"/>
        <v>0</v>
      </c>
      <c r="V203" s="37">
        <f t="shared" si="330"/>
        <v>0</v>
      </c>
      <c r="W203" s="37">
        <f t="shared" si="330"/>
        <v>0</v>
      </c>
      <c r="X203" s="37">
        <f t="shared" si="330"/>
        <v>0</v>
      </c>
      <c r="Y203" s="37">
        <f t="shared" si="330"/>
        <v>0</v>
      </c>
      <c r="Z203" s="37">
        <f t="shared" si="330"/>
        <v>0</v>
      </c>
      <c r="AA203" s="37">
        <f t="shared" si="330"/>
        <v>0</v>
      </c>
      <c r="AB203" s="37">
        <f t="shared" si="330"/>
        <v>0</v>
      </c>
      <c r="AC203" s="37">
        <f t="shared" si="330"/>
        <v>0</v>
      </c>
      <c r="AD203" s="37">
        <f t="shared" si="330"/>
        <v>0</v>
      </c>
      <c r="AE203" s="37">
        <f t="shared" si="330"/>
        <v>517317.63134748023</v>
      </c>
      <c r="AF203" s="37">
        <f t="shared" si="330"/>
        <v>535096.51075693697</v>
      </c>
      <c r="AG203" s="37">
        <f t="shared" si="330"/>
        <v>553275.88881237723</v>
      </c>
      <c r="AH203" s="37">
        <f t="shared" si="330"/>
        <v>571864.00658752571</v>
      </c>
      <c r="AI203" s="37">
        <f t="shared" si="330"/>
        <v>590869.2706720276</v>
      </c>
      <c r="AJ203" s="37">
        <f t="shared" si="330"/>
        <v>610300.25647674338</v>
      </c>
      <c r="AK203" s="37">
        <f t="shared" si="330"/>
        <v>630165.71160500788</v>
      </c>
      <c r="AL203" s="37">
        <f t="shared" si="330"/>
        <v>650474.55929117766</v>
      </c>
      <c r="AM203" s="37">
        <f t="shared" si="330"/>
        <v>671235.9019078057</v>
      </c>
      <c r="AN203" s="37">
        <f t="shared" si="330"/>
        <v>692459.02454281272</v>
      </c>
      <c r="AO203" s="37">
        <f t="shared" si="330"/>
        <v>714153.39864805737</v>
      </c>
      <c r="AP203" s="37">
        <f t="shared" si="330"/>
        <v>667907.63312914735</v>
      </c>
      <c r="AQ203" s="37">
        <f t="shared" si="330"/>
        <v>689205.2676147914</v>
      </c>
      <c r="AR203" s="37">
        <f t="shared" si="330"/>
        <v>710976.35527559661</v>
      </c>
      <c r="AS203" s="37">
        <f t="shared" si="330"/>
        <v>733230.60361487302</v>
      </c>
      <c r="AT203" s="37">
        <f t="shared" si="330"/>
        <v>755977.9149172015</v>
      </c>
      <c r="AU203" s="37">
        <f t="shared" si="330"/>
        <v>779228.39013739442</v>
      </c>
      <c r="AV203" s="37">
        <f t="shared" si="330"/>
        <v>802992.33286707103</v>
      </c>
      <c r="AW203" s="37">
        <f t="shared" si="330"/>
        <v>827280.2533803971</v>
      </c>
      <c r="AX203" s="37">
        <f t="shared" si="330"/>
        <v>852102.87276057969</v>
      </c>
      <c r="AY203" s="37">
        <f t="shared" si="330"/>
        <v>877471.12710871012</v>
      </c>
      <c r="AZ203" s="37">
        <f t="shared" si="330"/>
        <v>903396.17183662462</v>
      </c>
      <c r="BA203" s="37">
        <f t="shared" si="330"/>
        <v>929889.3860454387</v>
      </c>
      <c r="BB203" s="37">
        <f t="shared" si="330"/>
        <v>956962.3769914771</v>
      </c>
      <c r="BC203" s="37">
        <f t="shared" si="330"/>
        <v>984626.98464134755</v>
      </c>
      <c r="BD203" s="37">
        <f t="shared" si="330"/>
        <v>1012895.2863179245</v>
      </c>
      <c r="BE203" s="37">
        <f t="shared" si="330"/>
        <v>1041779.6014390785</v>
      </c>
      <c r="BF203" s="37">
        <f t="shared" si="330"/>
        <v>1071292.4963509867</v>
      </c>
      <c r="BG203" s="37">
        <f t="shared" si="330"/>
        <v>1101446.789257918</v>
      </c>
      <c r="BH203" s="37">
        <f t="shared" si="330"/>
        <v>1132255.5552504284</v>
      </c>
      <c r="BI203" s="37">
        <f t="shared" si="330"/>
        <v>1232153.1840654947</v>
      </c>
      <c r="BJ203" s="37">
        <f t="shared" si="330"/>
        <v>255121.80217645731</v>
      </c>
      <c r="BK203" s="37">
        <f t="shared" si="330"/>
        <v>253222.26625655324</v>
      </c>
      <c r="BL203" s="37">
        <f t="shared" si="330"/>
        <v>251241.95410782046</v>
      </c>
      <c r="BM203" s="37">
        <f t="shared" si="330"/>
        <v>249178.75750082923</v>
      </c>
      <c r="BN203" s="37">
        <f t="shared" si="330"/>
        <v>247030.5213056982</v>
      </c>
      <c r="BO203" s="37">
        <f t="shared" si="330"/>
        <v>244795.04250654732</v>
      </c>
      <c r="BP203" s="37">
        <f t="shared" si="330"/>
        <v>242470.06919576545</v>
      </c>
      <c r="BQ203" s="37">
        <f t="shared" si="330"/>
        <v>240053.29954768752</v>
      </c>
      <c r="BR203" s="37">
        <f t="shared" si="330"/>
        <v>237542.38077126408</v>
      </c>
      <c r="BS203" s="37">
        <f t="shared" si="330"/>
        <v>234934.90804129696</v>
      </c>
      <c r="BT203" s="37">
        <f t="shared" si="330"/>
        <v>232228.42340781001</v>
      </c>
      <c r="BU203" s="37">
        <f t="shared" si="330"/>
        <v>229420.41468310953</v>
      </c>
      <c r="BV203" s="37">
        <f t="shared" si="330"/>
        <v>226508.31430608683</v>
      </c>
      <c r="BW203" s="37">
        <f t="shared" ref="BW203:EH203" si="331">BW197-BW206</f>
        <v>223489.49818329921</v>
      </c>
      <c r="BX203" s="37">
        <f t="shared" si="331"/>
        <v>220361.28450636359</v>
      </c>
      <c r="BY203" s="37">
        <f t="shared" si="331"/>
        <v>217120.93254517898</v>
      </c>
      <c r="BZ203" s="37">
        <f t="shared" si="331"/>
        <v>213765.64141649645</v>
      </c>
      <c r="CA203" s="37">
        <f t="shared" si="331"/>
        <v>210292.5488273298</v>
      </c>
      <c r="CB203" s="37">
        <f t="shared" si="331"/>
        <v>206698.7297927062</v>
      </c>
      <c r="CC203" s="37">
        <f t="shared" si="331"/>
        <v>202981.19532723236</v>
      </c>
      <c r="CD203" s="37">
        <f t="shared" si="331"/>
        <v>4.8428773880004884E-10</v>
      </c>
      <c r="CE203" s="37">
        <f t="shared" si="331"/>
        <v>4.9397349357604979E-10</v>
      </c>
      <c r="CF203" s="37">
        <f t="shared" si="331"/>
        <v>5.0385296344757084E-10</v>
      </c>
      <c r="CG203" s="37">
        <f t="shared" si="331"/>
        <v>5.1393002271652223E-10</v>
      </c>
      <c r="CH203" s="37">
        <f t="shared" si="331"/>
        <v>5.2420862317085269E-10</v>
      </c>
      <c r="CI203" s="37">
        <f t="shared" si="331"/>
        <v>5.3469279563426977E-10</v>
      </c>
      <c r="CJ203" s="37">
        <f t="shared" si="331"/>
        <v>5.4538665154695511E-10</v>
      </c>
      <c r="CK203" s="37">
        <f t="shared" si="331"/>
        <v>5.5629438457789422E-10</v>
      </c>
      <c r="CL203" s="37">
        <f t="shared" si="331"/>
        <v>5.6742027226945216E-10</v>
      </c>
      <c r="CM203" s="37">
        <f t="shared" si="331"/>
        <v>5.7876867771484115E-10</v>
      </c>
      <c r="CN203" s="37">
        <f t="shared" si="331"/>
        <v>5.9034405126913794E-10</v>
      </c>
      <c r="CO203" s="37">
        <f t="shared" si="331"/>
        <v>6.0215093229452079E-10</v>
      </c>
      <c r="CP203" s="37">
        <f t="shared" si="331"/>
        <v>6.1419395094041114E-10</v>
      </c>
      <c r="CQ203" s="37">
        <f t="shared" si="331"/>
        <v>6.2647782995921932E-10</v>
      </c>
      <c r="CR203" s="37">
        <f t="shared" si="331"/>
        <v>6.3900738655840371E-10</v>
      </c>
      <c r="CS203" s="37">
        <f t="shared" si="331"/>
        <v>6.5178753428957175E-10</v>
      </c>
      <c r="CT203" s="37">
        <f t="shared" si="331"/>
        <v>6.6482328497536309E-10</v>
      </c>
      <c r="CU203" s="37">
        <f t="shared" si="331"/>
        <v>6.7811975067487035E-10</v>
      </c>
      <c r="CV203" s="37">
        <f t="shared" si="331"/>
        <v>6.9168214568836779E-10</v>
      </c>
      <c r="CW203" s="37">
        <f t="shared" si="331"/>
        <v>7.055157886021351E-10</v>
      </c>
      <c r="CX203" s="37">
        <f t="shared" si="331"/>
        <v>7.1962610437417774E-10</v>
      </c>
      <c r="CY203" s="37">
        <f t="shared" si="331"/>
        <v>7.3401862646166122E-10</v>
      </c>
      <c r="CZ203" s="37">
        <f t="shared" si="331"/>
        <v>7.4869899899089445E-10</v>
      </c>
      <c r="DA203" s="37">
        <f t="shared" si="331"/>
        <v>7.6367297897071243E-10</v>
      </c>
      <c r="DB203" s="37">
        <f t="shared" si="331"/>
        <v>7.7894643855012656E-10</v>
      </c>
      <c r="DC203" s="37">
        <f t="shared" si="331"/>
        <v>7.9452536732112916E-10</v>
      </c>
      <c r="DD203" s="37">
        <f t="shared" si="331"/>
        <v>8.1041587466755178E-10</v>
      </c>
      <c r="DE203" s="37">
        <f t="shared" si="331"/>
        <v>8.2662419216090279E-10</v>
      </c>
      <c r="DF203" s="37">
        <f t="shared" si="331"/>
        <v>8.4315667600412084E-10</v>
      </c>
      <c r="DG203" s="37">
        <f t="shared" si="331"/>
        <v>8.6001980952420341E-10</v>
      </c>
      <c r="DH203" s="37">
        <f t="shared" si="331"/>
        <v>8.7722020571468744E-10</v>
      </c>
      <c r="DI203" s="37">
        <f t="shared" si="331"/>
        <v>8.9476460982898122E-10</v>
      </c>
      <c r="DJ203" s="37">
        <f t="shared" si="331"/>
        <v>9.126599020255608E-10</v>
      </c>
      <c r="DK203" s="37">
        <f t="shared" si="331"/>
        <v>9.3091310006607198E-10</v>
      </c>
      <c r="DL203" s="37">
        <f t="shared" si="331"/>
        <v>9.4953136206739338E-10</v>
      </c>
      <c r="DM203" s="37">
        <f t="shared" si="331"/>
        <v>9.6852198930874135E-10</v>
      </c>
      <c r="DN203" s="37">
        <f t="shared" si="331"/>
        <v>9.878924290949162E-10</v>
      </c>
      <c r="DO203" s="37">
        <f t="shared" si="331"/>
        <v>1.0076502776768144E-9</v>
      </c>
      <c r="DP203" s="37">
        <f t="shared" si="331"/>
        <v>1.0278032832303506E-9</v>
      </c>
      <c r="DQ203" s="37">
        <f t="shared" si="331"/>
        <v>1.0483593488949577E-9</v>
      </c>
      <c r="DR203" s="37">
        <f t="shared" si="331"/>
        <v>1.0693265358728569E-9</v>
      </c>
      <c r="DS203" s="37">
        <f t="shared" si="331"/>
        <v>1.090713066590314E-9</v>
      </c>
      <c r="DT203" s="37">
        <f t="shared" si="331"/>
        <v>1.1125273279221202E-9</v>
      </c>
      <c r="DU203" s="37">
        <f t="shared" si="331"/>
        <v>1.1347778744805627E-9</v>
      </c>
      <c r="DV203" s="37">
        <f t="shared" si="331"/>
        <v>1.1574734319701739E-9</v>
      </c>
      <c r="DW203" s="37">
        <f t="shared" si="331"/>
        <v>1.1806229006095774E-9</v>
      </c>
      <c r="DX203" s="37">
        <f t="shared" si="331"/>
        <v>1.204235358621769E-9</v>
      </c>
      <c r="DY203" s="37">
        <f t="shared" si="331"/>
        <v>1.2283200657942044E-9</v>
      </c>
      <c r="DZ203" s="37">
        <f t="shared" si="331"/>
        <v>1.2528864671100884E-9</v>
      </c>
      <c r="EA203" s="37">
        <f t="shared" si="331"/>
        <v>1.2779441964522901E-9</v>
      </c>
      <c r="EB203" s="37">
        <f t="shared" si="331"/>
        <v>1.3035030803813358E-9</v>
      </c>
      <c r="EC203" s="37">
        <f t="shared" si="331"/>
        <v>1.3295731419889627E-9</v>
      </c>
      <c r="ED203" s="37">
        <f t="shared" si="331"/>
        <v>1.3561646048287421E-9</v>
      </c>
      <c r="EE203" s="37">
        <f t="shared" si="331"/>
        <v>1.383287896925317E-9</v>
      </c>
      <c r="EF203" s="37">
        <f t="shared" si="331"/>
        <v>1.4109536548638233E-9</v>
      </c>
      <c r="EG203" s="37">
        <f t="shared" si="331"/>
        <v>1.4391727279610999E-9</v>
      </c>
      <c r="EH203" s="37">
        <f t="shared" si="331"/>
        <v>1.467956182520322E-9</v>
      </c>
      <c r="EI203" s="37">
        <f t="shared" ref="EI203:FC203" si="332">EI197-EI206</f>
        <v>1.4973153061707284E-9</v>
      </c>
      <c r="EJ203" s="37">
        <f t="shared" si="332"/>
        <v>1.5272616122941431E-9</v>
      </c>
      <c r="EK203" s="37">
        <f t="shared" si="332"/>
        <v>1.5578068445400259E-9</v>
      </c>
      <c r="EL203" s="37">
        <f t="shared" si="332"/>
        <v>1.5889629814308265E-9</v>
      </c>
      <c r="EM203" s="37">
        <f t="shared" si="332"/>
        <v>1.620742241059443E-9</v>
      </c>
      <c r="EN203" s="37">
        <f t="shared" si="332"/>
        <v>1.6531570858806318E-9</v>
      </c>
      <c r="EO203" s="37">
        <f t="shared" si="332"/>
        <v>1.6862202275982443E-9</v>
      </c>
      <c r="EP203" s="37">
        <f t="shared" si="332"/>
        <v>1.7199446321502092E-9</v>
      </c>
      <c r="EQ203" s="37">
        <f t="shared" si="332"/>
        <v>1.7543435247932132E-9</v>
      </c>
      <c r="ER203" s="37">
        <f t="shared" si="332"/>
        <v>1.7894303952890776E-9</v>
      </c>
      <c r="ES203" s="37">
        <f t="shared" si="332"/>
        <v>1.8252190031948591E-9</v>
      </c>
      <c r="ET203" s="37">
        <f t="shared" si="332"/>
        <v>1.8617233832587562E-9</v>
      </c>
      <c r="EU203" s="37">
        <f t="shared" si="332"/>
        <v>1.8989578509239313E-9</v>
      </c>
      <c r="EV203" s="37">
        <f t="shared" si="332"/>
        <v>1.93693700794241E-9</v>
      </c>
      <c r="EW203" s="37">
        <f t="shared" si="332"/>
        <v>1.975675748101258E-9</v>
      </c>
      <c r="EX203" s="37">
        <f t="shared" si="332"/>
        <v>2.0151892630632834E-9</v>
      </c>
      <c r="EY203" s="37">
        <f t="shared" si="332"/>
        <v>2.055493048324549E-9</v>
      </c>
      <c r="EZ203" s="37">
        <f t="shared" si="332"/>
        <v>2.0966029092910404E-9</v>
      </c>
      <c r="FA203" s="37">
        <f t="shared" si="332"/>
        <v>2.138534967476861E-9</v>
      </c>
      <c r="FB203" s="37">
        <f t="shared" si="332"/>
        <v>2.1813056668263981E-9</v>
      </c>
      <c r="FC203" s="37">
        <f t="shared" si="332"/>
        <v>2.2249317801629262E-9</v>
      </c>
    </row>
    <row r="204" spans="3:159" x14ac:dyDescent="0.35">
      <c r="C204" s="38" t="s">
        <v>79</v>
      </c>
      <c r="D204" s="38"/>
      <c r="E204" s="39" t="s">
        <v>110</v>
      </c>
      <c r="F204" s="38"/>
      <c r="G204" s="38"/>
      <c r="H204" s="38"/>
      <c r="I204" s="38"/>
      <c r="J204" s="40">
        <f>J201+J202-J203</f>
        <v>0</v>
      </c>
      <c r="K204" s="40">
        <f t="shared" ref="K204:BV204" si="333">K201+K202-K203</f>
        <v>0</v>
      </c>
      <c r="L204" s="40">
        <f t="shared" si="333"/>
        <v>0</v>
      </c>
      <c r="M204" s="40">
        <f t="shared" si="333"/>
        <v>0</v>
      </c>
      <c r="N204" s="40">
        <f t="shared" si="333"/>
        <v>0</v>
      </c>
      <c r="O204" s="40">
        <f t="shared" si="333"/>
        <v>0</v>
      </c>
      <c r="P204" s="40">
        <f t="shared" si="333"/>
        <v>0</v>
      </c>
      <c r="Q204" s="40">
        <f t="shared" si="333"/>
        <v>0</v>
      </c>
      <c r="R204" s="40">
        <f t="shared" si="333"/>
        <v>0</v>
      </c>
      <c r="S204" s="40">
        <f t="shared" si="333"/>
        <v>0</v>
      </c>
      <c r="T204" s="40">
        <f t="shared" si="333"/>
        <v>0</v>
      </c>
      <c r="U204" s="40">
        <f t="shared" si="333"/>
        <v>0</v>
      </c>
      <c r="V204" s="40">
        <f t="shared" si="333"/>
        <v>0</v>
      </c>
      <c r="W204" s="40">
        <f t="shared" si="333"/>
        <v>0</v>
      </c>
      <c r="X204" s="40">
        <f t="shared" si="333"/>
        <v>0</v>
      </c>
      <c r="Y204" s="40">
        <f t="shared" si="333"/>
        <v>0</v>
      </c>
      <c r="Z204" s="40">
        <f t="shared" si="333"/>
        <v>0</v>
      </c>
      <c r="AA204" s="40">
        <f t="shared" si="333"/>
        <v>0</v>
      </c>
      <c r="AB204" s="40">
        <f t="shared" si="333"/>
        <v>0</v>
      </c>
      <c r="AC204" s="40">
        <f t="shared" si="333"/>
        <v>0</v>
      </c>
      <c r="AD204" s="40">
        <f t="shared" si="333"/>
        <v>29438740.728055939</v>
      </c>
      <c r="AE204" s="40">
        <f t="shared" si="333"/>
        <v>28921423.096708458</v>
      </c>
      <c r="AF204" s="40">
        <f t="shared" si="333"/>
        <v>28386326.585951522</v>
      </c>
      <c r="AG204" s="40">
        <f t="shared" si="333"/>
        <v>27833050.697139144</v>
      </c>
      <c r="AH204" s="40">
        <f t="shared" si="333"/>
        <v>27261186.69055162</v>
      </c>
      <c r="AI204" s="40">
        <f t="shared" si="333"/>
        <v>26670317.419879593</v>
      </c>
      <c r="AJ204" s="40">
        <f t="shared" si="333"/>
        <v>26060017.163402848</v>
      </c>
      <c r="AK204" s="40">
        <f t="shared" si="333"/>
        <v>25429851.451797839</v>
      </c>
      <c r="AL204" s="40">
        <f t="shared" si="333"/>
        <v>24779376.892506663</v>
      </c>
      <c r="AM204" s="40">
        <f t="shared" si="333"/>
        <v>24108140.990598857</v>
      </c>
      <c r="AN204" s="40">
        <f t="shared" si="333"/>
        <v>23415681.966056045</v>
      </c>
      <c r="AO204" s="40">
        <f t="shared" si="333"/>
        <v>22701528.567407988</v>
      </c>
      <c r="AP204" s="40">
        <f t="shared" si="333"/>
        <v>22033620.934278842</v>
      </c>
      <c r="AQ204" s="40">
        <f t="shared" si="333"/>
        <v>21344415.666664049</v>
      </c>
      <c r="AR204" s="40">
        <f t="shared" si="333"/>
        <v>20633439.311388452</v>
      </c>
      <c r="AS204" s="40">
        <f t="shared" si="333"/>
        <v>19900208.707773577</v>
      </c>
      <c r="AT204" s="40">
        <f t="shared" si="333"/>
        <v>19144230.792856377</v>
      </c>
      <c r="AU204" s="40">
        <f t="shared" si="333"/>
        <v>18365002.402718984</v>
      </c>
      <c r="AV204" s="40">
        <f t="shared" si="333"/>
        <v>17562010.069851913</v>
      </c>
      <c r="AW204" s="40">
        <f t="shared" si="333"/>
        <v>16734729.816471515</v>
      </c>
      <c r="AX204" s="40">
        <f t="shared" si="333"/>
        <v>15882626.943710936</v>
      </c>
      <c r="AY204" s="40">
        <f t="shared" si="333"/>
        <v>15005155.816602226</v>
      </c>
      <c r="AZ204" s="40">
        <f t="shared" si="333"/>
        <v>14101759.644765602</v>
      </c>
      <c r="BA204" s="40">
        <f t="shared" si="333"/>
        <v>13171870.258720163</v>
      </c>
      <c r="BB204" s="40">
        <f t="shared" si="333"/>
        <v>12214907.881728686</v>
      </c>
      <c r="BC204" s="40">
        <f t="shared" si="333"/>
        <v>11230280.897087339</v>
      </c>
      <c r="BD204" s="40">
        <f t="shared" si="333"/>
        <v>10217385.610769415</v>
      </c>
      <c r="BE204" s="40">
        <f t="shared" si="333"/>
        <v>9175606.009330336</v>
      </c>
      <c r="BF204" s="40">
        <f t="shared" si="333"/>
        <v>8104313.5129793491</v>
      </c>
      <c r="BG204" s="40">
        <f t="shared" si="333"/>
        <v>7002866.7237214316</v>
      </c>
      <c r="BH204" s="40">
        <f t="shared" si="333"/>
        <v>5870611.168471003</v>
      </c>
      <c r="BI204" s="40">
        <f t="shared" si="333"/>
        <v>4638457.9844055083</v>
      </c>
      <c r="BJ204" s="40">
        <f t="shared" si="333"/>
        <v>4383336.1822290514</v>
      </c>
      <c r="BK204" s="40">
        <f t="shared" si="333"/>
        <v>4130113.9159724982</v>
      </c>
      <c r="BL204" s="40">
        <f t="shared" si="333"/>
        <v>3878871.9618646777</v>
      </c>
      <c r="BM204" s="40">
        <f t="shared" si="333"/>
        <v>3629693.2043638485</v>
      </c>
      <c r="BN204" s="40">
        <f t="shared" si="333"/>
        <v>3382662.6830581501</v>
      </c>
      <c r="BO204" s="40">
        <f t="shared" si="333"/>
        <v>3137867.6405516029</v>
      </c>
      <c r="BP204" s="40">
        <f t="shared" si="333"/>
        <v>2895397.5713558374</v>
      </c>
      <c r="BQ204" s="40">
        <f t="shared" si="333"/>
        <v>2655344.2718081498</v>
      </c>
      <c r="BR204" s="40">
        <f t="shared" si="333"/>
        <v>2417801.8910368858</v>
      </c>
      <c r="BS204" s="40">
        <f t="shared" si="333"/>
        <v>2182866.9829955888</v>
      </c>
      <c r="BT204" s="40">
        <f t="shared" si="333"/>
        <v>1950638.5595877788</v>
      </c>
      <c r="BU204" s="40">
        <f t="shared" si="333"/>
        <v>1721218.1449046691</v>
      </c>
      <c r="BV204" s="40">
        <f t="shared" si="333"/>
        <v>1494709.8305985823</v>
      </c>
      <c r="BW204" s="40">
        <f t="shared" ref="BW204:EH204" si="334">BW201+BW202-BW203</f>
        <v>1271220.3324152832</v>
      </c>
      <c r="BX204" s="40">
        <f t="shared" si="334"/>
        <v>1050859.0479089196</v>
      </c>
      <c r="BY204" s="40">
        <f t="shared" si="334"/>
        <v>833738.1153637406</v>
      </c>
      <c r="BZ204" s="40">
        <f t="shared" si="334"/>
        <v>619972.47394724411</v>
      </c>
      <c r="CA204" s="40">
        <f t="shared" si="334"/>
        <v>409679.92511991435</v>
      </c>
      <c r="CB204" s="40">
        <f t="shared" si="334"/>
        <v>202981.19532720814</v>
      </c>
      <c r="CC204" s="40">
        <f t="shared" si="334"/>
        <v>-2.4214386940002441E-8</v>
      </c>
      <c r="CD204" s="40">
        <f t="shared" si="334"/>
        <v>-2.469867467880249E-8</v>
      </c>
      <c r="CE204" s="40">
        <f t="shared" si="334"/>
        <v>-2.519264817237854E-8</v>
      </c>
      <c r="CF204" s="40">
        <f t="shared" si="334"/>
        <v>-2.5696501135826112E-8</v>
      </c>
      <c r="CG204" s="40">
        <f t="shared" si="334"/>
        <v>-2.6210431158542634E-8</v>
      </c>
      <c r="CH204" s="40">
        <f t="shared" si="334"/>
        <v>-2.6734639781713487E-8</v>
      </c>
      <c r="CI204" s="40">
        <f t="shared" si="334"/>
        <v>-2.7269332577347756E-8</v>
      </c>
      <c r="CJ204" s="40">
        <f t="shared" si="334"/>
        <v>-2.781471922889471E-8</v>
      </c>
      <c r="CK204" s="40">
        <f t="shared" si="334"/>
        <v>-2.8371013613472606E-8</v>
      </c>
      <c r="CL204" s="40">
        <f t="shared" si="334"/>
        <v>-2.8938433885742058E-8</v>
      </c>
      <c r="CM204" s="40">
        <f t="shared" si="334"/>
        <v>-2.9517202563456898E-8</v>
      </c>
      <c r="CN204" s="40">
        <f t="shared" si="334"/>
        <v>-3.0107546614726037E-8</v>
      </c>
      <c r="CO204" s="40">
        <f t="shared" si="334"/>
        <v>-3.0709697547020555E-8</v>
      </c>
      <c r="CP204" s="40">
        <f t="shared" si="334"/>
        <v>-3.1323891497960967E-8</v>
      </c>
      <c r="CQ204" s="40">
        <f t="shared" si="334"/>
        <v>-3.1950369327920183E-8</v>
      </c>
      <c r="CR204" s="40">
        <f t="shared" si="334"/>
        <v>-3.2589376714478586E-8</v>
      </c>
      <c r="CS204" s="40">
        <f t="shared" si="334"/>
        <v>-3.3241164248768156E-8</v>
      </c>
      <c r="CT204" s="40">
        <f t="shared" si="334"/>
        <v>-3.3905987533743517E-8</v>
      </c>
      <c r="CU204" s="40">
        <f t="shared" si="334"/>
        <v>-3.4584107284418389E-8</v>
      </c>
      <c r="CV204" s="40">
        <f t="shared" si="334"/>
        <v>-3.5275789430106754E-8</v>
      </c>
      <c r="CW204" s="40">
        <f t="shared" si="334"/>
        <v>-3.5981305218708888E-8</v>
      </c>
      <c r="CX204" s="40">
        <f t="shared" si="334"/>
        <v>-3.6700931323083062E-8</v>
      </c>
      <c r="CY204" s="40">
        <f t="shared" si="334"/>
        <v>-3.7434949949544724E-8</v>
      </c>
      <c r="CZ204" s="40">
        <f t="shared" si="334"/>
        <v>-3.8183648948535618E-8</v>
      </c>
      <c r="DA204" s="40">
        <f t="shared" si="334"/>
        <v>-3.8947321927506329E-8</v>
      </c>
      <c r="DB204" s="40">
        <f t="shared" si="334"/>
        <v>-3.9726268366056459E-8</v>
      </c>
      <c r="DC204" s="40">
        <f t="shared" si="334"/>
        <v>-4.0520793733377589E-8</v>
      </c>
      <c r="DD204" s="40">
        <f t="shared" si="334"/>
        <v>-4.1331209608045141E-8</v>
      </c>
      <c r="DE204" s="40">
        <f t="shared" si="334"/>
        <v>-4.2157833800206043E-8</v>
      </c>
      <c r="DF204" s="40">
        <f t="shared" si="334"/>
        <v>-4.3000990476210167E-8</v>
      </c>
      <c r="DG204" s="40">
        <f t="shared" si="334"/>
        <v>-4.386101028573437E-8</v>
      </c>
      <c r="DH204" s="40">
        <f t="shared" si="334"/>
        <v>-4.4738230491449059E-8</v>
      </c>
      <c r="DI204" s="40">
        <f t="shared" si="334"/>
        <v>-4.563299510127804E-8</v>
      </c>
      <c r="DJ204" s="40">
        <f t="shared" si="334"/>
        <v>-4.6545655003303598E-8</v>
      </c>
      <c r="DK204" s="40">
        <f t="shared" si="334"/>
        <v>-4.7476568103369668E-8</v>
      </c>
      <c r="DL204" s="40">
        <f t="shared" si="334"/>
        <v>-4.8426099465437062E-8</v>
      </c>
      <c r="DM204" s="40">
        <f t="shared" si="334"/>
        <v>-4.9394621454745806E-8</v>
      </c>
      <c r="DN204" s="40">
        <f t="shared" si="334"/>
        <v>-5.038251388384072E-8</v>
      </c>
      <c r="DO204" s="40">
        <f t="shared" si="334"/>
        <v>-5.1390164161517535E-8</v>
      </c>
      <c r="DP204" s="40">
        <f t="shared" si="334"/>
        <v>-5.2417967444747883E-8</v>
      </c>
      <c r="DQ204" s="40">
        <f t="shared" si="334"/>
        <v>-5.3466326793642841E-8</v>
      </c>
      <c r="DR204" s="40">
        <f t="shared" si="334"/>
        <v>-5.45356533295157E-8</v>
      </c>
      <c r="DS204" s="40">
        <f t="shared" si="334"/>
        <v>-5.5626366396106013E-8</v>
      </c>
      <c r="DT204" s="40">
        <f t="shared" si="334"/>
        <v>-5.6738893724028131E-8</v>
      </c>
      <c r="DU204" s="40">
        <f t="shared" si="334"/>
        <v>-5.7873671598508693E-8</v>
      </c>
      <c r="DV204" s="40">
        <f t="shared" si="334"/>
        <v>-5.903114503047887E-8</v>
      </c>
      <c r="DW204" s="40">
        <f t="shared" si="334"/>
        <v>-6.0211767931088446E-8</v>
      </c>
      <c r="DX204" s="40">
        <f t="shared" si="334"/>
        <v>-6.1416003289710212E-8</v>
      </c>
      <c r="DY204" s="40">
        <f t="shared" si="334"/>
        <v>-6.2644323355504422E-8</v>
      </c>
      <c r="DZ204" s="40">
        <f t="shared" si="334"/>
        <v>-6.3897209822614506E-8</v>
      </c>
      <c r="EA204" s="40">
        <f t="shared" si="334"/>
        <v>-6.5175154019066793E-8</v>
      </c>
      <c r="EB204" s="40">
        <f t="shared" si="334"/>
        <v>-6.6478657099448136E-8</v>
      </c>
      <c r="EC204" s="40">
        <f t="shared" si="334"/>
        <v>-6.7808230241437101E-8</v>
      </c>
      <c r="ED204" s="40">
        <f t="shared" si="334"/>
        <v>-6.9164394846265849E-8</v>
      </c>
      <c r="EE204" s="40">
        <f t="shared" si="334"/>
        <v>-7.054768274319117E-8</v>
      </c>
      <c r="EF204" s="40">
        <f t="shared" si="334"/>
        <v>-7.1958636398055E-8</v>
      </c>
      <c r="EG204" s="40">
        <f t="shared" si="334"/>
        <v>-7.3397809126016098E-8</v>
      </c>
      <c r="EH204" s="40">
        <f t="shared" si="334"/>
        <v>-7.4865765308536421E-8</v>
      </c>
      <c r="EI204" s="40">
        <f t="shared" ref="EI204:FC204" si="335">EI201+EI202-EI203</f>
        <v>-7.6363080614707155E-8</v>
      </c>
      <c r="EJ204" s="40">
        <f t="shared" si="335"/>
        <v>-7.7890342227001297E-8</v>
      </c>
      <c r="EK204" s="40">
        <f t="shared" si="335"/>
        <v>-7.9448149071541325E-8</v>
      </c>
      <c r="EL204" s="40">
        <f t="shared" si="335"/>
        <v>-8.1037112052972152E-8</v>
      </c>
      <c r="EM204" s="40">
        <f t="shared" si="335"/>
        <v>-8.265785429403159E-8</v>
      </c>
      <c r="EN204" s="40">
        <f t="shared" si="335"/>
        <v>-8.4311011379912217E-8</v>
      </c>
      <c r="EO204" s="40">
        <f t="shared" si="335"/>
        <v>-8.5997231607510456E-8</v>
      </c>
      <c r="EP204" s="40">
        <f t="shared" si="335"/>
        <v>-8.7717176239660661E-8</v>
      </c>
      <c r="EQ204" s="40">
        <f t="shared" si="335"/>
        <v>-8.9471519764453876E-8</v>
      </c>
      <c r="ER204" s="40">
        <f t="shared" si="335"/>
        <v>-9.1260950159742952E-8</v>
      </c>
      <c r="ES204" s="40">
        <f t="shared" si="335"/>
        <v>-9.3086169162937807E-8</v>
      </c>
      <c r="ET204" s="40">
        <f t="shared" si="335"/>
        <v>-9.494789254619656E-8</v>
      </c>
      <c r="EU204" s="40">
        <f t="shared" si="335"/>
        <v>-9.6846850397120497E-8</v>
      </c>
      <c r="EV204" s="40">
        <f t="shared" si="335"/>
        <v>-9.8783787405062909E-8</v>
      </c>
      <c r="EW204" s="40">
        <f t="shared" si="335"/>
        <v>-1.0075946315316417E-7</v>
      </c>
      <c r="EX204" s="40">
        <f t="shared" si="335"/>
        <v>-1.0277465241622745E-7</v>
      </c>
      <c r="EY204" s="40">
        <f t="shared" si="335"/>
        <v>-1.0483014546455201E-7</v>
      </c>
      <c r="EZ204" s="40">
        <f t="shared" si="335"/>
        <v>-1.0692674837384305E-7</v>
      </c>
      <c r="FA204" s="40">
        <f t="shared" si="335"/>
        <v>-1.0906528334131991E-7</v>
      </c>
      <c r="FB204" s="40">
        <f t="shared" si="335"/>
        <v>-1.1124658900814631E-7</v>
      </c>
      <c r="FC204" s="40">
        <f t="shared" si="335"/>
        <v>-1.1347152078830923E-7</v>
      </c>
    </row>
    <row r="205" spans="3:159" x14ac:dyDescent="0.35"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  <c r="EO205" s="37"/>
      <c r="EP205" s="37"/>
      <c r="EQ205" s="37"/>
      <c r="ER205" s="37"/>
      <c r="ES205" s="37"/>
      <c r="ET205" s="37"/>
      <c r="EU205" s="37"/>
      <c r="EV205" s="37"/>
      <c r="EW205" s="37"/>
      <c r="EX205" s="37"/>
      <c r="EY205" s="37"/>
      <c r="EZ205" s="37"/>
      <c r="FA205" s="37"/>
      <c r="FB205" s="37"/>
      <c r="FC205" s="37"/>
    </row>
    <row r="206" spans="3:159" x14ac:dyDescent="0.35">
      <c r="C206" s="31" t="s">
        <v>287</v>
      </c>
      <c r="E206" s="32" t="s">
        <v>110</v>
      </c>
      <c r="J206" s="37">
        <f>J201*J198</f>
        <v>0</v>
      </c>
      <c r="K206" s="37">
        <f t="shared" ref="K206:BV206" si="336">K201*K198</f>
        <v>0</v>
      </c>
      <c r="L206" s="37">
        <f t="shared" si="336"/>
        <v>0</v>
      </c>
      <c r="M206" s="37">
        <f t="shared" si="336"/>
        <v>0</v>
      </c>
      <c r="N206" s="37">
        <f t="shared" si="336"/>
        <v>0</v>
      </c>
      <c r="O206" s="37">
        <f t="shared" si="336"/>
        <v>0</v>
      </c>
      <c r="P206" s="37">
        <f t="shared" si="336"/>
        <v>0</v>
      </c>
      <c r="Q206" s="37">
        <f t="shared" si="336"/>
        <v>0</v>
      </c>
      <c r="R206" s="37">
        <f t="shared" si="336"/>
        <v>0</v>
      </c>
      <c r="S206" s="37">
        <f t="shared" si="336"/>
        <v>0</v>
      </c>
      <c r="T206" s="37">
        <f t="shared" si="336"/>
        <v>0</v>
      </c>
      <c r="U206" s="37">
        <f t="shared" si="336"/>
        <v>0</v>
      </c>
      <c r="V206" s="37">
        <f t="shared" si="336"/>
        <v>0</v>
      </c>
      <c r="W206" s="37">
        <f t="shared" si="336"/>
        <v>0</v>
      </c>
      <c r="X206" s="37">
        <f t="shared" si="336"/>
        <v>0</v>
      </c>
      <c r="Y206" s="37">
        <f t="shared" si="336"/>
        <v>0</v>
      </c>
      <c r="Z206" s="37">
        <f t="shared" si="336"/>
        <v>0</v>
      </c>
      <c r="AA206" s="37">
        <f t="shared" si="336"/>
        <v>0</v>
      </c>
      <c r="AB206" s="37">
        <f t="shared" si="336"/>
        <v>0</v>
      </c>
      <c r="AC206" s="37">
        <f t="shared" si="336"/>
        <v>0</v>
      </c>
      <c r="AD206" s="37">
        <f t="shared" si="336"/>
        <v>0</v>
      </c>
      <c r="AE206" s="37">
        <f t="shared" si="336"/>
        <v>588774.81456111884</v>
      </c>
      <c r="AF206" s="37">
        <f t="shared" si="336"/>
        <v>578428.46193416917</v>
      </c>
      <c r="AG206" s="37">
        <f t="shared" si="336"/>
        <v>567726.53171903046</v>
      </c>
      <c r="AH206" s="37">
        <f t="shared" si="336"/>
        <v>556661.01394278288</v>
      </c>
      <c r="AI206" s="37">
        <f t="shared" si="336"/>
        <v>545223.73381103238</v>
      </c>
      <c r="AJ206" s="37">
        <f t="shared" si="336"/>
        <v>533406.34839759185</v>
      </c>
      <c r="AK206" s="37">
        <f t="shared" si="336"/>
        <v>521200.34326805698</v>
      </c>
      <c r="AL206" s="37">
        <f t="shared" si="336"/>
        <v>508597.02903595677</v>
      </c>
      <c r="AM206" s="37">
        <f t="shared" si="336"/>
        <v>495587.53785013326</v>
      </c>
      <c r="AN206" s="37">
        <f t="shared" si="336"/>
        <v>482162.81981197716</v>
      </c>
      <c r="AO206" s="37">
        <f t="shared" si="336"/>
        <v>468313.63932112092</v>
      </c>
      <c r="AP206" s="37">
        <f t="shared" si="336"/>
        <v>454030.57134815975</v>
      </c>
      <c r="AQ206" s="37">
        <f t="shared" si="336"/>
        <v>440672.41868557688</v>
      </c>
      <c r="AR206" s="37">
        <f t="shared" si="336"/>
        <v>426888.31333328097</v>
      </c>
      <c r="AS206" s="37">
        <f t="shared" si="336"/>
        <v>412668.78622776904</v>
      </c>
      <c r="AT206" s="37">
        <f t="shared" si="336"/>
        <v>398004.17415547156</v>
      </c>
      <c r="AU206" s="37">
        <f t="shared" si="336"/>
        <v>382884.61585712753</v>
      </c>
      <c r="AV206" s="37">
        <f t="shared" si="336"/>
        <v>367300.0480543797</v>
      </c>
      <c r="AW206" s="37">
        <f t="shared" si="336"/>
        <v>351240.20139703824</v>
      </c>
      <c r="AX206" s="37">
        <f t="shared" si="336"/>
        <v>334694.59632943029</v>
      </c>
      <c r="AY206" s="37">
        <f t="shared" si="336"/>
        <v>317652.53887421871</v>
      </c>
      <c r="AZ206" s="37">
        <f t="shared" si="336"/>
        <v>300103.11633204453</v>
      </c>
      <c r="BA206" s="37">
        <f t="shared" si="336"/>
        <v>282035.19289531204</v>
      </c>
      <c r="BB206" s="37">
        <f t="shared" si="336"/>
        <v>263437.40517440328</v>
      </c>
      <c r="BC206" s="37">
        <f t="shared" si="336"/>
        <v>244298.15763457373</v>
      </c>
      <c r="BD206" s="37">
        <f t="shared" si="336"/>
        <v>224605.61794174678</v>
      </c>
      <c r="BE206" s="37">
        <f t="shared" si="336"/>
        <v>204347.71221538831</v>
      </c>
      <c r="BF206" s="37">
        <f t="shared" si="336"/>
        <v>183512.12018660671</v>
      </c>
      <c r="BG206" s="37">
        <f t="shared" si="336"/>
        <v>162086.27025958698</v>
      </c>
      <c r="BH206" s="37">
        <f t="shared" si="336"/>
        <v>140057.33447442864</v>
      </c>
      <c r="BI206" s="37">
        <f t="shared" si="336"/>
        <v>117412.22336942005</v>
      </c>
      <c r="BJ206" s="37">
        <f t="shared" si="336"/>
        <v>92769.159688110172</v>
      </c>
      <c r="BK206" s="37">
        <f t="shared" si="336"/>
        <v>87666.723644581027</v>
      </c>
      <c r="BL206" s="37">
        <f t="shared" si="336"/>
        <v>82602.278319449964</v>
      </c>
      <c r="BM206" s="37">
        <f t="shared" si="336"/>
        <v>77577.439237293554</v>
      </c>
      <c r="BN206" s="37">
        <f t="shared" si="336"/>
        <v>72593.864087276976</v>
      </c>
      <c r="BO206" s="37">
        <f t="shared" si="336"/>
        <v>67653.253661163006</v>
      </c>
      <c r="BP206" s="37">
        <f t="shared" si="336"/>
        <v>62757.352811032062</v>
      </c>
      <c r="BQ206" s="37">
        <f t="shared" si="336"/>
        <v>57907.95142711675</v>
      </c>
      <c r="BR206" s="37">
        <f t="shared" si="336"/>
        <v>53106.885436162993</v>
      </c>
      <c r="BS206" s="37">
        <f t="shared" si="336"/>
        <v>48356.037820737714</v>
      </c>
      <c r="BT206" s="37">
        <f t="shared" si="336"/>
        <v>43657.339659911777</v>
      </c>
      <c r="BU206" s="37">
        <f t="shared" si="336"/>
        <v>39012.771191755579</v>
      </c>
      <c r="BV206" s="37">
        <f t="shared" si="336"/>
        <v>34424.362898093386</v>
      </c>
      <c r="BW206" s="37">
        <f t="shared" ref="BW206:EH206" si="337">BW201*BW198</f>
        <v>29894.196611971645</v>
      </c>
      <c r="BX206" s="37">
        <f t="shared" si="337"/>
        <v>25424.406648305663</v>
      </c>
      <c r="BY206" s="37">
        <f t="shared" si="337"/>
        <v>21017.180958178393</v>
      </c>
      <c r="BZ206" s="37">
        <f t="shared" si="337"/>
        <v>16674.762307274814</v>
      </c>
      <c r="CA206" s="37">
        <f t="shared" si="337"/>
        <v>12399.449478944882</v>
      </c>
      <c r="CB206" s="37">
        <f t="shared" si="337"/>
        <v>8193.5985023982867</v>
      </c>
      <c r="CC206" s="37">
        <f t="shared" si="337"/>
        <v>4059.6239065441628</v>
      </c>
      <c r="CD206" s="37">
        <f t="shared" si="337"/>
        <v>-4.8428773880004884E-10</v>
      </c>
      <c r="CE206" s="37">
        <f t="shared" si="337"/>
        <v>-4.9397349357604979E-10</v>
      </c>
      <c r="CF206" s="37">
        <f t="shared" si="337"/>
        <v>-5.0385296344757084E-10</v>
      </c>
      <c r="CG206" s="37">
        <f t="shared" si="337"/>
        <v>-5.1393002271652223E-10</v>
      </c>
      <c r="CH206" s="37">
        <f t="shared" si="337"/>
        <v>-5.2420862317085269E-10</v>
      </c>
      <c r="CI206" s="37">
        <f t="shared" si="337"/>
        <v>-5.3469279563426977E-10</v>
      </c>
      <c r="CJ206" s="37">
        <f t="shared" si="337"/>
        <v>-5.4538665154695511E-10</v>
      </c>
      <c r="CK206" s="37">
        <f t="shared" si="337"/>
        <v>-5.5629438457789422E-10</v>
      </c>
      <c r="CL206" s="37">
        <f t="shared" si="337"/>
        <v>-5.6742027226945216E-10</v>
      </c>
      <c r="CM206" s="37">
        <f t="shared" si="337"/>
        <v>-5.7876867771484115E-10</v>
      </c>
      <c r="CN206" s="37">
        <f t="shared" si="337"/>
        <v>-5.9034405126913794E-10</v>
      </c>
      <c r="CO206" s="37">
        <f t="shared" si="337"/>
        <v>-6.0215093229452079E-10</v>
      </c>
      <c r="CP206" s="37">
        <f t="shared" si="337"/>
        <v>-6.1419395094041114E-10</v>
      </c>
      <c r="CQ206" s="37">
        <f t="shared" si="337"/>
        <v>-6.2647782995921932E-10</v>
      </c>
      <c r="CR206" s="37">
        <f t="shared" si="337"/>
        <v>-6.3900738655840371E-10</v>
      </c>
      <c r="CS206" s="37">
        <f t="shared" si="337"/>
        <v>-6.5178753428957175E-10</v>
      </c>
      <c r="CT206" s="37">
        <f t="shared" si="337"/>
        <v>-6.6482328497536309E-10</v>
      </c>
      <c r="CU206" s="37">
        <f t="shared" si="337"/>
        <v>-6.7811975067487035E-10</v>
      </c>
      <c r="CV206" s="37">
        <f t="shared" si="337"/>
        <v>-6.9168214568836779E-10</v>
      </c>
      <c r="CW206" s="37">
        <f t="shared" si="337"/>
        <v>-7.055157886021351E-10</v>
      </c>
      <c r="CX206" s="37">
        <f t="shared" si="337"/>
        <v>-7.1962610437417774E-10</v>
      </c>
      <c r="CY206" s="37">
        <f t="shared" si="337"/>
        <v>-7.3401862646166122E-10</v>
      </c>
      <c r="CZ206" s="37">
        <f t="shared" si="337"/>
        <v>-7.4869899899089445E-10</v>
      </c>
      <c r="DA206" s="37">
        <f t="shared" si="337"/>
        <v>-7.6367297897071243E-10</v>
      </c>
      <c r="DB206" s="37">
        <f t="shared" si="337"/>
        <v>-7.7894643855012656E-10</v>
      </c>
      <c r="DC206" s="37">
        <f t="shared" si="337"/>
        <v>-7.9452536732112916E-10</v>
      </c>
      <c r="DD206" s="37">
        <f t="shared" si="337"/>
        <v>-8.1041587466755178E-10</v>
      </c>
      <c r="DE206" s="37">
        <f t="shared" si="337"/>
        <v>-8.2662419216090279E-10</v>
      </c>
      <c r="DF206" s="37">
        <f t="shared" si="337"/>
        <v>-8.4315667600412084E-10</v>
      </c>
      <c r="DG206" s="37">
        <f t="shared" si="337"/>
        <v>-8.6001980952420341E-10</v>
      </c>
      <c r="DH206" s="37">
        <f t="shared" si="337"/>
        <v>-8.7722020571468744E-10</v>
      </c>
      <c r="DI206" s="37">
        <f t="shared" si="337"/>
        <v>-8.9476460982898122E-10</v>
      </c>
      <c r="DJ206" s="37">
        <f t="shared" si="337"/>
        <v>-9.126599020255608E-10</v>
      </c>
      <c r="DK206" s="37">
        <f t="shared" si="337"/>
        <v>-9.3091310006607198E-10</v>
      </c>
      <c r="DL206" s="37">
        <f t="shared" si="337"/>
        <v>-9.4953136206739338E-10</v>
      </c>
      <c r="DM206" s="37">
        <f t="shared" si="337"/>
        <v>-9.6852198930874135E-10</v>
      </c>
      <c r="DN206" s="37">
        <f t="shared" si="337"/>
        <v>-9.878924290949162E-10</v>
      </c>
      <c r="DO206" s="37">
        <f t="shared" si="337"/>
        <v>-1.0076502776768144E-9</v>
      </c>
      <c r="DP206" s="37">
        <f t="shared" si="337"/>
        <v>-1.0278032832303506E-9</v>
      </c>
      <c r="DQ206" s="37">
        <f t="shared" si="337"/>
        <v>-1.0483593488949577E-9</v>
      </c>
      <c r="DR206" s="37">
        <f t="shared" si="337"/>
        <v>-1.0693265358728569E-9</v>
      </c>
      <c r="DS206" s="37">
        <f t="shared" si="337"/>
        <v>-1.090713066590314E-9</v>
      </c>
      <c r="DT206" s="37">
        <f t="shared" si="337"/>
        <v>-1.1125273279221202E-9</v>
      </c>
      <c r="DU206" s="37">
        <f t="shared" si="337"/>
        <v>-1.1347778744805627E-9</v>
      </c>
      <c r="DV206" s="37">
        <f t="shared" si="337"/>
        <v>-1.1574734319701739E-9</v>
      </c>
      <c r="DW206" s="37">
        <f t="shared" si="337"/>
        <v>-1.1806229006095774E-9</v>
      </c>
      <c r="DX206" s="37">
        <f t="shared" si="337"/>
        <v>-1.204235358621769E-9</v>
      </c>
      <c r="DY206" s="37">
        <f t="shared" si="337"/>
        <v>-1.2283200657942044E-9</v>
      </c>
      <c r="DZ206" s="37">
        <f t="shared" si="337"/>
        <v>-1.2528864671100884E-9</v>
      </c>
      <c r="EA206" s="37">
        <f t="shared" si="337"/>
        <v>-1.2779441964522901E-9</v>
      </c>
      <c r="EB206" s="37">
        <f t="shared" si="337"/>
        <v>-1.3035030803813358E-9</v>
      </c>
      <c r="EC206" s="37">
        <f t="shared" si="337"/>
        <v>-1.3295731419889627E-9</v>
      </c>
      <c r="ED206" s="37">
        <f t="shared" si="337"/>
        <v>-1.3561646048287421E-9</v>
      </c>
      <c r="EE206" s="37">
        <f t="shared" si="337"/>
        <v>-1.383287896925317E-9</v>
      </c>
      <c r="EF206" s="37">
        <f t="shared" si="337"/>
        <v>-1.4109536548638233E-9</v>
      </c>
      <c r="EG206" s="37">
        <f t="shared" si="337"/>
        <v>-1.4391727279610999E-9</v>
      </c>
      <c r="EH206" s="37">
        <f t="shared" si="337"/>
        <v>-1.467956182520322E-9</v>
      </c>
      <c r="EI206" s="37">
        <f t="shared" ref="EI206:FC206" si="338">EI201*EI198</f>
        <v>-1.4973153061707284E-9</v>
      </c>
      <c r="EJ206" s="37">
        <f t="shared" si="338"/>
        <v>-1.5272616122941431E-9</v>
      </c>
      <c r="EK206" s="37">
        <f t="shared" si="338"/>
        <v>-1.5578068445400259E-9</v>
      </c>
      <c r="EL206" s="37">
        <f t="shared" si="338"/>
        <v>-1.5889629814308265E-9</v>
      </c>
      <c r="EM206" s="37">
        <f t="shared" si="338"/>
        <v>-1.620742241059443E-9</v>
      </c>
      <c r="EN206" s="37">
        <f t="shared" si="338"/>
        <v>-1.6531570858806318E-9</v>
      </c>
      <c r="EO206" s="37">
        <f t="shared" si="338"/>
        <v>-1.6862202275982443E-9</v>
      </c>
      <c r="EP206" s="37">
        <f t="shared" si="338"/>
        <v>-1.7199446321502092E-9</v>
      </c>
      <c r="EQ206" s="37">
        <f t="shared" si="338"/>
        <v>-1.7543435247932132E-9</v>
      </c>
      <c r="ER206" s="37">
        <f t="shared" si="338"/>
        <v>-1.7894303952890776E-9</v>
      </c>
      <c r="ES206" s="37">
        <f t="shared" si="338"/>
        <v>-1.8252190031948591E-9</v>
      </c>
      <c r="ET206" s="37">
        <f t="shared" si="338"/>
        <v>-1.8617233832587562E-9</v>
      </c>
      <c r="EU206" s="37">
        <f t="shared" si="338"/>
        <v>-1.8989578509239313E-9</v>
      </c>
      <c r="EV206" s="37">
        <f t="shared" si="338"/>
        <v>-1.93693700794241E-9</v>
      </c>
      <c r="EW206" s="37">
        <f t="shared" si="338"/>
        <v>-1.975675748101258E-9</v>
      </c>
      <c r="EX206" s="37">
        <f t="shared" si="338"/>
        <v>-2.0151892630632834E-9</v>
      </c>
      <c r="EY206" s="37">
        <f t="shared" si="338"/>
        <v>-2.055493048324549E-9</v>
      </c>
      <c r="EZ206" s="37">
        <f t="shared" si="338"/>
        <v>-2.0966029092910404E-9</v>
      </c>
      <c r="FA206" s="37">
        <f t="shared" si="338"/>
        <v>-2.138534967476861E-9</v>
      </c>
      <c r="FB206" s="37">
        <f t="shared" si="338"/>
        <v>-2.1813056668263981E-9</v>
      </c>
      <c r="FC206" s="37">
        <f t="shared" si="338"/>
        <v>-2.2249317801629262E-9</v>
      </c>
    </row>
    <row r="209" spans="2:1006" x14ac:dyDescent="0.35">
      <c r="B209" s="4" t="s">
        <v>84</v>
      </c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  <c r="HV209" s="4"/>
      <c r="HW209" s="4"/>
      <c r="HX209" s="4"/>
      <c r="HY209" s="4"/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  <c r="LF209" s="4"/>
      <c r="LG209" s="4"/>
      <c r="LH209" s="4"/>
      <c r="LI209" s="4"/>
      <c r="LJ209" s="4"/>
      <c r="LK209" s="4"/>
      <c r="LL209" s="4"/>
      <c r="LM209" s="4"/>
      <c r="LN209" s="4"/>
      <c r="LO209" s="4"/>
      <c r="LP209" s="4"/>
      <c r="LQ209" s="4"/>
      <c r="LR209" s="4"/>
      <c r="LS209" s="4"/>
      <c r="LT209" s="4"/>
      <c r="LU209" s="4"/>
      <c r="LV209" s="4"/>
      <c r="LW209" s="4"/>
      <c r="LX209" s="4"/>
      <c r="LY209" s="4"/>
      <c r="LZ209" s="4"/>
      <c r="MA209" s="4"/>
      <c r="MB209" s="4"/>
      <c r="MC209" s="4"/>
      <c r="MD209" s="4"/>
      <c r="ME209" s="4"/>
      <c r="MF209" s="4"/>
      <c r="MG209" s="4"/>
      <c r="MH209" s="4"/>
      <c r="MI209" s="4"/>
      <c r="MJ209" s="4"/>
      <c r="MK209" s="4"/>
      <c r="ML209" s="4"/>
      <c r="MM209" s="4"/>
      <c r="MN209" s="4"/>
      <c r="MO209" s="4"/>
      <c r="MP209" s="4"/>
      <c r="MQ209" s="4"/>
      <c r="MR209" s="4"/>
      <c r="MS209" s="4"/>
      <c r="MT209" s="4"/>
      <c r="MU209" s="4"/>
      <c r="MV209" s="4"/>
      <c r="MW209" s="4"/>
      <c r="MX209" s="4"/>
      <c r="MY209" s="4"/>
      <c r="MZ209" s="4"/>
      <c r="NA209" s="4"/>
      <c r="NB209" s="4"/>
      <c r="NC209" s="4"/>
      <c r="ND209" s="4"/>
      <c r="NE209" s="4"/>
      <c r="NF209" s="4"/>
      <c r="NG209" s="4"/>
      <c r="NH209" s="4"/>
      <c r="NI209" s="4"/>
      <c r="NJ209" s="4"/>
      <c r="NK209" s="4"/>
      <c r="NL209" s="4"/>
      <c r="NM209" s="4"/>
      <c r="NN209" s="4"/>
      <c r="NO209" s="4"/>
      <c r="NP209" s="4"/>
      <c r="NQ209" s="4"/>
      <c r="NR209" s="4"/>
      <c r="NS209" s="4"/>
      <c r="NT209" s="4"/>
      <c r="NU209" s="4"/>
      <c r="NV209" s="4"/>
      <c r="NW209" s="4"/>
      <c r="NX209" s="4"/>
      <c r="NY209" s="4"/>
      <c r="NZ209" s="4"/>
      <c r="OA209" s="4"/>
      <c r="OB209" s="4"/>
      <c r="OC209" s="4"/>
      <c r="OD209" s="4"/>
      <c r="OE209" s="4"/>
      <c r="OF209" s="4"/>
      <c r="OG209" s="4"/>
      <c r="OH209" s="4"/>
      <c r="OI209" s="4"/>
      <c r="OJ209" s="4"/>
      <c r="OK209" s="4"/>
      <c r="OL209" s="4"/>
      <c r="OM209" s="4"/>
      <c r="ON209" s="4"/>
      <c r="OO209" s="4"/>
      <c r="OP209" s="4"/>
      <c r="OQ209" s="4"/>
      <c r="OR209" s="4"/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  <c r="TP209" s="4"/>
      <c r="TQ209" s="4"/>
      <c r="TR209" s="4"/>
      <c r="TS209" s="4"/>
      <c r="TT209" s="4"/>
      <c r="TU209" s="4"/>
      <c r="TV209" s="4"/>
      <c r="TW209" s="4"/>
      <c r="TX209" s="4"/>
      <c r="TY209" s="4"/>
      <c r="TZ209" s="4"/>
      <c r="UA209" s="4"/>
      <c r="UB209" s="4"/>
      <c r="UC209" s="4"/>
      <c r="UD209" s="4"/>
      <c r="UE209" s="4"/>
      <c r="UF209" s="4"/>
      <c r="UG209" s="4"/>
      <c r="UH209" s="4"/>
      <c r="UI209" s="4"/>
      <c r="UJ209" s="4"/>
      <c r="UK209" s="4"/>
      <c r="UL209" s="4"/>
      <c r="UM209" s="4"/>
      <c r="UN209" s="4"/>
      <c r="UO209" s="4"/>
      <c r="UP209" s="4"/>
      <c r="UQ209" s="4"/>
      <c r="UR209" s="4"/>
      <c r="US209" s="4"/>
      <c r="UT209" s="4"/>
      <c r="UU209" s="4"/>
      <c r="UV209" s="4"/>
      <c r="UW209" s="4"/>
      <c r="UX209" s="4"/>
      <c r="UY209" s="4"/>
      <c r="UZ209" s="4"/>
      <c r="VA209" s="4"/>
      <c r="VB209" s="4"/>
      <c r="VC209" s="4"/>
      <c r="VD209" s="4"/>
      <c r="VE209" s="4"/>
      <c r="VF209" s="4"/>
      <c r="VG209" s="4"/>
      <c r="VH209" s="4"/>
      <c r="VI209" s="4"/>
      <c r="VJ209" s="4"/>
      <c r="VK209" s="4"/>
      <c r="VL209" s="4"/>
      <c r="VM209" s="4"/>
      <c r="VN209" s="4"/>
      <c r="VO209" s="4"/>
      <c r="VP209" s="4"/>
      <c r="VQ209" s="4"/>
      <c r="VR209" s="4"/>
      <c r="VS209" s="4"/>
      <c r="VT209" s="4"/>
      <c r="VU209" s="4"/>
      <c r="VV209" s="4"/>
      <c r="VW209" s="4"/>
      <c r="VX209" s="4"/>
      <c r="VY209" s="4"/>
      <c r="VZ209" s="4"/>
      <c r="WA209" s="4"/>
      <c r="WB209" s="4"/>
      <c r="WC209" s="4"/>
      <c r="WD209" s="4"/>
      <c r="WE209" s="4"/>
      <c r="WF209" s="4"/>
      <c r="WG209" s="4"/>
      <c r="WH209" s="4"/>
      <c r="WI209" s="4"/>
      <c r="WJ209" s="4"/>
      <c r="WK209" s="4"/>
      <c r="WL209" s="4"/>
      <c r="WM209" s="4"/>
      <c r="WN209" s="4"/>
      <c r="WO209" s="4"/>
      <c r="WP209" s="4"/>
      <c r="WQ209" s="4"/>
      <c r="WR209" s="4"/>
      <c r="WS209" s="4"/>
      <c r="WT209" s="4"/>
      <c r="WU209" s="4"/>
      <c r="WV209" s="4"/>
      <c r="WW209" s="4"/>
      <c r="WX209" s="4"/>
      <c r="WY209" s="4"/>
      <c r="WZ209" s="4"/>
      <c r="XA209" s="4"/>
      <c r="XB209" s="4"/>
      <c r="XC209" s="4"/>
      <c r="XD209" s="4"/>
      <c r="XE209" s="4"/>
      <c r="XF209" s="4"/>
      <c r="XG209" s="4"/>
      <c r="XH209" s="4"/>
      <c r="XI209" s="4"/>
      <c r="XJ209" s="4"/>
      <c r="XK209" s="4"/>
      <c r="XL209" s="4"/>
      <c r="XM209" s="4"/>
      <c r="XN209" s="4"/>
      <c r="XO209" s="4"/>
      <c r="XP209" s="4"/>
      <c r="XQ209" s="4"/>
      <c r="XR209" s="4"/>
      <c r="XS209" s="4"/>
      <c r="XT209" s="4"/>
      <c r="XU209" s="4"/>
      <c r="XV209" s="4"/>
      <c r="XW209" s="4"/>
      <c r="XX209" s="4"/>
      <c r="XY209" s="4"/>
      <c r="XZ209" s="4"/>
      <c r="YA209" s="4"/>
      <c r="YB209" s="4"/>
      <c r="YC209" s="4"/>
      <c r="YD209" s="4"/>
      <c r="YE209" s="4"/>
      <c r="YF209" s="4"/>
      <c r="YG209" s="4"/>
      <c r="YH209" s="4"/>
      <c r="YI209" s="4"/>
      <c r="YJ209" s="4"/>
      <c r="YK209" s="4"/>
      <c r="YL209" s="4"/>
      <c r="YM209" s="4"/>
      <c r="YN209" s="4"/>
      <c r="YO209" s="4"/>
      <c r="YP209" s="4"/>
      <c r="YQ209" s="4"/>
      <c r="YR209" s="4"/>
      <c r="YS209" s="4"/>
      <c r="YT209" s="4"/>
      <c r="YU209" s="4"/>
      <c r="YV209" s="4"/>
      <c r="YW209" s="4"/>
      <c r="YX209" s="4"/>
      <c r="YY209" s="4"/>
      <c r="YZ209" s="4"/>
      <c r="ZA209" s="4"/>
      <c r="ZB209" s="4"/>
      <c r="ZC209" s="4"/>
      <c r="ZD209" s="4"/>
      <c r="ZE209" s="4"/>
      <c r="ZF209" s="4"/>
      <c r="ZG209" s="4"/>
      <c r="ZH209" s="4"/>
      <c r="ZI209" s="4"/>
      <c r="ZJ209" s="4"/>
      <c r="ZK209" s="4"/>
      <c r="ZL209" s="4"/>
      <c r="ZM209" s="4"/>
      <c r="ZN209" s="4"/>
      <c r="ZO209" s="4"/>
      <c r="ZP209" s="4"/>
      <c r="ZQ209" s="4"/>
      <c r="ZR209" s="4"/>
      <c r="ZS209" s="4"/>
      <c r="ZT209" s="4"/>
      <c r="ZU209" s="4"/>
      <c r="ZV209" s="4"/>
      <c r="ZW209" s="4"/>
      <c r="ZX209" s="4"/>
      <c r="ZY209" s="4"/>
      <c r="ZZ209" s="4"/>
      <c r="AAA209" s="4"/>
      <c r="AAB209" s="4"/>
      <c r="AAC209" s="4"/>
      <c r="AAD209" s="4"/>
      <c r="AAE209" s="4"/>
      <c r="AAF209" s="4"/>
      <c r="AAG209" s="4"/>
      <c r="AAH209" s="4"/>
      <c r="AAI209" s="4"/>
      <c r="AAJ209" s="4"/>
      <c r="AAK209" s="4"/>
      <c r="AAL209" s="4"/>
      <c r="AAM209" s="4"/>
      <c r="AAN209" s="4"/>
      <c r="AAO209" s="4"/>
      <c r="AAP209" s="4"/>
      <c r="AAQ209" s="4"/>
      <c r="AAR209" s="4"/>
      <c r="AAS209" s="4"/>
      <c r="AAT209" s="4"/>
      <c r="AAU209" s="4"/>
      <c r="AAV209" s="4"/>
      <c r="AAW209" s="4"/>
      <c r="AAX209" s="4"/>
      <c r="AAY209" s="4"/>
      <c r="AAZ209" s="4"/>
      <c r="ABA209" s="4"/>
      <c r="ABB209" s="4"/>
      <c r="ABC209" s="4"/>
      <c r="ABD209" s="4"/>
      <c r="ABE209" s="4"/>
      <c r="ABF209" s="4"/>
      <c r="ABG209" s="4"/>
      <c r="ABH209" s="4"/>
      <c r="ABI209" s="4"/>
      <c r="ABJ209" s="4"/>
      <c r="ABK209" s="4"/>
      <c r="ABL209" s="4"/>
      <c r="ABM209" s="4"/>
      <c r="ABN209" s="4"/>
      <c r="ABO209" s="4"/>
      <c r="ABP209" s="4"/>
      <c r="ABQ209" s="4"/>
      <c r="ABR209" s="4"/>
      <c r="ABS209" s="4"/>
      <c r="ABT209" s="4"/>
      <c r="ABU209" s="4"/>
      <c r="ABV209" s="4"/>
      <c r="ABW209" s="4"/>
      <c r="ABX209" s="4"/>
      <c r="ABY209" s="4"/>
      <c r="ABZ209" s="4"/>
      <c r="ACA209" s="4"/>
      <c r="ACB209" s="4"/>
      <c r="ACC209" s="4"/>
      <c r="ACD209" s="4"/>
      <c r="ACE209" s="4"/>
      <c r="ACF209" s="4"/>
      <c r="ACG209" s="4"/>
      <c r="ACH209" s="4"/>
      <c r="ACI209" s="4"/>
      <c r="ACJ209" s="4"/>
      <c r="ACK209" s="4"/>
      <c r="ACL209" s="4"/>
      <c r="ACM209" s="4"/>
      <c r="ACN209" s="4"/>
      <c r="ACO209" s="4"/>
      <c r="ACP209" s="4"/>
      <c r="ACQ209" s="4"/>
      <c r="ACR209" s="4"/>
      <c r="ACS209" s="4"/>
      <c r="ACT209" s="4"/>
      <c r="ACU209" s="4"/>
      <c r="ACV209" s="4"/>
      <c r="ACW209" s="4"/>
      <c r="ACX209" s="4"/>
      <c r="ACY209" s="4"/>
      <c r="ACZ209" s="4"/>
      <c r="ADA209" s="4"/>
      <c r="ADB209" s="4"/>
      <c r="ADC209" s="4"/>
      <c r="ADD209" s="4"/>
      <c r="ADE209" s="4"/>
      <c r="ADF209" s="4"/>
      <c r="ADG209" s="4"/>
      <c r="ADH209" s="4"/>
      <c r="ADI209" s="4"/>
      <c r="ADJ209" s="4"/>
      <c r="ADK209" s="4"/>
      <c r="ADL209" s="4"/>
      <c r="ADM209" s="4"/>
      <c r="ADN209" s="4"/>
      <c r="ADO209" s="4"/>
      <c r="ADP209" s="4"/>
      <c r="ADQ209" s="4"/>
      <c r="ADR209" s="4"/>
      <c r="ADS209" s="4"/>
      <c r="ADT209" s="4"/>
      <c r="ADU209" s="4"/>
      <c r="ADV209" s="4"/>
      <c r="ADW209" s="4"/>
      <c r="ADX209" s="4"/>
      <c r="ADY209" s="4"/>
      <c r="ADZ209" s="4"/>
      <c r="AEA209" s="4"/>
      <c r="AEB209" s="4"/>
      <c r="AEC209" s="4"/>
      <c r="AED209" s="4"/>
      <c r="AEE209" s="4"/>
      <c r="AEF209" s="4"/>
      <c r="AEG209" s="4"/>
      <c r="AEH209" s="4"/>
      <c r="AEI209" s="4"/>
      <c r="AEJ209" s="4"/>
      <c r="AEK209" s="4"/>
      <c r="AEL209" s="4"/>
      <c r="AEM209" s="4"/>
      <c r="AEN209" s="4"/>
      <c r="AEO209" s="4"/>
      <c r="AEP209" s="4"/>
      <c r="AEQ209" s="4"/>
      <c r="AER209" s="4"/>
      <c r="AES209" s="4"/>
      <c r="AET209" s="4"/>
      <c r="AEU209" s="4"/>
      <c r="AEV209" s="4"/>
      <c r="AEW209" s="4"/>
      <c r="AEX209" s="4"/>
      <c r="AEY209" s="4"/>
      <c r="AEZ209" s="4"/>
      <c r="AFA209" s="4"/>
      <c r="AFB209" s="4"/>
      <c r="AFC209" s="4"/>
      <c r="AFD209" s="4"/>
      <c r="AFE209" s="4"/>
      <c r="AFF209" s="4"/>
      <c r="AFG209" s="4"/>
      <c r="AFH209" s="4"/>
      <c r="AFI209" s="4"/>
      <c r="AFJ209" s="4"/>
      <c r="AFK209" s="4"/>
      <c r="AFL209" s="4"/>
      <c r="AFM209" s="4"/>
      <c r="AFN209" s="4"/>
      <c r="AFO209" s="4"/>
      <c r="AFP209" s="4"/>
      <c r="AFQ209" s="4"/>
      <c r="AFR209" s="4"/>
      <c r="AFS209" s="4"/>
      <c r="AFT209" s="4"/>
      <c r="AFU209" s="4"/>
      <c r="AFV209" s="4"/>
      <c r="AFW209" s="4"/>
      <c r="AFX209" s="4"/>
      <c r="AFY209" s="4"/>
      <c r="AFZ209" s="4"/>
      <c r="AGA209" s="4"/>
      <c r="AGB209" s="4"/>
      <c r="AGC209" s="4"/>
      <c r="AGD209" s="4"/>
      <c r="AGE209" s="4"/>
      <c r="AGF209" s="4"/>
      <c r="AGG209" s="4"/>
      <c r="AGH209" s="4"/>
      <c r="AGI209" s="4"/>
      <c r="AGJ209" s="4"/>
      <c r="AGK209" s="4"/>
      <c r="AGL209" s="4"/>
      <c r="AGM209" s="4"/>
      <c r="AGN209" s="4"/>
      <c r="AGO209" s="4"/>
      <c r="AGP209" s="4"/>
      <c r="AGQ209" s="4"/>
      <c r="AGR209" s="4"/>
      <c r="AGS209" s="4"/>
      <c r="AGT209" s="4"/>
      <c r="AGU209" s="4"/>
      <c r="AGV209" s="4"/>
      <c r="AGW209" s="4"/>
      <c r="AGX209" s="4"/>
      <c r="AGY209" s="4"/>
      <c r="AGZ209" s="4"/>
      <c r="AHA209" s="4"/>
      <c r="AHB209" s="4"/>
      <c r="AHC209" s="4"/>
      <c r="AHD209" s="4"/>
      <c r="AHE209" s="4"/>
      <c r="AHF209" s="4"/>
      <c r="AHG209" s="4"/>
      <c r="AHH209" s="4"/>
      <c r="AHI209" s="4"/>
      <c r="AHJ209" s="4"/>
      <c r="AHK209" s="4"/>
      <c r="AHL209" s="4"/>
      <c r="AHM209" s="4"/>
      <c r="AHN209" s="4"/>
      <c r="AHO209" s="4"/>
      <c r="AHP209" s="4"/>
      <c r="AHQ209" s="4"/>
      <c r="AHR209" s="4"/>
      <c r="AHS209" s="4"/>
      <c r="AHT209" s="4"/>
      <c r="AHU209" s="4"/>
      <c r="AHV209" s="4"/>
      <c r="AHW209" s="4"/>
      <c r="AHX209" s="4"/>
      <c r="AHY209" s="4"/>
      <c r="AHZ209" s="4"/>
      <c r="AIA209" s="4"/>
      <c r="AIB209" s="4"/>
      <c r="AIC209" s="4"/>
      <c r="AID209" s="4"/>
      <c r="AIE209" s="4"/>
      <c r="AIF209" s="4"/>
      <c r="AIG209" s="4"/>
      <c r="AIH209" s="4"/>
      <c r="AII209" s="4"/>
      <c r="AIJ209" s="4"/>
      <c r="AIK209" s="4"/>
      <c r="AIL209" s="4"/>
      <c r="AIM209" s="4"/>
      <c r="AIN209" s="4"/>
      <c r="AIO209" s="4"/>
      <c r="AIP209" s="4"/>
      <c r="AIQ209" s="4"/>
      <c r="AIR209" s="4"/>
      <c r="AIS209" s="4"/>
      <c r="AIT209" s="4"/>
      <c r="AIU209" s="4"/>
      <c r="AIV209" s="4"/>
      <c r="AIW209" s="4"/>
      <c r="AIX209" s="4"/>
      <c r="AIY209" s="4"/>
      <c r="AIZ209" s="4"/>
      <c r="AJA209" s="4"/>
      <c r="AJB209" s="4"/>
      <c r="AJC209" s="4"/>
      <c r="AJD209" s="4"/>
      <c r="AJE209" s="4"/>
      <c r="AJF209" s="4"/>
      <c r="AJG209" s="4"/>
      <c r="AJH209" s="4"/>
      <c r="AJI209" s="4"/>
      <c r="AJJ209" s="4"/>
      <c r="AJK209" s="4"/>
      <c r="AJL209" s="4"/>
      <c r="AJM209" s="4"/>
      <c r="AJN209" s="4"/>
      <c r="AJO209" s="4"/>
      <c r="AJP209" s="4"/>
      <c r="AJQ209" s="4"/>
      <c r="AJR209" s="4"/>
      <c r="AJS209" s="4"/>
      <c r="AJT209" s="4"/>
      <c r="AJU209" s="4"/>
      <c r="AJV209" s="4"/>
      <c r="AJW209" s="4"/>
      <c r="AJX209" s="4"/>
      <c r="AJY209" s="4"/>
      <c r="AJZ209" s="4"/>
      <c r="AKA209" s="4"/>
      <c r="AKB209" s="4"/>
      <c r="AKC209" s="4"/>
      <c r="AKD209" s="4"/>
      <c r="AKE209" s="4"/>
      <c r="AKF209" s="4"/>
      <c r="AKG209" s="4"/>
      <c r="AKH209" s="4"/>
      <c r="AKI209" s="4"/>
      <c r="AKJ209" s="4"/>
      <c r="AKK209" s="4"/>
      <c r="AKL209" s="4"/>
      <c r="AKM209" s="4"/>
      <c r="AKN209" s="4"/>
      <c r="AKO209" s="4"/>
      <c r="AKP209" s="4"/>
      <c r="AKQ209" s="4"/>
      <c r="AKR209" s="4"/>
      <c r="AKS209" s="4"/>
      <c r="AKT209" s="4"/>
      <c r="AKU209" s="4"/>
      <c r="AKV209" s="4"/>
      <c r="AKW209" s="4"/>
      <c r="AKX209" s="4"/>
      <c r="AKY209" s="4"/>
      <c r="AKZ209" s="4"/>
      <c r="ALA209" s="4"/>
      <c r="ALB209" s="4"/>
      <c r="ALC209" s="4"/>
      <c r="ALD209" s="4"/>
      <c r="ALE209" s="4"/>
      <c r="ALF209" s="4"/>
      <c r="ALG209" s="4"/>
      <c r="ALH209" s="4"/>
      <c r="ALI209" s="4"/>
      <c r="ALJ209" s="4"/>
      <c r="ALK209" s="4"/>
      <c r="ALL209" s="4"/>
      <c r="ALM209" s="4"/>
      <c r="ALN209" s="4"/>
      <c r="ALO209" s="4"/>
      <c r="ALP209" s="4"/>
      <c r="ALQ209" s="4"/>
      <c r="ALR209" s="4"/>
    </row>
    <row r="210" spans="2:1006" x14ac:dyDescent="0.35">
      <c r="C210" s="31" t="s">
        <v>85</v>
      </c>
    </row>
    <row r="211" spans="2:1006" x14ac:dyDescent="0.35">
      <c r="D211" s="31" t="s">
        <v>50</v>
      </c>
      <c r="E211" s="32" t="s">
        <v>110</v>
      </c>
      <c r="J211" s="37">
        <f>J81</f>
        <v>2210000</v>
      </c>
      <c r="K211" s="37">
        <f t="shared" ref="K211:BV211" si="339">K81</f>
        <v>2210000</v>
      </c>
      <c r="L211" s="37">
        <f t="shared" si="339"/>
        <v>2210000</v>
      </c>
      <c r="M211" s="37">
        <f t="shared" si="339"/>
        <v>2210000</v>
      </c>
      <c r="N211" s="37">
        <f t="shared" si="339"/>
        <v>2210000</v>
      </c>
      <c r="O211" s="37">
        <f t="shared" si="339"/>
        <v>2210000</v>
      </c>
      <c r="P211" s="37">
        <f t="shared" si="339"/>
        <v>2210000</v>
      </c>
      <c r="Q211" s="37">
        <f t="shared" si="339"/>
        <v>2210000</v>
      </c>
      <c r="R211" s="37">
        <f t="shared" si="339"/>
        <v>2210000</v>
      </c>
      <c r="S211" s="37">
        <f t="shared" si="339"/>
        <v>2210000</v>
      </c>
      <c r="T211" s="37">
        <f t="shared" si="339"/>
        <v>2210000</v>
      </c>
      <c r="U211" s="37">
        <f t="shared" si="339"/>
        <v>2210000</v>
      </c>
      <c r="V211" s="37">
        <f t="shared" si="339"/>
        <v>0</v>
      </c>
      <c r="W211" s="37">
        <f t="shared" si="339"/>
        <v>0</v>
      </c>
      <c r="X211" s="37">
        <f t="shared" si="339"/>
        <v>0</v>
      </c>
      <c r="Y211" s="37">
        <f t="shared" si="339"/>
        <v>0</v>
      </c>
      <c r="Z211" s="37">
        <f t="shared" si="339"/>
        <v>0</v>
      </c>
      <c r="AA211" s="37">
        <f t="shared" si="339"/>
        <v>0</v>
      </c>
      <c r="AB211" s="37">
        <f t="shared" si="339"/>
        <v>0</v>
      </c>
      <c r="AC211" s="37">
        <f t="shared" si="339"/>
        <v>0</v>
      </c>
      <c r="AD211" s="37">
        <f t="shared" si="339"/>
        <v>0</v>
      </c>
      <c r="AE211" s="37">
        <f t="shared" si="339"/>
        <v>0</v>
      </c>
      <c r="AF211" s="37">
        <f t="shared" si="339"/>
        <v>0</v>
      </c>
      <c r="AG211" s="37">
        <f t="shared" si="339"/>
        <v>0</v>
      </c>
      <c r="AH211" s="37">
        <f t="shared" si="339"/>
        <v>0</v>
      </c>
      <c r="AI211" s="37">
        <f t="shared" si="339"/>
        <v>0</v>
      </c>
      <c r="AJ211" s="37">
        <f t="shared" si="339"/>
        <v>0</v>
      </c>
      <c r="AK211" s="37">
        <f t="shared" si="339"/>
        <v>0</v>
      </c>
      <c r="AL211" s="37">
        <f t="shared" si="339"/>
        <v>0</v>
      </c>
      <c r="AM211" s="37">
        <f t="shared" si="339"/>
        <v>0</v>
      </c>
      <c r="AN211" s="37">
        <f t="shared" si="339"/>
        <v>0</v>
      </c>
      <c r="AO211" s="37">
        <f t="shared" si="339"/>
        <v>0</v>
      </c>
      <c r="AP211" s="37">
        <f t="shared" si="339"/>
        <v>0</v>
      </c>
      <c r="AQ211" s="37">
        <f t="shared" si="339"/>
        <v>0</v>
      </c>
      <c r="AR211" s="37">
        <f t="shared" si="339"/>
        <v>0</v>
      </c>
      <c r="AS211" s="37">
        <f t="shared" si="339"/>
        <v>0</v>
      </c>
      <c r="AT211" s="37">
        <f t="shared" si="339"/>
        <v>0</v>
      </c>
      <c r="AU211" s="37">
        <f t="shared" si="339"/>
        <v>0</v>
      </c>
      <c r="AV211" s="37">
        <f t="shared" si="339"/>
        <v>0</v>
      </c>
      <c r="AW211" s="37">
        <f t="shared" si="339"/>
        <v>0</v>
      </c>
      <c r="AX211" s="37">
        <f t="shared" si="339"/>
        <v>0</v>
      </c>
      <c r="AY211" s="37">
        <f t="shared" si="339"/>
        <v>0</v>
      </c>
      <c r="AZ211" s="37">
        <f t="shared" si="339"/>
        <v>0</v>
      </c>
      <c r="BA211" s="37">
        <f t="shared" si="339"/>
        <v>0</v>
      </c>
      <c r="BB211" s="37">
        <f t="shared" si="339"/>
        <v>0</v>
      </c>
      <c r="BC211" s="37">
        <f t="shared" si="339"/>
        <v>0</v>
      </c>
      <c r="BD211" s="37">
        <f t="shared" si="339"/>
        <v>0</v>
      </c>
      <c r="BE211" s="37">
        <f t="shared" si="339"/>
        <v>0</v>
      </c>
      <c r="BF211" s="37">
        <f t="shared" si="339"/>
        <v>0</v>
      </c>
      <c r="BG211" s="37">
        <f t="shared" si="339"/>
        <v>0</v>
      </c>
      <c r="BH211" s="37">
        <f t="shared" si="339"/>
        <v>0</v>
      </c>
      <c r="BI211" s="37">
        <f t="shared" si="339"/>
        <v>0</v>
      </c>
      <c r="BJ211" s="37">
        <f t="shared" si="339"/>
        <v>0</v>
      </c>
      <c r="BK211" s="37">
        <f t="shared" si="339"/>
        <v>0</v>
      </c>
      <c r="BL211" s="37">
        <f t="shared" si="339"/>
        <v>0</v>
      </c>
      <c r="BM211" s="37">
        <f t="shared" si="339"/>
        <v>0</v>
      </c>
      <c r="BN211" s="37">
        <f t="shared" si="339"/>
        <v>0</v>
      </c>
      <c r="BO211" s="37">
        <f t="shared" si="339"/>
        <v>0</v>
      </c>
      <c r="BP211" s="37">
        <f t="shared" si="339"/>
        <v>0</v>
      </c>
      <c r="BQ211" s="37">
        <f t="shared" si="339"/>
        <v>0</v>
      </c>
      <c r="BR211" s="37">
        <f t="shared" si="339"/>
        <v>0</v>
      </c>
      <c r="BS211" s="37">
        <f t="shared" si="339"/>
        <v>0</v>
      </c>
      <c r="BT211" s="37">
        <f t="shared" si="339"/>
        <v>0</v>
      </c>
      <c r="BU211" s="37">
        <f t="shared" si="339"/>
        <v>0</v>
      </c>
      <c r="BV211" s="37">
        <f t="shared" si="339"/>
        <v>0</v>
      </c>
      <c r="BW211" s="37">
        <f t="shared" ref="BW211:EH211" si="340">BW81</f>
        <v>0</v>
      </c>
      <c r="BX211" s="37">
        <f t="shared" si="340"/>
        <v>0</v>
      </c>
      <c r="BY211" s="37">
        <f t="shared" si="340"/>
        <v>0</v>
      </c>
      <c r="BZ211" s="37">
        <f t="shared" si="340"/>
        <v>0</v>
      </c>
      <c r="CA211" s="37">
        <f t="shared" si="340"/>
        <v>0</v>
      </c>
      <c r="CB211" s="37">
        <f t="shared" si="340"/>
        <v>0</v>
      </c>
      <c r="CC211" s="37">
        <f t="shared" si="340"/>
        <v>0</v>
      </c>
      <c r="CD211" s="37">
        <f t="shared" si="340"/>
        <v>0</v>
      </c>
      <c r="CE211" s="37">
        <f t="shared" si="340"/>
        <v>0</v>
      </c>
      <c r="CF211" s="37">
        <f t="shared" si="340"/>
        <v>0</v>
      </c>
      <c r="CG211" s="37">
        <f t="shared" si="340"/>
        <v>0</v>
      </c>
      <c r="CH211" s="37">
        <f t="shared" si="340"/>
        <v>0</v>
      </c>
      <c r="CI211" s="37">
        <f t="shared" si="340"/>
        <v>0</v>
      </c>
      <c r="CJ211" s="37">
        <f t="shared" si="340"/>
        <v>0</v>
      </c>
      <c r="CK211" s="37">
        <f t="shared" si="340"/>
        <v>0</v>
      </c>
      <c r="CL211" s="37">
        <f t="shared" si="340"/>
        <v>0</v>
      </c>
      <c r="CM211" s="37">
        <f t="shared" si="340"/>
        <v>0</v>
      </c>
      <c r="CN211" s="37">
        <f t="shared" si="340"/>
        <v>0</v>
      </c>
      <c r="CO211" s="37">
        <f t="shared" si="340"/>
        <v>0</v>
      </c>
      <c r="CP211" s="37">
        <f t="shared" si="340"/>
        <v>0</v>
      </c>
      <c r="CQ211" s="37">
        <f t="shared" si="340"/>
        <v>0</v>
      </c>
      <c r="CR211" s="37">
        <f t="shared" si="340"/>
        <v>0</v>
      </c>
      <c r="CS211" s="37">
        <f t="shared" si="340"/>
        <v>0</v>
      </c>
      <c r="CT211" s="37">
        <f t="shared" si="340"/>
        <v>0</v>
      </c>
      <c r="CU211" s="37">
        <f t="shared" si="340"/>
        <v>0</v>
      </c>
      <c r="CV211" s="37">
        <f t="shared" si="340"/>
        <v>0</v>
      </c>
      <c r="CW211" s="37">
        <f t="shared" si="340"/>
        <v>0</v>
      </c>
      <c r="CX211" s="37">
        <f t="shared" si="340"/>
        <v>0</v>
      </c>
      <c r="CY211" s="37">
        <f t="shared" si="340"/>
        <v>0</v>
      </c>
      <c r="CZ211" s="37">
        <f t="shared" si="340"/>
        <v>0</v>
      </c>
      <c r="DA211" s="37">
        <f t="shared" si="340"/>
        <v>0</v>
      </c>
      <c r="DB211" s="37">
        <f t="shared" si="340"/>
        <v>0</v>
      </c>
      <c r="DC211" s="37">
        <f t="shared" si="340"/>
        <v>0</v>
      </c>
      <c r="DD211" s="37">
        <f t="shared" si="340"/>
        <v>0</v>
      </c>
      <c r="DE211" s="37">
        <f t="shared" si="340"/>
        <v>0</v>
      </c>
      <c r="DF211" s="37">
        <f t="shared" si="340"/>
        <v>0</v>
      </c>
      <c r="DG211" s="37">
        <f t="shared" si="340"/>
        <v>0</v>
      </c>
      <c r="DH211" s="37">
        <f t="shared" si="340"/>
        <v>0</v>
      </c>
      <c r="DI211" s="37">
        <f t="shared" si="340"/>
        <v>0</v>
      </c>
      <c r="DJ211" s="37">
        <f t="shared" si="340"/>
        <v>0</v>
      </c>
      <c r="DK211" s="37">
        <f t="shared" si="340"/>
        <v>0</v>
      </c>
      <c r="DL211" s="37">
        <f t="shared" si="340"/>
        <v>0</v>
      </c>
      <c r="DM211" s="37">
        <f t="shared" si="340"/>
        <v>0</v>
      </c>
      <c r="DN211" s="37">
        <f t="shared" si="340"/>
        <v>0</v>
      </c>
      <c r="DO211" s="37">
        <f t="shared" si="340"/>
        <v>0</v>
      </c>
      <c r="DP211" s="37">
        <f t="shared" si="340"/>
        <v>0</v>
      </c>
      <c r="DQ211" s="37">
        <f t="shared" si="340"/>
        <v>0</v>
      </c>
      <c r="DR211" s="37">
        <f t="shared" si="340"/>
        <v>0</v>
      </c>
      <c r="DS211" s="37">
        <f t="shared" si="340"/>
        <v>0</v>
      </c>
      <c r="DT211" s="37">
        <f t="shared" si="340"/>
        <v>0</v>
      </c>
      <c r="DU211" s="37">
        <f t="shared" si="340"/>
        <v>0</v>
      </c>
      <c r="DV211" s="37">
        <f t="shared" si="340"/>
        <v>0</v>
      </c>
      <c r="DW211" s="37">
        <f t="shared" si="340"/>
        <v>0</v>
      </c>
      <c r="DX211" s="37">
        <f t="shared" si="340"/>
        <v>0</v>
      </c>
      <c r="DY211" s="37">
        <f t="shared" si="340"/>
        <v>0</v>
      </c>
      <c r="DZ211" s="37">
        <f t="shared" si="340"/>
        <v>0</v>
      </c>
      <c r="EA211" s="37">
        <f t="shared" si="340"/>
        <v>0</v>
      </c>
      <c r="EB211" s="37">
        <f t="shared" si="340"/>
        <v>0</v>
      </c>
      <c r="EC211" s="37">
        <f t="shared" si="340"/>
        <v>0</v>
      </c>
      <c r="ED211" s="37">
        <f t="shared" si="340"/>
        <v>0</v>
      </c>
      <c r="EE211" s="37">
        <f t="shared" si="340"/>
        <v>0</v>
      </c>
      <c r="EF211" s="37">
        <f t="shared" si="340"/>
        <v>0</v>
      </c>
      <c r="EG211" s="37">
        <f t="shared" si="340"/>
        <v>0</v>
      </c>
      <c r="EH211" s="37">
        <f t="shared" si="340"/>
        <v>0</v>
      </c>
      <c r="EI211" s="37">
        <f t="shared" ref="EI211:FC211" si="341">EI81</f>
        <v>0</v>
      </c>
      <c r="EJ211" s="37">
        <f t="shared" si="341"/>
        <v>0</v>
      </c>
      <c r="EK211" s="37">
        <f t="shared" si="341"/>
        <v>0</v>
      </c>
      <c r="EL211" s="37">
        <f t="shared" si="341"/>
        <v>0</v>
      </c>
      <c r="EM211" s="37">
        <f t="shared" si="341"/>
        <v>0</v>
      </c>
      <c r="EN211" s="37">
        <f t="shared" si="341"/>
        <v>0</v>
      </c>
      <c r="EO211" s="37">
        <f t="shared" si="341"/>
        <v>0</v>
      </c>
      <c r="EP211" s="37">
        <f t="shared" si="341"/>
        <v>0</v>
      </c>
      <c r="EQ211" s="37">
        <f t="shared" si="341"/>
        <v>0</v>
      </c>
      <c r="ER211" s="37">
        <f t="shared" si="341"/>
        <v>0</v>
      </c>
      <c r="ES211" s="37">
        <f t="shared" si="341"/>
        <v>0</v>
      </c>
      <c r="ET211" s="37">
        <f t="shared" si="341"/>
        <v>0</v>
      </c>
      <c r="EU211" s="37">
        <f t="shared" si="341"/>
        <v>0</v>
      </c>
      <c r="EV211" s="37">
        <f t="shared" si="341"/>
        <v>0</v>
      </c>
      <c r="EW211" s="37">
        <f t="shared" si="341"/>
        <v>0</v>
      </c>
      <c r="EX211" s="37">
        <f t="shared" si="341"/>
        <v>0</v>
      </c>
      <c r="EY211" s="37">
        <f t="shared" si="341"/>
        <v>0</v>
      </c>
      <c r="EZ211" s="37">
        <f t="shared" si="341"/>
        <v>0</v>
      </c>
      <c r="FA211" s="37">
        <f t="shared" si="341"/>
        <v>0</v>
      </c>
      <c r="FB211" s="37">
        <f t="shared" si="341"/>
        <v>0</v>
      </c>
      <c r="FC211" s="37">
        <f t="shared" si="341"/>
        <v>0</v>
      </c>
    </row>
    <row r="212" spans="2:1006" x14ac:dyDescent="0.35">
      <c r="D212" s="31" t="s">
        <v>278</v>
      </c>
      <c r="E212" s="32" t="s">
        <v>110</v>
      </c>
      <c r="J212" s="37">
        <f>-J112</f>
        <v>0</v>
      </c>
      <c r="K212" s="37">
        <f t="shared" ref="K212:BV212" si="342">-K112</f>
        <v>0</v>
      </c>
      <c r="L212" s="37">
        <f t="shared" si="342"/>
        <v>0</v>
      </c>
      <c r="M212" s="37">
        <f t="shared" si="342"/>
        <v>0</v>
      </c>
      <c r="N212" s="37">
        <f t="shared" si="342"/>
        <v>0</v>
      </c>
      <c r="O212" s="37">
        <f t="shared" si="342"/>
        <v>0</v>
      </c>
      <c r="P212" s="37">
        <f t="shared" si="342"/>
        <v>0</v>
      </c>
      <c r="Q212" s="37">
        <f t="shared" si="342"/>
        <v>0</v>
      </c>
      <c r="R212" s="37">
        <f t="shared" si="342"/>
        <v>0</v>
      </c>
      <c r="S212" s="37">
        <f t="shared" si="342"/>
        <v>0</v>
      </c>
      <c r="T212" s="37">
        <f t="shared" si="342"/>
        <v>0</v>
      </c>
      <c r="U212" s="37">
        <f t="shared" si="342"/>
        <v>-7558200</v>
      </c>
      <c r="V212" s="37">
        <f t="shared" si="342"/>
        <v>0</v>
      </c>
      <c r="W212" s="37">
        <f t="shared" si="342"/>
        <v>0</v>
      </c>
      <c r="X212" s="37">
        <f t="shared" si="342"/>
        <v>0</v>
      </c>
      <c r="Y212" s="37">
        <f t="shared" si="342"/>
        <v>0</v>
      </c>
      <c r="Z212" s="37">
        <f t="shared" si="342"/>
        <v>0</v>
      </c>
      <c r="AA212" s="37">
        <f t="shared" si="342"/>
        <v>0</v>
      </c>
      <c r="AB212" s="37">
        <f t="shared" si="342"/>
        <v>0</v>
      </c>
      <c r="AC212" s="37">
        <f t="shared" si="342"/>
        <v>0</v>
      </c>
      <c r="AD212" s="37">
        <f t="shared" si="342"/>
        <v>0</v>
      </c>
      <c r="AE212" s="37">
        <f t="shared" si="342"/>
        <v>0</v>
      </c>
      <c r="AF212" s="37">
        <f t="shared" si="342"/>
        <v>0</v>
      </c>
      <c r="AG212" s="37">
        <f t="shared" si="342"/>
        <v>0</v>
      </c>
      <c r="AH212" s="37">
        <f t="shared" si="342"/>
        <v>0</v>
      </c>
      <c r="AI212" s="37">
        <f t="shared" si="342"/>
        <v>0</v>
      </c>
      <c r="AJ212" s="37">
        <f t="shared" si="342"/>
        <v>0</v>
      </c>
      <c r="AK212" s="37">
        <f t="shared" si="342"/>
        <v>0</v>
      </c>
      <c r="AL212" s="37">
        <f t="shared" si="342"/>
        <v>0</v>
      </c>
      <c r="AM212" s="37">
        <f t="shared" si="342"/>
        <v>0</v>
      </c>
      <c r="AN212" s="37">
        <f t="shared" si="342"/>
        <v>0</v>
      </c>
      <c r="AO212" s="37">
        <f t="shared" si="342"/>
        <v>0</v>
      </c>
      <c r="AP212" s="37">
        <f t="shared" si="342"/>
        <v>0</v>
      </c>
      <c r="AQ212" s="37">
        <f t="shared" si="342"/>
        <v>0</v>
      </c>
      <c r="AR212" s="37">
        <f t="shared" si="342"/>
        <v>0</v>
      </c>
      <c r="AS212" s="37">
        <f t="shared" si="342"/>
        <v>0</v>
      </c>
      <c r="AT212" s="37">
        <f t="shared" si="342"/>
        <v>0</v>
      </c>
      <c r="AU212" s="37">
        <f t="shared" si="342"/>
        <v>0</v>
      </c>
      <c r="AV212" s="37">
        <f t="shared" si="342"/>
        <v>0</v>
      </c>
      <c r="AW212" s="37">
        <f t="shared" si="342"/>
        <v>0</v>
      </c>
      <c r="AX212" s="37">
        <f t="shared" si="342"/>
        <v>0</v>
      </c>
      <c r="AY212" s="37">
        <f t="shared" si="342"/>
        <v>0</v>
      </c>
      <c r="AZ212" s="37">
        <f t="shared" si="342"/>
        <v>0</v>
      </c>
      <c r="BA212" s="37">
        <f t="shared" si="342"/>
        <v>0</v>
      </c>
      <c r="BB212" s="37">
        <f t="shared" si="342"/>
        <v>0</v>
      </c>
      <c r="BC212" s="37">
        <f t="shared" si="342"/>
        <v>0</v>
      </c>
      <c r="BD212" s="37">
        <f t="shared" si="342"/>
        <v>0</v>
      </c>
      <c r="BE212" s="37">
        <f t="shared" si="342"/>
        <v>0</v>
      </c>
      <c r="BF212" s="37">
        <f t="shared" si="342"/>
        <v>0</v>
      </c>
      <c r="BG212" s="37">
        <f t="shared" si="342"/>
        <v>0</v>
      </c>
      <c r="BH212" s="37">
        <f t="shared" si="342"/>
        <v>0</v>
      </c>
      <c r="BI212" s="37">
        <f t="shared" si="342"/>
        <v>0</v>
      </c>
      <c r="BJ212" s="37">
        <f t="shared" si="342"/>
        <v>0</v>
      </c>
      <c r="BK212" s="37">
        <f t="shared" si="342"/>
        <v>0</v>
      </c>
      <c r="BL212" s="37">
        <f t="shared" si="342"/>
        <v>0</v>
      </c>
      <c r="BM212" s="37">
        <f t="shared" si="342"/>
        <v>0</v>
      </c>
      <c r="BN212" s="37">
        <f t="shared" si="342"/>
        <v>0</v>
      </c>
      <c r="BO212" s="37">
        <f t="shared" si="342"/>
        <v>0</v>
      </c>
      <c r="BP212" s="37">
        <f t="shared" si="342"/>
        <v>0</v>
      </c>
      <c r="BQ212" s="37">
        <f t="shared" si="342"/>
        <v>0</v>
      </c>
      <c r="BR212" s="37">
        <f t="shared" si="342"/>
        <v>0</v>
      </c>
      <c r="BS212" s="37">
        <f t="shared" si="342"/>
        <v>0</v>
      </c>
      <c r="BT212" s="37">
        <f t="shared" si="342"/>
        <v>0</v>
      </c>
      <c r="BU212" s="37">
        <f t="shared" si="342"/>
        <v>0</v>
      </c>
      <c r="BV212" s="37">
        <f t="shared" si="342"/>
        <v>0</v>
      </c>
      <c r="BW212" s="37">
        <f t="shared" ref="BW212:EH212" si="343">-BW112</f>
        <v>0</v>
      </c>
      <c r="BX212" s="37">
        <f t="shared" si="343"/>
        <v>0</v>
      </c>
      <c r="BY212" s="37">
        <f t="shared" si="343"/>
        <v>0</v>
      </c>
      <c r="BZ212" s="37">
        <f t="shared" si="343"/>
        <v>0</v>
      </c>
      <c r="CA212" s="37">
        <f t="shared" si="343"/>
        <v>0</v>
      </c>
      <c r="CB212" s="37">
        <f t="shared" si="343"/>
        <v>0</v>
      </c>
      <c r="CC212" s="37">
        <f t="shared" si="343"/>
        <v>0</v>
      </c>
      <c r="CD212" s="37">
        <f t="shared" si="343"/>
        <v>0</v>
      </c>
      <c r="CE212" s="37">
        <f t="shared" si="343"/>
        <v>0</v>
      </c>
      <c r="CF212" s="37">
        <f t="shared" si="343"/>
        <v>0</v>
      </c>
      <c r="CG212" s="37">
        <f t="shared" si="343"/>
        <v>0</v>
      </c>
      <c r="CH212" s="37">
        <f t="shared" si="343"/>
        <v>0</v>
      </c>
      <c r="CI212" s="37">
        <f t="shared" si="343"/>
        <v>0</v>
      </c>
      <c r="CJ212" s="37">
        <f t="shared" si="343"/>
        <v>0</v>
      </c>
      <c r="CK212" s="37">
        <f t="shared" si="343"/>
        <v>0</v>
      </c>
      <c r="CL212" s="37">
        <f t="shared" si="343"/>
        <v>0</v>
      </c>
      <c r="CM212" s="37">
        <f t="shared" si="343"/>
        <v>0</v>
      </c>
      <c r="CN212" s="37">
        <f t="shared" si="343"/>
        <v>0</v>
      </c>
      <c r="CO212" s="37">
        <f t="shared" si="343"/>
        <v>0</v>
      </c>
      <c r="CP212" s="37">
        <f t="shared" si="343"/>
        <v>0</v>
      </c>
      <c r="CQ212" s="37">
        <f t="shared" si="343"/>
        <v>0</v>
      </c>
      <c r="CR212" s="37">
        <f t="shared" si="343"/>
        <v>0</v>
      </c>
      <c r="CS212" s="37">
        <f t="shared" si="343"/>
        <v>0</v>
      </c>
      <c r="CT212" s="37">
        <f t="shared" si="343"/>
        <v>0</v>
      </c>
      <c r="CU212" s="37">
        <f t="shared" si="343"/>
        <v>0</v>
      </c>
      <c r="CV212" s="37">
        <f t="shared" si="343"/>
        <v>0</v>
      </c>
      <c r="CW212" s="37">
        <f t="shared" si="343"/>
        <v>0</v>
      </c>
      <c r="CX212" s="37">
        <f t="shared" si="343"/>
        <v>0</v>
      </c>
      <c r="CY212" s="37">
        <f t="shared" si="343"/>
        <v>0</v>
      </c>
      <c r="CZ212" s="37">
        <f t="shared" si="343"/>
        <v>0</v>
      </c>
      <c r="DA212" s="37">
        <f t="shared" si="343"/>
        <v>0</v>
      </c>
      <c r="DB212" s="37">
        <f t="shared" si="343"/>
        <v>0</v>
      </c>
      <c r="DC212" s="37">
        <f t="shared" si="343"/>
        <v>0</v>
      </c>
      <c r="DD212" s="37">
        <f t="shared" si="343"/>
        <v>0</v>
      </c>
      <c r="DE212" s="37">
        <f t="shared" si="343"/>
        <v>0</v>
      </c>
      <c r="DF212" s="37">
        <f t="shared" si="343"/>
        <v>0</v>
      </c>
      <c r="DG212" s="37">
        <f t="shared" si="343"/>
        <v>0</v>
      </c>
      <c r="DH212" s="37">
        <f t="shared" si="343"/>
        <v>0</v>
      </c>
      <c r="DI212" s="37">
        <f t="shared" si="343"/>
        <v>0</v>
      </c>
      <c r="DJ212" s="37">
        <f t="shared" si="343"/>
        <v>0</v>
      </c>
      <c r="DK212" s="37">
        <f t="shared" si="343"/>
        <v>0</v>
      </c>
      <c r="DL212" s="37">
        <f t="shared" si="343"/>
        <v>0</v>
      </c>
      <c r="DM212" s="37">
        <f t="shared" si="343"/>
        <v>0</v>
      </c>
      <c r="DN212" s="37">
        <f t="shared" si="343"/>
        <v>0</v>
      </c>
      <c r="DO212" s="37">
        <f t="shared" si="343"/>
        <v>0</v>
      </c>
      <c r="DP212" s="37">
        <f t="shared" si="343"/>
        <v>0</v>
      </c>
      <c r="DQ212" s="37">
        <f t="shared" si="343"/>
        <v>0</v>
      </c>
      <c r="DR212" s="37">
        <f t="shared" si="343"/>
        <v>0</v>
      </c>
      <c r="DS212" s="37">
        <f t="shared" si="343"/>
        <v>0</v>
      </c>
      <c r="DT212" s="37">
        <f t="shared" si="343"/>
        <v>0</v>
      </c>
      <c r="DU212" s="37">
        <f t="shared" si="343"/>
        <v>0</v>
      </c>
      <c r="DV212" s="37">
        <f t="shared" si="343"/>
        <v>0</v>
      </c>
      <c r="DW212" s="37">
        <f t="shared" si="343"/>
        <v>0</v>
      </c>
      <c r="DX212" s="37">
        <f t="shared" si="343"/>
        <v>0</v>
      </c>
      <c r="DY212" s="37">
        <f t="shared" si="343"/>
        <v>0</v>
      </c>
      <c r="DZ212" s="37">
        <f t="shared" si="343"/>
        <v>0</v>
      </c>
      <c r="EA212" s="37">
        <f t="shared" si="343"/>
        <v>0</v>
      </c>
      <c r="EB212" s="37">
        <f t="shared" si="343"/>
        <v>0</v>
      </c>
      <c r="EC212" s="37">
        <f t="shared" si="343"/>
        <v>0</v>
      </c>
      <c r="ED212" s="37">
        <f t="shared" si="343"/>
        <v>0</v>
      </c>
      <c r="EE212" s="37">
        <f t="shared" si="343"/>
        <v>0</v>
      </c>
      <c r="EF212" s="37">
        <f t="shared" si="343"/>
        <v>0</v>
      </c>
      <c r="EG212" s="37">
        <f t="shared" si="343"/>
        <v>0</v>
      </c>
      <c r="EH212" s="37">
        <f t="shared" si="343"/>
        <v>0</v>
      </c>
      <c r="EI212" s="37">
        <f t="shared" ref="EI212:FC212" si="344">-EI112</f>
        <v>0</v>
      </c>
      <c r="EJ212" s="37">
        <f t="shared" si="344"/>
        <v>0</v>
      </c>
      <c r="EK212" s="37">
        <f t="shared" si="344"/>
        <v>0</v>
      </c>
      <c r="EL212" s="37">
        <f t="shared" si="344"/>
        <v>0</v>
      </c>
      <c r="EM212" s="37">
        <f t="shared" si="344"/>
        <v>0</v>
      </c>
      <c r="EN212" s="37">
        <f t="shared" si="344"/>
        <v>0</v>
      </c>
      <c r="EO212" s="37">
        <f t="shared" si="344"/>
        <v>0</v>
      </c>
      <c r="EP212" s="37">
        <f t="shared" si="344"/>
        <v>0</v>
      </c>
      <c r="EQ212" s="37">
        <f t="shared" si="344"/>
        <v>0</v>
      </c>
      <c r="ER212" s="37">
        <f t="shared" si="344"/>
        <v>0</v>
      </c>
      <c r="ES212" s="37">
        <f t="shared" si="344"/>
        <v>0</v>
      </c>
      <c r="ET212" s="37">
        <f t="shared" si="344"/>
        <v>0</v>
      </c>
      <c r="EU212" s="37">
        <f t="shared" si="344"/>
        <v>0</v>
      </c>
      <c r="EV212" s="37">
        <f t="shared" si="344"/>
        <v>0</v>
      </c>
      <c r="EW212" s="37">
        <f t="shared" si="344"/>
        <v>0</v>
      </c>
      <c r="EX212" s="37">
        <f t="shared" si="344"/>
        <v>0</v>
      </c>
      <c r="EY212" s="37">
        <f t="shared" si="344"/>
        <v>0</v>
      </c>
      <c r="EZ212" s="37">
        <f t="shared" si="344"/>
        <v>0</v>
      </c>
      <c r="FA212" s="37">
        <f t="shared" si="344"/>
        <v>0</v>
      </c>
      <c r="FB212" s="37">
        <f t="shared" si="344"/>
        <v>0</v>
      </c>
      <c r="FC212" s="37">
        <f t="shared" si="344"/>
        <v>0</v>
      </c>
    </row>
    <row r="213" spans="2:1006" x14ac:dyDescent="0.35">
      <c r="D213" s="31" t="s">
        <v>86</v>
      </c>
      <c r="E213" s="32" t="s">
        <v>110</v>
      </c>
    </row>
    <row r="214" spans="2:1006" x14ac:dyDescent="0.35">
      <c r="D214" s="31" t="s">
        <v>267</v>
      </c>
      <c r="E214" s="32" t="s">
        <v>110</v>
      </c>
    </row>
    <row r="215" spans="2:1006" x14ac:dyDescent="0.35">
      <c r="D215" s="31" t="s">
        <v>268</v>
      </c>
      <c r="E215" s="32" t="s">
        <v>110</v>
      </c>
    </row>
    <row r="216" spans="2:1006" x14ac:dyDescent="0.35">
      <c r="D216" s="38" t="s">
        <v>87</v>
      </c>
      <c r="E216" s="39" t="s">
        <v>110</v>
      </c>
      <c r="F216" s="38"/>
      <c r="G216" s="38"/>
      <c r="H216" s="40">
        <f>SUM(J216:XFD216)</f>
        <v>18961800</v>
      </c>
      <c r="I216" s="38"/>
      <c r="J216" s="40">
        <f>SUM(J211:J215)</f>
        <v>2210000</v>
      </c>
      <c r="K216" s="40">
        <f t="shared" ref="K216:BV216" si="345">SUM(K211:K215)</f>
        <v>2210000</v>
      </c>
      <c r="L216" s="40">
        <f t="shared" si="345"/>
        <v>2210000</v>
      </c>
      <c r="M216" s="40">
        <f t="shared" si="345"/>
        <v>2210000</v>
      </c>
      <c r="N216" s="40">
        <f t="shared" si="345"/>
        <v>2210000</v>
      </c>
      <c r="O216" s="40">
        <f t="shared" si="345"/>
        <v>2210000</v>
      </c>
      <c r="P216" s="40">
        <f t="shared" si="345"/>
        <v>2210000</v>
      </c>
      <c r="Q216" s="40">
        <f t="shared" si="345"/>
        <v>2210000</v>
      </c>
      <c r="R216" s="40">
        <f t="shared" si="345"/>
        <v>2210000</v>
      </c>
      <c r="S216" s="40">
        <f t="shared" si="345"/>
        <v>2210000</v>
      </c>
      <c r="T216" s="40">
        <f t="shared" si="345"/>
        <v>2210000</v>
      </c>
      <c r="U216" s="40">
        <f t="shared" si="345"/>
        <v>-5348200</v>
      </c>
      <c r="V216" s="40">
        <f t="shared" si="345"/>
        <v>0</v>
      </c>
      <c r="W216" s="40">
        <f t="shared" si="345"/>
        <v>0</v>
      </c>
      <c r="X216" s="40">
        <f t="shared" si="345"/>
        <v>0</v>
      </c>
      <c r="Y216" s="40">
        <f t="shared" si="345"/>
        <v>0</v>
      </c>
      <c r="Z216" s="40">
        <f t="shared" si="345"/>
        <v>0</v>
      </c>
      <c r="AA216" s="40">
        <f t="shared" si="345"/>
        <v>0</v>
      </c>
      <c r="AB216" s="40">
        <f t="shared" si="345"/>
        <v>0</v>
      </c>
      <c r="AC216" s="40">
        <f t="shared" si="345"/>
        <v>0</v>
      </c>
      <c r="AD216" s="40">
        <f t="shared" si="345"/>
        <v>0</v>
      </c>
      <c r="AE216" s="40">
        <f t="shared" si="345"/>
        <v>0</v>
      </c>
      <c r="AF216" s="40">
        <f t="shared" si="345"/>
        <v>0</v>
      </c>
      <c r="AG216" s="40">
        <f t="shared" si="345"/>
        <v>0</v>
      </c>
      <c r="AH216" s="40">
        <f t="shared" si="345"/>
        <v>0</v>
      </c>
      <c r="AI216" s="40">
        <f t="shared" si="345"/>
        <v>0</v>
      </c>
      <c r="AJ216" s="40">
        <f t="shared" si="345"/>
        <v>0</v>
      </c>
      <c r="AK216" s="40">
        <f t="shared" si="345"/>
        <v>0</v>
      </c>
      <c r="AL216" s="40">
        <f t="shared" si="345"/>
        <v>0</v>
      </c>
      <c r="AM216" s="40">
        <f t="shared" si="345"/>
        <v>0</v>
      </c>
      <c r="AN216" s="40">
        <f t="shared" si="345"/>
        <v>0</v>
      </c>
      <c r="AO216" s="40">
        <f t="shared" si="345"/>
        <v>0</v>
      </c>
      <c r="AP216" s="40">
        <f t="shared" si="345"/>
        <v>0</v>
      </c>
      <c r="AQ216" s="40">
        <f t="shared" si="345"/>
        <v>0</v>
      </c>
      <c r="AR216" s="40">
        <f t="shared" si="345"/>
        <v>0</v>
      </c>
      <c r="AS216" s="40">
        <f t="shared" si="345"/>
        <v>0</v>
      </c>
      <c r="AT216" s="40">
        <f t="shared" si="345"/>
        <v>0</v>
      </c>
      <c r="AU216" s="40">
        <f t="shared" si="345"/>
        <v>0</v>
      </c>
      <c r="AV216" s="40">
        <f t="shared" si="345"/>
        <v>0</v>
      </c>
      <c r="AW216" s="40">
        <f t="shared" si="345"/>
        <v>0</v>
      </c>
      <c r="AX216" s="40">
        <f t="shared" si="345"/>
        <v>0</v>
      </c>
      <c r="AY216" s="40">
        <f t="shared" si="345"/>
        <v>0</v>
      </c>
      <c r="AZ216" s="40">
        <f t="shared" si="345"/>
        <v>0</v>
      </c>
      <c r="BA216" s="40">
        <f t="shared" si="345"/>
        <v>0</v>
      </c>
      <c r="BB216" s="40">
        <f t="shared" si="345"/>
        <v>0</v>
      </c>
      <c r="BC216" s="40">
        <f t="shared" si="345"/>
        <v>0</v>
      </c>
      <c r="BD216" s="40">
        <f t="shared" si="345"/>
        <v>0</v>
      </c>
      <c r="BE216" s="40">
        <f t="shared" si="345"/>
        <v>0</v>
      </c>
      <c r="BF216" s="40">
        <f t="shared" si="345"/>
        <v>0</v>
      </c>
      <c r="BG216" s="40">
        <f t="shared" si="345"/>
        <v>0</v>
      </c>
      <c r="BH216" s="40">
        <f t="shared" si="345"/>
        <v>0</v>
      </c>
      <c r="BI216" s="40">
        <f t="shared" si="345"/>
        <v>0</v>
      </c>
      <c r="BJ216" s="40">
        <f t="shared" si="345"/>
        <v>0</v>
      </c>
      <c r="BK216" s="40">
        <f t="shared" si="345"/>
        <v>0</v>
      </c>
      <c r="BL216" s="40">
        <f t="shared" si="345"/>
        <v>0</v>
      </c>
      <c r="BM216" s="40">
        <f t="shared" si="345"/>
        <v>0</v>
      </c>
      <c r="BN216" s="40">
        <f t="shared" si="345"/>
        <v>0</v>
      </c>
      <c r="BO216" s="40">
        <f t="shared" si="345"/>
        <v>0</v>
      </c>
      <c r="BP216" s="40">
        <f t="shared" si="345"/>
        <v>0</v>
      </c>
      <c r="BQ216" s="40">
        <f t="shared" si="345"/>
        <v>0</v>
      </c>
      <c r="BR216" s="40">
        <f t="shared" si="345"/>
        <v>0</v>
      </c>
      <c r="BS216" s="40">
        <f t="shared" si="345"/>
        <v>0</v>
      </c>
      <c r="BT216" s="40">
        <f t="shared" si="345"/>
        <v>0</v>
      </c>
      <c r="BU216" s="40">
        <f t="shared" si="345"/>
        <v>0</v>
      </c>
      <c r="BV216" s="40">
        <f t="shared" si="345"/>
        <v>0</v>
      </c>
      <c r="BW216" s="40">
        <f t="shared" ref="BW216:EH216" si="346">SUM(BW211:BW215)</f>
        <v>0</v>
      </c>
      <c r="BX216" s="40">
        <f t="shared" si="346"/>
        <v>0</v>
      </c>
      <c r="BY216" s="40">
        <f t="shared" si="346"/>
        <v>0</v>
      </c>
      <c r="BZ216" s="40">
        <f t="shared" si="346"/>
        <v>0</v>
      </c>
      <c r="CA216" s="40">
        <f t="shared" si="346"/>
        <v>0</v>
      </c>
      <c r="CB216" s="40">
        <f t="shared" si="346"/>
        <v>0</v>
      </c>
      <c r="CC216" s="40">
        <f t="shared" si="346"/>
        <v>0</v>
      </c>
      <c r="CD216" s="40">
        <f t="shared" si="346"/>
        <v>0</v>
      </c>
      <c r="CE216" s="40">
        <f t="shared" si="346"/>
        <v>0</v>
      </c>
      <c r="CF216" s="40">
        <f t="shared" si="346"/>
        <v>0</v>
      </c>
      <c r="CG216" s="40">
        <f t="shared" si="346"/>
        <v>0</v>
      </c>
      <c r="CH216" s="40">
        <f t="shared" si="346"/>
        <v>0</v>
      </c>
      <c r="CI216" s="40">
        <f t="shared" si="346"/>
        <v>0</v>
      </c>
      <c r="CJ216" s="40">
        <f t="shared" si="346"/>
        <v>0</v>
      </c>
      <c r="CK216" s="40">
        <f t="shared" si="346"/>
        <v>0</v>
      </c>
      <c r="CL216" s="40">
        <f t="shared" si="346"/>
        <v>0</v>
      </c>
      <c r="CM216" s="40">
        <f t="shared" si="346"/>
        <v>0</v>
      </c>
      <c r="CN216" s="40">
        <f t="shared" si="346"/>
        <v>0</v>
      </c>
      <c r="CO216" s="40">
        <f t="shared" si="346"/>
        <v>0</v>
      </c>
      <c r="CP216" s="40">
        <f t="shared" si="346"/>
        <v>0</v>
      </c>
      <c r="CQ216" s="40">
        <f t="shared" si="346"/>
        <v>0</v>
      </c>
      <c r="CR216" s="40">
        <f t="shared" si="346"/>
        <v>0</v>
      </c>
      <c r="CS216" s="40">
        <f t="shared" si="346"/>
        <v>0</v>
      </c>
      <c r="CT216" s="40">
        <f t="shared" si="346"/>
        <v>0</v>
      </c>
      <c r="CU216" s="40">
        <f t="shared" si="346"/>
        <v>0</v>
      </c>
      <c r="CV216" s="40">
        <f t="shared" si="346"/>
        <v>0</v>
      </c>
      <c r="CW216" s="40">
        <f t="shared" si="346"/>
        <v>0</v>
      </c>
      <c r="CX216" s="40">
        <f t="shared" si="346"/>
        <v>0</v>
      </c>
      <c r="CY216" s="40">
        <f t="shared" si="346"/>
        <v>0</v>
      </c>
      <c r="CZ216" s="40">
        <f t="shared" si="346"/>
        <v>0</v>
      </c>
      <c r="DA216" s="40">
        <f t="shared" si="346"/>
        <v>0</v>
      </c>
      <c r="DB216" s="40">
        <f t="shared" si="346"/>
        <v>0</v>
      </c>
      <c r="DC216" s="40">
        <f t="shared" si="346"/>
        <v>0</v>
      </c>
      <c r="DD216" s="40">
        <f t="shared" si="346"/>
        <v>0</v>
      </c>
      <c r="DE216" s="40">
        <f t="shared" si="346"/>
        <v>0</v>
      </c>
      <c r="DF216" s="40">
        <f t="shared" si="346"/>
        <v>0</v>
      </c>
      <c r="DG216" s="40">
        <f t="shared" si="346"/>
        <v>0</v>
      </c>
      <c r="DH216" s="40">
        <f t="shared" si="346"/>
        <v>0</v>
      </c>
      <c r="DI216" s="40">
        <f t="shared" si="346"/>
        <v>0</v>
      </c>
      <c r="DJ216" s="40">
        <f t="shared" si="346"/>
        <v>0</v>
      </c>
      <c r="DK216" s="40">
        <f t="shared" si="346"/>
        <v>0</v>
      </c>
      <c r="DL216" s="40">
        <f t="shared" si="346"/>
        <v>0</v>
      </c>
      <c r="DM216" s="40">
        <f t="shared" si="346"/>
        <v>0</v>
      </c>
      <c r="DN216" s="40">
        <f t="shared" si="346"/>
        <v>0</v>
      </c>
      <c r="DO216" s="40">
        <f t="shared" si="346"/>
        <v>0</v>
      </c>
      <c r="DP216" s="40">
        <f t="shared" si="346"/>
        <v>0</v>
      </c>
      <c r="DQ216" s="40">
        <f t="shared" si="346"/>
        <v>0</v>
      </c>
      <c r="DR216" s="40">
        <f t="shared" si="346"/>
        <v>0</v>
      </c>
      <c r="DS216" s="40">
        <f t="shared" si="346"/>
        <v>0</v>
      </c>
      <c r="DT216" s="40">
        <f t="shared" si="346"/>
        <v>0</v>
      </c>
      <c r="DU216" s="40">
        <f t="shared" si="346"/>
        <v>0</v>
      </c>
      <c r="DV216" s="40">
        <f t="shared" si="346"/>
        <v>0</v>
      </c>
      <c r="DW216" s="40">
        <f t="shared" si="346"/>
        <v>0</v>
      </c>
      <c r="DX216" s="40">
        <f t="shared" si="346"/>
        <v>0</v>
      </c>
      <c r="DY216" s="40">
        <f t="shared" si="346"/>
        <v>0</v>
      </c>
      <c r="DZ216" s="40">
        <f t="shared" si="346"/>
        <v>0</v>
      </c>
      <c r="EA216" s="40">
        <f t="shared" si="346"/>
        <v>0</v>
      </c>
      <c r="EB216" s="40">
        <f t="shared" si="346"/>
        <v>0</v>
      </c>
      <c r="EC216" s="40">
        <f t="shared" si="346"/>
        <v>0</v>
      </c>
      <c r="ED216" s="40">
        <f t="shared" si="346"/>
        <v>0</v>
      </c>
      <c r="EE216" s="40">
        <f t="shared" si="346"/>
        <v>0</v>
      </c>
      <c r="EF216" s="40">
        <f t="shared" si="346"/>
        <v>0</v>
      </c>
      <c r="EG216" s="40">
        <f t="shared" si="346"/>
        <v>0</v>
      </c>
      <c r="EH216" s="40">
        <f t="shared" si="346"/>
        <v>0</v>
      </c>
      <c r="EI216" s="40">
        <f t="shared" ref="EI216:FC216" si="347">SUM(EI211:EI215)</f>
        <v>0</v>
      </c>
      <c r="EJ216" s="40">
        <f t="shared" si="347"/>
        <v>0</v>
      </c>
      <c r="EK216" s="40">
        <f t="shared" si="347"/>
        <v>0</v>
      </c>
      <c r="EL216" s="40">
        <f t="shared" si="347"/>
        <v>0</v>
      </c>
      <c r="EM216" s="40">
        <f t="shared" si="347"/>
        <v>0</v>
      </c>
      <c r="EN216" s="40">
        <f t="shared" si="347"/>
        <v>0</v>
      </c>
      <c r="EO216" s="40">
        <f t="shared" si="347"/>
        <v>0</v>
      </c>
      <c r="EP216" s="40">
        <f t="shared" si="347"/>
        <v>0</v>
      </c>
      <c r="EQ216" s="40">
        <f t="shared" si="347"/>
        <v>0</v>
      </c>
      <c r="ER216" s="40">
        <f t="shared" si="347"/>
        <v>0</v>
      </c>
      <c r="ES216" s="40">
        <f t="shared" si="347"/>
        <v>0</v>
      </c>
      <c r="ET216" s="40">
        <f t="shared" si="347"/>
        <v>0</v>
      </c>
      <c r="EU216" s="40">
        <f t="shared" si="347"/>
        <v>0</v>
      </c>
      <c r="EV216" s="40">
        <f t="shared" si="347"/>
        <v>0</v>
      </c>
      <c r="EW216" s="40">
        <f t="shared" si="347"/>
        <v>0</v>
      </c>
      <c r="EX216" s="40">
        <f t="shared" si="347"/>
        <v>0</v>
      </c>
      <c r="EY216" s="40">
        <f t="shared" si="347"/>
        <v>0</v>
      </c>
      <c r="EZ216" s="40">
        <f t="shared" si="347"/>
        <v>0</v>
      </c>
      <c r="FA216" s="40">
        <f t="shared" si="347"/>
        <v>0</v>
      </c>
      <c r="FB216" s="40">
        <f t="shared" si="347"/>
        <v>0</v>
      </c>
      <c r="FC216" s="40">
        <f t="shared" si="347"/>
        <v>0</v>
      </c>
    </row>
    <row r="218" spans="2:1006" x14ac:dyDescent="0.35">
      <c r="C218" s="31" t="s">
        <v>88</v>
      </c>
    </row>
    <row r="219" spans="2:1006" x14ac:dyDescent="0.35">
      <c r="D219" s="31" t="s">
        <v>89</v>
      </c>
      <c r="E219" s="32" t="s">
        <v>110</v>
      </c>
      <c r="H219" s="37">
        <f>SUM(J219:XFD219)</f>
        <v>16117530</v>
      </c>
      <c r="J219" s="37">
        <f>J179</f>
        <v>1878500</v>
      </c>
      <c r="K219" s="37">
        <f t="shared" ref="K219:BV219" si="348">K179</f>
        <v>1878500</v>
      </c>
      <c r="L219" s="37">
        <f t="shared" si="348"/>
        <v>1878500</v>
      </c>
      <c r="M219" s="37">
        <f t="shared" si="348"/>
        <v>1878500</v>
      </c>
      <c r="N219" s="37">
        <f t="shared" si="348"/>
        <v>1878500</v>
      </c>
      <c r="O219" s="37">
        <f t="shared" si="348"/>
        <v>1878500</v>
      </c>
      <c r="P219" s="37">
        <f t="shared" si="348"/>
        <v>1878500</v>
      </c>
      <c r="Q219" s="37">
        <f t="shared" si="348"/>
        <v>1878500</v>
      </c>
      <c r="R219" s="37">
        <f t="shared" si="348"/>
        <v>1878500</v>
      </c>
      <c r="S219" s="37">
        <f t="shared" si="348"/>
        <v>1878500</v>
      </c>
      <c r="T219" s="37">
        <f t="shared" si="348"/>
        <v>1878500</v>
      </c>
      <c r="U219" s="37">
        <f t="shared" si="348"/>
        <v>-4545970</v>
      </c>
      <c r="V219" s="37">
        <f t="shared" si="348"/>
        <v>0</v>
      </c>
      <c r="W219" s="37">
        <f t="shared" si="348"/>
        <v>0</v>
      </c>
      <c r="X219" s="37">
        <f t="shared" si="348"/>
        <v>0</v>
      </c>
      <c r="Y219" s="37">
        <f t="shared" si="348"/>
        <v>0</v>
      </c>
      <c r="Z219" s="37">
        <f t="shared" si="348"/>
        <v>0</v>
      </c>
      <c r="AA219" s="37">
        <f t="shared" si="348"/>
        <v>0</v>
      </c>
      <c r="AB219" s="37">
        <f t="shared" si="348"/>
        <v>0</v>
      </c>
      <c r="AC219" s="37">
        <f t="shared" si="348"/>
        <v>0</v>
      </c>
      <c r="AD219" s="37">
        <f t="shared" si="348"/>
        <v>0</v>
      </c>
      <c r="AE219" s="37">
        <f t="shared" si="348"/>
        <v>0</v>
      </c>
      <c r="AF219" s="37">
        <f t="shared" si="348"/>
        <v>0</v>
      </c>
      <c r="AG219" s="37">
        <f t="shared" si="348"/>
        <v>0</v>
      </c>
      <c r="AH219" s="37">
        <f t="shared" si="348"/>
        <v>0</v>
      </c>
      <c r="AI219" s="37">
        <f t="shared" si="348"/>
        <v>0</v>
      </c>
      <c r="AJ219" s="37">
        <f t="shared" si="348"/>
        <v>0</v>
      </c>
      <c r="AK219" s="37">
        <f t="shared" si="348"/>
        <v>0</v>
      </c>
      <c r="AL219" s="37">
        <f t="shared" si="348"/>
        <v>0</v>
      </c>
      <c r="AM219" s="37">
        <f t="shared" si="348"/>
        <v>0</v>
      </c>
      <c r="AN219" s="37">
        <f t="shared" si="348"/>
        <v>0</v>
      </c>
      <c r="AO219" s="37">
        <f t="shared" si="348"/>
        <v>0</v>
      </c>
      <c r="AP219" s="37">
        <f t="shared" si="348"/>
        <v>0</v>
      </c>
      <c r="AQ219" s="37">
        <f t="shared" si="348"/>
        <v>0</v>
      </c>
      <c r="AR219" s="37">
        <f t="shared" si="348"/>
        <v>0</v>
      </c>
      <c r="AS219" s="37">
        <f t="shared" si="348"/>
        <v>0</v>
      </c>
      <c r="AT219" s="37">
        <f t="shared" si="348"/>
        <v>0</v>
      </c>
      <c r="AU219" s="37">
        <f t="shared" si="348"/>
        <v>0</v>
      </c>
      <c r="AV219" s="37">
        <f t="shared" si="348"/>
        <v>0</v>
      </c>
      <c r="AW219" s="37">
        <f t="shared" si="348"/>
        <v>0</v>
      </c>
      <c r="AX219" s="37">
        <f t="shared" si="348"/>
        <v>0</v>
      </c>
      <c r="AY219" s="37">
        <f t="shared" si="348"/>
        <v>0</v>
      </c>
      <c r="AZ219" s="37">
        <f t="shared" si="348"/>
        <v>0</v>
      </c>
      <c r="BA219" s="37">
        <f t="shared" si="348"/>
        <v>0</v>
      </c>
      <c r="BB219" s="37">
        <f t="shared" si="348"/>
        <v>0</v>
      </c>
      <c r="BC219" s="37">
        <f t="shared" si="348"/>
        <v>0</v>
      </c>
      <c r="BD219" s="37">
        <f t="shared" si="348"/>
        <v>0</v>
      </c>
      <c r="BE219" s="37">
        <f t="shared" si="348"/>
        <v>0</v>
      </c>
      <c r="BF219" s="37">
        <f t="shared" si="348"/>
        <v>0</v>
      </c>
      <c r="BG219" s="37">
        <f t="shared" si="348"/>
        <v>0</v>
      </c>
      <c r="BH219" s="37">
        <f t="shared" si="348"/>
        <v>0</v>
      </c>
      <c r="BI219" s="37">
        <f t="shared" si="348"/>
        <v>0</v>
      </c>
      <c r="BJ219" s="37">
        <f t="shared" si="348"/>
        <v>0</v>
      </c>
      <c r="BK219" s="37">
        <f t="shared" si="348"/>
        <v>0</v>
      </c>
      <c r="BL219" s="37">
        <f t="shared" si="348"/>
        <v>0</v>
      </c>
      <c r="BM219" s="37">
        <f t="shared" si="348"/>
        <v>0</v>
      </c>
      <c r="BN219" s="37">
        <f t="shared" si="348"/>
        <v>0</v>
      </c>
      <c r="BO219" s="37">
        <f t="shared" si="348"/>
        <v>0</v>
      </c>
      <c r="BP219" s="37">
        <f t="shared" si="348"/>
        <v>0</v>
      </c>
      <c r="BQ219" s="37">
        <f t="shared" si="348"/>
        <v>0</v>
      </c>
      <c r="BR219" s="37">
        <f t="shared" si="348"/>
        <v>0</v>
      </c>
      <c r="BS219" s="37">
        <f t="shared" si="348"/>
        <v>0</v>
      </c>
      <c r="BT219" s="37">
        <f t="shared" si="348"/>
        <v>0</v>
      </c>
      <c r="BU219" s="37">
        <f t="shared" si="348"/>
        <v>0</v>
      </c>
      <c r="BV219" s="37">
        <f t="shared" si="348"/>
        <v>0</v>
      </c>
      <c r="BW219" s="37">
        <f t="shared" ref="BW219:EH219" si="349">BW179</f>
        <v>0</v>
      </c>
      <c r="BX219" s="37">
        <f t="shared" si="349"/>
        <v>0</v>
      </c>
      <c r="BY219" s="37">
        <f t="shared" si="349"/>
        <v>0</v>
      </c>
      <c r="BZ219" s="37">
        <f t="shared" si="349"/>
        <v>0</v>
      </c>
      <c r="CA219" s="37">
        <f t="shared" si="349"/>
        <v>0</v>
      </c>
      <c r="CB219" s="37">
        <f t="shared" si="349"/>
        <v>0</v>
      </c>
      <c r="CC219" s="37">
        <f t="shared" si="349"/>
        <v>0</v>
      </c>
      <c r="CD219" s="37">
        <f t="shared" si="349"/>
        <v>0</v>
      </c>
      <c r="CE219" s="37">
        <f t="shared" si="349"/>
        <v>0</v>
      </c>
      <c r="CF219" s="37">
        <f t="shared" si="349"/>
        <v>0</v>
      </c>
      <c r="CG219" s="37">
        <f t="shared" si="349"/>
        <v>0</v>
      </c>
      <c r="CH219" s="37">
        <f t="shared" si="349"/>
        <v>0</v>
      </c>
      <c r="CI219" s="37">
        <f t="shared" si="349"/>
        <v>0</v>
      </c>
      <c r="CJ219" s="37">
        <f t="shared" si="349"/>
        <v>0</v>
      </c>
      <c r="CK219" s="37">
        <f t="shared" si="349"/>
        <v>0</v>
      </c>
      <c r="CL219" s="37">
        <f t="shared" si="349"/>
        <v>0</v>
      </c>
      <c r="CM219" s="37">
        <f t="shared" si="349"/>
        <v>0</v>
      </c>
      <c r="CN219" s="37">
        <f t="shared" si="349"/>
        <v>0</v>
      </c>
      <c r="CO219" s="37">
        <f t="shared" si="349"/>
        <v>0</v>
      </c>
      <c r="CP219" s="37">
        <f t="shared" si="349"/>
        <v>0</v>
      </c>
      <c r="CQ219" s="37">
        <f t="shared" si="349"/>
        <v>0</v>
      </c>
      <c r="CR219" s="37">
        <f t="shared" si="349"/>
        <v>0</v>
      </c>
      <c r="CS219" s="37">
        <f t="shared" si="349"/>
        <v>0</v>
      </c>
      <c r="CT219" s="37">
        <f t="shared" si="349"/>
        <v>0</v>
      </c>
      <c r="CU219" s="37">
        <f t="shared" si="349"/>
        <v>0</v>
      </c>
      <c r="CV219" s="37">
        <f t="shared" si="349"/>
        <v>0</v>
      </c>
      <c r="CW219" s="37">
        <f t="shared" si="349"/>
        <v>0</v>
      </c>
      <c r="CX219" s="37">
        <f t="shared" si="349"/>
        <v>0</v>
      </c>
      <c r="CY219" s="37">
        <f t="shared" si="349"/>
        <v>0</v>
      </c>
      <c r="CZ219" s="37">
        <f t="shared" si="349"/>
        <v>0</v>
      </c>
      <c r="DA219" s="37">
        <f t="shared" si="349"/>
        <v>0</v>
      </c>
      <c r="DB219" s="37">
        <f t="shared" si="349"/>
        <v>0</v>
      </c>
      <c r="DC219" s="37">
        <f t="shared" si="349"/>
        <v>0</v>
      </c>
      <c r="DD219" s="37">
        <f t="shared" si="349"/>
        <v>0</v>
      </c>
      <c r="DE219" s="37">
        <f t="shared" si="349"/>
        <v>0</v>
      </c>
      <c r="DF219" s="37">
        <f t="shared" si="349"/>
        <v>0</v>
      </c>
      <c r="DG219" s="37">
        <f t="shared" si="349"/>
        <v>0</v>
      </c>
      <c r="DH219" s="37">
        <f t="shared" si="349"/>
        <v>0</v>
      </c>
      <c r="DI219" s="37">
        <f t="shared" si="349"/>
        <v>0</v>
      </c>
      <c r="DJ219" s="37">
        <f t="shared" si="349"/>
        <v>0</v>
      </c>
      <c r="DK219" s="37">
        <f t="shared" si="349"/>
        <v>0</v>
      </c>
      <c r="DL219" s="37">
        <f t="shared" si="349"/>
        <v>0</v>
      </c>
      <c r="DM219" s="37">
        <f t="shared" si="349"/>
        <v>0</v>
      </c>
      <c r="DN219" s="37">
        <f t="shared" si="349"/>
        <v>0</v>
      </c>
      <c r="DO219" s="37">
        <f t="shared" si="349"/>
        <v>0</v>
      </c>
      <c r="DP219" s="37">
        <f t="shared" si="349"/>
        <v>0</v>
      </c>
      <c r="DQ219" s="37">
        <f t="shared" si="349"/>
        <v>0</v>
      </c>
      <c r="DR219" s="37">
        <f t="shared" si="349"/>
        <v>0</v>
      </c>
      <c r="DS219" s="37">
        <f t="shared" si="349"/>
        <v>0</v>
      </c>
      <c r="DT219" s="37">
        <f t="shared" si="349"/>
        <v>0</v>
      </c>
      <c r="DU219" s="37">
        <f t="shared" si="349"/>
        <v>0</v>
      </c>
      <c r="DV219" s="37">
        <f t="shared" si="349"/>
        <v>0</v>
      </c>
      <c r="DW219" s="37">
        <f t="shared" si="349"/>
        <v>0</v>
      </c>
      <c r="DX219" s="37">
        <f t="shared" si="349"/>
        <v>0</v>
      </c>
      <c r="DY219" s="37">
        <f t="shared" si="349"/>
        <v>0</v>
      </c>
      <c r="DZ219" s="37">
        <f t="shared" si="349"/>
        <v>0</v>
      </c>
      <c r="EA219" s="37">
        <f t="shared" si="349"/>
        <v>0</v>
      </c>
      <c r="EB219" s="37">
        <f t="shared" si="349"/>
        <v>0</v>
      </c>
      <c r="EC219" s="37">
        <f t="shared" si="349"/>
        <v>0</v>
      </c>
      <c r="ED219" s="37">
        <f t="shared" si="349"/>
        <v>0</v>
      </c>
      <c r="EE219" s="37">
        <f t="shared" si="349"/>
        <v>0</v>
      </c>
      <c r="EF219" s="37">
        <f t="shared" si="349"/>
        <v>0</v>
      </c>
      <c r="EG219" s="37">
        <f t="shared" si="349"/>
        <v>0</v>
      </c>
      <c r="EH219" s="37">
        <f t="shared" si="349"/>
        <v>0</v>
      </c>
      <c r="EI219" s="37">
        <f t="shared" ref="EI219:FC219" si="350">EI179</f>
        <v>0</v>
      </c>
      <c r="EJ219" s="37">
        <f t="shared" si="350"/>
        <v>0</v>
      </c>
      <c r="EK219" s="37">
        <f t="shared" si="350"/>
        <v>0</v>
      </c>
      <c r="EL219" s="37">
        <f t="shared" si="350"/>
        <v>0</v>
      </c>
      <c r="EM219" s="37">
        <f t="shared" si="350"/>
        <v>0</v>
      </c>
      <c r="EN219" s="37">
        <f t="shared" si="350"/>
        <v>0</v>
      </c>
      <c r="EO219" s="37">
        <f t="shared" si="350"/>
        <v>0</v>
      </c>
      <c r="EP219" s="37">
        <f t="shared" si="350"/>
        <v>0</v>
      </c>
      <c r="EQ219" s="37">
        <f t="shared" si="350"/>
        <v>0</v>
      </c>
      <c r="ER219" s="37">
        <f t="shared" si="350"/>
        <v>0</v>
      </c>
      <c r="ES219" s="37">
        <f t="shared" si="350"/>
        <v>0</v>
      </c>
      <c r="ET219" s="37">
        <f t="shared" si="350"/>
        <v>0</v>
      </c>
      <c r="EU219" s="37">
        <f t="shared" si="350"/>
        <v>0</v>
      </c>
      <c r="EV219" s="37">
        <f t="shared" si="350"/>
        <v>0</v>
      </c>
      <c r="EW219" s="37">
        <f t="shared" si="350"/>
        <v>0</v>
      </c>
      <c r="EX219" s="37">
        <f t="shared" si="350"/>
        <v>0</v>
      </c>
      <c r="EY219" s="37">
        <f t="shared" si="350"/>
        <v>0</v>
      </c>
      <c r="EZ219" s="37">
        <f t="shared" si="350"/>
        <v>0</v>
      </c>
      <c r="FA219" s="37">
        <f t="shared" si="350"/>
        <v>0</v>
      </c>
      <c r="FB219" s="37">
        <f t="shared" si="350"/>
        <v>0</v>
      </c>
      <c r="FC219" s="37">
        <f t="shared" si="350"/>
        <v>0</v>
      </c>
    </row>
    <row r="220" spans="2:1006" x14ac:dyDescent="0.35">
      <c r="D220" s="31" t="s">
        <v>90</v>
      </c>
      <c r="E220" s="32" t="s">
        <v>110</v>
      </c>
      <c r="H220" s="37">
        <f>SUM(J220:XFD220)</f>
        <v>2844270</v>
      </c>
      <c r="J220" s="37">
        <f>J216-J219</f>
        <v>331500</v>
      </c>
      <c r="K220" s="37">
        <f t="shared" ref="K220:BV220" si="351">K216-K219</f>
        <v>331500</v>
      </c>
      <c r="L220" s="37">
        <f t="shared" si="351"/>
        <v>331500</v>
      </c>
      <c r="M220" s="37">
        <f t="shared" si="351"/>
        <v>331500</v>
      </c>
      <c r="N220" s="37">
        <f t="shared" si="351"/>
        <v>331500</v>
      </c>
      <c r="O220" s="37">
        <f t="shared" si="351"/>
        <v>331500</v>
      </c>
      <c r="P220" s="37">
        <f t="shared" si="351"/>
        <v>331500</v>
      </c>
      <c r="Q220" s="37">
        <f t="shared" si="351"/>
        <v>331500</v>
      </c>
      <c r="R220" s="37">
        <f t="shared" si="351"/>
        <v>331500</v>
      </c>
      <c r="S220" s="37">
        <f t="shared" si="351"/>
        <v>331500</v>
      </c>
      <c r="T220" s="37">
        <f t="shared" si="351"/>
        <v>331500</v>
      </c>
      <c r="U220" s="37">
        <f t="shared" si="351"/>
        <v>-802230</v>
      </c>
      <c r="V220" s="37">
        <f t="shared" si="351"/>
        <v>0</v>
      </c>
      <c r="W220" s="37">
        <f t="shared" si="351"/>
        <v>0</v>
      </c>
      <c r="X220" s="37">
        <f t="shared" si="351"/>
        <v>0</v>
      </c>
      <c r="Y220" s="37">
        <f t="shared" si="351"/>
        <v>0</v>
      </c>
      <c r="Z220" s="37">
        <f t="shared" si="351"/>
        <v>0</v>
      </c>
      <c r="AA220" s="37">
        <f t="shared" si="351"/>
        <v>0</v>
      </c>
      <c r="AB220" s="37">
        <f t="shared" si="351"/>
        <v>0</v>
      </c>
      <c r="AC220" s="37">
        <f t="shared" si="351"/>
        <v>0</v>
      </c>
      <c r="AD220" s="37">
        <f t="shared" si="351"/>
        <v>0</v>
      </c>
      <c r="AE220" s="37">
        <f t="shared" si="351"/>
        <v>0</v>
      </c>
      <c r="AF220" s="37">
        <f t="shared" si="351"/>
        <v>0</v>
      </c>
      <c r="AG220" s="37">
        <f t="shared" si="351"/>
        <v>0</v>
      </c>
      <c r="AH220" s="37">
        <f t="shared" si="351"/>
        <v>0</v>
      </c>
      <c r="AI220" s="37">
        <f t="shared" si="351"/>
        <v>0</v>
      </c>
      <c r="AJ220" s="37">
        <f t="shared" si="351"/>
        <v>0</v>
      </c>
      <c r="AK220" s="37">
        <f t="shared" si="351"/>
        <v>0</v>
      </c>
      <c r="AL220" s="37">
        <f t="shared" si="351"/>
        <v>0</v>
      </c>
      <c r="AM220" s="37">
        <f t="shared" si="351"/>
        <v>0</v>
      </c>
      <c r="AN220" s="37">
        <f t="shared" si="351"/>
        <v>0</v>
      </c>
      <c r="AO220" s="37">
        <f t="shared" si="351"/>
        <v>0</v>
      </c>
      <c r="AP220" s="37">
        <f t="shared" si="351"/>
        <v>0</v>
      </c>
      <c r="AQ220" s="37">
        <f t="shared" si="351"/>
        <v>0</v>
      </c>
      <c r="AR220" s="37">
        <f t="shared" si="351"/>
        <v>0</v>
      </c>
      <c r="AS220" s="37">
        <f t="shared" si="351"/>
        <v>0</v>
      </c>
      <c r="AT220" s="37">
        <f t="shared" si="351"/>
        <v>0</v>
      </c>
      <c r="AU220" s="37">
        <f t="shared" si="351"/>
        <v>0</v>
      </c>
      <c r="AV220" s="37">
        <f t="shared" si="351"/>
        <v>0</v>
      </c>
      <c r="AW220" s="37">
        <f t="shared" si="351"/>
        <v>0</v>
      </c>
      <c r="AX220" s="37">
        <f t="shared" si="351"/>
        <v>0</v>
      </c>
      <c r="AY220" s="37">
        <f t="shared" si="351"/>
        <v>0</v>
      </c>
      <c r="AZ220" s="37">
        <f t="shared" si="351"/>
        <v>0</v>
      </c>
      <c r="BA220" s="37">
        <f t="shared" si="351"/>
        <v>0</v>
      </c>
      <c r="BB220" s="37">
        <f t="shared" si="351"/>
        <v>0</v>
      </c>
      <c r="BC220" s="37">
        <f t="shared" si="351"/>
        <v>0</v>
      </c>
      <c r="BD220" s="37">
        <f t="shared" si="351"/>
        <v>0</v>
      </c>
      <c r="BE220" s="37">
        <f t="shared" si="351"/>
        <v>0</v>
      </c>
      <c r="BF220" s="37">
        <f t="shared" si="351"/>
        <v>0</v>
      </c>
      <c r="BG220" s="37">
        <f t="shared" si="351"/>
        <v>0</v>
      </c>
      <c r="BH220" s="37">
        <f t="shared" si="351"/>
        <v>0</v>
      </c>
      <c r="BI220" s="37">
        <f t="shared" si="351"/>
        <v>0</v>
      </c>
      <c r="BJ220" s="37">
        <f t="shared" si="351"/>
        <v>0</v>
      </c>
      <c r="BK220" s="37">
        <f t="shared" si="351"/>
        <v>0</v>
      </c>
      <c r="BL220" s="37">
        <f t="shared" si="351"/>
        <v>0</v>
      </c>
      <c r="BM220" s="37">
        <f t="shared" si="351"/>
        <v>0</v>
      </c>
      <c r="BN220" s="37">
        <f t="shared" si="351"/>
        <v>0</v>
      </c>
      <c r="BO220" s="37">
        <f t="shared" si="351"/>
        <v>0</v>
      </c>
      <c r="BP220" s="37">
        <f t="shared" si="351"/>
        <v>0</v>
      </c>
      <c r="BQ220" s="37">
        <f t="shared" si="351"/>
        <v>0</v>
      </c>
      <c r="BR220" s="37">
        <f t="shared" si="351"/>
        <v>0</v>
      </c>
      <c r="BS220" s="37">
        <f t="shared" si="351"/>
        <v>0</v>
      </c>
      <c r="BT220" s="37">
        <f t="shared" si="351"/>
        <v>0</v>
      </c>
      <c r="BU220" s="37">
        <f t="shared" si="351"/>
        <v>0</v>
      </c>
      <c r="BV220" s="37">
        <f t="shared" si="351"/>
        <v>0</v>
      </c>
      <c r="BW220" s="37">
        <f t="shared" ref="BW220:EH220" si="352">BW216-BW219</f>
        <v>0</v>
      </c>
      <c r="BX220" s="37">
        <f t="shared" si="352"/>
        <v>0</v>
      </c>
      <c r="BY220" s="37">
        <f t="shared" si="352"/>
        <v>0</v>
      </c>
      <c r="BZ220" s="37">
        <f t="shared" si="352"/>
        <v>0</v>
      </c>
      <c r="CA220" s="37">
        <f t="shared" si="352"/>
        <v>0</v>
      </c>
      <c r="CB220" s="37">
        <f t="shared" si="352"/>
        <v>0</v>
      </c>
      <c r="CC220" s="37">
        <f t="shared" si="352"/>
        <v>0</v>
      </c>
      <c r="CD220" s="37">
        <f t="shared" si="352"/>
        <v>0</v>
      </c>
      <c r="CE220" s="37">
        <f t="shared" si="352"/>
        <v>0</v>
      </c>
      <c r="CF220" s="37">
        <f t="shared" si="352"/>
        <v>0</v>
      </c>
      <c r="CG220" s="37">
        <f t="shared" si="352"/>
        <v>0</v>
      </c>
      <c r="CH220" s="37">
        <f t="shared" si="352"/>
        <v>0</v>
      </c>
      <c r="CI220" s="37">
        <f t="shared" si="352"/>
        <v>0</v>
      </c>
      <c r="CJ220" s="37">
        <f t="shared" si="352"/>
        <v>0</v>
      </c>
      <c r="CK220" s="37">
        <f t="shared" si="352"/>
        <v>0</v>
      </c>
      <c r="CL220" s="37">
        <f t="shared" si="352"/>
        <v>0</v>
      </c>
      <c r="CM220" s="37">
        <f t="shared" si="352"/>
        <v>0</v>
      </c>
      <c r="CN220" s="37">
        <f t="shared" si="352"/>
        <v>0</v>
      </c>
      <c r="CO220" s="37">
        <f t="shared" si="352"/>
        <v>0</v>
      </c>
      <c r="CP220" s="37">
        <f t="shared" si="352"/>
        <v>0</v>
      </c>
      <c r="CQ220" s="37">
        <f t="shared" si="352"/>
        <v>0</v>
      </c>
      <c r="CR220" s="37">
        <f t="shared" si="352"/>
        <v>0</v>
      </c>
      <c r="CS220" s="37">
        <f t="shared" si="352"/>
        <v>0</v>
      </c>
      <c r="CT220" s="37">
        <f t="shared" si="352"/>
        <v>0</v>
      </c>
      <c r="CU220" s="37">
        <f t="shared" si="352"/>
        <v>0</v>
      </c>
      <c r="CV220" s="37">
        <f t="shared" si="352"/>
        <v>0</v>
      </c>
      <c r="CW220" s="37">
        <f t="shared" si="352"/>
        <v>0</v>
      </c>
      <c r="CX220" s="37">
        <f t="shared" si="352"/>
        <v>0</v>
      </c>
      <c r="CY220" s="37">
        <f t="shared" si="352"/>
        <v>0</v>
      </c>
      <c r="CZ220" s="37">
        <f t="shared" si="352"/>
        <v>0</v>
      </c>
      <c r="DA220" s="37">
        <f t="shared" si="352"/>
        <v>0</v>
      </c>
      <c r="DB220" s="37">
        <f t="shared" si="352"/>
        <v>0</v>
      </c>
      <c r="DC220" s="37">
        <f t="shared" si="352"/>
        <v>0</v>
      </c>
      <c r="DD220" s="37">
        <f t="shared" si="352"/>
        <v>0</v>
      </c>
      <c r="DE220" s="37">
        <f t="shared" si="352"/>
        <v>0</v>
      </c>
      <c r="DF220" s="37">
        <f t="shared" si="352"/>
        <v>0</v>
      </c>
      <c r="DG220" s="37">
        <f t="shared" si="352"/>
        <v>0</v>
      </c>
      <c r="DH220" s="37">
        <f t="shared" si="352"/>
        <v>0</v>
      </c>
      <c r="DI220" s="37">
        <f t="shared" si="352"/>
        <v>0</v>
      </c>
      <c r="DJ220" s="37">
        <f t="shared" si="352"/>
        <v>0</v>
      </c>
      <c r="DK220" s="37">
        <f t="shared" si="352"/>
        <v>0</v>
      </c>
      <c r="DL220" s="37">
        <f t="shared" si="352"/>
        <v>0</v>
      </c>
      <c r="DM220" s="37">
        <f t="shared" si="352"/>
        <v>0</v>
      </c>
      <c r="DN220" s="37">
        <f t="shared" si="352"/>
        <v>0</v>
      </c>
      <c r="DO220" s="37">
        <f t="shared" si="352"/>
        <v>0</v>
      </c>
      <c r="DP220" s="37">
        <f t="shared" si="352"/>
        <v>0</v>
      </c>
      <c r="DQ220" s="37">
        <f t="shared" si="352"/>
        <v>0</v>
      </c>
      <c r="DR220" s="37">
        <f t="shared" si="352"/>
        <v>0</v>
      </c>
      <c r="DS220" s="37">
        <f t="shared" si="352"/>
        <v>0</v>
      </c>
      <c r="DT220" s="37">
        <f t="shared" si="352"/>
        <v>0</v>
      </c>
      <c r="DU220" s="37">
        <f t="shared" si="352"/>
        <v>0</v>
      </c>
      <c r="DV220" s="37">
        <f t="shared" si="352"/>
        <v>0</v>
      </c>
      <c r="DW220" s="37">
        <f t="shared" si="352"/>
        <v>0</v>
      </c>
      <c r="DX220" s="37">
        <f t="shared" si="352"/>
        <v>0</v>
      </c>
      <c r="DY220" s="37">
        <f t="shared" si="352"/>
        <v>0</v>
      </c>
      <c r="DZ220" s="37">
        <f t="shared" si="352"/>
        <v>0</v>
      </c>
      <c r="EA220" s="37">
        <f t="shared" si="352"/>
        <v>0</v>
      </c>
      <c r="EB220" s="37">
        <f t="shared" si="352"/>
        <v>0</v>
      </c>
      <c r="EC220" s="37">
        <f t="shared" si="352"/>
        <v>0</v>
      </c>
      <c r="ED220" s="37">
        <f t="shared" si="352"/>
        <v>0</v>
      </c>
      <c r="EE220" s="37">
        <f t="shared" si="352"/>
        <v>0</v>
      </c>
      <c r="EF220" s="37">
        <f t="shared" si="352"/>
        <v>0</v>
      </c>
      <c r="EG220" s="37">
        <f t="shared" si="352"/>
        <v>0</v>
      </c>
      <c r="EH220" s="37">
        <f t="shared" si="352"/>
        <v>0</v>
      </c>
      <c r="EI220" s="37">
        <f t="shared" ref="EI220:FC220" si="353">EI216-EI219</f>
        <v>0</v>
      </c>
      <c r="EJ220" s="37">
        <f t="shared" si="353"/>
        <v>0</v>
      </c>
      <c r="EK220" s="37">
        <f t="shared" si="353"/>
        <v>0</v>
      </c>
      <c r="EL220" s="37">
        <f t="shared" si="353"/>
        <v>0</v>
      </c>
      <c r="EM220" s="37">
        <f t="shared" si="353"/>
        <v>0</v>
      </c>
      <c r="EN220" s="37">
        <f t="shared" si="353"/>
        <v>0</v>
      </c>
      <c r="EO220" s="37">
        <f t="shared" si="353"/>
        <v>0</v>
      </c>
      <c r="EP220" s="37">
        <f t="shared" si="353"/>
        <v>0</v>
      </c>
      <c r="EQ220" s="37">
        <f t="shared" si="353"/>
        <v>0</v>
      </c>
      <c r="ER220" s="37">
        <f t="shared" si="353"/>
        <v>0</v>
      </c>
      <c r="ES220" s="37">
        <f t="shared" si="353"/>
        <v>0</v>
      </c>
      <c r="ET220" s="37">
        <f t="shared" si="353"/>
        <v>0</v>
      </c>
      <c r="EU220" s="37">
        <f t="shared" si="353"/>
        <v>0</v>
      </c>
      <c r="EV220" s="37">
        <f t="shared" si="353"/>
        <v>0</v>
      </c>
      <c r="EW220" s="37">
        <f t="shared" si="353"/>
        <v>0</v>
      </c>
      <c r="EX220" s="37">
        <f t="shared" si="353"/>
        <v>0</v>
      </c>
      <c r="EY220" s="37">
        <f t="shared" si="353"/>
        <v>0</v>
      </c>
      <c r="EZ220" s="37">
        <f t="shared" si="353"/>
        <v>0</v>
      </c>
      <c r="FA220" s="37">
        <f t="shared" si="353"/>
        <v>0</v>
      </c>
      <c r="FB220" s="37">
        <f t="shared" si="353"/>
        <v>0</v>
      </c>
      <c r="FC220" s="37">
        <f t="shared" si="353"/>
        <v>0</v>
      </c>
    </row>
    <row r="221" spans="2:1006" x14ac:dyDescent="0.35">
      <c r="D221" s="38" t="s">
        <v>91</v>
      </c>
      <c r="E221" s="39" t="s">
        <v>110</v>
      </c>
      <c r="F221" s="38"/>
      <c r="G221" s="38"/>
      <c r="H221" s="40">
        <f>SUM(J221:XFD221)</f>
        <v>18961800</v>
      </c>
      <c r="I221" s="38"/>
      <c r="J221" s="40">
        <f>SUM(J219:J220)</f>
        <v>2210000</v>
      </c>
      <c r="K221" s="40">
        <f t="shared" ref="K221:BV221" si="354">SUM(K219:K220)</f>
        <v>2210000</v>
      </c>
      <c r="L221" s="40">
        <f t="shared" si="354"/>
        <v>2210000</v>
      </c>
      <c r="M221" s="40">
        <f t="shared" si="354"/>
        <v>2210000</v>
      </c>
      <c r="N221" s="40">
        <f t="shared" si="354"/>
        <v>2210000</v>
      </c>
      <c r="O221" s="40">
        <f t="shared" si="354"/>
        <v>2210000</v>
      </c>
      <c r="P221" s="40">
        <f t="shared" si="354"/>
        <v>2210000</v>
      </c>
      <c r="Q221" s="40">
        <f t="shared" si="354"/>
        <v>2210000</v>
      </c>
      <c r="R221" s="40">
        <f t="shared" si="354"/>
        <v>2210000</v>
      </c>
      <c r="S221" s="40">
        <f t="shared" si="354"/>
        <v>2210000</v>
      </c>
      <c r="T221" s="40">
        <f t="shared" si="354"/>
        <v>2210000</v>
      </c>
      <c r="U221" s="40">
        <f t="shared" si="354"/>
        <v>-5348200</v>
      </c>
      <c r="V221" s="40">
        <f t="shared" si="354"/>
        <v>0</v>
      </c>
      <c r="W221" s="40">
        <f t="shared" si="354"/>
        <v>0</v>
      </c>
      <c r="X221" s="40">
        <f t="shared" si="354"/>
        <v>0</v>
      </c>
      <c r="Y221" s="40">
        <f t="shared" si="354"/>
        <v>0</v>
      </c>
      <c r="Z221" s="40">
        <f t="shared" si="354"/>
        <v>0</v>
      </c>
      <c r="AA221" s="40">
        <f t="shared" si="354"/>
        <v>0</v>
      </c>
      <c r="AB221" s="40">
        <f t="shared" si="354"/>
        <v>0</v>
      </c>
      <c r="AC221" s="40">
        <f t="shared" si="354"/>
        <v>0</v>
      </c>
      <c r="AD221" s="40">
        <f t="shared" si="354"/>
        <v>0</v>
      </c>
      <c r="AE221" s="40">
        <f t="shared" si="354"/>
        <v>0</v>
      </c>
      <c r="AF221" s="40">
        <f t="shared" si="354"/>
        <v>0</v>
      </c>
      <c r="AG221" s="40">
        <f t="shared" si="354"/>
        <v>0</v>
      </c>
      <c r="AH221" s="40">
        <f t="shared" si="354"/>
        <v>0</v>
      </c>
      <c r="AI221" s="40">
        <f t="shared" si="354"/>
        <v>0</v>
      </c>
      <c r="AJ221" s="40">
        <f t="shared" si="354"/>
        <v>0</v>
      </c>
      <c r="AK221" s="40">
        <f t="shared" si="354"/>
        <v>0</v>
      </c>
      <c r="AL221" s="40">
        <f t="shared" si="354"/>
        <v>0</v>
      </c>
      <c r="AM221" s="40">
        <f t="shared" si="354"/>
        <v>0</v>
      </c>
      <c r="AN221" s="40">
        <f t="shared" si="354"/>
        <v>0</v>
      </c>
      <c r="AO221" s="40">
        <f t="shared" si="354"/>
        <v>0</v>
      </c>
      <c r="AP221" s="40">
        <f t="shared" si="354"/>
        <v>0</v>
      </c>
      <c r="AQ221" s="40">
        <f t="shared" si="354"/>
        <v>0</v>
      </c>
      <c r="AR221" s="40">
        <f t="shared" si="354"/>
        <v>0</v>
      </c>
      <c r="AS221" s="40">
        <f t="shared" si="354"/>
        <v>0</v>
      </c>
      <c r="AT221" s="40">
        <f t="shared" si="354"/>
        <v>0</v>
      </c>
      <c r="AU221" s="40">
        <f t="shared" si="354"/>
        <v>0</v>
      </c>
      <c r="AV221" s="40">
        <f t="shared" si="354"/>
        <v>0</v>
      </c>
      <c r="AW221" s="40">
        <f t="shared" si="354"/>
        <v>0</v>
      </c>
      <c r="AX221" s="40">
        <f t="shared" si="354"/>
        <v>0</v>
      </c>
      <c r="AY221" s="40">
        <f t="shared" si="354"/>
        <v>0</v>
      </c>
      <c r="AZ221" s="40">
        <f t="shared" si="354"/>
        <v>0</v>
      </c>
      <c r="BA221" s="40">
        <f t="shared" si="354"/>
        <v>0</v>
      </c>
      <c r="BB221" s="40">
        <f t="shared" si="354"/>
        <v>0</v>
      </c>
      <c r="BC221" s="40">
        <f t="shared" si="354"/>
        <v>0</v>
      </c>
      <c r="BD221" s="40">
        <f t="shared" si="354"/>
        <v>0</v>
      </c>
      <c r="BE221" s="40">
        <f t="shared" si="354"/>
        <v>0</v>
      </c>
      <c r="BF221" s="40">
        <f t="shared" si="354"/>
        <v>0</v>
      </c>
      <c r="BG221" s="40">
        <f t="shared" si="354"/>
        <v>0</v>
      </c>
      <c r="BH221" s="40">
        <f t="shared" si="354"/>
        <v>0</v>
      </c>
      <c r="BI221" s="40">
        <f t="shared" si="354"/>
        <v>0</v>
      </c>
      <c r="BJ221" s="40">
        <f t="shared" si="354"/>
        <v>0</v>
      </c>
      <c r="BK221" s="40">
        <f t="shared" si="354"/>
        <v>0</v>
      </c>
      <c r="BL221" s="40">
        <f t="shared" si="354"/>
        <v>0</v>
      </c>
      <c r="BM221" s="40">
        <f t="shared" si="354"/>
        <v>0</v>
      </c>
      <c r="BN221" s="40">
        <f t="shared" si="354"/>
        <v>0</v>
      </c>
      <c r="BO221" s="40">
        <f t="shared" si="354"/>
        <v>0</v>
      </c>
      <c r="BP221" s="40">
        <f t="shared" si="354"/>
        <v>0</v>
      </c>
      <c r="BQ221" s="40">
        <f t="shared" si="354"/>
        <v>0</v>
      </c>
      <c r="BR221" s="40">
        <f t="shared" si="354"/>
        <v>0</v>
      </c>
      <c r="BS221" s="40">
        <f t="shared" si="354"/>
        <v>0</v>
      </c>
      <c r="BT221" s="40">
        <f t="shared" si="354"/>
        <v>0</v>
      </c>
      <c r="BU221" s="40">
        <f t="shared" si="354"/>
        <v>0</v>
      </c>
      <c r="BV221" s="40">
        <f t="shared" si="354"/>
        <v>0</v>
      </c>
      <c r="BW221" s="40">
        <f t="shared" ref="BW221:EH221" si="355">SUM(BW219:BW220)</f>
        <v>0</v>
      </c>
      <c r="BX221" s="40">
        <f t="shared" si="355"/>
        <v>0</v>
      </c>
      <c r="BY221" s="40">
        <f t="shared" si="355"/>
        <v>0</v>
      </c>
      <c r="BZ221" s="40">
        <f t="shared" si="355"/>
        <v>0</v>
      </c>
      <c r="CA221" s="40">
        <f t="shared" si="355"/>
        <v>0</v>
      </c>
      <c r="CB221" s="40">
        <f t="shared" si="355"/>
        <v>0</v>
      </c>
      <c r="CC221" s="40">
        <f t="shared" si="355"/>
        <v>0</v>
      </c>
      <c r="CD221" s="40">
        <f t="shared" si="355"/>
        <v>0</v>
      </c>
      <c r="CE221" s="40">
        <f t="shared" si="355"/>
        <v>0</v>
      </c>
      <c r="CF221" s="40">
        <f t="shared" si="355"/>
        <v>0</v>
      </c>
      <c r="CG221" s="40">
        <f t="shared" si="355"/>
        <v>0</v>
      </c>
      <c r="CH221" s="40">
        <f t="shared" si="355"/>
        <v>0</v>
      </c>
      <c r="CI221" s="40">
        <f t="shared" si="355"/>
        <v>0</v>
      </c>
      <c r="CJ221" s="40">
        <f t="shared" si="355"/>
        <v>0</v>
      </c>
      <c r="CK221" s="40">
        <f t="shared" si="355"/>
        <v>0</v>
      </c>
      <c r="CL221" s="40">
        <f t="shared" si="355"/>
        <v>0</v>
      </c>
      <c r="CM221" s="40">
        <f t="shared" si="355"/>
        <v>0</v>
      </c>
      <c r="CN221" s="40">
        <f t="shared" si="355"/>
        <v>0</v>
      </c>
      <c r="CO221" s="40">
        <f t="shared" si="355"/>
        <v>0</v>
      </c>
      <c r="CP221" s="40">
        <f t="shared" si="355"/>
        <v>0</v>
      </c>
      <c r="CQ221" s="40">
        <f t="shared" si="355"/>
        <v>0</v>
      </c>
      <c r="CR221" s="40">
        <f t="shared" si="355"/>
        <v>0</v>
      </c>
      <c r="CS221" s="40">
        <f t="shared" si="355"/>
        <v>0</v>
      </c>
      <c r="CT221" s="40">
        <f t="shared" si="355"/>
        <v>0</v>
      </c>
      <c r="CU221" s="40">
        <f t="shared" si="355"/>
        <v>0</v>
      </c>
      <c r="CV221" s="40">
        <f t="shared" si="355"/>
        <v>0</v>
      </c>
      <c r="CW221" s="40">
        <f t="shared" si="355"/>
        <v>0</v>
      </c>
      <c r="CX221" s="40">
        <f t="shared" si="355"/>
        <v>0</v>
      </c>
      <c r="CY221" s="40">
        <f t="shared" si="355"/>
        <v>0</v>
      </c>
      <c r="CZ221" s="40">
        <f t="shared" si="355"/>
        <v>0</v>
      </c>
      <c r="DA221" s="40">
        <f t="shared" si="355"/>
        <v>0</v>
      </c>
      <c r="DB221" s="40">
        <f t="shared" si="355"/>
        <v>0</v>
      </c>
      <c r="DC221" s="40">
        <f t="shared" si="355"/>
        <v>0</v>
      </c>
      <c r="DD221" s="40">
        <f t="shared" si="355"/>
        <v>0</v>
      </c>
      <c r="DE221" s="40">
        <f t="shared" si="355"/>
        <v>0</v>
      </c>
      <c r="DF221" s="40">
        <f t="shared" si="355"/>
        <v>0</v>
      </c>
      <c r="DG221" s="40">
        <f t="shared" si="355"/>
        <v>0</v>
      </c>
      <c r="DH221" s="40">
        <f t="shared" si="355"/>
        <v>0</v>
      </c>
      <c r="DI221" s="40">
        <f t="shared" si="355"/>
        <v>0</v>
      </c>
      <c r="DJ221" s="40">
        <f t="shared" si="355"/>
        <v>0</v>
      </c>
      <c r="DK221" s="40">
        <f t="shared" si="355"/>
        <v>0</v>
      </c>
      <c r="DL221" s="40">
        <f t="shared" si="355"/>
        <v>0</v>
      </c>
      <c r="DM221" s="40">
        <f t="shared" si="355"/>
        <v>0</v>
      </c>
      <c r="DN221" s="40">
        <f t="shared" si="355"/>
        <v>0</v>
      </c>
      <c r="DO221" s="40">
        <f t="shared" si="355"/>
        <v>0</v>
      </c>
      <c r="DP221" s="40">
        <f t="shared" si="355"/>
        <v>0</v>
      </c>
      <c r="DQ221" s="40">
        <f t="shared" si="355"/>
        <v>0</v>
      </c>
      <c r="DR221" s="40">
        <f t="shared" si="355"/>
        <v>0</v>
      </c>
      <c r="DS221" s="40">
        <f t="shared" si="355"/>
        <v>0</v>
      </c>
      <c r="DT221" s="40">
        <f t="shared" si="355"/>
        <v>0</v>
      </c>
      <c r="DU221" s="40">
        <f t="shared" si="355"/>
        <v>0</v>
      </c>
      <c r="DV221" s="40">
        <f t="shared" si="355"/>
        <v>0</v>
      </c>
      <c r="DW221" s="40">
        <f t="shared" si="355"/>
        <v>0</v>
      </c>
      <c r="DX221" s="40">
        <f t="shared" si="355"/>
        <v>0</v>
      </c>
      <c r="DY221" s="40">
        <f t="shared" si="355"/>
        <v>0</v>
      </c>
      <c r="DZ221" s="40">
        <f t="shared" si="355"/>
        <v>0</v>
      </c>
      <c r="EA221" s="40">
        <f t="shared" si="355"/>
        <v>0</v>
      </c>
      <c r="EB221" s="40">
        <f t="shared" si="355"/>
        <v>0</v>
      </c>
      <c r="EC221" s="40">
        <f t="shared" si="355"/>
        <v>0</v>
      </c>
      <c r="ED221" s="40">
        <f t="shared" si="355"/>
        <v>0</v>
      </c>
      <c r="EE221" s="40">
        <f t="shared" si="355"/>
        <v>0</v>
      </c>
      <c r="EF221" s="40">
        <f t="shared" si="355"/>
        <v>0</v>
      </c>
      <c r="EG221" s="40">
        <f t="shared" si="355"/>
        <v>0</v>
      </c>
      <c r="EH221" s="40">
        <f t="shared" si="355"/>
        <v>0</v>
      </c>
      <c r="EI221" s="40">
        <f t="shared" ref="EI221:FC221" si="356">SUM(EI219:EI220)</f>
        <v>0</v>
      </c>
      <c r="EJ221" s="40">
        <f t="shared" si="356"/>
        <v>0</v>
      </c>
      <c r="EK221" s="40">
        <f t="shared" si="356"/>
        <v>0</v>
      </c>
      <c r="EL221" s="40">
        <f t="shared" si="356"/>
        <v>0</v>
      </c>
      <c r="EM221" s="40">
        <f t="shared" si="356"/>
        <v>0</v>
      </c>
      <c r="EN221" s="40">
        <f t="shared" si="356"/>
        <v>0</v>
      </c>
      <c r="EO221" s="40">
        <f t="shared" si="356"/>
        <v>0</v>
      </c>
      <c r="EP221" s="40">
        <f t="shared" si="356"/>
        <v>0</v>
      </c>
      <c r="EQ221" s="40">
        <f t="shared" si="356"/>
        <v>0</v>
      </c>
      <c r="ER221" s="40">
        <f t="shared" si="356"/>
        <v>0</v>
      </c>
      <c r="ES221" s="40">
        <f t="shared" si="356"/>
        <v>0</v>
      </c>
      <c r="ET221" s="40">
        <f t="shared" si="356"/>
        <v>0</v>
      </c>
      <c r="EU221" s="40">
        <f t="shared" si="356"/>
        <v>0</v>
      </c>
      <c r="EV221" s="40">
        <f t="shared" si="356"/>
        <v>0</v>
      </c>
      <c r="EW221" s="40">
        <f t="shared" si="356"/>
        <v>0</v>
      </c>
      <c r="EX221" s="40">
        <f t="shared" si="356"/>
        <v>0</v>
      </c>
      <c r="EY221" s="40">
        <f t="shared" si="356"/>
        <v>0</v>
      </c>
      <c r="EZ221" s="40">
        <f t="shared" si="356"/>
        <v>0</v>
      </c>
      <c r="FA221" s="40">
        <f t="shared" si="356"/>
        <v>0</v>
      </c>
      <c r="FB221" s="40">
        <f t="shared" si="356"/>
        <v>0</v>
      </c>
      <c r="FC221" s="40">
        <f t="shared" si="356"/>
        <v>0</v>
      </c>
    </row>
    <row r="223" spans="2:1006" x14ac:dyDescent="0.35">
      <c r="B223" s="4" t="s">
        <v>82</v>
      </c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  <c r="HV223" s="4"/>
      <c r="HW223" s="4"/>
      <c r="HX223" s="4"/>
      <c r="HY223" s="4"/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  <c r="LC223" s="4"/>
      <c r="LD223" s="4"/>
      <c r="LE223" s="4"/>
      <c r="LF223" s="4"/>
      <c r="LG223" s="4"/>
      <c r="LH223" s="4"/>
      <c r="LI223" s="4"/>
      <c r="LJ223" s="4"/>
      <c r="LK223" s="4"/>
      <c r="LL223" s="4"/>
      <c r="LM223" s="4"/>
      <c r="LN223" s="4"/>
      <c r="LO223" s="4"/>
      <c r="LP223" s="4"/>
      <c r="LQ223" s="4"/>
      <c r="LR223" s="4"/>
      <c r="LS223" s="4"/>
      <c r="LT223" s="4"/>
      <c r="LU223" s="4"/>
      <c r="LV223" s="4"/>
      <c r="LW223" s="4"/>
      <c r="LX223" s="4"/>
      <c r="LY223" s="4"/>
      <c r="LZ223" s="4"/>
      <c r="MA223" s="4"/>
      <c r="MB223" s="4"/>
      <c r="MC223" s="4"/>
      <c r="MD223" s="4"/>
      <c r="ME223" s="4"/>
      <c r="MF223" s="4"/>
      <c r="MG223" s="4"/>
      <c r="MH223" s="4"/>
      <c r="MI223" s="4"/>
      <c r="MJ223" s="4"/>
      <c r="MK223" s="4"/>
      <c r="ML223" s="4"/>
      <c r="MM223" s="4"/>
      <c r="MN223" s="4"/>
      <c r="MO223" s="4"/>
      <c r="MP223" s="4"/>
      <c r="MQ223" s="4"/>
      <c r="MR223" s="4"/>
      <c r="MS223" s="4"/>
      <c r="MT223" s="4"/>
      <c r="MU223" s="4"/>
      <c r="MV223" s="4"/>
      <c r="MW223" s="4"/>
      <c r="MX223" s="4"/>
      <c r="MY223" s="4"/>
      <c r="MZ223" s="4"/>
      <c r="NA223" s="4"/>
      <c r="NB223" s="4"/>
      <c r="NC223" s="4"/>
      <c r="ND223" s="4"/>
      <c r="NE223" s="4"/>
      <c r="NF223" s="4"/>
      <c r="NG223" s="4"/>
      <c r="NH223" s="4"/>
      <c r="NI223" s="4"/>
      <c r="NJ223" s="4"/>
      <c r="NK223" s="4"/>
      <c r="NL223" s="4"/>
      <c r="NM223" s="4"/>
      <c r="NN223" s="4"/>
      <c r="NO223" s="4"/>
      <c r="NP223" s="4"/>
      <c r="NQ223" s="4"/>
      <c r="NR223" s="4"/>
      <c r="NS223" s="4"/>
      <c r="NT223" s="4"/>
      <c r="NU223" s="4"/>
      <c r="NV223" s="4"/>
      <c r="NW223" s="4"/>
      <c r="NX223" s="4"/>
      <c r="NY223" s="4"/>
      <c r="NZ223" s="4"/>
      <c r="OA223" s="4"/>
      <c r="OB223" s="4"/>
      <c r="OC223" s="4"/>
      <c r="OD223" s="4"/>
      <c r="OE223" s="4"/>
      <c r="OF223" s="4"/>
      <c r="OG223" s="4"/>
      <c r="OH223" s="4"/>
      <c r="OI223" s="4"/>
      <c r="OJ223" s="4"/>
      <c r="OK223" s="4"/>
      <c r="OL223" s="4"/>
      <c r="OM223" s="4"/>
      <c r="ON223" s="4"/>
      <c r="OO223" s="4"/>
      <c r="OP223" s="4"/>
      <c r="OQ223" s="4"/>
      <c r="OR223" s="4"/>
      <c r="OS223" s="4"/>
      <c r="OT223" s="4"/>
      <c r="OU223" s="4"/>
      <c r="OV223" s="4"/>
      <c r="OW223" s="4"/>
      <c r="OX223" s="4"/>
      <c r="OY223" s="4"/>
      <c r="OZ223" s="4"/>
      <c r="PA223" s="4"/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  <c r="TP223" s="4"/>
      <c r="TQ223" s="4"/>
      <c r="TR223" s="4"/>
      <c r="TS223" s="4"/>
      <c r="TT223" s="4"/>
      <c r="TU223" s="4"/>
      <c r="TV223" s="4"/>
      <c r="TW223" s="4"/>
      <c r="TX223" s="4"/>
      <c r="TY223" s="4"/>
      <c r="TZ223" s="4"/>
      <c r="UA223" s="4"/>
      <c r="UB223" s="4"/>
      <c r="UC223" s="4"/>
      <c r="UD223" s="4"/>
      <c r="UE223" s="4"/>
      <c r="UF223" s="4"/>
      <c r="UG223" s="4"/>
      <c r="UH223" s="4"/>
      <c r="UI223" s="4"/>
      <c r="UJ223" s="4"/>
      <c r="UK223" s="4"/>
      <c r="UL223" s="4"/>
      <c r="UM223" s="4"/>
      <c r="UN223" s="4"/>
      <c r="UO223" s="4"/>
      <c r="UP223" s="4"/>
      <c r="UQ223" s="4"/>
      <c r="UR223" s="4"/>
      <c r="US223" s="4"/>
      <c r="UT223" s="4"/>
      <c r="UU223" s="4"/>
      <c r="UV223" s="4"/>
      <c r="UW223" s="4"/>
      <c r="UX223" s="4"/>
      <c r="UY223" s="4"/>
      <c r="UZ223" s="4"/>
      <c r="VA223" s="4"/>
      <c r="VB223" s="4"/>
      <c r="VC223" s="4"/>
      <c r="VD223" s="4"/>
      <c r="VE223" s="4"/>
      <c r="VF223" s="4"/>
      <c r="VG223" s="4"/>
      <c r="VH223" s="4"/>
      <c r="VI223" s="4"/>
      <c r="VJ223" s="4"/>
      <c r="VK223" s="4"/>
      <c r="VL223" s="4"/>
      <c r="VM223" s="4"/>
      <c r="VN223" s="4"/>
      <c r="VO223" s="4"/>
      <c r="VP223" s="4"/>
      <c r="VQ223" s="4"/>
      <c r="VR223" s="4"/>
      <c r="VS223" s="4"/>
      <c r="VT223" s="4"/>
      <c r="VU223" s="4"/>
      <c r="VV223" s="4"/>
      <c r="VW223" s="4"/>
      <c r="VX223" s="4"/>
      <c r="VY223" s="4"/>
      <c r="VZ223" s="4"/>
      <c r="WA223" s="4"/>
      <c r="WB223" s="4"/>
      <c r="WC223" s="4"/>
      <c r="WD223" s="4"/>
      <c r="WE223" s="4"/>
      <c r="WF223" s="4"/>
      <c r="WG223" s="4"/>
      <c r="WH223" s="4"/>
      <c r="WI223" s="4"/>
      <c r="WJ223" s="4"/>
      <c r="WK223" s="4"/>
      <c r="WL223" s="4"/>
      <c r="WM223" s="4"/>
      <c r="WN223" s="4"/>
      <c r="WO223" s="4"/>
      <c r="WP223" s="4"/>
      <c r="WQ223" s="4"/>
      <c r="WR223" s="4"/>
      <c r="WS223" s="4"/>
      <c r="WT223" s="4"/>
      <c r="WU223" s="4"/>
      <c r="WV223" s="4"/>
      <c r="WW223" s="4"/>
      <c r="WX223" s="4"/>
      <c r="WY223" s="4"/>
      <c r="WZ223" s="4"/>
      <c r="XA223" s="4"/>
      <c r="XB223" s="4"/>
      <c r="XC223" s="4"/>
      <c r="XD223" s="4"/>
      <c r="XE223" s="4"/>
      <c r="XF223" s="4"/>
      <c r="XG223" s="4"/>
      <c r="XH223" s="4"/>
      <c r="XI223" s="4"/>
      <c r="XJ223" s="4"/>
      <c r="XK223" s="4"/>
      <c r="XL223" s="4"/>
      <c r="XM223" s="4"/>
      <c r="XN223" s="4"/>
      <c r="XO223" s="4"/>
      <c r="XP223" s="4"/>
      <c r="XQ223" s="4"/>
      <c r="XR223" s="4"/>
      <c r="XS223" s="4"/>
      <c r="XT223" s="4"/>
      <c r="XU223" s="4"/>
      <c r="XV223" s="4"/>
      <c r="XW223" s="4"/>
      <c r="XX223" s="4"/>
      <c r="XY223" s="4"/>
      <c r="XZ223" s="4"/>
      <c r="YA223" s="4"/>
      <c r="YB223" s="4"/>
      <c r="YC223" s="4"/>
      <c r="YD223" s="4"/>
      <c r="YE223" s="4"/>
      <c r="YF223" s="4"/>
      <c r="YG223" s="4"/>
      <c r="YH223" s="4"/>
      <c r="YI223" s="4"/>
      <c r="YJ223" s="4"/>
      <c r="YK223" s="4"/>
      <c r="YL223" s="4"/>
      <c r="YM223" s="4"/>
      <c r="YN223" s="4"/>
      <c r="YO223" s="4"/>
      <c r="YP223" s="4"/>
      <c r="YQ223" s="4"/>
      <c r="YR223" s="4"/>
      <c r="YS223" s="4"/>
      <c r="YT223" s="4"/>
      <c r="YU223" s="4"/>
      <c r="YV223" s="4"/>
      <c r="YW223" s="4"/>
      <c r="YX223" s="4"/>
      <c r="YY223" s="4"/>
      <c r="YZ223" s="4"/>
      <c r="ZA223" s="4"/>
      <c r="ZB223" s="4"/>
      <c r="ZC223" s="4"/>
      <c r="ZD223" s="4"/>
      <c r="ZE223" s="4"/>
      <c r="ZF223" s="4"/>
      <c r="ZG223" s="4"/>
      <c r="ZH223" s="4"/>
      <c r="ZI223" s="4"/>
      <c r="ZJ223" s="4"/>
      <c r="ZK223" s="4"/>
      <c r="ZL223" s="4"/>
      <c r="ZM223" s="4"/>
      <c r="ZN223" s="4"/>
      <c r="ZO223" s="4"/>
      <c r="ZP223" s="4"/>
      <c r="ZQ223" s="4"/>
      <c r="ZR223" s="4"/>
      <c r="ZS223" s="4"/>
      <c r="ZT223" s="4"/>
      <c r="ZU223" s="4"/>
      <c r="ZV223" s="4"/>
      <c r="ZW223" s="4"/>
      <c r="ZX223" s="4"/>
      <c r="ZY223" s="4"/>
      <c r="ZZ223" s="4"/>
      <c r="AAA223" s="4"/>
      <c r="AAB223" s="4"/>
      <c r="AAC223" s="4"/>
      <c r="AAD223" s="4"/>
      <c r="AAE223" s="4"/>
      <c r="AAF223" s="4"/>
      <c r="AAG223" s="4"/>
      <c r="AAH223" s="4"/>
      <c r="AAI223" s="4"/>
      <c r="AAJ223" s="4"/>
      <c r="AAK223" s="4"/>
      <c r="AAL223" s="4"/>
      <c r="AAM223" s="4"/>
      <c r="AAN223" s="4"/>
      <c r="AAO223" s="4"/>
      <c r="AAP223" s="4"/>
      <c r="AAQ223" s="4"/>
      <c r="AAR223" s="4"/>
      <c r="AAS223" s="4"/>
      <c r="AAT223" s="4"/>
      <c r="AAU223" s="4"/>
      <c r="AAV223" s="4"/>
      <c r="AAW223" s="4"/>
      <c r="AAX223" s="4"/>
      <c r="AAY223" s="4"/>
      <c r="AAZ223" s="4"/>
      <c r="ABA223" s="4"/>
      <c r="ABB223" s="4"/>
      <c r="ABC223" s="4"/>
      <c r="ABD223" s="4"/>
      <c r="ABE223" s="4"/>
      <c r="ABF223" s="4"/>
      <c r="ABG223" s="4"/>
      <c r="ABH223" s="4"/>
      <c r="ABI223" s="4"/>
      <c r="ABJ223" s="4"/>
      <c r="ABK223" s="4"/>
      <c r="ABL223" s="4"/>
      <c r="ABM223" s="4"/>
      <c r="ABN223" s="4"/>
      <c r="ABO223" s="4"/>
      <c r="ABP223" s="4"/>
      <c r="ABQ223" s="4"/>
      <c r="ABR223" s="4"/>
      <c r="ABS223" s="4"/>
      <c r="ABT223" s="4"/>
      <c r="ABU223" s="4"/>
      <c r="ABV223" s="4"/>
      <c r="ABW223" s="4"/>
      <c r="ABX223" s="4"/>
      <c r="ABY223" s="4"/>
      <c r="ABZ223" s="4"/>
      <c r="ACA223" s="4"/>
      <c r="ACB223" s="4"/>
      <c r="ACC223" s="4"/>
      <c r="ACD223" s="4"/>
      <c r="ACE223" s="4"/>
      <c r="ACF223" s="4"/>
      <c r="ACG223" s="4"/>
      <c r="ACH223" s="4"/>
      <c r="ACI223" s="4"/>
      <c r="ACJ223" s="4"/>
      <c r="ACK223" s="4"/>
      <c r="ACL223" s="4"/>
      <c r="ACM223" s="4"/>
      <c r="ACN223" s="4"/>
      <c r="ACO223" s="4"/>
      <c r="ACP223" s="4"/>
      <c r="ACQ223" s="4"/>
      <c r="ACR223" s="4"/>
      <c r="ACS223" s="4"/>
      <c r="ACT223" s="4"/>
      <c r="ACU223" s="4"/>
      <c r="ACV223" s="4"/>
      <c r="ACW223" s="4"/>
      <c r="ACX223" s="4"/>
      <c r="ACY223" s="4"/>
      <c r="ACZ223" s="4"/>
      <c r="ADA223" s="4"/>
      <c r="ADB223" s="4"/>
      <c r="ADC223" s="4"/>
      <c r="ADD223" s="4"/>
      <c r="ADE223" s="4"/>
      <c r="ADF223" s="4"/>
      <c r="ADG223" s="4"/>
      <c r="ADH223" s="4"/>
      <c r="ADI223" s="4"/>
      <c r="ADJ223" s="4"/>
      <c r="ADK223" s="4"/>
      <c r="ADL223" s="4"/>
      <c r="ADM223" s="4"/>
      <c r="ADN223" s="4"/>
      <c r="ADO223" s="4"/>
      <c r="ADP223" s="4"/>
      <c r="ADQ223" s="4"/>
      <c r="ADR223" s="4"/>
      <c r="ADS223" s="4"/>
      <c r="ADT223" s="4"/>
      <c r="ADU223" s="4"/>
      <c r="ADV223" s="4"/>
      <c r="ADW223" s="4"/>
      <c r="ADX223" s="4"/>
      <c r="ADY223" s="4"/>
      <c r="ADZ223" s="4"/>
      <c r="AEA223" s="4"/>
      <c r="AEB223" s="4"/>
      <c r="AEC223" s="4"/>
      <c r="AED223" s="4"/>
      <c r="AEE223" s="4"/>
      <c r="AEF223" s="4"/>
      <c r="AEG223" s="4"/>
      <c r="AEH223" s="4"/>
      <c r="AEI223" s="4"/>
      <c r="AEJ223" s="4"/>
      <c r="AEK223" s="4"/>
      <c r="AEL223" s="4"/>
      <c r="AEM223" s="4"/>
      <c r="AEN223" s="4"/>
      <c r="AEO223" s="4"/>
      <c r="AEP223" s="4"/>
      <c r="AEQ223" s="4"/>
      <c r="AER223" s="4"/>
      <c r="AES223" s="4"/>
      <c r="AET223" s="4"/>
      <c r="AEU223" s="4"/>
      <c r="AEV223" s="4"/>
      <c r="AEW223" s="4"/>
      <c r="AEX223" s="4"/>
      <c r="AEY223" s="4"/>
      <c r="AEZ223" s="4"/>
      <c r="AFA223" s="4"/>
      <c r="AFB223" s="4"/>
      <c r="AFC223" s="4"/>
      <c r="AFD223" s="4"/>
      <c r="AFE223" s="4"/>
      <c r="AFF223" s="4"/>
      <c r="AFG223" s="4"/>
      <c r="AFH223" s="4"/>
      <c r="AFI223" s="4"/>
      <c r="AFJ223" s="4"/>
      <c r="AFK223" s="4"/>
      <c r="AFL223" s="4"/>
      <c r="AFM223" s="4"/>
      <c r="AFN223" s="4"/>
      <c r="AFO223" s="4"/>
      <c r="AFP223" s="4"/>
      <c r="AFQ223" s="4"/>
      <c r="AFR223" s="4"/>
      <c r="AFS223" s="4"/>
      <c r="AFT223" s="4"/>
      <c r="AFU223" s="4"/>
      <c r="AFV223" s="4"/>
      <c r="AFW223" s="4"/>
      <c r="AFX223" s="4"/>
      <c r="AFY223" s="4"/>
      <c r="AFZ223" s="4"/>
      <c r="AGA223" s="4"/>
      <c r="AGB223" s="4"/>
      <c r="AGC223" s="4"/>
      <c r="AGD223" s="4"/>
      <c r="AGE223" s="4"/>
      <c r="AGF223" s="4"/>
      <c r="AGG223" s="4"/>
      <c r="AGH223" s="4"/>
      <c r="AGI223" s="4"/>
      <c r="AGJ223" s="4"/>
      <c r="AGK223" s="4"/>
      <c r="AGL223" s="4"/>
      <c r="AGM223" s="4"/>
      <c r="AGN223" s="4"/>
      <c r="AGO223" s="4"/>
      <c r="AGP223" s="4"/>
      <c r="AGQ223" s="4"/>
      <c r="AGR223" s="4"/>
      <c r="AGS223" s="4"/>
      <c r="AGT223" s="4"/>
      <c r="AGU223" s="4"/>
      <c r="AGV223" s="4"/>
      <c r="AGW223" s="4"/>
      <c r="AGX223" s="4"/>
      <c r="AGY223" s="4"/>
      <c r="AGZ223" s="4"/>
      <c r="AHA223" s="4"/>
      <c r="AHB223" s="4"/>
      <c r="AHC223" s="4"/>
      <c r="AHD223" s="4"/>
      <c r="AHE223" s="4"/>
      <c r="AHF223" s="4"/>
      <c r="AHG223" s="4"/>
      <c r="AHH223" s="4"/>
      <c r="AHI223" s="4"/>
      <c r="AHJ223" s="4"/>
      <c r="AHK223" s="4"/>
      <c r="AHL223" s="4"/>
      <c r="AHM223" s="4"/>
      <c r="AHN223" s="4"/>
      <c r="AHO223" s="4"/>
      <c r="AHP223" s="4"/>
      <c r="AHQ223" s="4"/>
      <c r="AHR223" s="4"/>
      <c r="AHS223" s="4"/>
      <c r="AHT223" s="4"/>
      <c r="AHU223" s="4"/>
      <c r="AHV223" s="4"/>
      <c r="AHW223" s="4"/>
      <c r="AHX223" s="4"/>
      <c r="AHY223" s="4"/>
      <c r="AHZ223" s="4"/>
      <c r="AIA223" s="4"/>
      <c r="AIB223" s="4"/>
      <c r="AIC223" s="4"/>
      <c r="AID223" s="4"/>
      <c r="AIE223" s="4"/>
      <c r="AIF223" s="4"/>
      <c r="AIG223" s="4"/>
      <c r="AIH223" s="4"/>
      <c r="AII223" s="4"/>
      <c r="AIJ223" s="4"/>
      <c r="AIK223" s="4"/>
      <c r="AIL223" s="4"/>
      <c r="AIM223" s="4"/>
      <c r="AIN223" s="4"/>
      <c r="AIO223" s="4"/>
      <c r="AIP223" s="4"/>
      <c r="AIQ223" s="4"/>
      <c r="AIR223" s="4"/>
      <c r="AIS223" s="4"/>
      <c r="AIT223" s="4"/>
      <c r="AIU223" s="4"/>
      <c r="AIV223" s="4"/>
      <c r="AIW223" s="4"/>
      <c r="AIX223" s="4"/>
      <c r="AIY223" s="4"/>
      <c r="AIZ223" s="4"/>
      <c r="AJA223" s="4"/>
      <c r="AJB223" s="4"/>
      <c r="AJC223" s="4"/>
      <c r="AJD223" s="4"/>
      <c r="AJE223" s="4"/>
      <c r="AJF223" s="4"/>
      <c r="AJG223" s="4"/>
      <c r="AJH223" s="4"/>
      <c r="AJI223" s="4"/>
      <c r="AJJ223" s="4"/>
      <c r="AJK223" s="4"/>
      <c r="AJL223" s="4"/>
      <c r="AJM223" s="4"/>
      <c r="AJN223" s="4"/>
      <c r="AJO223" s="4"/>
      <c r="AJP223" s="4"/>
      <c r="AJQ223" s="4"/>
      <c r="AJR223" s="4"/>
      <c r="AJS223" s="4"/>
      <c r="AJT223" s="4"/>
      <c r="AJU223" s="4"/>
      <c r="AJV223" s="4"/>
      <c r="AJW223" s="4"/>
      <c r="AJX223" s="4"/>
      <c r="AJY223" s="4"/>
      <c r="AJZ223" s="4"/>
      <c r="AKA223" s="4"/>
      <c r="AKB223" s="4"/>
      <c r="AKC223" s="4"/>
      <c r="AKD223" s="4"/>
      <c r="AKE223" s="4"/>
      <c r="AKF223" s="4"/>
      <c r="AKG223" s="4"/>
      <c r="AKH223" s="4"/>
      <c r="AKI223" s="4"/>
      <c r="AKJ223" s="4"/>
      <c r="AKK223" s="4"/>
      <c r="AKL223" s="4"/>
      <c r="AKM223" s="4"/>
      <c r="AKN223" s="4"/>
      <c r="AKO223" s="4"/>
      <c r="AKP223" s="4"/>
      <c r="AKQ223" s="4"/>
      <c r="AKR223" s="4"/>
      <c r="AKS223" s="4"/>
      <c r="AKT223" s="4"/>
      <c r="AKU223" s="4"/>
      <c r="AKV223" s="4"/>
      <c r="AKW223" s="4"/>
      <c r="AKX223" s="4"/>
      <c r="AKY223" s="4"/>
      <c r="AKZ223" s="4"/>
      <c r="ALA223" s="4"/>
      <c r="ALB223" s="4"/>
      <c r="ALC223" s="4"/>
      <c r="ALD223" s="4"/>
      <c r="ALE223" s="4"/>
      <c r="ALF223" s="4"/>
      <c r="ALG223" s="4"/>
      <c r="ALH223" s="4"/>
      <c r="ALI223" s="4"/>
      <c r="ALJ223" s="4"/>
      <c r="ALK223" s="4"/>
      <c r="ALL223" s="4"/>
      <c r="ALM223" s="4"/>
      <c r="ALN223" s="4"/>
      <c r="ALO223" s="4"/>
      <c r="ALP223" s="4"/>
      <c r="ALQ223" s="4"/>
      <c r="ALR223" s="4"/>
    </row>
    <row r="225" spans="3:159" x14ac:dyDescent="0.35">
      <c r="C225" s="31" t="s">
        <v>290</v>
      </c>
      <c r="E225" s="31" t="s">
        <v>18</v>
      </c>
      <c r="J225" s="31" t="b">
        <f>NOT(J194)</f>
        <v>1</v>
      </c>
      <c r="K225" s="31" t="b">
        <f t="shared" ref="K225:BV225" si="357">NOT(K194)</f>
        <v>1</v>
      </c>
      <c r="L225" s="31" t="b">
        <f t="shared" si="357"/>
        <v>1</v>
      </c>
      <c r="M225" s="31" t="b">
        <f t="shared" si="357"/>
        <v>1</v>
      </c>
      <c r="N225" s="31" t="b">
        <f t="shared" si="357"/>
        <v>1</v>
      </c>
      <c r="O225" s="31" t="b">
        <f t="shared" si="357"/>
        <v>1</v>
      </c>
      <c r="P225" s="31" t="b">
        <f t="shared" si="357"/>
        <v>1</v>
      </c>
      <c r="Q225" s="31" t="b">
        <f t="shared" si="357"/>
        <v>1</v>
      </c>
      <c r="R225" s="31" t="b">
        <f t="shared" si="357"/>
        <v>1</v>
      </c>
      <c r="S225" s="31" t="b">
        <f t="shared" si="357"/>
        <v>1</v>
      </c>
      <c r="T225" s="31" t="b">
        <f t="shared" si="357"/>
        <v>1</v>
      </c>
      <c r="U225" s="31" t="b">
        <f t="shared" si="357"/>
        <v>1</v>
      </c>
      <c r="V225" s="31" t="b">
        <f t="shared" si="357"/>
        <v>1</v>
      </c>
      <c r="W225" s="31" t="b">
        <f t="shared" si="357"/>
        <v>1</v>
      </c>
      <c r="X225" s="31" t="b">
        <f t="shared" si="357"/>
        <v>1</v>
      </c>
      <c r="Y225" s="31" t="b">
        <f t="shared" si="357"/>
        <v>1</v>
      </c>
      <c r="Z225" s="31" t="b">
        <f t="shared" si="357"/>
        <v>1</v>
      </c>
      <c r="AA225" s="31" t="b">
        <f t="shared" si="357"/>
        <v>1</v>
      </c>
      <c r="AB225" s="31" t="b">
        <f t="shared" si="357"/>
        <v>1</v>
      </c>
      <c r="AC225" s="31" t="b">
        <f t="shared" si="357"/>
        <v>1</v>
      </c>
      <c r="AD225" s="31" t="b">
        <f t="shared" si="357"/>
        <v>1</v>
      </c>
      <c r="AE225" s="31" t="b">
        <f t="shared" si="357"/>
        <v>0</v>
      </c>
      <c r="AF225" s="31" t="b">
        <f t="shared" si="357"/>
        <v>0</v>
      </c>
      <c r="AG225" s="31" t="b">
        <f t="shared" si="357"/>
        <v>0</v>
      </c>
      <c r="AH225" s="31" t="b">
        <f t="shared" si="357"/>
        <v>0</v>
      </c>
      <c r="AI225" s="31" t="b">
        <f t="shared" si="357"/>
        <v>0</v>
      </c>
      <c r="AJ225" s="31" t="b">
        <f t="shared" si="357"/>
        <v>0</v>
      </c>
      <c r="AK225" s="31" t="b">
        <f t="shared" si="357"/>
        <v>0</v>
      </c>
      <c r="AL225" s="31" t="b">
        <f t="shared" si="357"/>
        <v>0</v>
      </c>
      <c r="AM225" s="31" t="b">
        <f t="shared" si="357"/>
        <v>0</v>
      </c>
      <c r="AN225" s="31" t="b">
        <f t="shared" si="357"/>
        <v>0</v>
      </c>
      <c r="AO225" s="31" t="b">
        <f t="shared" si="357"/>
        <v>0</v>
      </c>
      <c r="AP225" s="31" t="b">
        <f t="shared" si="357"/>
        <v>0</v>
      </c>
      <c r="AQ225" s="31" t="b">
        <f t="shared" si="357"/>
        <v>0</v>
      </c>
      <c r="AR225" s="31" t="b">
        <f t="shared" si="357"/>
        <v>0</v>
      </c>
      <c r="AS225" s="31" t="b">
        <f t="shared" si="357"/>
        <v>0</v>
      </c>
      <c r="AT225" s="31" t="b">
        <f t="shared" si="357"/>
        <v>0</v>
      </c>
      <c r="AU225" s="31" t="b">
        <f t="shared" si="357"/>
        <v>0</v>
      </c>
      <c r="AV225" s="31" t="b">
        <f t="shared" si="357"/>
        <v>0</v>
      </c>
      <c r="AW225" s="31" t="b">
        <f t="shared" si="357"/>
        <v>0</v>
      </c>
      <c r="AX225" s="31" t="b">
        <f t="shared" si="357"/>
        <v>0</v>
      </c>
      <c r="AY225" s="31" t="b">
        <f t="shared" si="357"/>
        <v>0</v>
      </c>
      <c r="AZ225" s="31" t="b">
        <f t="shared" si="357"/>
        <v>0</v>
      </c>
      <c r="BA225" s="31" t="b">
        <f t="shared" si="357"/>
        <v>0</v>
      </c>
      <c r="BB225" s="31" t="b">
        <f t="shared" si="357"/>
        <v>0</v>
      </c>
      <c r="BC225" s="31" t="b">
        <f t="shared" si="357"/>
        <v>0</v>
      </c>
      <c r="BD225" s="31" t="b">
        <f t="shared" si="357"/>
        <v>0</v>
      </c>
      <c r="BE225" s="31" t="b">
        <f t="shared" si="357"/>
        <v>0</v>
      </c>
      <c r="BF225" s="31" t="b">
        <f t="shared" si="357"/>
        <v>0</v>
      </c>
      <c r="BG225" s="31" t="b">
        <f t="shared" si="357"/>
        <v>0</v>
      </c>
      <c r="BH225" s="31" t="b">
        <f t="shared" si="357"/>
        <v>0</v>
      </c>
      <c r="BI225" s="31" t="b">
        <f t="shared" si="357"/>
        <v>0</v>
      </c>
      <c r="BJ225" s="31" t="b">
        <f t="shared" si="357"/>
        <v>0</v>
      </c>
      <c r="BK225" s="31" t="b">
        <f t="shared" si="357"/>
        <v>0</v>
      </c>
      <c r="BL225" s="31" t="b">
        <f t="shared" si="357"/>
        <v>0</v>
      </c>
      <c r="BM225" s="31" t="b">
        <f t="shared" si="357"/>
        <v>0</v>
      </c>
      <c r="BN225" s="31" t="b">
        <f t="shared" si="357"/>
        <v>0</v>
      </c>
      <c r="BO225" s="31" t="b">
        <f t="shared" si="357"/>
        <v>0</v>
      </c>
      <c r="BP225" s="31" t="b">
        <f t="shared" si="357"/>
        <v>0</v>
      </c>
      <c r="BQ225" s="31" t="b">
        <f t="shared" si="357"/>
        <v>0</v>
      </c>
      <c r="BR225" s="31" t="b">
        <f t="shared" si="357"/>
        <v>0</v>
      </c>
      <c r="BS225" s="31" t="b">
        <f t="shared" si="357"/>
        <v>0</v>
      </c>
      <c r="BT225" s="31" t="b">
        <f t="shared" si="357"/>
        <v>0</v>
      </c>
      <c r="BU225" s="31" t="b">
        <f t="shared" si="357"/>
        <v>0</v>
      </c>
      <c r="BV225" s="31" t="b">
        <f t="shared" si="357"/>
        <v>0</v>
      </c>
      <c r="BW225" s="31" t="b">
        <f t="shared" ref="BW225:EH225" si="358">NOT(BW194)</f>
        <v>0</v>
      </c>
      <c r="BX225" s="31" t="b">
        <f t="shared" si="358"/>
        <v>0</v>
      </c>
      <c r="BY225" s="31" t="b">
        <f t="shared" si="358"/>
        <v>0</v>
      </c>
      <c r="BZ225" s="31" t="b">
        <f t="shared" si="358"/>
        <v>0</v>
      </c>
      <c r="CA225" s="31" t="b">
        <f t="shared" si="358"/>
        <v>0</v>
      </c>
      <c r="CB225" s="31" t="b">
        <f t="shared" si="358"/>
        <v>0</v>
      </c>
      <c r="CC225" s="31" t="b">
        <f t="shared" si="358"/>
        <v>0</v>
      </c>
      <c r="CD225" s="31" t="b">
        <f t="shared" si="358"/>
        <v>1</v>
      </c>
      <c r="CE225" s="31" t="b">
        <f t="shared" si="358"/>
        <v>1</v>
      </c>
      <c r="CF225" s="31" t="b">
        <f t="shared" si="358"/>
        <v>1</v>
      </c>
      <c r="CG225" s="31" t="b">
        <f t="shared" si="358"/>
        <v>1</v>
      </c>
      <c r="CH225" s="31" t="b">
        <f t="shared" si="358"/>
        <v>1</v>
      </c>
      <c r="CI225" s="31" t="b">
        <f t="shared" si="358"/>
        <v>1</v>
      </c>
      <c r="CJ225" s="31" t="b">
        <f t="shared" si="358"/>
        <v>1</v>
      </c>
      <c r="CK225" s="31" t="b">
        <f t="shared" si="358"/>
        <v>1</v>
      </c>
      <c r="CL225" s="31" t="b">
        <f t="shared" si="358"/>
        <v>1</v>
      </c>
      <c r="CM225" s="31" t="b">
        <f t="shared" si="358"/>
        <v>1</v>
      </c>
      <c r="CN225" s="31" t="b">
        <f t="shared" si="358"/>
        <v>1</v>
      </c>
      <c r="CO225" s="31" t="b">
        <f t="shared" si="358"/>
        <v>1</v>
      </c>
      <c r="CP225" s="31" t="b">
        <f t="shared" si="358"/>
        <v>1</v>
      </c>
      <c r="CQ225" s="31" t="b">
        <f t="shared" si="358"/>
        <v>1</v>
      </c>
      <c r="CR225" s="31" t="b">
        <f t="shared" si="358"/>
        <v>1</v>
      </c>
      <c r="CS225" s="31" t="b">
        <f t="shared" si="358"/>
        <v>1</v>
      </c>
      <c r="CT225" s="31" t="b">
        <f t="shared" si="358"/>
        <v>1</v>
      </c>
      <c r="CU225" s="31" t="b">
        <f t="shared" si="358"/>
        <v>1</v>
      </c>
      <c r="CV225" s="31" t="b">
        <f t="shared" si="358"/>
        <v>1</v>
      </c>
      <c r="CW225" s="31" t="b">
        <f t="shared" si="358"/>
        <v>1</v>
      </c>
      <c r="CX225" s="31" t="b">
        <f t="shared" si="358"/>
        <v>1</v>
      </c>
      <c r="CY225" s="31" t="b">
        <f t="shared" si="358"/>
        <v>1</v>
      </c>
      <c r="CZ225" s="31" t="b">
        <f t="shared" si="358"/>
        <v>1</v>
      </c>
      <c r="DA225" s="31" t="b">
        <f t="shared" si="358"/>
        <v>1</v>
      </c>
      <c r="DB225" s="31" t="b">
        <f t="shared" si="358"/>
        <v>1</v>
      </c>
      <c r="DC225" s="31" t="b">
        <f t="shared" si="358"/>
        <v>1</v>
      </c>
      <c r="DD225" s="31" t="b">
        <f t="shared" si="358"/>
        <v>1</v>
      </c>
      <c r="DE225" s="31" t="b">
        <f t="shared" si="358"/>
        <v>1</v>
      </c>
      <c r="DF225" s="31" t="b">
        <f t="shared" si="358"/>
        <v>1</v>
      </c>
      <c r="DG225" s="31" t="b">
        <f t="shared" si="358"/>
        <v>1</v>
      </c>
      <c r="DH225" s="31" t="b">
        <f t="shared" si="358"/>
        <v>1</v>
      </c>
      <c r="DI225" s="31" t="b">
        <f t="shared" si="358"/>
        <v>1</v>
      </c>
      <c r="DJ225" s="31" t="b">
        <f t="shared" si="358"/>
        <v>1</v>
      </c>
      <c r="DK225" s="31" t="b">
        <f t="shared" si="358"/>
        <v>1</v>
      </c>
      <c r="DL225" s="31" t="b">
        <f t="shared" si="358"/>
        <v>1</v>
      </c>
      <c r="DM225" s="31" t="b">
        <f t="shared" si="358"/>
        <v>1</v>
      </c>
      <c r="DN225" s="31" t="b">
        <f t="shared" si="358"/>
        <v>1</v>
      </c>
      <c r="DO225" s="31" t="b">
        <f t="shared" si="358"/>
        <v>1</v>
      </c>
      <c r="DP225" s="31" t="b">
        <f t="shared" si="358"/>
        <v>1</v>
      </c>
      <c r="DQ225" s="31" t="b">
        <f t="shared" si="358"/>
        <v>1</v>
      </c>
      <c r="DR225" s="31" t="b">
        <f t="shared" si="358"/>
        <v>1</v>
      </c>
      <c r="DS225" s="31" t="b">
        <f t="shared" si="358"/>
        <v>1</v>
      </c>
      <c r="DT225" s="31" t="b">
        <f t="shared" si="358"/>
        <v>1</v>
      </c>
      <c r="DU225" s="31" t="b">
        <f t="shared" si="358"/>
        <v>1</v>
      </c>
      <c r="DV225" s="31" t="b">
        <f t="shared" si="358"/>
        <v>1</v>
      </c>
      <c r="DW225" s="31" t="b">
        <f t="shared" si="358"/>
        <v>1</v>
      </c>
      <c r="DX225" s="31" t="b">
        <f t="shared" si="358"/>
        <v>1</v>
      </c>
      <c r="DY225" s="31" t="b">
        <f t="shared" si="358"/>
        <v>1</v>
      </c>
      <c r="DZ225" s="31" t="b">
        <f t="shared" si="358"/>
        <v>1</v>
      </c>
      <c r="EA225" s="31" t="b">
        <f t="shared" si="358"/>
        <v>1</v>
      </c>
      <c r="EB225" s="31" t="b">
        <f t="shared" si="358"/>
        <v>1</v>
      </c>
      <c r="EC225" s="31" t="b">
        <f t="shared" si="358"/>
        <v>1</v>
      </c>
      <c r="ED225" s="31" t="b">
        <f t="shared" si="358"/>
        <v>1</v>
      </c>
      <c r="EE225" s="31" t="b">
        <f t="shared" si="358"/>
        <v>1</v>
      </c>
      <c r="EF225" s="31" t="b">
        <f t="shared" si="358"/>
        <v>1</v>
      </c>
      <c r="EG225" s="31" t="b">
        <f t="shared" si="358"/>
        <v>1</v>
      </c>
      <c r="EH225" s="31" t="b">
        <f t="shared" si="358"/>
        <v>1</v>
      </c>
      <c r="EI225" s="31" t="b">
        <f t="shared" ref="EI225:FC225" si="359">NOT(EI194)</f>
        <v>1</v>
      </c>
      <c r="EJ225" s="31" t="b">
        <f t="shared" si="359"/>
        <v>1</v>
      </c>
      <c r="EK225" s="31" t="b">
        <f t="shared" si="359"/>
        <v>1</v>
      </c>
      <c r="EL225" s="31" t="b">
        <f t="shared" si="359"/>
        <v>1</v>
      </c>
      <c r="EM225" s="31" t="b">
        <f t="shared" si="359"/>
        <v>1</v>
      </c>
      <c r="EN225" s="31" t="b">
        <f t="shared" si="359"/>
        <v>1</v>
      </c>
      <c r="EO225" s="31" t="b">
        <f t="shared" si="359"/>
        <v>1</v>
      </c>
      <c r="EP225" s="31" t="b">
        <f t="shared" si="359"/>
        <v>1</v>
      </c>
      <c r="EQ225" s="31" t="b">
        <f t="shared" si="359"/>
        <v>1</v>
      </c>
      <c r="ER225" s="31" t="b">
        <f t="shared" si="359"/>
        <v>1</v>
      </c>
      <c r="ES225" s="31" t="b">
        <f t="shared" si="359"/>
        <v>1</v>
      </c>
      <c r="ET225" s="31" t="b">
        <f t="shared" si="359"/>
        <v>1</v>
      </c>
      <c r="EU225" s="31" t="b">
        <f t="shared" si="359"/>
        <v>1</v>
      </c>
      <c r="EV225" s="31" t="b">
        <f t="shared" si="359"/>
        <v>1</v>
      </c>
      <c r="EW225" s="31" t="b">
        <f t="shared" si="359"/>
        <v>1</v>
      </c>
      <c r="EX225" s="31" t="b">
        <f t="shared" si="359"/>
        <v>1</v>
      </c>
      <c r="EY225" s="31" t="b">
        <f t="shared" si="359"/>
        <v>1</v>
      </c>
      <c r="EZ225" s="31" t="b">
        <f t="shared" si="359"/>
        <v>1</v>
      </c>
      <c r="FA225" s="31" t="b">
        <f t="shared" si="359"/>
        <v>1</v>
      </c>
      <c r="FB225" s="31" t="b">
        <f t="shared" si="359"/>
        <v>1</v>
      </c>
      <c r="FC225" s="31" t="b">
        <f t="shared" si="359"/>
        <v>1</v>
      </c>
    </row>
    <row r="226" spans="3:159" x14ac:dyDescent="0.35">
      <c r="C226" s="31" t="s">
        <v>291</v>
      </c>
      <c r="E226" s="31" t="s">
        <v>18</v>
      </c>
      <c r="J226" s="31" t="b">
        <f>NOT(J225)</f>
        <v>0</v>
      </c>
      <c r="K226" s="31" t="b">
        <f t="shared" ref="K226:BV226" si="360">NOT(K225)</f>
        <v>0</v>
      </c>
      <c r="L226" s="31" t="b">
        <f t="shared" si="360"/>
        <v>0</v>
      </c>
      <c r="M226" s="31" t="b">
        <f t="shared" si="360"/>
        <v>0</v>
      </c>
      <c r="N226" s="31" t="b">
        <f t="shared" si="360"/>
        <v>0</v>
      </c>
      <c r="O226" s="31" t="b">
        <f t="shared" si="360"/>
        <v>0</v>
      </c>
      <c r="P226" s="31" t="b">
        <f t="shared" si="360"/>
        <v>0</v>
      </c>
      <c r="Q226" s="31" t="b">
        <f t="shared" si="360"/>
        <v>0</v>
      </c>
      <c r="R226" s="31" t="b">
        <f t="shared" si="360"/>
        <v>0</v>
      </c>
      <c r="S226" s="31" t="b">
        <f t="shared" si="360"/>
        <v>0</v>
      </c>
      <c r="T226" s="31" t="b">
        <f t="shared" si="360"/>
        <v>0</v>
      </c>
      <c r="U226" s="31" t="b">
        <f t="shared" si="360"/>
        <v>0</v>
      </c>
      <c r="V226" s="31" t="b">
        <f t="shared" si="360"/>
        <v>0</v>
      </c>
      <c r="W226" s="31" t="b">
        <f t="shared" si="360"/>
        <v>0</v>
      </c>
      <c r="X226" s="31" t="b">
        <f t="shared" si="360"/>
        <v>0</v>
      </c>
      <c r="Y226" s="31" t="b">
        <f t="shared" si="360"/>
        <v>0</v>
      </c>
      <c r="Z226" s="31" t="b">
        <f t="shared" si="360"/>
        <v>0</v>
      </c>
      <c r="AA226" s="31" t="b">
        <f t="shared" si="360"/>
        <v>0</v>
      </c>
      <c r="AB226" s="31" t="b">
        <f t="shared" si="360"/>
        <v>0</v>
      </c>
      <c r="AC226" s="31" t="b">
        <f t="shared" si="360"/>
        <v>0</v>
      </c>
      <c r="AD226" s="31" t="b">
        <f t="shared" si="360"/>
        <v>0</v>
      </c>
      <c r="AE226" s="31" t="b">
        <f t="shared" si="360"/>
        <v>1</v>
      </c>
      <c r="AF226" s="31" t="b">
        <f t="shared" si="360"/>
        <v>1</v>
      </c>
      <c r="AG226" s="31" t="b">
        <f t="shared" si="360"/>
        <v>1</v>
      </c>
      <c r="AH226" s="31" t="b">
        <f t="shared" si="360"/>
        <v>1</v>
      </c>
      <c r="AI226" s="31" t="b">
        <f t="shared" si="360"/>
        <v>1</v>
      </c>
      <c r="AJ226" s="31" t="b">
        <f t="shared" si="360"/>
        <v>1</v>
      </c>
      <c r="AK226" s="31" t="b">
        <f t="shared" si="360"/>
        <v>1</v>
      </c>
      <c r="AL226" s="31" t="b">
        <f t="shared" si="360"/>
        <v>1</v>
      </c>
      <c r="AM226" s="31" t="b">
        <f t="shared" si="360"/>
        <v>1</v>
      </c>
      <c r="AN226" s="31" t="b">
        <f t="shared" si="360"/>
        <v>1</v>
      </c>
      <c r="AO226" s="31" t="b">
        <f t="shared" si="360"/>
        <v>1</v>
      </c>
      <c r="AP226" s="31" t="b">
        <f t="shared" si="360"/>
        <v>1</v>
      </c>
      <c r="AQ226" s="31" t="b">
        <f t="shared" si="360"/>
        <v>1</v>
      </c>
      <c r="AR226" s="31" t="b">
        <f t="shared" si="360"/>
        <v>1</v>
      </c>
      <c r="AS226" s="31" t="b">
        <f t="shared" si="360"/>
        <v>1</v>
      </c>
      <c r="AT226" s="31" t="b">
        <f t="shared" si="360"/>
        <v>1</v>
      </c>
      <c r="AU226" s="31" t="b">
        <f t="shared" si="360"/>
        <v>1</v>
      </c>
      <c r="AV226" s="31" t="b">
        <f t="shared" si="360"/>
        <v>1</v>
      </c>
      <c r="AW226" s="31" t="b">
        <f t="shared" si="360"/>
        <v>1</v>
      </c>
      <c r="AX226" s="31" t="b">
        <f t="shared" si="360"/>
        <v>1</v>
      </c>
      <c r="AY226" s="31" t="b">
        <f t="shared" si="360"/>
        <v>1</v>
      </c>
      <c r="AZ226" s="31" t="b">
        <f t="shared" si="360"/>
        <v>1</v>
      </c>
      <c r="BA226" s="31" t="b">
        <f t="shared" si="360"/>
        <v>1</v>
      </c>
      <c r="BB226" s="31" t="b">
        <f t="shared" si="360"/>
        <v>1</v>
      </c>
      <c r="BC226" s="31" t="b">
        <f t="shared" si="360"/>
        <v>1</v>
      </c>
      <c r="BD226" s="31" t="b">
        <f t="shared" si="360"/>
        <v>1</v>
      </c>
      <c r="BE226" s="31" t="b">
        <f t="shared" si="360"/>
        <v>1</v>
      </c>
      <c r="BF226" s="31" t="b">
        <f t="shared" si="360"/>
        <v>1</v>
      </c>
      <c r="BG226" s="31" t="b">
        <f t="shared" si="360"/>
        <v>1</v>
      </c>
      <c r="BH226" s="31" t="b">
        <f t="shared" si="360"/>
        <v>1</v>
      </c>
      <c r="BI226" s="31" t="b">
        <f t="shared" si="360"/>
        <v>1</v>
      </c>
      <c r="BJ226" s="31" t="b">
        <f t="shared" si="360"/>
        <v>1</v>
      </c>
      <c r="BK226" s="31" t="b">
        <f t="shared" si="360"/>
        <v>1</v>
      </c>
      <c r="BL226" s="31" t="b">
        <f t="shared" si="360"/>
        <v>1</v>
      </c>
      <c r="BM226" s="31" t="b">
        <f t="shared" si="360"/>
        <v>1</v>
      </c>
      <c r="BN226" s="31" t="b">
        <f t="shared" si="360"/>
        <v>1</v>
      </c>
      <c r="BO226" s="31" t="b">
        <f t="shared" si="360"/>
        <v>1</v>
      </c>
      <c r="BP226" s="31" t="b">
        <f t="shared" si="360"/>
        <v>1</v>
      </c>
      <c r="BQ226" s="31" t="b">
        <f t="shared" si="360"/>
        <v>1</v>
      </c>
      <c r="BR226" s="31" t="b">
        <f t="shared" si="360"/>
        <v>1</v>
      </c>
      <c r="BS226" s="31" t="b">
        <f t="shared" si="360"/>
        <v>1</v>
      </c>
      <c r="BT226" s="31" t="b">
        <f t="shared" si="360"/>
        <v>1</v>
      </c>
      <c r="BU226" s="31" t="b">
        <f t="shared" si="360"/>
        <v>1</v>
      </c>
      <c r="BV226" s="31" t="b">
        <f t="shared" si="360"/>
        <v>1</v>
      </c>
      <c r="BW226" s="31" t="b">
        <f t="shared" ref="BW226:EH226" si="361">NOT(BW225)</f>
        <v>1</v>
      </c>
      <c r="BX226" s="31" t="b">
        <f t="shared" si="361"/>
        <v>1</v>
      </c>
      <c r="BY226" s="31" t="b">
        <f t="shared" si="361"/>
        <v>1</v>
      </c>
      <c r="BZ226" s="31" t="b">
        <f t="shared" si="361"/>
        <v>1</v>
      </c>
      <c r="CA226" s="31" t="b">
        <f t="shared" si="361"/>
        <v>1</v>
      </c>
      <c r="CB226" s="31" t="b">
        <f t="shared" si="361"/>
        <v>1</v>
      </c>
      <c r="CC226" s="31" t="b">
        <f t="shared" si="361"/>
        <v>1</v>
      </c>
      <c r="CD226" s="31" t="b">
        <f t="shared" si="361"/>
        <v>0</v>
      </c>
      <c r="CE226" s="31" t="b">
        <f t="shared" si="361"/>
        <v>0</v>
      </c>
      <c r="CF226" s="31" t="b">
        <f t="shared" si="361"/>
        <v>0</v>
      </c>
      <c r="CG226" s="31" t="b">
        <f t="shared" si="361"/>
        <v>0</v>
      </c>
      <c r="CH226" s="31" t="b">
        <f t="shared" si="361"/>
        <v>0</v>
      </c>
      <c r="CI226" s="31" t="b">
        <f t="shared" si="361"/>
        <v>0</v>
      </c>
      <c r="CJ226" s="31" t="b">
        <f t="shared" si="361"/>
        <v>0</v>
      </c>
      <c r="CK226" s="31" t="b">
        <f t="shared" si="361"/>
        <v>0</v>
      </c>
      <c r="CL226" s="31" t="b">
        <f t="shared" si="361"/>
        <v>0</v>
      </c>
      <c r="CM226" s="31" t="b">
        <f t="shared" si="361"/>
        <v>0</v>
      </c>
      <c r="CN226" s="31" t="b">
        <f t="shared" si="361"/>
        <v>0</v>
      </c>
      <c r="CO226" s="31" t="b">
        <f t="shared" si="361"/>
        <v>0</v>
      </c>
      <c r="CP226" s="31" t="b">
        <f t="shared" si="361"/>
        <v>0</v>
      </c>
      <c r="CQ226" s="31" t="b">
        <f t="shared" si="361"/>
        <v>0</v>
      </c>
      <c r="CR226" s="31" t="b">
        <f t="shared" si="361"/>
        <v>0</v>
      </c>
      <c r="CS226" s="31" t="b">
        <f t="shared" si="361"/>
        <v>0</v>
      </c>
      <c r="CT226" s="31" t="b">
        <f t="shared" si="361"/>
        <v>0</v>
      </c>
      <c r="CU226" s="31" t="b">
        <f t="shared" si="361"/>
        <v>0</v>
      </c>
      <c r="CV226" s="31" t="b">
        <f t="shared" si="361"/>
        <v>0</v>
      </c>
      <c r="CW226" s="31" t="b">
        <f t="shared" si="361"/>
        <v>0</v>
      </c>
      <c r="CX226" s="31" t="b">
        <f t="shared" si="361"/>
        <v>0</v>
      </c>
      <c r="CY226" s="31" t="b">
        <f t="shared" si="361"/>
        <v>0</v>
      </c>
      <c r="CZ226" s="31" t="b">
        <f t="shared" si="361"/>
        <v>0</v>
      </c>
      <c r="DA226" s="31" t="b">
        <f t="shared" si="361"/>
        <v>0</v>
      </c>
      <c r="DB226" s="31" t="b">
        <f t="shared" si="361"/>
        <v>0</v>
      </c>
      <c r="DC226" s="31" t="b">
        <f t="shared" si="361"/>
        <v>0</v>
      </c>
      <c r="DD226" s="31" t="b">
        <f t="shared" si="361"/>
        <v>0</v>
      </c>
      <c r="DE226" s="31" t="b">
        <f t="shared" si="361"/>
        <v>0</v>
      </c>
      <c r="DF226" s="31" t="b">
        <f t="shared" si="361"/>
        <v>0</v>
      </c>
      <c r="DG226" s="31" t="b">
        <f t="shared" si="361"/>
        <v>0</v>
      </c>
      <c r="DH226" s="31" t="b">
        <f t="shared" si="361"/>
        <v>0</v>
      </c>
      <c r="DI226" s="31" t="b">
        <f t="shared" si="361"/>
        <v>0</v>
      </c>
      <c r="DJ226" s="31" t="b">
        <f t="shared" si="361"/>
        <v>0</v>
      </c>
      <c r="DK226" s="31" t="b">
        <f t="shared" si="361"/>
        <v>0</v>
      </c>
      <c r="DL226" s="31" t="b">
        <f t="shared" si="361"/>
        <v>0</v>
      </c>
      <c r="DM226" s="31" t="b">
        <f t="shared" si="361"/>
        <v>0</v>
      </c>
      <c r="DN226" s="31" t="b">
        <f t="shared" si="361"/>
        <v>0</v>
      </c>
      <c r="DO226" s="31" t="b">
        <f t="shared" si="361"/>
        <v>0</v>
      </c>
      <c r="DP226" s="31" t="b">
        <f t="shared" si="361"/>
        <v>0</v>
      </c>
      <c r="DQ226" s="31" t="b">
        <f t="shared" si="361"/>
        <v>0</v>
      </c>
      <c r="DR226" s="31" t="b">
        <f t="shared" si="361"/>
        <v>0</v>
      </c>
      <c r="DS226" s="31" t="b">
        <f t="shared" si="361"/>
        <v>0</v>
      </c>
      <c r="DT226" s="31" t="b">
        <f t="shared" si="361"/>
        <v>0</v>
      </c>
      <c r="DU226" s="31" t="b">
        <f t="shared" si="361"/>
        <v>0</v>
      </c>
      <c r="DV226" s="31" t="b">
        <f t="shared" si="361"/>
        <v>0</v>
      </c>
      <c r="DW226" s="31" t="b">
        <f t="shared" si="361"/>
        <v>0</v>
      </c>
      <c r="DX226" s="31" t="b">
        <f t="shared" si="361"/>
        <v>0</v>
      </c>
      <c r="DY226" s="31" t="b">
        <f t="shared" si="361"/>
        <v>0</v>
      </c>
      <c r="DZ226" s="31" t="b">
        <f t="shared" si="361"/>
        <v>0</v>
      </c>
      <c r="EA226" s="31" t="b">
        <f t="shared" si="361"/>
        <v>0</v>
      </c>
      <c r="EB226" s="31" t="b">
        <f t="shared" si="361"/>
        <v>0</v>
      </c>
      <c r="EC226" s="31" t="b">
        <f t="shared" si="361"/>
        <v>0</v>
      </c>
      <c r="ED226" s="31" t="b">
        <f t="shared" si="361"/>
        <v>0</v>
      </c>
      <c r="EE226" s="31" t="b">
        <f t="shared" si="361"/>
        <v>0</v>
      </c>
      <c r="EF226" s="31" t="b">
        <f t="shared" si="361"/>
        <v>0</v>
      </c>
      <c r="EG226" s="31" t="b">
        <f t="shared" si="361"/>
        <v>0</v>
      </c>
      <c r="EH226" s="31" t="b">
        <f t="shared" si="361"/>
        <v>0</v>
      </c>
      <c r="EI226" s="31" t="b">
        <f t="shared" ref="EI226:FC226" si="362">NOT(EI225)</f>
        <v>0</v>
      </c>
      <c r="EJ226" s="31" t="b">
        <f t="shared" si="362"/>
        <v>0</v>
      </c>
      <c r="EK226" s="31" t="b">
        <f t="shared" si="362"/>
        <v>0</v>
      </c>
      <c r="EL226" s="31" t="b">
        <f t="shared" si="362"/>
        <v>0</v>
      </c>
      <c r="EM226" s="31" t="b">
        <f t="shared" si="362"/>
        <v>0</v>
      </c>
      <c r="EN226" s="31" t="b">
        <f t="shared" si="362"/>
        <v>0</v>
      </c>
      <c r="EO226" s="31" t="b">
        <f t="shared" si="362"/>
        <v>0</v>
      </c>
      <c r="EP226" s="31" t="b">
        <f t="shared" si="362"/>
        <v>0</v>
      </c>
      <c r="EQ226" s="31" t="b">
        <f t="shared" si="362"/>
        <v>0</v>
      </c>
      <c r="ER226" s="31" t="b">
        <f t="shared" si="362"/>
        <v>0</v>
      </c>
      <c r="ES226" s="31" t="b">
        <f t="shared" si="362"/>
        <v>0</v>
      </c>
      <c r="ET226" s="31" t="b">
        <f t="shared" si="362"/>
        <v>0</v>
      </c>
      <c r="EU226" s="31" t="b">
        <f t="shared" si="362"/>
        <v>0</v>
      </c>
      <c r="EV226" s="31" t="b">
        <f t="shared" si="362"/>
        <v>0</v>
      </c>
      <c r="EW226" s="31" t="b">
        <f t="shared" si="362"/>
        <v>0</v>
      </c>
      <c r="EX226" s="31" t="b">
        <f t="shared" si="362"/>
        <v>0</v>
      </c>
      <c r="EY226" s="31" t="b">
        <f t="shared" si="362"/>
        <v>0</v>
      </c>
      <c r="EZ226" s="31" t="b">
        <f t="shared" si="362"/>
        <v>0</v>
      </c>
      <c r="FA226" s="31" t="b">
        <f t="shared" si="362"/>
        <v>0</v>
      </c>
      <c r="FB226" s="31" t="b">
        <f t="shared" si="362"/>
        <v>0</v>
      </c>
      <c r="FC226" s="31" t="b">
        <f t="shared" si="362"/>
        <v>0</v>
      </c>
    </row>
    <row r="228" spans="3:159" x14ac:dyDescent="0.35">
      <c r="C228" s="31" t="s">
        <v>292</v>
      </c>
      <c r="E228" s="32" t="s">
        <v>110</v>
      </c>
      <c r="J228" s="37">
        <f>J193*J181</f>
        <v>0</v>
      </c>
      <c r="K228" s="37">
        <f t="shared" ref="K228:BV228" si="363">K193*K181</f>
        <v>0</v>
      </c>
      <c r="L228" s="37">
        <f t="shared" si="363"/>
        <v>0</v>
      </c>
      <c r="M228" s="37">
        <f t="shared" si="363"/>
        <v>0</v>
      </c>
      <c r="N228" s="37">
        <f t="shared" si="363"/>
        <v>0</v>
      </c>
      <c r="O228" s="37">
        <f t="shared" si="363"/>
        <v>0</v>
      </c>
      <c r="P228" s="37">
        <f t="shared" si="363"/>
        <v>0</v>
      </c>
      <c r="Q228" s="37">
        <f t="shared" si="363"/>
        <v>0</v>
      </c>
      <c r="R228" s="37">
        <f t="shared" si="363"/>
        <v>0</v>
      </c>
      <c r="S228" s="37">
        <f t="shared" si="363"/>
        <v>0</v>
      </c>
      <c r="T228" s="37">
        <f t="shared" si="363"/>
        <v>0</v>
      </c>
      <c r="U228" s="37">
        <f t="shared" si="363"/>
        <v>0</v>
      </c>
      <c r="V228" s="37">
        <f t="shared" si="363"/>
        <v>0</v>
      </c>
      <c r="W228" s="37">
        <f t="shared" si="363"/>
        <v>0</v>
      </c>
      <c r="X228" s="37">
        <f t="shared" si="363"/>
        <v>0</v>
      </c>
      <c r="Y228" s="37">
        <f t="shared" si="363"/>
        <v>0</v>
      </c>
      <c r="Z228" s="37">
        <f t="shared" si="363"/>
        <v>0</v>
      </c>
      <c r="AA228" s="37">
        <f t="shared" si="363"/>
        <v>0</v>
      </c>
      <c r="AB228" s="37">
        <f t="shared" si="363"/>
        <v>0</v>
      </c>
      <c r="AC228" s="37">
        <f t="shared" si="363"/>
        <v>0</v>
      </c>
      <c r="AD228" s="37">
        <f t="shared" si="363"/>
        <v>9291948.0072693285</v>
      </c>
      <c r="AE228" s="37">
        <f t="shared" si="363"/>
        <v>0</v>
      </c>
      <c r="AF228" s="37">
        <f t="shared" si="363"/>
        <v>0</v>
      </c>
      <c r="AG228" s="37">
        <f t="shared" si="363"/>
        <v>0</v>
      </c>
      <c r="AH228" s="37">
        <f t="shared" si="363"/>
        <v>0</v>
      </c>
      <c r="AI228" s="37">
        <f t="shared" si="363"/>
        <v>0</v>
      </c>
      <c r="AJ228" s="37">
        <f t="shared" si="363"/>
        <v>0</v>
      </c>
      <c r="AK228" s="37">
        <f t="shared" si="363"/>
        <v>0</v>
      </c>
      <c r="AL228" s="37">
        <f t="shared" si="363"/>
        <v>0</v>
      </c>
      <c r="AM228" s="37">
        <f t="shared" si="363"/>
        <v>0</v>
      </c>
      <c r="AN228" s="37">
        <f t="shared" si="363"/>
        <v>0</v>
      </c>
      <c r="AO228" s="37">
        <f t="shared" si="363"/>
        <v>0</v>
      </c>
      <c r="AP228" s="37">
        <f t="shared" si="363"/>
        <v>0</v>
      </c>
      <c r="AQ228" s="37">
        <f t="shared" si="363"/>
        <v>0</v>
      </c>
      <c r="AR228" s="37">
        <f t="shared" si="363"/>
        <v>0</v>
      </c>
      <c r="AS228" s="37">
        <f t="shared" si="363"/>
        <v>0</v>
      </c>
      <c r="AT228" s="37">
        <f t="shared" si="363"/>
        <v>0</v>
      </c>
      <c r="AU228" s="37">
        <f t="shared" si="363"/>
        <v>0</v>
      </c>
      <c r="AV228" s="37">
        <f t="shared" si="363"/>
        <v>0</v>
      </c>
      <c r="AW228" s="37">
        <f t="shared" si="363"/>
        <v>0</v>
      </c>
      <c r="AX228" s="37">
        <f t="shared" si="363"/>
        <v>0</v>
      </c>
      <c r="AY228" s="37">
        <f t="shared" si="363"/>
        <v>0</v>
      </c>
      <c r="AZ228" s="37">
        <f t="shared" si="363"/>
        <v>0</v>
      </c>
      <c r="BA228" s="37">
        <f t="shared" si="363"/>
        <v>0</v>
      </c>
      <c r="BB228" s="37">
        <f t="shared" si="363"/>
        <v>0</v>
      </c>
      <c r="BC228" s="37">
        <f t="shared" si="363"/>
        <v>0</v>
      </c>
      <c r="BD228" s="37">
        <f t="shared" si="363"/>
        <v>0</v>
      </c>
      <c r="BE228" s="37">
        <f t="shared" si="363"/>
        <v>0</v>
      </c>
      <c r="BF228" s="37">
        <f t="shared" si="363"/>
        <v>0</v>
      </c>
      <c r="BG228" s="37">
        <f t="shared" si="363"/>
        <v>0</v>
      </c>
      <c r="BH228" s="37">
        <f t="shared" si="363"/>
        <v>0</v>
      </c>
      <c r="BI228" s="37">
        <f t="shared" si="363"/>
        <v>0</v>
      </c>
      <c r="BJ228" s="37">
        <f t="shared" si="363"/>
        <v>0</v>
      </c>
      <c r="BK228" s="37">
        <f t="shared" si="363"/>
        <v>0</v>
      </c>
      <c r="BL228" s="37">
        <f t="shared" si="363"/>
        <v>0</v>
      </c>
      <c r="BM228" s="37">
        <f t="shared" si="363"/>
        <v>0</v>
      </c>
      <c r="BN228" s="37">
        <f t="shared" si="363"/>
        <v>0</v>
      </c>
      <c r="BO228" s="37">
        <f t="shared" si="363"/>
        <v>0</v>
      </c>
      <c r="BP228" s="37">
        <f t="shared" si="363"/>
        <v>0</v>
      </c>
      <c r="BQ228" s="37">
        <f t="shared" si="363"/>
        <v>0</v>
      </c>
      <c r="BR228" s="37">
        <f t="shared" si="363"/>
        <v>0</v>
      </c>
      <c r="BS228" s="37">
        <f t="shared" si="363"/>
        <v>0</v>
      </c>
      <c r="BT228" s="37">
        <f t="shared" si="363"/>
        <v>0</v>
      </c>
      <c r="BU228" s="37">
        <f t="shared" si="363"/>
        <v>0</v>
      </c>
      <c r="BV228" s="37">
        <f t="shared" si="363"/>
        <v>0</v>
      </c>
      <c r="BW228" s="37">
        <f t="shared" ref="BW228:EH228" si="364">BW193*BW181</f>
        <v>0</v>
      </c>
      <c r="BX228" s="37">
        <f t="shared" si="364"/>
        <v>0</v>
      </c>
      <c r="BY228" s="37">
        <f t="shared" si="364"/>
        <v>0</v>
      </c>
      <c r="BZ228" s="37">
        <f t="shared" si="364"/>
        <v>0</v>
      </c>
      <c r="CA228" s="37">
        <f t="shared" si="364"/>
        <v>0</v>
      </c>
      <c r="CB228" s="37">
        <f t="shared" si="364"/>
        <v>0</v>
      </c>
      <c r="CC228" s="37">
        <f t="shared" si="364"/>
        <v>0</v>
      </c>
      <c r="CD228" s="37">
        <f t="shared" si="364"/>
        <v>0</v>
      </c>
      <c r="CE228" s="37">
        <f t="shared" si="364"/>
        <v>0</v>
      </c>
      <c r="CF228" s="37">
        <f t="shared" si="364"/>
        <v>0</v>
      </c>
      <c r="CG228" s="37">
        <f t="shared" si="364"/>
        <v>0</v>
      </c>
      <c r="CH228" s="37">
        <f t="shared" si="364"/>
        <v>0</v>
      </c>
      <c r="CI228" s="37">
        <f t="shared" si="364"/>
        <v>0</v>
      </c>
      <c r="CJ228" s="37">
        <f t="shared" si="364"/>
        <v>0</v>
      </c>
      <c r="CK228" s="37">
        <f t="shared" si="364"/>
        <v>0</v>
      </c>
      <c r="CL228" s="37">
        <f t="shared" si="364"/>
        <v>0</v>
      </c>
      <c r="CM228" s="37">
        <f t="shared" si="364"/>
        <v>0</v>
      </c>
      <c r="CN228" s="37">
        <f t="shared" si="364"/>
        <v>0</v>
      </c>
      <c r="CO228" s="37">
        <f t="shared" si="364"/>
        <v>0</v>
      </c>
      <c r="CP228" s="37">
        <f t="shared" si="364"/>
        <v>0</v>
      </c>
      <c r="CQ228" s="37">
        <f t="shared" si="364"/>
        <v>0</v>
      </c>
      <c r="CR228" s="37">
        <f t="shared" si="364"/>
        <v>0</v>
      </c>
      <c r="CS228" s="37">
        <f t="shared" si="364"/>
        <v>0</v>
      </c>
      <c r="CT228" s="37">
        <f t="shared" si="364"/>
        <v>0</v>
      </c>
      <c r="CU228" s="37">
        <f t="shared" si="364"/>
        <v>0</v>
      </c>
      <c r="CV228" s="37">
        <f t="shared" si="364"/>
        <v>0</v>
      </c>
      <c r="CW228" s="37">
        <f t="shared" si="364"/>
        <v>0</v>
      </c>
      <c r="CX228" s="37">
        <f t="shared" si="364"/>
        <v>0</v>
      </c>
      <c r="CY228" s="37">
        <f t="shared" si="364"/>
        <v>0</v>
      </c>
      <c r="CZ228" s="37">
        <f t="shared" si="364"/>
        <v>0</v>
      </c>
      <c r="DA228" s="37">
        <f t="shared" si="364"/>
        <v>0</v>
      </c>
      <c r="DB228" s="37">
        <f t="shared" si="364"/>
        <v>0</v>
      </c>
      <c r="DC228" s="37">
        <f t="shared" si="364"/>
        <v>0</v>
      </c>
      <c r="DD228" s="37">
        <f t="shared" si="364"/>
        <v>0</v>
      </c>
      <c r="DE228" s="37">
        <f t="shared" si="364"/>
        <v>0</v>
      </c>
      <c r="DF228" s="37">
        <f t="shared" si="364"/>
        <v>0</v>
      </c>
      <c r="DG228" s="37">
        <f t="shared" si="364"/>
        <v>0</v>
      </c>
      <c r="DH228" s="37">
        <f t="shared" si="364"/>
        <v>0</v>
      </c>
      <c r="DI228" s="37">
        <f t="shared" si="364"/>
        <v>0</v>
      </c>
      <c r="DJ228" s="37">
        <f t="shared" si="364"/>
        <v>0</v>
      </c>
      <c r="DK228" s="37">
        <f t="shared" si="364"/>
        <v>0</v>
      </c>
      <c r="DL228" s="37">
        <f t="shared" si="364"/>
        <v>0</v>
      </c>
      <c r="DM228" s="37">
        <f t="shared" si="364"/>
        <v>0</v>
      </c>
      <c r="DN228" s="37">
        <f t="shared" si="364"/>
        <v>0</v>
      </c>
      <c r="DO228" s="37">
        <f t="shared" si="364"/>
        <v>0</v>
      </c>
      <c r="DP228" s="37">
        <f t="shared" si="364"/>
        <v>0</v>
      </c>
      <c r="DQ228" s="37">
        <f t="shared" si="364"/>
        <v>0</v>
      </c>
      <c r="DR228" s="37">
        <f t="shared" si="364"/>
        <v>0</v>
      </c>
      <c r="DS228" s="37">
        <f t="shared" si="364"/>
        <v>0</v>
      </c>
      <c r="DT228" s="37">
        <f t="shared" si="364"/>
        <v>0</v>
      </c>
      <c r="DU228" s="37">
        <f t="shared" si="364"/>
        <v>0</v>
      </c>
      <c r="DV228" s="37">
        <f t="shared" si="364"/>
        <v>0</v>
      </c>
      <c r="DW228" s="37">
        <f t="shared" si="364"/>
        <v>0</v>
      </c>
      <c r="DX228" s="37">
        <f t="shared" si="364"/>
        <v>0</v>
      </c>
      <c r="DY228" s="37">
        <f t="shared" si="364"/>
        <v>0</v>
      </c>
      <c r="DZ228" s="37">
        <f t="shared" si="364"/>
        <v>0</v>
      </c>
      <c r="EA228" s="37">
        <f t="shared" si="364"/>
        <v>0</v>
      </c>
      <c r="EB228" s="37">
        <f t="shared" si="364"/>
        <v>0</v>
      </c>
      <c r="EC228" s="37">
        <f t="shared" si="364"/>
        <v>0</v>
      </c>
      <c r="ED228" s="37">
        <f t="shared" si="364"/>
        <v>0</v>
      </c>
      <c r="EE228" s="37">
        <f t="shared" si="364"/>
        <v>0</v>
      </c>
      <c r="EF228" s="37">
        <f t="shared" si="364"/>
        <v>0</v>
      </c>
      <c r="EG228" s="37">
        <f t="shared" si="364"/>
        <v>0</v>
      </c>
      <c r="EH228" s="37">
        <f t="shared" si="364"/>
        <v>0</v>
      </c>
      <c r="EI228" s="37">
        <f t="shared" ref="EI228:FC228" si="365">EI193*EI181</f>
        <v>0</v>
      </c>
      <c r="EJ228" s="37">
        <f t="shared" si="365"/>
        <v>0</v>
      </c>
      <c r="EK228" s="37">
        <f t="shared" si="365"/>
        <v>0</v>
      </c>
      <c r="EL228" s="37">
        <f t="shared" si="365"/>
        <v>0</v>
      </c>
      <c r="EM228" s="37">
        <f t="shared" si="365"/>
        <v>0</v>
      </c>
      <c r="EN228" s="37">
        <f t="shared" si="365"/>
        <v>0</v>
      </c>
      <c r="EO228" s="37">
        <f t="shared" si="365"/>
        <v>0</v>
      </c>
      <c r="EP228" s="37">
        <f t="shared" si="365"/>
        <v>0</v>
      </c>
      <c r="EQ228" s="37">
        <f t="shared" si="365"/>
        <v>0</v>
      </c>
      <c r="ER228" s="37">
        <f t="shared" si="365"/>
        <v>0</v>
      </c>
      <c r="ES228" s="37">
        <f t="shared" si="365"/>
        <v>0</v>
      </c>
      <c r="ET228" s="37">
        <f t="shared" si="365"/>
        <v>0</v>
      </c>
      <c r="EU228" s="37">
        <f t="shared" si="365"/>
        <v>0</v>
      </c>
      <c r="EV228" s="37">
        <f t="shared" si="365"/>
        <v>0</v>
      </c>
      <c r="EW228" s="37">
        <f t="shared" si="365"/>
        <v>0</v>
      </c>
      <c r="EX228" s="37">
        <f t="shared" si="365"/>
        <v>0</v>
      </c>
      <c r="EY228" s="37">
        <f t="shared" si="365"/>
        <v>0</v>
      </c>
      <c r="EZ228" s="37">
        <f t="shared" si="365"/>
        <v>0</v>
      </c>
      <c r="FA228" s="37">
        <f t="shared" si="365"/>
        <v>0</v>
      </c>
      <c r="FB228" s="37">
        <f t="shared" si="365"/>
        <v>0</v>
      </c>
      <c r="FC228" s="37">
        <f t="shared" si="365"/>
        <v>0</v>
      </c>
    </row>
    <row r="230" spans="3:159" x14ac:dyDescent="0.35">
      <c r="C230" s="31" t="s">
        <v>68</v>
      </c>
      <c r="E230" s="32" t="s">
        <v>110</v>
      </c>
      <c r="H230" s="37">
        <f>SUM(J230:XFD230)</f>
        <v>64181902.109899759</v>
      </c>
      <c r="I230" s="37"/>
      <c r="J230" s="37">
        <f>J155</f>
        <v>0</v>
      </c>
      <c r="K230" s="37">
        <f t="shared" ref="K230:BV230" si="366">K155</f>
        <v>0</v>
      </c>
      <c r="L230" s="37">
        <f t="shared" si="366"/>
        <v>0</v>
      </c>
      <c r="M230" s="37">
        <f t="shared" si="366"/>
        <v>0</v>
      </c>
      <c r="N230" s="37">
        <f t="shared" si="366"/>
        <v>0</v>
      </c>
      <c r="O230" s="37">
        <f t="shared" si="366"/>
        <v>0</v>
      </c>
      <c r="P230" s="37">
        <f t="shared" si="366"/>
        <v>0</v>
      </c>
      <c r="Q230" s="37">
        <f t="shared" si="366"/>
        <v>0</v>
      </c>
      <c r="R230" s="37">
        <f t="shared" si="366"/>
        <v>0</v>
      </c>
      <c r="S230" s="37">
        <f t="shared" si="366"/>
        <v>0</v>
      </c>
      <c r="T230" s="37">
        <f t="shared" si="366"/>
        <v>0</v>
      </c>
      <c r="U230" s="37">
        <f t="shared" si="366"/>
        <v>0</v>
      </c>
      <c r="V230" s="37">
        <f t="shared" si="366"/>
        <v>1249420.0447757756</v>
      </c>
      <c r="W230" s="37">
        <f t="shared" si="366"/>
        <v>1257866.2686567169</v>
      </c>
      <c r="X230" s="37">
        <f t="shared" si="366"/>
        <v>1266363.9403337869</v>
      </c>
      <c r="Y230" s="37">
        <f t="shared" si="366"/>
        <v>1274913.329382936</v>
      </c>
      <c r="Z230" s="37">
        <f t="shared" si="366"/>
        <v>1283514.7062606073</v>
      </c>
      <c r="AA230" s="37">
        <f t="shared" si="366"/>
        <v>1292168.3422990993</v>
      </c>
      <c r="AB230" s="37">
        <f t="shared" si="366"/>
        <v>1300874.5097017868</v>
      </c>
      <c r="AC230" s="37">
        <f t="shared" si="366"/>
        <v>1309633.48153819</v>
      </c>
      <c r="AD230" s="37">
        <f t="shared" si="366"/>
        <v>1318445.5317388943</v>
      </c>
      <c r="AE230" s="37">
        <f t="shared" si="366"/>
        <v>1327310.9350903188</v>
      </c>
      <c r="AF230" s="37">
        <f t="shared" si="366"/>
        <v>1336229.9672293274</v>
      </c>
      <c r="AG230" s="37">
        <f t="shared" si="366"/>
        <v>1345202.9046376892</v>
      </c>
      <c r="AH230" s="37">
        <f t="shared" si="366"/>
        <v>1354230.0246363701</v>
      </c>
      <c r="AI230" s="37">
        <f t="shared" si="366"/>
        <v>1363311.6053796718</v>
      </c>
      <c r="AJ230" s="37">
        <f t="shared" si="366"/>
        <v>1372447.9258492023</v>
      </c>
      <c r="AK230" s="37">
        <f t="shared" si="366"/>
        <v>1381639.2658476778</v>
      </c>
      <c r="AL230" s="37">
        <f t="shared" si="366"/>
        <v>1390885.9059925613</v>
      </c>
      <c r="AM230" s="37">
        <f t="shared" si="366"/>
        <v>1400188.1277095268</v>
      </c>
      <c r="AN230" s="37">
        <f t="shared" si="366"/>
        <v>1409546.2132257479</v>
      </c>
      <c r="AO230" s="37">
        <f t="shared" si="366"/>
        <v>1418960.4455630139</v>
      </c>
      <c r="AP230" s="37">
        <f t="shared" si="366"/>
        <v>1346325.8453727686</v>
      </c>
      <c r="AQ230" s="37">
        <f t="shared" si="366"/>
        <v>1355853.2235604418</v>
      </c>
      <c r="AR230" s="37">
        <f t="shared" si="366"/>
        <v>1365437.602330653</v>
      </c>
      <c r="AS230" s="37">
        <f t="shared" si="366"/>
        <v>1375079.2678111703</v>
      </c>
      <c r="AT230" s="37">
        <f t="shared" si="366"/>
        <v>1384778.5068872077</v>
      </c>
      <c r="AU230" s="37">
        <f t="shared" si="366"/>
        <v>1394535.6071934262</v>
      </c>
      <c r="AV230" s="37">
        <f t="shared" si="366"/>
        <v>1404350.8571057408</v>
      </c>
      <c r="AW230" s="37">
        <f t="shared" si="366"/>
        <v>1414224.5457329224</v>
      </c>
      <c r="AX230" s="37">
        <f t="shared" si="366"/>
        <v>1424156.9629080119</v>
      </c>
      <c r="AY230" s="37">
        <f t="shared" si="366"/>
        <v>1434148.3991795145</v>
      </c>
      <c r="AZ230" s="37">
        <f t="shared" si="366"/>
        <v>1444199.1458024031</v>
      </c>
      <c r="BA230" s="37">
        <f t="shared" si="366"/>
        <v>1454309.494728901</v>
      </c>
      <c r="BB230" s="37">
        <f t="shared" si="366"/>
        <v>1464479.7385990564</v>
      </c>
      <c r="BC230" s="37">
        <f t="shared" si="366"/>
        <v>1474710.1707311054</v>
      </c>
      <c r="BD230" s="37">
        <f t="shared" si="366"/>
        <v>1485001.0851116055</v>
      </c>
      <c r="BE230" s="37">
        <f t="shared" si="366"/>
        <v>1495352.7763853599</v>
      </c>
      <c r="BF230" s="37">
        <f t="shared" si="366"/>
        <v>1505765.5398451118</v>
      </c>
      <c r="BG230" s="37">
        <f t="shared" si="366"/>
        <v>1516239.6714210059</v>
      </c>
      <c r="BH230" s="37">
        <f t="shared" si="366"/>
        <v>1526775.4676698283</v>
      </c>
      <c r="BI230" s="37">
        <f t="shared" si="366"/>
        <v>1619478.4889218977</v>
      </c>
      <c r="BJ230" s="37">
        <f t="shared" si="366"/>
        <v>417469.15423748095</v>
      </c>
      <c r="BK230" s="37">
        <f t="shared" si="366"/>
        <v>409066.78788136109</v>
      </c>
      <c r="BL230" s="37">
        <f t="shared" si="366"/>
        <v>400613.07891272451</v>
      </c>
      <c r="BM230" s="37">
        <f t="shared" si="366"/>
        <v>392107.43608574732</v>
      </c>
      <c r="BN230" s="37">
        <f t="shared" si="366"/>
        <v>383549.26247157017</v>
      </c>
      <c r="BO230" s="37">
        <f t="shared" si="366"/>
        <v>374937.95540125237</v>
      </c>
      <c r="BP230" s="37">
        <f t="shared" si="366"/>
        <v>366272.90640815697</v>
      </c>
      <c r="BQ230" s="37">
        <f t="shared" si="366"/>
        <v>357553.50116976514</v>
      </c>
      <c r="BR230" s="37">
        <f t="shared" si="366"/>
        <v>348779.11944891245</v>
      </c>
      <c r="BS230" s="37">
        <f t="shared" si="366"/>
        <v>339949.1350344416</v>
      </c>
      <c r="BT230" s="37">
        <f t="shared" si="366"/>
        <v>331062.91568126611</v>
      </c>
      <c r="BU230" s="37">
        <f t="shared" si="366"/>
        <v>322119.82304983807</v>
      </c>
      <c r="BV230" s="37">
        <f t="shared" si="366"/>
        <v>313119.21264501626</v>
      </c>
      <c r="BW230" s="37">
        <f t="shared" ref="BW230:EH230" si="367">BW155</f>
        <v>304060.43375432503</v>
      </c>
      <c r="BX230" s="37">
        <f t="shared" si="367"/>
        <v>294942.82938560308</v>
      </c>
      <c r="BY230" s="37">
        <f t="shared" si="367"/>
        <v>285765.73620402883</v>
      </c>
      <c r="BZ230" s="37">
        <f t="shared" si="367"/>
        <v>276528.48446852551</v>
      </c>
      <c r="CA230" s="37">
        <f t="shared" si="367"/>
        <v>267230.3979675296</v>
      </c>
      <c r="CB230" s="37">
        <f t="shared" si="367"/>
        <v>257870.79395412537</v>
      </c>
      <c r="CC230" s="37">
        <f t="shared" si="367"/>
        <v>248448.98308053182</v>
      </c>
      <c r="CD230" s="37">
        <f t="shared" si="367"/>
        <v>238964.26933194324</v>
      </c>
      <c r="CE230" s="37">
        <f t="shared" si="367"/>
        <v>229415.94995970675</v>
      </c>
      <c r="CF230" s="37">
        <f t="shared" si="367"/>
        <v>219803.3154138414</v>
      </c>
      <c r="CG230" s="37">
        <f t="shared" si="367"/>
        <v>210125.64927488496</v>
      </c>
      <c r="CH230" s="37">
        <f t="shared" si="367"/>
        <v>200382.22818506276</v>
      </c>
      <c r="CI230" s="37">
        <f t="shared" si="367"/>
        <v>190572.32177877461</v>
      </c>
      <c r="CJ230" s="37">
        <f t="shared" si="367"/>
        <v>180695.19261239027</v>
      </c>
      <c r="CK230" s="37">
        <f t="shared" si="367"/>
        <v>170750.0960933473</v>
      </c>
      <c r="CL230" s="37">
        <f t="shared" si="367"/>
        <v>160736.28040854482</v>
      </c>
      <c r="CM230" s="37">
        <f t="shared" si="367"/>
        <v>150652.98645202734</v>
      </c>
      <c r="CN230" s="37">
        <f t="shared" si="367"/>
        <v>0</v>
      </c>
      <c r="CO230" s="37">
        <f t="shared" si="367"/>
        <v>0</v>
      </c>
      <c r="CP230" s="37">
        <f t="shared" si="367"/>
        <v>0</v>
      </c>
      <c r="CQ230" s="37">
        <f t="shared" si="367"/>
        <v>0</v>
      </c>
      <c r="CR230" s="37">
        <f t="shared" si="367"/>
        <v>0</v>
      </c>
      <c r="CS230" s="37">
        <f t="shared" si="367"/>
        <v>0</v>
      </c>
      <c r="CT230" s="37">
        <f t="shared" si="367"/>
        <v>0</v>
      </c>
      <c r="CU230" s="37">
        <f t="shared" si="367"/>
        <v>0</v>
      </c>
      <c r="CV230" s="37">
        <f t="shared" si="367"/>
        <v>0</v>
      </c>
      <c r="CW230" s="37">
        <f t="shared" si="367"/>
        <v>0</v>
      </c>
      <c r="CX230" s="37">
        <f t="shared" si="367"/>
        <v>0</v>
      </c>
      <c r="CY230" s="37">
        <f t="shared" si="367"/>
        <v>0</v>
      </c>
      <c r="CZ230" s="37">
        <f t="shared" si="367"/>
        <v>0</v>
      </c>
      <c r="DA230" s="37">
        <f t="shared" si="367"/>
        <v>0</v>
      </c>
      <c r="DB230" s="37">
        <f t="shared" si="367"/>
        <v>0</v>
      </c>
      <c r="DC230" s="37">
        <f t="shared" si="367"/>
        <v>0</v>
      </c>
      <c r="DD230" s="37">
        <f t="shared" si="367"/>
        <v>0</v>
      </c>
      <c r="DE230" s="37">
        <f t="shared" si="367"/>
        <v>0</v>
      </c>
      <c r="DF230" s="37">
        <f t="shared" si="367"/>
        <v>0</v>
      </c>
      <c r="DG230" s="37">
        <f t="shared" si="367"/>
        <v>0</v>
      </c>
      <c r="DH230" s="37">
        <f t="shared" si="367"/>
        <v>0</v>
      </c>
      <c r="DI230" s="37">
        <f t="shared" si="367"/>
        <v>0</v>
      </c>
      <c r="DJ230" s="37">
        <f t="shared" si="367"/>
        <v>0</v>
      </c>
      <c r="DK230" s="37">
        <f t="shared" si="367"/>
        <v>0</v>
      </c>
      <c r="DL230" s="37">
        <f t="shared" si="367"/>
        <v>0</v>
      </c>
      <c r="DM230" s="37">
        <f t="shared" si="367"/>
        <v>0</v>
      </c>
      <c r="DN230" s="37">
        <f t="shared" si="367"/>
        <v>0</v>
      </c>
      <c r="DO230" s="37">
        <f t="shared" si="367"/>
        <v>0</v>
      </c>
      <c r="DP230" s="37">
        <f t="shared" si="367"/>
        <v>0</v>
      </c>
      <c r="DQ230" s="37">
        <f t="shared" si="367"/>
        <v>0</v>
      </c>
      <c r="DR230" s="37">
        <f t="shared" si="367"/>
        <v>0</v>
      </c>
      <c r="DS230" s="37">
        <f t="shared" si="367"/>
        <v>0</v>
      </c>
      <c r="DT230" s="37">
        <f t="shared" si="367"/>
        <v>0</v>
      </c>
      <c r="DU230" s="37">
        <f t="shared" si="367"/>
        <v>0</v>
      </c>
      <c r="DV230" s="37">
        <f t="shared" si="367"/>
        <v>0</v>
      </c>
      <c r="DW230" s="37">
        <f t="shared" si="367"/>
        <v>0</v>
      </c>
      <c r="DX230" s="37">
        <f t="shared" si="367"/>
        <v>0</v>
      </c>
      <c r="DY230" s="37">
        <f t="shared" si="367"/>
        <v>0</v>
      </c>
      <c r="DZ230" s="37">
        <f t="shared" si="367"/>
        <v>0</v>
      </c>
      <c r="EA230" s="37">
        <f t="shared" si="367"/>
        <v>0</v>
      </c>
      <c r="EB230" s="37">
        <f t="shared" si="367"/>
        <v>0</v>
      </c>
      <c r="EC230" s="37">
        <f t="shared" si="367"/>
        <v>0</v>
      </c>
      <c r="ED230" s="37">
        <f t="shared" si="367"/>
        <v>0</v>
      </c>
      <c r="EE230" s="37">
        <f t="shared" si="367"/>
        <v>0</v>
      </c>
      <c r="EF230" s="37">
        <f t="shared" si="367"/>
        <v>0</v>
      </c>
      <c r="EG230" s="37">
        <f t="shared" si="367"/>
        <v>0</v>
      </c>
      <c r="EH230" s="37">
        <f t="shared" si="367"/>
        <v>0</v>
      </c>
      <c r="EI230" s="37">
        <f t="shared" ref="EI230:FC230" si="368">EI155</f>
        <v>0</v>
      </c>
      <c r="EJ230" s="37">
        <f t="shared" si="368"/>
        <v>0</v>
      </c>
      <c r="EK230" s="37">
        <f t="shared" si="368"/>
        <v>0</v>
      </c>
      <c r="EL230" s="37">
        <f t="shared" si="368"/>
        <v>0</v>
      </c>
      <c r="EM230" s="37">
        <f t="shared" si="368"/>
        <v>0</v>
      </c>
      <c r="EN230" s="37">
        <f t="shared" si="368"/>
        <v>0</v>
      </c>
      <c r="EO230" s="37">
        <f t="shared" si="368"/>
        <v>0</v>
      </c>
      <c r="EP230" s="37">
        <f t="shared" si="368"/>
        <v>0</v>
      </c>
      <c r="EQ230" s="37">
        <f t="shared" si="368"/>
        <v>0</v>
      </c>
      <c r="ER230" s="37">
        <f t="shared" si="368"/>
        <v>0</v>
      </c>
      <c r="ES230" s="37">
        <f t="shared" si="368"/>
        <v>0</v>
      </c>
      <c r="ET230" s="37">
        <f t="shared" si="368"/>
        <v>0</v>
      </c>
      <c r="EU230" s="37">
        <f t="shared" si="368"/>
        <v>0</v>
      </c>
      <c r="EV230" s="37">
        <f t="shared" si="368"/>
        <v>0</v>
      </c>
      <c r="EW230" s="37">
        <f t="shared" si="368"/>
        <v>0</v>
      </c>
      <c r="EX230" s="37">
        <f t="shared" si="368"/>
        <v>0</v>
      </c>
      <c r="EY230" s="37">
        <f t="shared" si="368"/>
        <v>0</v>
      </c>
      <c r="EZ230" s="37">
        <f t="shared" si="368"/>
        <v>0</v>
      </c>
      <c r="FA230" s="37">
        <f t="shared" si="368"/>
        <v>0</v>
      </c>
      <c r="FB230" s="37">
        <f t="shared" si="368"/>
        <v>0</v>
      </c>
      <c r="FC230" s="37">
        <f t="shared" si="368"/>
        <v>0</v>
      </c>
    </row>
    <row r="231" spans="3:159" x14ac:dyDescent="0.35">
      <c r="C231" s="31" t="s">
        <v>275</v>
      </c>
      <c r="E231" s="32" t="s">
        <v>110</v>
      </c>
      <c r="H231" s="37">
        <f>SUM(J231:XFD231)</f>
        <v>0</v>
      </c>
      <c r="I231" s="37"/>
      <c r="J231" s="37">
        <f>J156</f>
        <v>0</v>
      </c>
      <c r="K231" s="37">
        <f t="shared" ref="K231:BV231" si="369">K156</f>
        <v>0</v>
      </c>
      <c r="L231" s="37">
        <f t="shared" si="369"/>
        <v>0</v>
      </c>
      <c r="M231" s="37">
        <f t="shared" si="369"/>
        <v>0</v>
      </c>
      <c r="N231" s="37">
        <f t="shared" si="369"/>
        <v>0</v>
      </c>
      <c r="O231" s="37">
        <f t="shared" si="369"/>
        <v>0</v>
      </c>
      <c r="P231" s="37">
        <f t="shared" si="369"/>
        <v>0</v>
      </c>
      <c r="Q231" s="37">
        <f t="shared" si="369"/>
        <v>0</v>
      </c>
      <c r="R231" s="37">
        <f t="shared" si="369"/>
        <v>0</v>
      </c>
      <c r="S231" s="37">
        <f t="shared" si="369"/>
        <v>0</v>
      </c>
      <c r="T231" s="37">
        <f t="shared" si="369"/>
        <v>0</v>
      </c>
      <c r="U231" s="37">
        <f t="shared" si="369"/>
        <v>0</v>
      </c>
      <c r="V231" s="37">
        <f t="shared" si="369"/>
        <v>0</v>
      </c>
      <c r="W231" s="37">
        <f t="shared" si="369"/>
        <v>0</v>
      </c>
      <c r="X231" s="37">
        <f t="shared" si="369"/>
        <v>0</v>
      </c>
      <c r="Y231" s="37">
        <f t="shared" si="369"/>
        <v>0</v>
      </c>
      <c r="Z231" s="37">
        <f t="shared" si="369"/>
        <v>0</v>
      </c>
      <c r="AA231" s="37">
        <f t="shared" si="369"/>
        <v>0</v>
      </c>
      <c r="AB231" s="37">
        <f t="shared" si="369"/>
        <v>0</v>
      </c>
      <c r="AC231" s="37">
        <f t="shared" si="369"/>
        <v>0</v>
      </c>
      <c r="AD231" s="37">
        <f t="shared" si="369"/>
        <v>0</v>
      </c>
      <c r="AE231" s="37">
        <f t="shared" si="369"/>
        <v>0</v>
      </c>
      <c r="AF231" s="37">
        <f t="shared" si="369"/>
        <v>0</v>
      </c>
      <c r="AG231" s="37">
        <f t="shared" si="369"/>
        <v>0</v>
      </c>
      <c r="AH231" s="37">
        <f t="shared" si="369"/>
        <v>0</v>
      </c>
      <c r="AI231" s="37">
        <f t="shared" si="369"/>
        <v>0</v>
      </c>
      <c r="AJ231" s="37">
        <f t="shared" si="369"/>
        <v>0</v>
      </c>
      <c r="AK231" s="37">
        <f t="shared" si="369"/>
        <v>0</v>
      </c>
      <c r="AL231" s="37">
        <f t="shared" si="369"/>
        <v>0</v>
      </c>
      <c r="AM231" s="37">
        <f t="shared" si="369"/>
        <v>0</v>
      </c>
      <c r="AN231" s="37">
        <f t="shared" si="369"/>
        <v>0</v>
      </c>
      <c r="AO231" s="37">
        <f t="shared" si="369"/>
        <v>0</v>
      </c>
      <c r="AP231" s="37">
        <f t="shared" si="369"/>
        <v>0</v>
      </c>
      <c r="AQ231" s="37">
        <f t="shared" si="369"/>
        <v>0</v>
      </c>
      <c r="AR231" s="37">
        <f t="shared" si="369"/>
        <v>0</v>
      </c>
      <c r="AS231" s="37">
        <f t="shared" si="369"/>
        <v>0</v>
      </c>
      <c r="AT231" s="37">
        <f t="shared" si="369"/>
        <v>0</v>
      </c>
      <c r="AU231" s="37">
        <f t="shared" si="369"/>
        <v>0</v>
      </c>
      <c r="AV231" s="37">
        <f t="shared" si="369"/>
        <v>0</v>
      </c>
      <c r="AW231" s="37">
        <f t="shared" si="369"/>
        <v>0</v>
      </c>
      <c r="AX231" s="37">
        <f t="shared" si="369"/>
        <v>0</v>
      </c>
      <c r="AY231" s="37">
        <f t="shared" si="369"/>
        <v>0</v>
      </c>
      <c r="AZ231" s="37">
        <f t="shared" si="369"/>
        <v>0</v>
      </c>
      <c r="BA231" s="37">
        <f t="shared" si="369"/>
        <v>0</v>
      </c>
      <c r="BB231" s="37">
        <f t="shared" si="369"/>
        <v>0</v>
      </c>
      <c r="BC231" s="37">
        <f t="shared" si="369"/>
        <v>0</v>
      </c>
      <c r="BD231" s="37">
        <f t="shared" si="369"/>
        <v>0</v>
      </c>
      <c r="BE231" s="37">
        <f t="shared" si="369"/>
        <v>0</v>
      </c>
      <c r="BF231" s="37">
        <f t="shared" si="369"/>
        <v>0</v>
      </c>
      <c r="BG231" s="37">
        <f t="shared" si="369"/>
        <v>0</v>
      </c>
      <c r="BH231" s="37">
        <f t="shared" si="369"/>
        <v>0</v>
      </c>
      <c r="BI231" s="37">
        <f t="shared" si="369"/>
        <v>0</v>
      </c>
      <c r="BJ231" s="37">
        <f t="shared" si="369"/>
        <v>0</v>
      </c>
      <c r="BK231" s="37">
        <f t="shared" si="369"/>
        <v>0</v>
      </c>
      <c r="BL231" s="37">
        <f t="shared" si="369"/>
        <v>0</v>
      </c>
      <c r="BM231" s="37">
        <f t="shared" si="369"/>
        <v>0</v>
      </c>
      <c r="BN231" s="37">
        <f t="shared" si="369"/>
        <v>0</v>
      </c>
      <c r="BO231" s="37">
        <f t="shared" si="369"/>
        <v>0</v>
      </c>
      <c r="BP231" s="37">
        <f t="shared" si="369"/>
        <v>0</v>
      </c>
      <c r="BQ231" s="37">
        <f t="shared" si="369"/>
        <v>0</v>
      </c>
      <c r="BR231" s="37">
        <f t="shared" si="369"/>
        <v>0</v>
      </c>
      <c r="BS231" s="37">
        <f t="shared" si="369"/>
        <v>0</v>
      </c>
      <c r="BT231" s="37">
        <f t="shared" si="369"/>
        <v>0</v>
      </c>
      <c r="BU231" s="37">
        <f t="shared" si="369"/>
        <v>0</v>
      </c>
      <c r="BV231" s="37">
        <f t="shared" si="369"/>
        <v>0</v>
      </c>
      <c r="BW231" s="37">
        <f t="shared" ref="BW231:EH231" si="370">BW156</f>
        <v>0</v>
      </c>
      <c r="BX231" s="37">
        <f t="shared" si="370"/>
        <v>0</v>
      </c>
      <c r="BY231" s="37">
        <f t="shared" si="370"/>
        <v>0</v>
      </c>
      <c r="BZ231" s="37">
        <f t="shared" si="370"/>
        <v>0</v>
      </c>
      <c r="CA231" s="37">
        <f t="shared" si="370"/>
        <v>0</v>
      </c>
      <c r="CB231" s="37">
        <f t="shared" si="370"/>
        <v>0</v>
      </c>
      <c r="CC231" s="37">
        <f t="shared" si="370"/>
        <v>0</v>
      </c>
      <c r="CD231" s="37">
        <f t="shared" si="370"/>
        <v>0</v>
      </c>
      <c r="CE231" s="37">
        <f t="shared" si="370"/>
        <v>0</v>
      </c>
      <c r="CF231" s="37">
        <f t="shared" si="370"/>
        <v>0</v>
      </c>
      <c r="CG231" s="37">
        <f t="shared" si="370"/>
        <v>0</v>
      </c>
      <c r="CH231" s="37">
        <f t="shared" si="370"/>
        <v>0</v>
      </c>
      <c r="CI231" s="37">
        <f t="shared" si="370"/>
        <v>0</v>
      </c>
      <c r="CJ231" s="37">
        <f t="shared" si="370"/>
        <v>0</v>
      </c>
      <c r="CK231" s="37">
        <f t="shared" si="370"/>
        <v>0</v>
      </c>
      <c r="CL231" s="37">
        <f t="shared" si="370"/>
        <v>0</v>
      </c>
      <c r="CM231" s="37">
        <f t="shared" si="370"/>
        <v>0</v>
      </c>
      <c r="CN231" s="37">
        <f t="shared" si="370"/>
        <v>0</v>
      </c>
      <c r="CO231" s="37">
        <f t="shared" si="370"/>
        <v>0</v>
      </c>
      <c r="CP231" s="37">
        <f t="shared" si="370"/>
        <v>0</v>
      </c>
      <c r="CQ231" s="37">
        <f t="shared" si="370"/>
        <v>0</v>
      </c>
      <c r="CR231" s="37">
        <f t="shared" si="370"/>
        <v>0</v>
      </c>
      <c r="CS231" s="37">
        <f t="shared" si="370"/>
        <v>0</v>
      </c>
      <c r="CT231" s="37">
        <f t="shared" si="370"/>
        <v>0</v>
      </c>
      <c r="CU231" s="37">
        <f t="shared" si="370"/>
        <v>0</v>
      </c>
      <c r="CV231" s="37">
        <f t="shared" si="370"/>
        <v>0</v>
      </c>
      <c r="CW231" s="37">
        <f t="shared" si="370"/>
        <v>0</v>
      </c>
      <c r="CX231" s="37">
        <f t="shared" si="370"/>
        <v>0</v>
      </c>
      <c r="CY231" s="37">
        <f t="shared" si="370"/>
        <v>0</v>
      </c>
      <c r="CZ231" s="37">
        <f t="shared" si="370"/>
        <v>0</v>
      </c>
      <c r="DA231" s="37">
        <f t="shared" si="370"/>
        <v>0</v>
      </c>
      <c r="DB231" s="37">
        <f t="shared" si="370"/>
        <v>0</v>
      </c>
      <c r="DC231" s="37">
        <f t="shared" si="370"/>
        <v>0</v>
      </c>
      <c r="DD231" s="37">
        <f t="shared" si="370"/>
        <v>0</v>
      </c>
      <c r="DE231" s="37">
        <f t="shared" si="370"/>
        <v>0</v>
      </c>
      <c r="DF231" s="37">
        <f t="shared" si="370"/>
        <v>0</v>
      </c>
      <c r="DG231" s="37">
        <f t="shared" si="370"/>
        <v>0</v>
      </c>
      <c r="DH231" s="37">
        <f t="shared" si="370"/>
        <v>0</v>
      </c>
      <c r="DI231" s="37">
        <f t="shared" si="370"/>
        <v>0</v>
      </c>
      <c r="DJ231" s="37">
        <f t="shared" si="370"/>
        <v>0</v>
      </c>
      <c r="DK231" s="37">
        <f t="shared" si="370"/>
        <v>0</v>
      </c>
      <c r="DL231" s="37">
        <f t="shared" si="370"/>
        <v>0</v>
      </c>
      <c r="DM231" s="37">
        <f t="shared" si="370"/>
        <v>0</v>
      </c>
      <c r="DN231" s="37">
        <f t="shared" si="370"/>
        <v>0</v>
      </c>
      <c r="DO231" s="37">
        <f t="shared" si="370"/>
        <v>0</v>
      </c>
      <c r="DP231" s="37">
        <f t="shared" si="370"/>
        <v>0</v>
      </c>
      <c r="DQ231" s="37">
        <f t="shared" si="370"/>
        <v>0</v>
      </c>
      <c r="DR231" s="37">
        <f t="shared" si="370"/>
        <v>0</v>
      </c>
      <c r="DS231" s="37">
        <f t="shared" si="370"/>
        <v>0</v>
      </c>
      <c r="DT231" s="37">
        <f t="shared" si="370"/>
        <v>0</v>
      </c>
      <c r="DU231" s="37">
        <f t="shared" si="370"/>
        <v>0</v>
      </c>
      <c r="DV231" s="37">
        <f t="shared" si="370"/>
        <v>0</v>
      </c>
      <c r="DW231" s="37">
        <f t="shared" si="370"/>
        <v>0</v>
      </c>
      <c r="DX231" s="37">
        <f t="shared" si="370"/>
        <v>0</v>
      </c>
      <c r="DY231" s="37">
        <f t="shared" si="370"/>
        <v>0</v>
      </c>
      <c r="DZ231" s="37">
        <f t="shared" si="370"/>
        <v>0</v>
      </c>
      <c r="EA231" s="37">
        <f t="shared" si="370"/>
        <v>0</v>
      </c>
      <c r="EB231" s="37">
        <f t="shared" si="370"/>
        <v>0</v>
      </c>
      <c r="EC231" s="37">
        <f t="shared" si="370"/>
        <v>0</v>
      </c>
      <c r="ED231" s="37">
        <f t="shared" si="370"/>
        <v>0</v>
      </c>
      <c r="EE231" s="37">
        <f t="shared" si="370"/>
        <v>0</v>
      </c>
      <c r="EF231" s="37">
        <f t="shared" si="370"/>
        <v>0</v>
      </c>
      <c r="EG231" s="37">
        <f t="shared" si="370"/>
        <v>0</v>
      </c>
      <c r="EH231" s="37">
        <f t="shared" si="370"/>
        <v>0</v>
      </c>
      <c r="EI231" s="37">
        <f t="shared" ref="EI231:FC231" si="371">EI156</f>
        <v>0</v>
      </c>
      <c r="EJ231" s="37">
        <f t="shared" si="371"/>
        <v>0</v>
      </c>
      <c r="EK231" s="37">
        <f t="shared" si="371"/>
        <v>0</v>
      </c>
      <c r="EL231" s="37">
        <f t="shared" si="371"/>
        <v>0</v>
      </c>
      <c r="EM231" s="37">
        <f t="shared" si="371"/>
        <v>0</v>
      </c>
      <c r="EN231" s="37">
        <f t="shared" si="371"/>
        <v>0</v>
      </c>
      <c r="EO231" s="37">
        <f t="shared" si="371"/>
        <v>0</v>
      </c>
      <c r="EP231" s="37">
        <f t="shared" si="371"/>
        <v>0</v>
      </c>
      <c r="EQ231" s="37">
        <f t="shared" si="371"/>
        <v>0</v>
      </c>
      <c r="ER231" s="37">
        <f t="shared" si="371"/>
        <v>0</v>
      </c>
      <c r="ES231" s="37">
        <f t="shared" si="371"/>
        <v>0</v>
      </c>
      <c r="ET231" s="37">
        <f t="shared" si="371"/>
        <v>0</v>
      </c>
      <c r="EU231" s="37">
        <f t="shared" si="371"/>
        <v>0</v>
      </c>
      <c r="EV231" s="37">
        <f t="shared" si="371"/>
        <v>0</v>
      </c>
      <c r="EW231" s="37">
        <f t="shared" si="371"/>
        <v>0</v>
      </c>
      <c r="EX231" s="37">
        <f t="shared" si="371"/>
        <v>0</v>
      </c>
      <c r="EY231" s="37">
        <f t="shared" si="371"/>
        <v>0</v>
      </c>
      <c r="EZ231" s="37">
        <f t="shared" si="371"/>
        <v>0</v>
      </c>
      <c r="FA231" s="37">
        <f t="shared" si="371"/>
        <v>0</v>
      </c>
      <c r="FB231" s="37">
        <f t="shared" si="371"/>
        <v>0</v>
      </c>
      <c r="FC231" s="37">
        <f t="shared" si="371"/>
        <v>0</v>
      </c>
    </row>
    <row r="232" spans="3:159" x14ac:dyDescent="0.35">
      <c r="C232" s="38" t="s">
        <v>276</v>
      </c>
      <c r="D232" s="38"/>
      <c r="E232" s="39" t="s">
        <v>110</v>
      </c>
      <c r="F232" s="38"/>
      <c r="G232" s="38"/>
      <c r="H232" s="40">
        <f>SUM(J232:XFD232)</f>
        <v>64181902.109899759</v>
      </c>
      <c r="I232" s="40"/>
      <c r="J232" s="40">
        <f>J230-J231</f>
        <v>0</v>
      </c>
      <c r="K232" s="40">
        <f t="shared" ref="K232:BV232" si="372">K230-K231</f>
        <v>0</v>
      </c>
      <c r="L232" s="40">
        <f t="shared" si="372"/>
        <v>0</v>
      </c>
      <c r="M232" s="40">
        <f t="shared" si="372"/>
        <v>0</v>
      </c>
      <c r="N232" s="40">
        <f t="shared" si="372"/>
        <v>0</v>
      </c>
      <c r="O232" s="40">
        <f t="shared" si="372"/>
        <v>0</v>
      </c>
      <c r="P232" s="40">
        <f t="shared" si="372"/>
        <v>0</v>
      </c>
      <c r="Q232" s="40">
        <f t="shared" si="372"/>
        <v>0</v>
      </c>
      <c r="R232" s="40">
        <f t="shared" si="372"/>
        <v>0</v>
      </c>
      <c r="S232" s="40">
        <f t="shared" si="372"/>
        <v>0</v>
      </c>
      <c r="T232" s="40">
        <f t="shared" si="372"/>
        <v>0</v>
      </c>
      <c r="U232" s="40">
        <f t="shared" si="372"/>
        <v>0</v>
      </c>
      <c r="V232" s="40">
        <f t="shared" si="372"/>
        <v>1249420.0447757756</v>
      </c>
      <c r="W232" s="40">
        <f t="shared" si="372"/>
        <v>1257866.2686567169</v>
      </c>
      <c r="X232" s="40">
        <f t="shared" si="372"/>
        <v>1266363.9403337869</v>
      </c>
      <c r="Y232" s="40">
        <f t="shared" si="372"/>
        <v>1274913.329382936</v>
      </c>
      <c r="Z232" s="40">
        <f t="shared" si="372"/>
        <v>1283514.7062606073</v>
      </c>
      <c r="AA232" s="40">
        <f t="shared" si="372"/>
        <v>1292168.3422990993</v>
      </c>
      <c r="AB232" s="40">
        <f t="shared" si="372"/>
        <v>1300874.5097017868</v>
      </c>
      <c r="AC232" s="40">
        <f t="shared" si="372"/>
        <v>1309633.48153819</v>
      </c>
      <c r="AD232" s="40">
        <f t="shared" si="372"/>
        <v>1318445.5317388943</v>
      </c>
      <c r="AE232" s="40">
        <f t="shared" si="372"/>
        <v>1327310.9350903188</v>
      </c>
      <c r="AF232" s="40">
        <f t="shared" si="372"/>
        <v>1336229.9672293274</v>
      </c>
      <c r="AG232" s="40">
        <f t="shared" si="372"/>
        <v>1345202.9046376892</v>
      </c>
      <c r="AH232" s="40">
        <f t="shared" si="372"/>
        <v>1354230.0246363701</v>
      </c>
      <c r="AI232" s="40">
        <f t="shared" si="372"/>
        <v>1363311.6053796718</v>
      </c>
      <c r="AJ232" s="40">
        <f t="shared" si="372"/>
        <v>1372447.9258492023</v>
      </c>
      <c r="AK232" s="40">
        <f t="shared" si="372"/>
        <v>1381639.2658476778</v>
      </c>
      <c r="AL232" s="40">
        <f t="shared" si="372"/>
        <v>1390885.9059925613</v>
      </c>
      <c r="AM232" s="40">
        <f t="shared" si="372"/>
        <v>1400188.1277095268</v>
      </c>
      <c r="AN232" s="40">
        <f t="shared" si="372"/>
        <v>1409546.2132257479</v>
      </c>
      <c r="AO232" s="40">
        <f t="shared" si="372"/>
        <v>1418960.4455630139</v>
      </c>
      <c r="AP232" s="40">
        <f t="shared" si="372"/>
        <v>1346325.8453727686</v>
      </c>
      <c r="AQ232" s="40">
        <f t="shared" si="372"/>
        <v>1355853.2235604418</v>
      </c>
      <c r="AR232" s="40">
        <f t="shared" si="372"/>
        <v>1365437.602330653</v>
      </c>
      <c r="AS232" s="40">
        <f t="shared" si="372"/>
        <v>1375079.2678111703</v>
      </c>
      <c r="AT232" s="40">
        <f t="shared" si="372"/>
        <v>1384778.5068872077</v>
      </c>
      <c r="AU232" s="40">
        <f t="shared" si="372"/>
        <v>1394535.6071934262</v>
      </c>
      <c r="AV232" s="40">
        <f t="shared" si="372"/>
        <v>1404350.8571057408</v>
      </c>
      <c r="AW232" s="40">
        <f t="shared" si="372"/>
        <v>1414224.5457329224</v>
      </c>
      <c r="AX232" s="40">
        <f t="shared" si="372"/>
        <v>1424156.9629080119</v>
      </c>
      <c r="AY232" s="40">
        <f t="shared" si="372"/>
        <v>1434148.3991795145</v>
      </c>
      <c r="AZ232" s="40">
        <f t="shared" si="372"/>
        <v>1444199.1458024031</v>
      </c>
      <c r="BA232" s="40">
        <f t="shared" si="372"/>
        <v>1454309.494728901</v>
      </c>
      <c r="BB232" s="40">
        <f t="shared" si="372"/>
        <v>1464479.7385990564</v>
      </c>
      <c r="BC232" s="40">
        <f t="shared" si="372"/>
        <v>1474710.1707311054</v>
      </c>
      <c r="BD232" s="40">
        <f t="shared" si="372"/>
        <v>1485001.0851116055</v>
      </c>
      <c r="BE232" s="40">
        <f t="shared" si="372"/>
        <v>1495352.7763853599</v>
      </c>
      <c r="BF232" s="40">
        <f t="shared" si="372"/>
        <v>1505765.5398451118</v>
      </c>
      <c r="BG232" s="40">
        <f t="shared" si="372"/>
        <v>1516239.6714210059</v>
      </c>
      <c r="BH232" s="40">
        <f t="shared" si="372"/>
        <v>1526775.4676698283</v>
      </c>
      <c r="BI232" s="40">
        <f t="shared" si="372"/>
        <v>1619478.4889218977</v>
      </c>
      <c r="BJ232" s="40">
        <f t="shared" si="372"/>
        <v>417469.15423748095</v>
      </c>
      <c r="BK232" s="40">
        <f t="shared" si="372"/>
        <v>409066.78788136109</v>
      </c>
      <c r="BL232" s="40">
        <f t="shared" si="372"/>
        <v>400613.07891272451</v>
      </c>
      <c r="BM232" s="40">
        <f t="shared" si="372"/>
        <v>392107.43608574732</v>
      </c>
      <c r="BN232" s="40">
        <f t="shared" si="372"/>
        <v>383549.26247157017</v>
      </c>
      <c r="BO232" s="40">
        <f t="shared" si="372"/>
        <v>374937.95540125237</v>
      </c>
      <c r="BP232" s="40">
        <f t="shared" si="372"/>
        <v>366272.90640815697</v>
      </c>
      <c r="BQ232" s="40">
        <f t="shared" si="372"/>
        <v>357553.50116976514</v>
      </c>
      <c r="BR232" s="40">
        <f t="shared" si="372"/>
        <v>348779.11944891245</v>
      </c>
      <c r="BS232" s="40">
        <f t="shared" si="372"/>
        <v>339949.1350344416</v>
      </c>
      <c r="BT232" s="40">
        <f t="shared" si="372"/>
        <v>331062.91568126611</v>
      </c>
      <c r="BU232" s="40">
        <f t="shared" si="372"/>
        <v>322119.82304983807</v>
      </c>
      <c r="BV232" s="40">
        <f t="shared" si="372"/>
        <v>313119.21264501626</v>
      </c>
      <c r="BW232" s="40">
        <f t="shared" ref="BW232:EH232" si="373">BW230-BW231</f>
        <v>304060.43375432503</v>
      </c>
      <c r="BX232" s="40">
        <f t="shared" si="373"/>
        <v>294942.82938560308</v>
      </c>
      <c r="BY232" s="40">
        <f t="shared" si="373"/>
        <v>285765.73620402883</v>
      </c>
      <c r="BZ232" s="40">
        <f t="shared" si="373"/>
        <v>276528.48446852551</v>
      </c>
      <c r="CA232" s="40">
        <f t="shared" si="373"/>
        <v>267230.3979675296</v>
      </c>
      <c r="CB232" s="40">
        <f t="shared" si="373"/>
        <v>257870.79395412537</v>
      </c>
      <c r="CC232" s="40">
        <f t="shared" si="373"/>
        <v>248448.98308053182</v>
      </c>
      <c r="CD232" s="40">
        <f t="shared" si="373"/>
        <v>238964.26933194324</v>
      </c>
      <c r="CE232" s="40">
        <f t="shared" si="373"/>
        <v>229415.94995970675</v>
      </c>
      <c r="CF232" s="40">
        <f t="shared" si="373"/>
        <v>219803.3154138414</v>
      </c>
      <c r="CG232" s="40">
        <f t="shared" si="373"/>
        <v>210125.64927488496</v>
      </c>
      <c r="CH232" s="40">
        <f t="shared" si="373"/>
        <v>200382.22818506276</v>
      </c>
      <c r="CI232" s="40">
        <f t="shared" si="373"/>
        <v>190572.32177877461</v>
      </c>
      <c r="CJ232" s="40">
        <f t="shared" si="373"/>
        <v>180695.19261239027</v>
      </c>
      <c r="CK232" s="40">
        <f t="shared" si="373"/>
        <v>170750.0960933473</v>
      </c>
      <c r="CL232" s="40">
        <f t="shared" si="373"/>
        <v>160736.28040854482</v>
      </c>
      <c r="CM232" s="40">
        <f t="shared" si="373"/>
        <v>150652.98645202734</v>
      </c>
      <c r="CN232" s="40">
        <f t="shared" si="373"/>
        <v>0</v>
      </c>
      <c r="CO232" s="40">
        <f t="shared" si="373"/>
        <v>0</v>
      </c>
      <c r="CP232" s="40">
        <f t="shared" si="373"/>
        <v>0</v>
      </c>
      <c r="CQ232" s="40">
        <f t="shared" si="373"/>
        <v>0</v>
      </c>
      <c r="CR232" s="40">
        <f t="shared" si="373"/>
        <v>0</v>
      </c>
      <c r="CS232" s="40">
        <f t="shared" si="373"/>
        <v>0</v>
      </c>
      <c r="CT232" s="40">
        <f t="shared" si="373"/>
        <v>0</v>
      </c>
      <c r="CU232" s="40">
        <f t="shared" si="373"/>
        <v>0</v>
      </c>
      <c r="CV232" s="40">
        <f t="shared" si="373"/>
        <v>0</v>
      </c>
      <c r="CW232" s="40">
        <f t="shared" si="373"/>
        <v>0</v>
      </c>
      <c r="CX232" s="40">
        <f t="shared" si="373"/>
        <v>0</v>
      </c>
      <c r="CY232" s="40">
        <f t="shared" si="373"/>
        <v>0</v>
      </c>
      <c r="CZ232" s="40">
        <f t="shared" si="373"/>
        <v>0</v>
      </c>
      <c r="DA232" s="40">
        <f t="shared" si="373"/>
        <v>0</v>
      </c>
      <c r="DB232" s="40">
        <f t="shared" si="373"/>
        <v>0</v>
      </c>
      <c r="DC232" s="40">
        <f t="shared" si="373"/>
        <v>0</v>
      </c>
      <c r="DD232" s="40">
        <f t="shared" si="373"/>
        <v>0</v>
      </c>
      <c r="DE232" s="40">
        <f t="shared" si="373"/>
        <v>0</v>
      </c>
      <c r="DF232" s="40">
        <f t="shared" si="373"/>
        <v>0</v>
      </c>
      <c r="DG232" s="40">
        <f t="shared" si="373"/>
        <v>0</v>
      </c>
      <c r="DH232" s="40">
        <f t="shared" si="373"/>
        <v>0</v>
      </c>
      <c r="DI232" s="40">
        <f t="shared" si="373"/>
        <v>0</v>
      </c>
      <c r="DJ232" s="40">
        <f t="shared" si="373"/>
        <v>0</v>
      </c>
      <c r="DK232" s="40">
        <f t="shared" si="373"/>
        <v>0</v>
      </c>
      <c r="DL232" s="40">
        <f t="shared" si="373"/>
        <v>0</v>
      </c>
      <c r="DM232" s="40">
        <f t="shared" si="373"/>
        <v>0</v>
      </c>
      <c r="DN232" s="40">
        <f t="shared" si="373"/>
        <v>0</v>
      </c>
      <c r="DO232" s="40">
        <f t="shared" si="373"/>
        <v>0</v>
      </c>
      <c r="DP232" s="40">
        <f t="shared" si="373"/>
        <v>0</v>
      </c>
      <c r="DQ232" s="40">
        <f t="shared" si="373"/>
        <v>0</v>
      </c>
      <c r="DR232" s="40">
        <f t="shared" si="373"/>
        <v>0</v>
      </c>
      <c r="DS232" s="40">
        <f t="shared" si="373"/>
        <v>0</v>
      </c>
      <c r="DT232" s="40">
        <f t="shared" si="373"/>
        <v>0</v>
      </c>
      <c r="DU232" s="40">
        <f t="shared" si="373"/>
        <v>0</v>
      </c>
      <c r="DV232" s="40">
        <f t="shared" si="373"/>
        <v>0</v>
      </c>
      <c r="DW232" s="40">
        <f t="shared" si="373"/>
        <v>0</v>
      </c>
      <c r="DX232" s="40">
        <f t="shared" si="373"/>
        <v>0</v>
      </c>
      <c r="DY232" s="40">
        <f t="shared" si="373"/>
        <v>0</v>
      </c>
      <c r="DZ232" s="40">
        <f t="shared" si="373"/>
        <v>0</v>
      </c>
      <c r="EA232" s="40">
        <f t="shared" si="373"/>
        <v>0</v>
      </c>
      <c r="EB232" s="40">
        <f t="shared" si="373"/>
        <v>0</v>
      </c>
      <c r="EC232" s="40">
        <f t="shared" si="373"/>
        <v>0</v>
      </c>
      <c r="ED232" s="40">
        <f t="shared" si="373"/>
        <v>0</v>
      </c>
      <c r="EE232" s="40">
        <f t="shared" si="373"/>
        <v>0</v>
      </c>
      <c r="EF232" s="40">
        <f t="shared" si="373"/>
        <v>0</v>
      </c>
      <c r="EG232" s="40">
        <f t="shared" si="373"/>
        <v>0</v>
      </c>
      <c r="EH232" s="40">
        <f t="shared" si="373"/>
        <v>0</v>
      </c>
      <c r="EI232" s="40">
        <f t="shared" ref="EI232:FC232" si="374">EI230-EI231</f>
        <v>0</v>
      </c>
      <c r="EJ232" s="40">
        <f t="shared" si="374"/>
        <v>0</v>
      </c>
      <c r="EK232" s="40">
        <f t="shared" si="374"/>
        <v>0</v>
      </c>
      <c r="EL232" s="40">
        <f t="shared" si="374"/>
        <v>0</v>
      </c>
      <c r="EM232" s="40">
        <f t="shared" si="374"/>
        <v>0</v>
      </c>
      <c r="EN232" s="40">
        <f t="shared" si="374"/>
        <v>0</v>
      </c>
      <c r="EO232" s="40">
        <f t="shared" si="374"/>
        <v>0</v>
      </c>
      <c r="EP232" s="40">
        <f t="shared" si="374"/>
        <v>0</v>
      </c>
      <c r="EQ232" s="40">
        <f t="shared" si="374"/>
        <v>0</v>
      </c>
      <c r="ER232" s="40">
        <f t="shared" si="374"/>
        <v>0</v>
      </c>
      <c r="ES232" s="40">
        <f t="shared" si="374"/>
        <v>0</v>
      </c>
      <c r="ET232" s="40">
        <f t="shared" si="374"/>
        <v>0</v>
      </c>
      <c r="EU232" s="40">
        <f t="shared" si="374"/>
        <v>0</v>
      </c>
      <c r="EV232" s="40">
        <f t="shared" si="374"/>
        <v>0</v>
      </c>
      <c r="EW232" s="40">
        <f t="shared" si="374"/>
        <v>0</v>
      </c>
      <c r="EX232" s="40">
        <f t="shared" si="374"/>
        <v>0</v>
      </c>
      <c r="EY232" s="40">
        <f t="shared" si="374"/>
        <v>0</v>
      </c>
      <c r="EZ232" s="40">
        <f t="shared" si="374"/>
        <v>0</v>
      </c>
      <c r="FA232" s="40">
        <f t="shared" si="374"/>
        <v>0</v>
      </c>
      <c r="FB232" s="40">
        <f t="shared" si="374"/>
        <v>0</v>
      </c>
      <c r="FC232" s="40">
        <f t="shared" si="374"/>
        <v>0</v>
      </c>
    </row>
    <row r="233" spans="3:159" x14ac:dyDescent="0.35">
      <c r="C233" s="31" t="s">
        <v>288</v>
      </c>
      <c r="E233" s="32" t="s">
        <v>110</v>
      </c>
      <c r="H233" s="37">
        <f>SUM(J233:XFD233)</f>
        <v>-2802084.8028424918</v>
      </c>
      <c r="I233" s="37"/>
      <c r="J233" s="37">
        <f>-J183*J225</f>
        <v>0</v>
      </c>
      <c r="K233" s="37">
        <f t="shared" ref="K233:BV233" si="375">-K183*K225</f>
        <v>0</v>
      </c>
      <c r="L233" s="37">
        <f t="shared" si="375"/>
        <v>0</v>
      </c>
      <c r="M233" s="37">
        <f t="shared" si="375"/>
        <v>0</v>
      </c>
      <c r="N233" s="37">
        <f t="shared" si="375"/>
        <v>0</v>
      </c>
      <c r="O233" s="37">
        <f t="shared" si="375"/>
        <v>0</v>
      </c>
      <c r="P233" s="37">
        <f t="shared" si="375"/>
        <v>0</v>
      </c>
      <c r="Q233" s="37">
        <f t="shared" si="375"/>
        <v>0</v>
      </c>
      <c r="R233" s="37">
        <f t="shared" si="375"/>
        <v>0</v>
      </c>
      <c r="S233" s="37">
        <f t="shared" si="375"/>
        <v>0</v>
      </c>
      <c r="T233" s="37">
        <f t="shared" si="375"/>
        <v>0</v>
      </c>
      <c r="U233" s="37">
        <f t="shared" si="375"/>
        <v>0</v>
      </c>
      <c r="V233" s="37">
        <f t="shared" si="375"/>
        <v>-378761.95500000002</v>
      </c>
      <c r="W233" s="37">
        <f t="shared" si="375"/>
        <v>-363195.05173230771</v>
      </c>
      <c r="X233" s="37">
        <f t="shared" si="375"/>
        <v>-347096.92102015624</v>
      </c>
      <c r="Y233" s="37">
        <f t="shared" si="375"/>
        <v>-330454.07149925985</v>
      </c>
      <c r="Z233" s="37">
        <f t="shared" si="375"/>
        <v>-313252.68947907665</v>
      </c>
      <c r="AA233" s="37">
        <f t="shared" si="375"/>
        <v>-295478.63135089807</v>
      </c>
      <c r="AB233" s="37">
        <f t="shared" si="375"/>
        <v>-277117.41581762012</v>
      </c>
      <c r="AC233" s="37">
        <f t="shared" si="375"/>
        <v>-258154.21594100754</v>
      </c>
      <c r="AD233" s="37">
        <f t="shared" si="375"/>
        <v>-238573.851002165</v>
      </c>
      <c r="AE233" s="37">
        <f t="shared" si="375"/>
        <v>0</v>
      </c>
      <c r="AF233" s="37">
        <f t="shared" si="375"/>
        <v>0</v>
      </c>
      <c r="AG233" s="37">
        <f t="shared" si="375"/>
        <v>0</v>
      </c>
      <c r="AH233" s="37">
        <f t="shared" si="375"/>
        <v>0</v>
      </c>
      <c r="AI233" s="37">
        <f t="shared" si="375"/>
        <v>0</v>
      </c>
      <c r="AJ233" s="37">
        <f t="shared" si="375"/>
        <v>0</v>
      </c>
      <c r="AK233" s="37">
        <f t="shared" si="375"/>
        <v>0</v>
      </c>
      <c r="AL233" s="37">
        <f t="shared" si="375"/>
        <v>0</v>
      </c>
      <c r="AM233" s="37">
        <f t="shared" si="375"/>
        <v>0</v>
      </c>
      <c r="AN233" s="37">
        <f t="shared" si="375"/>
        <v>0</v>
      </c>
      <c r="AO233" s="37">
        <f t="shared" si="375"/>
        <v>0</v>
      </c>
      <c r="AP233" s="37">
        <f t="shared" si="375"/>
        <v>0</v>
      </c>
      <c r="AQ233" s="37">
        <f t="shared" si="375"/>
        <v>0</v>
      </c>
      <c r="AR233" s="37">
        <f t="shared" si="375"/>
        <v>0</v>
      </c>
      <c r="AS233" s="37">
        <f t="shared" si="375"/>
        <v>0</v>
      </c>
      <c r="AT233" s="37">
        <f t="shared" si="375"/>
        <v>0</v>
      </c>
      <c r="AU233" s="37">
        <f t="shared" si="375"/>
        <v>0</v>
      </c>
      <c r="AV233" s="37">
        <f t="shared" si="375"/>
        <v>0</v>
      </c>
      <c r="AW233" s="37">
        <f t="shared" si="375"/>
        <v>0</v>
      </c>
      <c r="AX233" s="37">
        <f t="shared" si="375"/>
        <v>0</v>
      </c>
      <c r="AY233" s="37">
        <f t="shared" si="375"/>
        <v>0</v>
      </c>
      <c r="AZ233" s="37">
        <f t="shared" si="375"/>
        <v>0</v>
      </c>
      <c r="BA233" s="37">
        <f t="shared" si="375"/>
        <v>0</v>
      </c>
      <c r="BB233" s="37">
        <f t="shared" si="375"/>
        <v>0</v>
      </c>
      <c r="BC233" s="37">
        <f t="shared" si="375"/>
        <v>0</v>
      </c>
      <c r="BD233" s="37">
        <f t="shared" si="375"/>
        <v>0</v>
      </c>
      <c r="BE233" s="37">
        <f t="shared" si="375"/>
        <v>0</v>
      </c>
      <c r="BF233" s="37">
        <f t="shared" si="375"/>
        <v>0</v>
      </c>
      <c r="BG233" s="37">
        <f t="shared" si="375"/>
        <v>0</v>
      </c>
      <c r="BH233" s="37">
        <f t="shared" si="375"/>
        <v>0</v>
      </c>
      <c r="BI233" s="37">
        <f t="shared" si="375"/>
        <v>0</v>
      </c>
      <c r="BJ233" s="37">
        <f t="shared" si="375"/>
        <v>0</v>
      </c>
      <c r="BK233" s="37">
        <f t="shared" si="375"/>
        <v>0</v>
      </c>
      <c r="BL233" s="37">
        <f t="shared" si="375"/>
        <v>0</v>
      </c>
      <c r="BM233" s="37">
        <f t="shared" si="375"/>
        <v>0</v>
      </c>
      <c r="BN233" s="37">
        <f t="shared" si="375"/>
        <v>0</v>
      </c>
      <c r="BO233" s="37">
        <f t="shared" si="375"/>
        <v>0</v>
      </c>
      <c r="BP233" s="37">
        <f t="shared" si="375"/>
        <v>0</v>
      </c>
      <c r="BQ233" s="37">
        <f t="shared" si="375"/>
        <v>0</v>
      </c>
      <c r="BR233" s="37">
        <f t="shared" si="375"/>
        <v>0</v>
      </c>
      <c r="BS233" s="37">
        <f t="shared" si="375"/>
        <v>0</v>
      </c>
      <c r="BT233" s="37">
        <f t="shared" si="375"/>
        <v>0</v>
      </c>
      <c r="BU233" s="37">
        <f t="shared" si="375"/>
        <v>0</v>
      </c>
      <c r="BV233" s="37">
        <f t="shared" si="375"/>
        <v>0</v>
      </c>
      <c r="BW233" s="37">
        <f t="shared" ref="BW233:EH233" si="376">-BW183*BW225</f>
        <v>0</v>
      </c>
      <c r="BX233" s="37">
        <f t="shared" si="376"/>
        <v>0</v>
      </c>
      <c r="BY233" s="37">
        <f t="shared" si="376"/>
        <v>0</v>
      </c>
      <c r="BZ233" s="37">
        <f t="shared" si="376"/>
        <v>0</v>
      </c>
      <c r="CA233" s="37">
        <f t="shared" si="376"/>
        <v>0</v>
      </c>
      <c r="CB233" s="37">
        <f t="shared" si="376"/>
        <v>0</v>
      </c>
      <c r="CC233" s="37">
        <f t="shared" si="376"/>
        <v>0</v>
      </c>
      <c r="CD233" s="37">
        <f t="shared" si="376"/>
        <v>0</v>
      </c>
      <c r="CE233" s="37">
        <f t="shared" si="376"/>
        <v>0</v>
      </c>
      <c r="CF233" s="37">
        <f t="shared" si="376"/>
        <v>0</v>
      </c>
      <c r="CG233" s="37">
        <f t="shared" si="376"/>
        <v>0</v>
      </c>
      <c r="CH233" s="37">
        <f t="shared" si="376"/>
        <v>0</v>
      </c>
      <c r="CI233" s="37">
        <f t="shared" si="376"/>
        <v>0</v>
      </c>
      <c r="CJ233" s="37">
        <f t="shared" si="376"/>
        <v>0</v>
      </c>
      <c r="CK233" s="37">
        <f t="shared" si="376"/>
        <v>0</v>
      </c>
      <c r="CL233" s="37">
        <f t="shared" si="376"/>
        <v>0</v>
      </c>
      <c r="CM233" s="37">
        <f t="shared" si="376"/>
        <v>0</v>
      </c>
      <c r="CN233" s="37">
        <f t="shared" si="376"/>
        <v>0</v>
      </c>
      <c r="CO233" s="37">
        <f t="shared" si="376"/>
        <v>0</v>
      </c>
      <c r="CP233" s="37">
        <f t="shared" si="376"/>
        <v>0</v>
      </c>
      <c r="CQ233" s="37">
        <f t="shared" si="376"/>
        <v>0</v>
      </c>
      <c r="CR233" s="37">
        <f t="shared" si="376"/>
        <v>0</v>
      </c>
      <c r="CS233" s="37">
        <f t="shared" si="376"/>
        <v>0</v>
      </c>
      <c r="CT233" s="37">
        <f t="shared" si="376"/>
        <v>0</v>
      </c>
      <c r="CU233" s="37">
        <f t="shared" si="376"/>
        <v>0</v>
      </c>
      <c r="CV233" s="37">
        <f t="shared" si="376"/>
        <v>0</v>
      </c>
      <c r="CW233" s="37">
        <f t="shared" si="376"/>
        <v>0</v>
      </c>
      <c r="CX233" s="37">
        <f t="shared" si="376"/>
        <v>0</v>
      </c>
      <c r="CY233" s="37">
        <f t="shared" si="376"/>
        <v>0</v>
      </c>
      <c r="CZ233" s="37">
        <f t="shared" si="376"/>
        <v>0</v>
      </c>
      <c r="DA233" s="37">
        <f t="shared" si="376"/>
        <v>0</v>
      </c>
      <c r="DB233" s="37">
        <f t="shared" si="376"/>
        <v>0</v>
      </c>
      <c r="DC233" s="37">
        <f t="shared" si="376"/>
        <v>0</v>
      </c>
      <c r="DD233" s="37">
        <f t="shared" si="376"/>
        <v>0</v>
      </c>
      <c r="DE233" s="37">
        <f t="shared" si="376"/>
        <v>0</v>
      </c>
      <c r="DF233" s="37">
        <f t="shared" si="376"/>
        <v>0</v>
      </c>
      <c r="DG233" s="37">
        <f t="shared" si="376"/>
        <v>0</v>
      </c>
      <c r="DH233" s="37">
        <f t="shared" si="376"/>
        <v>0</v>
      </c>
      <c r="DI233" s="37">
        <f t="shared" si="376"/>
        <v>0</v>
      </c>
      <c r="DJ233" s="37">
        <f t="shared" si="376"/>
        <v>0</v>
      </c>
      <c r="DK233" s="37">
        <f t="shared" si="376"/>
        <v>0</v>
      </c>
      <c r="DL233" s="37">
        <f t="shared" si="376"/>
        <v>0</v>
      </c>
      <c r="DM233" s="37">
        <f t="shared" si="376"/>
        <v>0</v>
      </c>
      <c r="DN233" s="37">
        <f t="shared" si="376"/>
        <v>0</v>
      </c>
      <c r="DO233" s="37">
        <f t="shared" si="376"/>
        <v>0</v>
      </c>
      <c r="DP233" s="37">
        <f t="shared" si="376"/>
        <v>0</v>
      </c>
      <c r="DQ233" s="37">
        <f t="shared" si="376"/>
        <v>0</v>
      </c>
      <c r="DR233" s="37">
        <f t="shared" si="376"/>
        <v>0</v>
      </c>
      <c r="DS233" s="37">
        <f t="shared" si="376"/>
        <v>0</v>
      </c>
      <c r="DT233" s="37">
        <f t="shared" si="376"/>
        <v>0</v>
      </c>
      <c r="DU233" s="37">
        <f t="shared" si="376"/>
        <v>0</v>
      </c>
      <c r="DV233" s="37">
        <f t="shared" si="376"/>
        <v>0</v>
      </c>
      <c r="DW233" s="37">
        <f t="shared" si="376"/>
        <v>0</v>
      </c>
      <c r="DX233" s="37">
        <f t="shared" si="376"/>
        <v>0</v>
      </c>
      <c r="DY233" s="37">
        <f t="shared" si="376"/>
        <v>0</v>
      </c>
      <c r="DZ233" s="37">
        <f t="shared" si="376"/>
        <v>0</v>
      </c>
      <c r="EA233" s="37">
        <f t="shared" si="376"/>
        <v>0</v>
      </c>
      <c r="EB233" s="37">
        <f t="shared" si="376"/>
        <v>0</v>
      </c>
      <c r="EC233" s="37">
        <f t="shared" si="376"/>
        <v>0</v>
      </c>
      <c r="ED233" s="37">
        <f t="shared" si="376"/>
        <v>0</v>
      </c>
      <c r="EE233" s="37">
        <f t="shared" si="376"/>
        <v>0</v>
      </c>
      <c r="EF233" s="37">
        <f t="shared" si="376"/>
        <v>0</v>
      </c>
      <c r="EG233" s="37">
        <f t="shared" si="376"/>
        <v>0</v>
      </c>
      <c r="EH233" s="37">
        <f t="shared" si="376"/>
        <v>0</v>
      </c>
      <c r="EI233" s="37">
        <f t="shared" ref="EI233:FC233" si="377">-EI183*EI225</f>
        <v>0</v>
      </c>
      <c r="EJ233" s="37">
        <f t="shared" si="377"/>
        <v>0</v>
      </c>
      <c r="EK233" s="37">
        <f t="shared" si="377"/>
        <v>0</v>
      </c>
      <c r="EL233" s="37">
        <f t="shared" si="377"/>
        <v>0</v>
      </c>
      <c r="EM233" s="37">
        <f t="shared" si="377"/>
        <v>0</v>
      </c>
      <c r="EN233" s="37">
        <f t="shared" si="377"/>
        <v>0</v>
      </c>
      <c r="EO233" s="37">
        <f t="shared" si="377"/>
        <v>0</v>
      </c>
      <c r="EP233" s="37">
        <f t="shared" si="377"/>
        <v>0</v>
      </c>
      <c r="EQ233" s="37">
        <f t="shared" si="377"/>
        <v>0</v>
      </c>
      <c r="ER233" s="37">
        <f t="shared" si="377"/>
        <v>0</v>
      </c>
      <c r="ES233" s="37">
        <f t="shared" si="377"/>
        <v>0</v>
      </c>
      <c r="ET233" s="37">
        <f t="shared" si="377"/>
        <v>0</v>
      </c>
      <c r="EU233" s="37">
        <f t="shared" si="377"/>
        <v>0</v>
      </c>
      <c r="EV233" s="37">
        <f t="shared" si="377"/>
        <v>0</v>
      </c>
      <c r="EW233" s="37">
        <f t="shared" si="377"/>
        <v>0</v>
      </c>
      <c r="EX233" s="37">
        <f t="shared" si="377"/>
        <v>0</v>
      </c>
      <c r="EY233" s="37">
        <f t="shared" si="377"/>
        <v>0</v>
      </c>
      <c r="EZ233" s="37">
        <f t="shared" si="377"/>
        <v>0</v>
      </c>
      <c r="FA233" s="37">
        <f t="shared" si="377"/>
        <v>0</v>
      </c>
      <c r="FB233" s="37">
        <f t="shared" si="377"/>
        <v>0</v>
      </c>
      <c r="FC233" s="37">
        <f t="shared" si="377"/>
        <v>0</v>
      </c>
    </row>
    <row r="234" spans="3:159" x14ac:dyDescent="0.35">
      <c r="C234" s="31" t="s">
        <v>289</v>
      </c>
      <c r="E234" s="32" t="s">
        <v>110</v>
      </c>
      <c r="H234" s="37">
        <f t="shared" ref="H234" si="378">SUM(J234:XFD234)</f>
        <v>-6825581.9927306697</v>
      </c>
      <c r="I234" s="37"/>
      <c r="J234" s="37">
        <f>-J180*J225</f>
        <v>0</v>
      </c>
      <c r="K234" s="37">
        <f t="shared" ref="K234:BV234" si="379">-K180*K225</f>
        <v>0</v>
      </c>
      <c r="L234" s="37">
        <f t="shared" si="379"/>
        <v>0</v>
      </c>
      <c r="M234" s="37">
        <f t="shared" si="379"/>
        <v>0</v>
      </c>
      <c r="N234" s="37">
        <f t="shared" si="379"/>
        <v>0</v>
      </c>
      <c r="O234" s="37">
        <f t="shared" si="379"/>
        <v>0</v>
      </c>
      <c r="P234" s="37">
        <f t="shared" si="379"/>
        <v>0</v>
      </c>
      <c r="Q234" s="37">
        <f t="shared" si="379"/>
        <v>0</v>
      </c>
      <c r="R234" s="37">
        <f t="shared" si="379"/>
        <v>0</v>
      </c>
      <c r="S234" s="37">
        <f t="shared" si="379"/>
        <v>0</v>
      </c>
      <c r="T234" s="37">
        <f t="shared" si="379"/>
        <v>0</v>
      </c>
      <c r="U234" s="37">
        <f t="shared" si="379"/>
        <v>0</v>
      </c>
      <c r="V234" s="37">
        <f t="shared" si="379"/>
        <v>-662421.4156464797</v>
      </c>
      <c r="W234" s="37">
        <f t="shared" si="379"/>
        <v>-685026.83881495637</v>
      </c>
      <c r="X234" s="37">
        <f t="shared" si="379"/>
        <v>-708206.36259133299</v>
      </c>
      <c r="Y234" s="37">
        <f t="shared" si="379"/>
        <v>-731973.70298652025</v>
      </c>
      <c r="Z234" s="37">
        <f t="shared" si="379"/>
        <v>-756342.89907142951</v>
      </c>
      <c r="AA234" s="37">
        <f t="shared" si="379"/>
        <v>-781328.32056501799</v>
      </c>
      <c r="AB234" s="37">
        <f t="shared" si="379"/>
        <v>-806944.67560053559</v>
      </c>
      <c r="AC234" s="37">
        <f t="shared" si="379"/>
        <v>-833207.01867415104</v>
      </c>
      <c r="AD234" s="37">
        <f t="shared" si="379"/>
        <v>-860130.75878024695</v>
      </c>
      <c r="AE234" s="37">
        <f t="shared" si="379"/>
        <v>0</v>
      </c>
      <c r="AF234" s="37">
        <f t="shared" si="379"/>
        <v>0</v>
      </c>
      <c r="AG234" s="37">
        <f t="shared" si="379"/>
        <v>0</v>
      </c>
      <c r="AH234" s="37">
        <f t="shared" si="379"/>
        <v>0</v>
      </c>
      <c r="AI234" s="37">
        <f t="shared" si="379"/>
        <v>0</v>
      </c>
      <c r="AJ234" s="37">
        <f t="shared" si="379"/>
        <v>0</v>
      </c>
      <c r="AK234" s="37">
        <f t="shared" si="379"/>
        <v>0</v>
      </c>
      <c r="AL234" s="37">
        <f t="shared" si="379"/>
        <v>0</v>
      </c>
      <c r="AM234" s="37">
        <f t="shared" si="379"/>
        <v>0</v>
      </c>
      <c r="AN234" s="37">
        <f t="shared" si="379"/>
        <v>0</v>
      </c>
      <c r="AO234" s="37">
        <f t="shared" si="379"/>
        <v>0</v>
      </c>
      <c r="AP234" s="37">
        <f t="shared" si="379"/>
        <v>0</v>
      </c>
      <c r="AQ234" s="37">
        <f t="shared" si="379"/>
        <v>0</v>
      </c>
      <c r="AR234" s="37">
        <f t="shared" si="379"/>
        <v>0</v>
      </c>
      <c r="AS234" s="37">
        <f t="shared" si="379"/>
        <v>0</v>
      </c>
      <c r="AT234" s="37">
        <f t="shared" si="379"/>
        <v>0</v>
      </c>
      <c r="AU234" s="37">
        <f t="shared" si="379"/>
        <v>0</v>
      </c>
      <c r="AV234" s="37">
        <f t="shared" si="379"/>
        <v>0</v>
      </c>
      <c r="AW234" s="37">
        <f t="shared" si="379"/>
        <v>0</v>
      </c>
      <c r="AX234" s="37">
        <f t="shared" si="379"/>
        <v>0</v>
      </c>
      <c r="AY234" s="37">
        <f t="shared" si="379"/>
        <v>0</v>
      </c>
      <c r="AZ234" s="37">
        <f t="shared" si="379"/>
        <v>0</v>
      </c>
      <c r="BA234" s="37">
        <f t="shared" si="379"/>
        <v>0</v>
      </c>
      <c r="BB234" s="37">
        <f t="shared" si="379"/>
        <v>0</v>
      </c>
      <c r="BC234" s="37">
        <f t="shared" si="379"/>
        <v>0</v>
      </c>
      <c r="BD234" s="37">
        <f t="shared" si="379"/>
        <v>0</v>
      </c>
      <c r="BE234" s="37">
        <f t="shared" si="379"/>
        <v>0</v>
      </c>
      <c r="BF234" s="37">
        <f t="shared" si="379"/>
        <v>0</v>
      </c>
      <c r="BG234" s="37">
        <f t="shared" si="379"/>
        <v>0</v>
      </c>
      <c r="BH234" s="37">
        <f t="shared" si="379"/>
        <v>0</v>
      </c>
      <c r="BI234" s="37">
        <f t="shared" si="379"/>
        <v>0</v>
      </c>
      <c r="BJ234" s="37">
        <f t="shared" si="379"/>
        <v>0</v>
      </c>
      <c r="BK234" s="37">
        <f t="shared" si="379"/>
        <v>0</v>
      </c>
      <c r="BL234" s="37">
        <f t="shared" si="379"/>
        <v>0</v>
      </c>
      <c r="BM234" s="37">
        <f t="shared" si="379"/>
        <v>0</v>
      </c>
      <c r="BN234" s="37">
        <f t="shared" si="379"/>
        <v>0</v>
      </c>
      <c r="BO234" s="37">
        <f t="shared" si="379"/>
        <v>0</v>
      </c>
      <c r="BP234" s="37">
        <f t="shared" si="379"/>
        <v>0</v>
      </c>
      <c r="BQ234" s="37">
        <f t="shared" si="379"/>
        <v>0</v>
      </c>
      <c r="BR234" s="37">
        <f t="shared" si="379"/>
        <v>0</v>
      </c>
      <c r="BS234" s="37">
        <f t="shared" si="379"/>
        <v>0</v>
      </c>
      <c r="BT234" s="37">
        <f t="shared" si="379"/>
        <v>0</v>
      </c>
      <c r="BU234" s="37">
        <f t="shared" si="379"/>
        <v>0</v>
      </c>
      <c r="BV234" s="37">
        <f t="shared" si="379"/>
        <v>0</v>
      </c>
      <c r="BW234" s="37">
        <f t="shared" ref="BW234:EH234" si="380">-BW180*BW225</f>
        <v>0</v>
      </c>
      <c r="BX234" s="37">
        <f t="shared" si="380"/>
        <v>0</v>
      </c>
      <c r="BY234" s="37">
        <f t="shared" si="380"/>
        <v>0</v>
      </c>
      <c r="BZ234" s="37">
        <f t="shared" si="380"/>
        <v>0</v>
      </c>
      <c r="CA234" s="37">
        <f t="shared" si="380"/>
        <v>0</v>
      </c>
      <c r="CB234" s="37">
        <f t="shared" si="380"/>
        <v>0</v>
      </c>
      <c r="CC234" s="37">
        <f t="shared" si="380"/>
        <v>0</v>
      </c>
      <c r="CD234" s="37">
        <f t="shared" si="380"/>
        <v>0</v>
      </c>
      <c r="CE234" s="37">
        <f t="shared" si="380"/>
        <v>0</v>
      </c>
      <c r="CF234" s="37">
        <f t="shared" si="380"/>
        <v>0</v>
      </c>
      <c r="CG234" s="37">
        <f t="shared" si="380"/>
        <v>0</v>
      </c>
      <c r="CH234" s="37">
        <f t="shared" si="380"/>
        <v>0</v>
      </c>
      <c r="CI234" s="37">
        <f t="shared" si="380"/>
        <v>0</v>
      </c>
      <c r="CJ234" s="37">
        <f t="shared" si="380"/>
        <v>0</v>
      </c>
      <c r="CK234" s="37">
        <f t="shared" si="380"/>
        <v>0</v>
      </c>
      <c r="CL234" s="37">
        <f t="shared" si="380"/>
        <v>0</v>
      </c>
      <c r="CM234" s="37">
        <f t="shared" si="380"/>
        <v>0</v>
      </c>
      <c r="CN234" s="37">
        <f t="shared" si="380"/>
        <v>0</v>
      </c>
      <c r="CO234" s="37">
        <f t="shared" si="380"/>
        <v>0</v>
      </c>
      <c r="CP234" s="37">
        <f t="shared" si="380"/>
        <v>0</v>
      </c>
      <c r="CQ234" s="37">
        <f t="shared" si="380"/>
        <v>0</v>
      </c>
      <c r="CR234" s="37">
        <f t="shared" si="380"/>
        <v>0</v>
      </c>
      <c r="CS234" s="37">
        <f t="shared" si="380"/>
        <v>0</v>
      </c>
      <c r="CT234" s="37">
        <f t="shared" si="380"/>
        <v>0</v>
      </c>
      <c r="CU234" s="37">
        <f t="shared" si="380"/>
        <v>0</v>
      </c>
      <c r="CV234" s="37">
        <f t="shared" si="380"/>
        <v>0</v>
      </c>
      <c r="CW234" s="37">
        <f t="shared" si="380"/>
        <v>0</v>
      </c>
      <c r="CX234" s="37">
        <f t="shared" si="380"/>
        <v>0</v>
      </c>
      <c r="CY234" s="37">
        <f t="shared" si="380"/>
        <v>0</v>
      </c>
      <c r="CZ234" s="37">
        <f t="shared" si="380"/>
        <v>0</v>
      </c>
      <c r="DA234" s="37">
        <f t="shared" si="380"/>
        <v>0</v>
      </c>
      <c r="DB234" s="37">
        <f t="shared" si="380"/>
        <v>0</v>
      </c>
      <c r="DC234" s="37">
        <f t="shared" si="380"/>
        <v>0</v>
      </c>
      <c r="DD234" s="37">
        <f t="shared" si="380"/>
        <v>0</v>
      </c>
      <c r="DE234" s="37">
        <f t="shared" si="380"/>
        <v>0</v>
      </c>
      <c r="DF234" s="37">
        <f t="shared" si="380"/>
        <v>0</v>
      </c>
      <c r="DG234" s="37">
        <f t="shared" si="380"/>
        <v>0</v>
      </c>
      <c r="DH234" s="37">
        <f t="shared" si="380"/>
        <v>0</v>
      </c>
      <c r="DI234" s="37">
        <f t="shared" si="380"/>
        <v>0</v>
      </c>
      <c r="DJ234" s="37">
        <f t="shared" si="380"/>
        <v>0</v>
      </c>
      <c r="DK234" s="37">
        <f t="shared" si="380"/>
        <v>0</v>
      </c>
      <c r="DL234" s="37">
        <f t="shared" si="380"/>
        <v>0</v>
      </c>
      <c r="DM234" s="37">
        <f t="shared" si="380"/>
        <v>0</v>
      </c>
      <c r="DN234" s="37">
        <f t="shared" si="380"/>
        <v>0</v>
      </c>
      <c r="DO234" s="37">
        <f t="shared" si="380"/>
        <v>0</v>
      </c>
      <c r="DP234" s="37">
        <f t="shared" si="380"/>
        <v>0</v>
      </c>
      <c r="DQ234" s="37">
        <f t="shared" si="380"/>
        <v>0</v>
      </c>
      <c r="DR234" s="37">
        <f t="shared" si="380"/>
        <v>0</v>
      </c>
      <c r="DS234" s="37">
        <f t="shared" si="380"/>
        <v>0</v>
      </c>
      <c r="DT234" s="37">
        <f t="shared" si="380"/>
        <v>0</v>
      </c>
      <c r="DU234" s="37">
        <f t="shared" si="380"/>
        <v>0</v>
      </c>
      <c r="DV234" s="37">
        <f t="shared" si="380"/>
        <v>0</v>
      </c>
      <c r="DW234" s="37">
        <f t="shared" si="380"/>
        <v>0</v>
      </c>
      <c r="DX234" s="37">
        <f t="shared" si="380"/>
        <v>0</v>
      </c>
      <c r="DY234" s="37">
        <f t="shared" si="380"/>
        <v>0</v>
      </c>
      <c r="DZ234" s="37">
        <f t="shared" si="380"/>
        <v>0</v>
      </c>
      <c r="EA234" s="37">
        <f t="shared" si="380"/>
        <v>0</v>
      </c>
      <c r="EB234" s="37">
        <f t="shared" si="380"/>
        <v>0</v>
      </c>
      <c r="EC234" s="37">
        <f t="shared" si="380"/>
        <v>0</v>
      </c>
      <c r="ED234" s="37">
        <f t="shared" si="380"/>
        <v>0</v>
      </c>
      <c r="EE234" s="37">
        <f t="shared" si="380"/>
        <v>0</v>
      </c>
      <c r="EF234" s="37">
        <f t="shared" si="380"/>
        <v>0</v>
      </c>
      <c r="EG234" s="37">
        <f t="shared" si="380"/>
        <v>0</v>
      </c>
      <c r="EH234" s="37">
        <f t="shared" si="380"/>
        <v>0</v>
      </c>
      <c r="EI234" s="37">
        <f t="shared" ref="EI234:FC234" si="381">-EI180*EI225</f>
        <v>0</v>
      </c>
      <c r="EJ234" s="37">
        <f t="shared" si="381"/>
        <v>0</v>
      </c>
      <c r="EK234" s="37">
        <f t="shared" si="381"/>
        <v>0</v>
      </c>
      <c r="EL234" s="37">
        <f t="shared" si="381"/>
        <v>0</v>
      </c>
      <c r="EM234" s="37">
        <f t="shared" si="381"/>
        <v>0</v>
      </c>
      <c r="EN234" s="37">
        <f t="shared" si="381"/>
        <v>0</v>
      </c>
      <c r="EO234" s="37">
        <f t="shared" si="381"/>
        <v>0</v>
      </c>
      <c r="EP234" s="37">
        <f t="shared" si="381"/>
        <v>0</v>
      </c>
      <c r="EQ234" s="37">
        <f t="shared" si="381"/>
        <v>0</v>
      </c>
      <c r="ER234" s="37">
        <f t="shared" si="381"/>
        <v>0</v>
      </c>
      <c r="ES234" s="37">
        <f t="shared" si="381"/>
        <v>0</v>
      </c>
      <c r="ET234" s="37">
        <f t="shared" si="381"/>
        <v>0</v>
      </c>
      <c r="EU234" s="37">
        <f t="shared" si="381"/>
        <v>0</v>
      </c>
      <c r="EV234" s="37">
        <f t="shared" si="381"/>
        <v>0</v>
      </c>
      <c r="EW234" s="37">
        <f t="shared" si="381"/>
        <v>0</v>
      </c>
      <c r="EX234" s="37">
        <f t="shared" si="381"/>
        <v>0</v>
      </c>
      <c r="EY234" s="37">
        <f t="shared" si="381"/>
        <v>0</v>
      </c>
      <c r="EZ234" s="37">
        <f t="shared" si="381"/>
        <v>0</v>
      </c>
      <c r="FA234" s="37">
        <f t="shared" si="381"/>
        <v>0</v>
      </c>
      <c r="FB234" s="37">
        <f t="shared" si="381"/>
        <v>0</v>
      </c>
      <c r="FC234" s="37">
        <f t="shared" si="381"/>
        <v>0</v>
      </c>
    </row>
    <row r="235" spans="3:159" x14ac:dyDescent="0.35">
      <c r="C235" s="31" t="s">
        <v>295</v>
      </c>
      <c r="E235" s="32" t="s">
        <v>110</v>
      </c>
      <c r="H235" s="37">
        <f>SUM(J235:XFD235)</f>
        <v>-29438740.728055969</v>
      </c>
      <c r="I235" s="37"/>
      <c r="J235" s="37">
        <f>-J226*J203</f>
        <v>0</v>
      </c>
      <c r="K235" s="37">
        <f t="shared" ref="K235:BV235" si="382">-K226*K203</f>
        <v>0</v>
      </c>
      <c r="L235" s="37">
        <f t="shared" si="382"/>
        <v>0</v>
      </c>
      <c r="M235" s="37">
        <f t="shared" si="382"/>
        <v>0</v>
      </c>
      <c r="N235" s="37">
        <f t="shared" si="382"/>
        <v>0</v>
      </c>
      <c r="O235" s="37">
        <f t="shared" si="382"/>
        <v>0</v>
      </c>
      <c r="P235" s="37">
        <f t="shared" si="382"/>
        <v>0</v>
      </c>
      <c r="Q235" s="37">
        <f t="shared" si="382"/>
        <v>0</v>
      </c>
      <c r="R235" s="37">
        <f t="shared" si="382"/>
        <v>0</v>
      </c>
      <c r="S235" s="37">
        <f t="shared" si="382"/>
        <v>0</v>
      </c>
      <c r="T235" s="37">
        <f t="shared" si="382"/>
        <v>0</v>
      </c>
      <c r="U235" s="37">
        <f t="shared" si="382"/>
        <v>0</v>
      </c>
      <c r="V235" s="37">
        <f t="shared" si="382"/>
        <v>0</v>
      </c>
      <c r="W235" s="37">
        <f t="shared" si="382"/>
        <v>0</v>
      </c>
      <c r="X235" s="37">
        <f t="shared" si="382"/>
        <v>0</v>
      </c>
      <c r="Y235" s="37">
        <f t="shared" si="382"/>
        <v>0</v>
      </c>
      <c r="Z235" s="37">
        <f t="shared" si="382"/>
        <v>0</v>
      </c>
      <c r="AA235" s="37">
        <f t="shared" si="382"/>
        <v>0</v>
      </c>
      <c r="AB235" s="37">
        <f t="shared" si="382"/>
        <v>0</v>
      </c>
      <c r="AC235" s="37">
        <f t="shared" si="382"/>
        <v>0</v>
      </c>
      <c r="AD235" s="37">
        <f t="shared" si="382"/>
        <v>0</v>
      </c>
      <c r="AE235" s="37">
        <f t="shared" si="382"/>
        <v>-517317.63134748023</v>
      </c>
      <c r="AF235" s="37">
        <f t="shared" si="382"/>
        <v>-535096.51075693697</v>
      </c>
      <c r="AG235" s="37">
        <f t="shared" si="382"/>
        <v>-553275.88881237723</v>
      </c>
      <c r="AH235" s="37">
        <f t="shared" si="382"/>
        <v>-571864.00658752571</v>
      </c>
      <c r="AI235" s="37">
        <f t="shared" si="382"/>
        <v>-590869.2706720276</v>
      </c>
      <c r="AJ235" s="37">
        <f t="shared" si="382"/>
        <v>-610300.25647674338</v>
      </c>
      <c r="AK235" s="37">
        <f t="shared" si="382"/>
        <v>-630165.71160500788</v>
      </c>
      <c r="AL235" s="37">
        <f t="shared" si="382"/>
        <v>-650474.55929117766</v>
      </c>
      <c r="AM235" s="37">
        <f t="shared" si="382"/>
        <v>-671235.9019078057</v>
      </c>
      <c r="AN235" s="37">
        <f t="shared" si="382"/>
        <v>-692459.02454281272</v>
      </c>
      <c r="AO235" s="37">
        <f t="shared" si="382"/>
        <v>-714153.39864805737</v>
      </c>
      <c r="AP235" s="37">
        <f t="shared" si="382"/>
        <v>-667907.63312914735</v>
      </c>
      <c r="AQ235" s="37">
        <f t="shared" si="382"/>
        <v>-689205.2676147914</v>
      </c>
      <c r="AR235" s="37">
        <f t="shared" si="382"/>
        <v>-710976.35527559661</v>
      </c>
      <c r="AS235" s="37">
        <f t="shared" si="382"/>
        <v>-733230.60361487302</v>
      </c>
      <c r="AT235" s="37">
        <f t="shared" si="382"/>
        <v>-755977.9149172015</v>
      </c>
      <c r="AU235" s="37">
        <f t="shared" si="382"/>
        <v>-779228.39013739442</v>
      </c>
      <c r="AV235" s="37">
        <f t="shared" si="382"/>
        <v>-802992.33286707103</v>
      </c>
      <c r="AW235" s="37">
        <f t="shared" si="382"/>
        <v>-827280.2533803971</v>
      </c>
      <c r="AX235" s="37">
        <f t="shared" si="382"/>
        <v>-852102.87276057969</v>
      </c>
      <c r="AY235" s="37">
        <f t="shared" si="382"/>
        <v>-877471.12710871012</v>
      </c>
      <c r="AZ235" s="37">
        <f t="shared" si="382"/>
        <v>-903396.17183662462</v>
      </c>
      <c r="BA235" s="37">
        <f t="shared" si="382"/>
        <v>-929889.3860454387</v>
      </c>
      <c r="BB235" s="37">
        <f t="shared" si="382"/>
        <v>-956962.3769914771</v>
      </c>
      <c r="BC235" s="37">
        <f t="shared" si="382"/>
        <v>-984626.98464134755</v>
      </c>
      <c r="BD235" s="37">
        <f t="shared" si="382"/>
        <v>-1012895.2863179245</v>
      </c>
      <c r="BE235" s="37">
        <f t="shared" si="382"/>
        <v>-1041779.6014390785</v>
      </c>
      <c r="BF235" s="37">
        <f t="shared" si="382"/>
        <v>-1071292.4963509867</v>
      </c>
      <c r="BG235" s="37">
        <f t="shared" si="382"/>
        <v>-1101446.789257918</v>
      </c>
      <c r="BH235" s="37">
        <f t="shared" si="382"/>
        <v>-1132255.5552504284</v>
      </c>
      <c r="BI235" s="37">
        <f t="shared" si="382"/>
        <v>-1232153.1840654947</v>
      </c>
      <c r="BJ235" s="37">
        <f t="shared" si="382"/>
        <v>-255121.80217645731</v>
      </c>
      <c r="BK235" s="37">
        <f t="shared" si="382"/>
        <v>-253222.26625655324</v>
      </c>
      <c r="BL235" s="37">
        <f t="shared" si="382"/>
        <v>-251241.95410782046</v>
      </c>
      <c r="BM235" s="37">
        <f t="shared" si="382"/>
        <v>-249178.75750082923</v>
      </c>
      <c r="BN235" s="37">
        <f t="shared" si="382"/>
        <v>-247030.5213056982</v>
      </c>
      <c r="BO235" s="37">
        <f t="shared" si="382"/>
        <v>-244795.04250654732</v>
      </c>
      <c r="BP235" s="37">
        <f t="shared" si="382"/>
        <v>-242470.06919576545</v>
      </c>
      <c r="BQ235" s="37">
        <f t="shared" si="382"/>
        <v>-240053.29954768752</v>
      </c>
      <c r="BR235" s="37">
        <f t="shared" si="382"/>
        <v>-237542.38077126408</v>
      </c>
      <c r="BS235" s="37">
        <f t="shared" si="382"/>
        <v>-234934.90804129696</v>
      </c>
      <c r="BT235" s="37">
        <f t="shared" si="382"/>
        <v>-232228.42340781001</v>
      </c>
      <c r="BU235" s="37">
        <f t="shared" si="382"/>
        <v>-229420.41468310953</v>
      </c>
      <c r="BV235" s="37">
        <f t="shared" si="382"/>
        <v>-226508.31430608683</v>
      </c>
      <c r="BW235" s="37">
        <f t="shared" ref="BW235:EH235" si="383">-BW226*BW203</f>
        <v>-223489.49818329921</v>
      </c>
      <c r="BX235" s="37">
        <f t="shared" si="383"/>
        <v>-220361.28450636359</v>
      </c>
      <c r="BY235" s="37">
        <f t="shared" si="383"/>
        <v>-217120.93254517898</v>
      </c>
      <c r="BZ235" s="37">
        <f t="shared" si="383"/>
        <v>-213765.64141649645</v>
      </c>
      <c r="CA235" s="37">
        <f t="shared" si="383"/>
        <v>-210292.5488273298</v>
      </c>
      <c r="CB235" s="37">
        <f t="shared" si="383"/>
        <v>-206698.7297927062</v>
      </c>
      <c r="CC235" s="37">
        <f t="shared" si="383"/>
        <v>-202981.19532723236</v>
      </c>
      <c r="CD235" s="37">
        <f t="shared" si="383"/>
        <v>0</v>
      </c>
      <c r="CE235" s="37">
        <f t="shared" si="383"/>
        <v>0</v>
      </c>
      <c r="CF235" s="37">
        <f t="shared" si="383"/>
        <v>0</v>
      </c>
      <c r="CG235" s="37">
        <f t="shared" si="383"/>
        <v>0</v>
      </c>
      <c r="CH235" s="37">
        <f t="shared" si="383"/>
        <v>0</v>
      </c>
      <c r="CI235" s="37">
        <f t="shared" si="383"/>
        <v>0</v>
      </c>
      <c r="CJ235" s="37">
        <f t="shared" si="383"/>
        <v>0</v>
      </c>
      <c r="CK235" s="37">
        <f t="shared" si="383"/>
        <v>0</v>
      </c>
      <c r="CL235" s="37">
        <f t="shared" si="383"/>
        <v>0</v>
      </c>
      <c r="CM235" s="37">
        <f t="shared" si="383"/>
        <v>0</v>
      </c>
      <c r="CN235" s="37">
        <f t="shared" si="383"/>
        <v>0</v>
      </c>
      <c r="CO235" s="37">
        <f t="shared" si="383"/>
        <v>0</v>
      </c>
      <c r="CP235" s="37">
        <f t="shared" si="383"/>
        <v>0</v>
      </c>
      <c r="CQ235" s="37">
        <f t="shared" si="383"/>
        <v>0</v>
      </c>
      <c r="CR235" s="37">
        <f t="shared" si="383"/>
        <v>0</v>
      </c>
      <c r="CS235" s="37">
        <f t="shared" si="383"/>
        <v>0</v>
      </c>
      <c r="CT235" s="37">
        <f t="shared" si="383"/>
        <v>0</v>
      </c>
      <c r="CU235" s="37">
        <f t="shared" si="383"/>
        <v>0</v>
      </c>
      <c r="CV235" s="37">
        <f t="shared" si="383"/>
        <v>0</v>
      </c>
      <c r="CW235" s="37">
        <f t="shared" si="383"/>
        <v>0</v>
      </c>
      <c r="CX235" s="37">
        <f t="shared" si="383"/>
        <v>0</v>
      </c>
      <c r="CY235" s="37">
        <f t="shared" si="383"/>
        <v>0</v>
      </c>
      <c r="CZ235" s="37">
        <f t="shared" si="383"/>
        <v>0</v>
      </c>
      <c r="DA235" s="37">
        <f t="shared" si="383"/>
        <v>0</v>
      </c>
      <c r="DB235" s="37">
        <f t="shared" si="383"/>
        <v>0</v>
      </c>
      <c r="DC235" s="37">
        <f t="shared" si="383"/>
        <v>0</v>
      </c>
      <c r="DD235" s="37">
        <f t="shared" si="383"/>
        <v>0</v>
      </c>
      <c r="DE235" s="37">
        <f t="shared" si="383"/>
        <v>0</v>
      </c>
      <c r="DF235" s="37">
        <f t="shared" si="383"/>
        <v>0</v>
      </c>
      <c r="DG235" s="37">
        <f t="shared" si="383"/>
        <v>0</v>
      </c>
      <c r="DH235" s="37">
        <f t="shared" si="383"/>
        <v>0</v>
      </c>
      <c r="DI235" s="37">
        <f t="shared" si="383"/>
        <v>0</v>
      </c>
      <c r="DJ235" s="37">
        <f t="shared" si="383"/>
        <v>0</v>
      </c>
      <c r="DK235" s="37">
        <f t="shared" si="383"/>
        <v>0</v>
      </c>
      <c r="DL235" s="37">
        <f t="shared" si="383"/>
        <v>0</v>
      </c>
      <c r="DM235" s="37">
        <f t="shared" si="383"/>
        <v>0</v>
      </c>
      <c r="DN235" s="37">
        <f t="shared" si="383"/>
        <v>0</v>
      </c>
      <c r="DO235" s="37">
        <f t="shared" si="383"/>
        <v>0</v>
      </c>
      <c r="DP235" s="37">
        <f t="shared" si="383"/>
        <v>0</v>
      </c>
      <c r="DQ235" s="37">
        <f t="shared" si="383"/>
        <v>0</v>
      </c>
      <c r="DR235" s="37">
        <f t="shared" si="383"/>
        <v>0</v>
      </c>
      <c r="DS235" s="37">
        <f t="shared" si="383"/>
        <v>0</v>
      </c>
      <c r="DT235" s="37">
        <f t="shared" si="383"/>
        <v>0</v>
      </c>
      <c r="DU235" s="37">
        <f t="shared" si="383"/>
        <v>0</v>
      </c>
      <c r="DV235" s="37">
        <f t="shared" si="383"/>
        <v>0</v>
      </c>
      <c r="DW235" s="37">
        <f t="shared" si="383"/>
        <v>0</v>
      </c>
      <c r="DX235" s="37">
        <f t="shared" si="383"/>
        <v>0</v>
      </c>
      <c r="DY235" s="37">
        <f t="shared" si="383"/>
        <v>0</v>
      </c>
      <c r="DZ235" s="37">
        <f t="shared" si="383"/>
        <v>0</v>
      </c>
      <c r="EA235" s="37">
        <f t="shared" si="383"/>
        <v>0</v>
      </c>
      <c r="EB235" s="37">
        <f t="shared" si="383"/>
        <v>0</v>
      </c>
      <c r="EC235" s="37">
        <f t="shared" si="383"/>
        <v>0</v>
      </c>
      <c r="ED235" s="37">
        <f t="shared" si="383"/>
        <v>0</v>
      </c>
      <c r="EE235" s="37">
        <f t="shared" si="383"/>
        <v>0</v>
      </c>
      <c r="EF235" s="37">
        <f t="shared" si="383"/>
        <v>0</v>
      </c>
      <c r="EG235" s="37">
        <f t="shared" si="383"/>
        <v>0</v>
      </c>
      <c r="EH235" s="37">
        <f t="shared" si="383"/>
        <v>0</v>
      </c>
      <c r="EI235" s="37">
        <f t="shared" ref="EI235:FC235" si="384">-EI226*EI203</f>
        <v>0</v>
      </c>
      <c r="EJ235" s="37">
        <f t="shared" si="384"/>
        <v>0</v>
      </c>
      <c r="EK235" s="37">
        <f t="shared" si="384"/>
        <v>0</v>
      </c>
      <c r="EL235" s="37">
        <f t="shared" si="384"/>
        <v>0</v>
      </c>
      <c r="EM235" s="37">
        <f t="shared" si="384"/>
        <v>0</v>
      </c>
      <c r="EN235" s="37">
        <f t="shared" si="384"/>
        <v>0</v>
      </c>
      <c r="EO235" s="37">
        <f t="shared" si="384"/>
        <v>0</v>
      </c>
      <c r="EP235" s="37">
        <f t="shared" si="384"/>
        <v>0</v>
      </c>
      <c r="EQ235" s="37">
        <f t="shared" si="384"/>
        <v>0</v>
      </c>
      <c r="ER235" s="37">
        <f t="shared" si="384"/>
        <v>0</v>
      </c>
      <c r="ES235" s="37">
        <f t="shared" si="384"/>
        <v>0</v>
      </c>
      <c r="ET235" s="37">
        <f t="shared" si="384"/>
        <v>0</v>
      </c>
      <c r="EU235" s="37">
        <f t="shared" si="384"/>
        <v>0</v>
      </c>
      <c r="EV235" s="37">
        <f t="shared" si="384"/>
        <v>0</v>
      </c>
      <c r="EW235" s="37">
        <f t="shared" si="384"/>
        <v>0</v>
      </c>
      <c r="EX235" s="37">
        <f t="shared" si="384"/>
        <v>0</v>
      </c>
      <c r="EY235" s="37">
        <f t="shared" si="384"/>
        <v>0</v>
      </c>
      <c r="EZ235" s="37">
        <f t="shared" si="384"/>
        <v>0</v>
      </c>
      <c r="FA235" s="37">
        <f t="shared" si="384"/>
        <v>0</v>
      </c>
      <c r="FB235" s="37">
        <f t="shared" si="384"/>
        <v>0</v>
      </c>
      <c r="FC235" s="37">
        <f t="shared" si="384"/>
        <v>0</v>
      </c>
    </row>
    <row r="236" spans="3:159" x14ac:dyDescent="0.35">
      <c r="C236" s="31" t="s">
        <v>296</v>
      </c>
      <c r="E236" s="32" t="s">
        <v>110</v>
      </c>
      <c r="H236" s="37">
        <f>SUM(J236:XFD236)</f>
        <v>-12791762.326695152</v>
      </c>
      <c r="I236" s="37"/>
      <c r="J236" s="37">
        <f>-J206</f>
        <v>0</v>
      </c>
      <c r="K236" s="37">
        <f t="shared" ref="K236:BV236" si="385">-K206</f>
        <v>0</v>
      </c>
      <c r="L236" s="37">
        <f t="shared" si="385"/>
        <v>0</v>
      </c>
      <c r="M236" s="37">
        <f t="shared" si="385"/>
        <v>0</v>
      </c>
      <c r="N236" s="37">
        <f t="shared" si="385"/>
        <v>0</v>
      </c>
      <c r="O236" s="37">
        <f t="shared" si="385"/>
        <v>0</v>
      </c>
      <c r="P236" s="37">
        <f t="shared" si="385"/>
        <v>0</v>
      </c>
      <c r="Q236" s="37">
        <f t="shared" si="385"/>
        <v>0</v>
      </c>
      <c r="R236" s="37">
        <f t="shared" si="385"/>
        <v>0</v>
      </c>
      <c r="S236" s="37">
        <f t="shared" si="385"/>
        <v>0</v>
      </c>
      <c r="T236" s="37">
        <f t="shared" si="385"/>
        <v>0</v>
      </c>
      <c r="U236" s="37">
        <f t="shared" si="385"/>
        <v>0</v>
      </c>
      <c r="V236" s="37">
        <f t="shared" si="385"/>
        <v>0</v>
      </c>
      <c r="W236" s="37">
        <f t="shared" si="385"/>
        <v>0</v>
      </c>
      <c r="X236" s="37">
        <f t="shared" si="385"/>
        <v>0</v>
      </c>
      <c r="Y236" s="37">
        <f t="shared" si="385"/>
        <v>0</v>
      </c>
      <c r="Z236" s="37">
        <f t="shared" si="385"/>
        <v>0</v>
      </c>
      <c r="AA236" s="37">
        <f t="shared" si="385"/>
        <v>0</v>
      </c>
      <c r="AB236" s="37">
        <f t="shared" si="385"/>
        <v>0</v>
      </c>
      <c r="AC236" s="37">
        <f t="shared" si="385"/>
        <v>0</v>
      </c>
      <c r="AD236" s="37">
        <f t="shared" si="385"/>
        <v>0</v>
      </c>
      <c r="AE236" s="37">
        <f t="shared" si="385"/>
        <v>-588774.81456111884</v>
      </c>
      <c r="AF236" s="37">
        <f t="shared" si="385"/>
        <v>-578428.46193416917</v>
      </c>
      <c r="AG236" s="37">
        <f t="shared" si="385"/>
        <v>-567726.53171903046</v>
      </c>
      <c r="AH236" s="37">
        <f t="shared" si="385"/>
        <v>-556661.01394278288</v>
      </c>
      <c r="AI236" s="37">
        <f t="shared" si="385"/>
        <v>-545223.73381103238</v>
      </c>
      <c r="AJ236" s="37">
        <f t="shared" si="385"/>
        <v>-533406.34839759185</v>
      </c>
      <c r="AK236" s="37">
        <f t="shared" si="385"/>
        <v>-521200.34326805698</v>
      </c>
      <c r="AL236" s="37">
        <f t="shared" si="385"/>
        <v>-508597.02903595677</v>
      </c>
      <c r="AM236" s="37">
        <f t="shared" si="385"/>
        <v>-495587.53785013326</v>
      </c>
      <c r="AN236" s="37">
        <f t="shared" si="385"/>
        <v>-482162.81981197716</v>
      </c>
      <c r="AO236" s="37">
        <f t="shared" si="385"/>
        <v>-468313.63932112092</v>
      </c>
      <c r="AP236" s="37">
        <f t="shared" si="385"/>
        <v>-454030.57134815975</v>
      </c>
      <c r="AQ236" s="37">
        <f t="shared" si="385"/>
        <v>-440672.41868557688</v>
      </c>
      <c r="AR236" s="37">
        <f t="shared" si="385"/>
        <v>-426888.31333328097</v>
      </c>
      <c r="AS236" s="37">
        <f t="shared" si="385"/>
        <v>-412668.78622776904</v>
      </c>
      <c r="AT236" s="37">
        <f t="shared" si="385"/>
        <v>-398004.17415547156</v>
      </c>
      <c r="AU236" s="37">
        <f t="shared" si="385"/>
        <v>-382884.61585712753</v>
      </c>
      <c r="AV236" s="37">
        <f t="shared" si="385"/>
        <v>-367300.0480543797</v>
      </c>
      <c r="AW236" s="37">
        <f t="shared" si="385"/>
        <v>-351240.20139703824</v>
      </c>
      <c r="AX236" s="37">
        <f t="shared" si="385"/>
        <v>-334694.59632943029</v>
      </c>
      <c r="AY236" s="37">
        <f t="shared" si="385"/>
        <v>-317652.53887421871</v>
      </c>
      <c r="AZ236" s="37">
        <f t="shared" si="385"/>
        <v>-300103.11633204453</v>
      </c>
      <c r="BA236" s="37">
        <f t="shared" si="385"/>
        <v>-282035.19289531204</v>
      </c>
      <c r="BB236" s="37">
        <f t="shared" si="385"/>
        <v>-263437.40517440328</v>
      </c>
      <c r="BC236" s="37">
        <f t="shared" si="385"/>
        <v>-244298.15763457373</v>
      </c>
      <c r="BD236" s="37">
        <f t="shared" si="385"/>
        <v>-224605.61794174678</v>
      </c>
      <c r="BE236" s="37">
        <f t="shared" si="385"/>
        <v>-204347.71221538831</v>
      </c>
      <c r="BF236" s="37">
        <f t="shared" si="385"/>
        <v>-183512.12018660671</v>
      </c>
      <c r="BG236" s="37">
        <f t="shared" si="385"/>
        <v>-162086.27025958698</v>
      </c>
      <c r="BH236" s="37">
        <f t="shared" si="385"/>
        <v>-140057.33447442864</v>
      </c>
      <c r="BI236" s="37">
        <f t="shared" si="385"/>
        <v>-117412.22336942005</v>
      </c>
      <c r="BJ236" s="37">
        <f t="shared" si="385"/>
        <v>-92769.159688110172</v>
      </c>
      <c r="BK236" s="37">
        <f t="shared" si="385"/>
        <v>-87666.723644581027</v>
      </c>
      <c r="BL236" s="37">
        <f t="shared" si="385"/>
        <v>-82602.278319449964</v>
      </c>
      <c r="BM236" s="37">
        <f t="shared" si="385"/>
        <v>-77577.439237293554</v>
      </c>
      <c r="BN236" s="37">
        <f t="shared" si="385"/>
        <v>-72593.864087276976</v>
      </c>
      <c r="BO236" s="37">
        <f t="shared" si="385"/>
        <v>-67653.253661163006</v>
      </c>
      <c r="BP236" s="37">
        <f t="shared" si="385"/>
        <v>-62757.352811032062</v>
      </c>
      <c r="BQ236" s="37">
        <f t="shared" si="385"/>
        <v>-57907.95142711675</v>
      </c>
      <c r="BR236" s="37">
        <f t="shared" si="385"/>
        <v>-53106.885436162993</v>
      </c>
      <c r="BS236" s="37">
        <f t="shared" si="385"/>
        <v>-48356.037820737714</v>
      </c>
      <c r="BT236" s="37">
        <f t="shared" si="385"/>
        <v>-43657.339659911777</v>
      </c>
      <c r="BU236" s="37">
        <f t="shared" si="385"/>
        <v>-39012.771191755579</v>
      </c>
      <c r="BV236" s="37">
        <f t="shared" si="385"/>
        <v>-34424.362898093386</v>
      </c>
      <c r="BW236" s="37">
        <f t="shared" ref="BW236:EH236" si="386">-BW206</f>
        <v>-29894.196611971645</v>
      </c>
      <c r="BX236" s="37">
        <f t="shared" si="386"/>
        <v>-25424.406648305663</v>
      </c>
      <c r="BY236" s="37">
        <f t="shared" si="386"/>
        <v>-21017.180958178393</v>
      </c>
      <c r="BZ236" s="37">
        <f t="shared" si="386"/>
        <v>-16674.762307274814</v>
      </c>
      <c r="CA236" s="37">
        <f t="shared" si="386"/>
        <v>-12399.449478944882</v>
      </c>
      <c r="CB236" s="37">
        <f t="shared" si="386"/>
        <v>-8193.5985023982867</v>
      </c>
      <c r="CC236" s="37">
        <f t="shared" si="386"/>
        <v>-4059.6239065441628</v>
      </c>
      <c r="CD236" s="37">
        <f t="shared" si="386"/>
        <v>4.8428773880004884E-10</v>
      </c>
      <c r="CE236" s="37">
        <f t="shared" si="386"/>
        <v>4.9397349357604979E-10</v>
      </c>
      <c r="CF236" s="37">
        <f t="shared" si="386"/>
        <v>5.0385296344757084E-10</v>
      </c>
      <c r="CG236" s="37">
        <f t="shared" si="386"/>
        <v>5.1393002271652223E-10</v>
      </c>
      <c r="CH236" s="37">
        <f t="shared" si="386"/>
        <v>5.2420862317085269E-10</v>
      </c>
      <c r="CI236" s="37">
        <f t="shared" si="386"/>
        <v>5.3469279563426977E-10</v>
      </c>
      <c r="CJ236" s="37">
        <f t="shared" si="386"/>
        <v>5.4538665154695511E-10</v>
      </c>
      <c r="CK236" s="37">
        <f t="shared" si="386"/>
        <v>5.5629438457789422E-10</v>
      </c>
      <c r="CL236" s="37">
        <f t="shared" si="386"/>
        <v>5.6742027226945216E-10</v>
      </c>
      <c r="CM236" s="37">
        <f t="shared" si="386"/>
        <v>5.7876867771484115E-10</v>
      </c>
      <c r="CN236" s="37">
        <f t="shared" si="386"/>
        <v>5.9034405126913794E-10</v>
      </c>
      <c r="CO236" s="37">
        <f t="shared" si="386"/>
        <v>6.0215093229452079E-10</v>
      </c>
      <c r="CP236" s="37">
        <f t="shared" si="386"/>
        <v>6.1419395094041114E-10</v>
      </c>
      <c r="CQ236" s="37">
        <f t="shared" si="386"/>
        <v>6.2647782995921932E-10</v>
      </c>
      <c r="CR236" s="37">
        <f t="shared" si="386"/>
        <v>6.3900738655840371E-10</v>
      </c>
      <c r="CS236" s="37">
        <f t="shared" si="386"/>
        <v>6.5178753428957175E-10</v>
      </c>
      <c r="CT236" s="37">
        <f t="shared" si="386"/>
        <v>6.6482328497536309E-10</v>
      </c>
      <c r="CU236" s="37">
        <f t="shared" si="386"/>
        <v>6.7811975067487035E-10</v>
      </c>
      <c r="CV236" s="37">
        <f t="shared" si="386"/>
        <v>6.9168214568836779E-10</v>
      </c>
      <c r="CW236" s="37">
        <f t="shared" si="386"/>
        <v>7.055157886021351E-10</v>
      </c>
      <c r="CX236" s="37">
        <f t="shared" si="386"/>
        <v>7.1962610437417774E-10</v>
      </c>
      <c r="CY236" s="37">
        <f t="shared" si="386"/>
        <v>7.3401862646166122E-10</v>
      </c>
      <c r="CZ236" s="37">
        <f t="shared" si="386"/>
        <v>7.4869899899089445E-10</v>
      </c>
      <c r="DA236" s="37">
        <f t="shared" si="386"/>
        <v>7.6367297897071243E-10</v>
      </c>
      <c r="DB236" s="37">
        <f t="shared" si="386"/>
        <v>7.7894643855012656E-10</v>
      </c>
      <c r="DC236" s="37">
        <f t="shared" si="386"/>
        <v>7.9452536732112916E-10</v>
      </c>
      <c r="DD236" s="37">
        <f t="shared" si="386"/>
        <v>8.1041587466755178E-10</v>
      </c>
      <c r="DE236" s="37">
        <f t="shared" si="386"/>
        <v>8.2662419216090279E-10</v>
      </c>
      <c r="DF236" s="37">
        <f t="shared" si="386"/>
        <v>8.4315667600412084E-10</v>
      </c>
      <c r="DG236" s="37">
        <f t="shared" si="386"/>
        <v>8.6001980952420341E-10</v>
      </c>
      <c r="DH236" s="37">
        <f t="shared" si="386"/>
        <v>8.7722020571468744E-10</v>
      </c>
      <c r="DI236" s="37">
        <f t="shared" si="386"/>
        <v>8.9476460982898122E-10</v>
      </c>
      <c r="DJ236" s="37">
        <f t="shared" si="386"/>
        <v>9.126599020255608E-10</v>
      </c>
      <c r="DK236" s="37">
        <f t="shared" si="386"/>
        <v>9.3091310006607198E-10</v>
      </c>
      <c r="DL236" s="37">
        <f t="shared" si="386"/>
        <v>9.4953136206739338E-10</v>
      </c>
      <c r="DM236" s="37">
        <f t="shared" si="386"/>
        <v>9.6852198930874135E-10</v>
      </c>
      <c r="DN236" s="37">
        <f t="shared" si="386"/>
        <v>9.878924290949162E-10</v>
      </c>
      <c r="DO236" s="37">
        <f t="shared" si="386"/>
        <v>1.0076502776768144E-9</v>
      </c>
      <c r="DP236" s="37">
        <f t="shared" si="386"/>
        <v>1.0278032832303506E-9</v>
      </c>
      <c r="DQ236" s="37">
        <f t="shared" si="386"/>
        <v>1.0483593488949577E-9</v>
      </c>
      <c r="DR236" s="37">
        <f t="shared" si="386"/>
        <v>1.0693265358728569E-9</v>
      </c>
      <c r="DS236" s="37">
        <f t="shared" si="386"/>
        <v>1.090713066590314E-9</v>
      </c>
      <c r="DT236" s="37">
        <f t="shared" si="386"/>
        <v>1.1125273279221202E-9</v>
      </c>
      <c r="DU236" s="37">
        <f t="shared" si="386"/>
        <v>1.1347778744805627E-9</v>
      </c>
      <c r="DV236" s="37">
        <f t="shared" si="386"/>
        <v>1.1574734319701739E-9</v>
      </c>
      <c r="DW236" s="37">
        <f t="shared" si="386"/>
        <v>1.1806229006095774E-9</v>
      </c>
      <c r="DX236" s="37">
        <f t="shared" si="386"/>
        <v>1.204235358621769E-9</v>
      </c>
      <c r="DY236" s="37">
        <f t="shared" si="386"/>
        <v>1.2283200657942044E-9</v>
      </c>
      <c r="DZ236" s="37">
        <f t="shared" si="386"/>
        <v>1.2528864671100884E-9</v>
      </c>
      <c r="EA236" s="37">
        <f t="shared" si="386"/>
        <v>1.2779441964522901E-9</v>
      </c>
      <c r="EB236" s="37">
        <f t="shared" si="386"/>
        <v>1.3035030803813358E-9</v>
      </c>
      <c r="EC236" s="37">
        <f t="shared" si="386"/>
        <v>1.3295731419889627E-9</v>
      </c>
      <c r="ED236" s="37">
        <f t="shared" si="386"/>
        <v>1.3561646048287421E-9</v>
      </c>
      <c r="EE236" s="37">
        <f t="shared" si="386"/>
        <v>1.383287896925317E-9</v>
      </c>
      <c r="EF236" s="37">
        <f t="shared" si="386"/>
        <v>1.4109536548638233E-9</v>
      </c>
      <c r="EG236" s="37">
        <f t="shared" si="386"/>
        <v>1.4391727279610999E-9</v>
      </c>
      <c r="EH236" s="37">
        <f t="shared" si="386"/>
        <v>1.467956182520322E-9</v>
      </c>
      <c r="EI236" s="37">
        <f t="shared" ref="EI236:FC236" si="387">-EI206</f>
        <v>1.4973153061707284E-9</v>
      </c>
      <c r="EJ236" s="37">
        <f t="shared" si="387"/>
        <v>1.5272616122941431E-9</v>
      </c>
      <c r="EK236" s="37">
        <f t="shared" si="387"/>
        <v>1.5578068445400259E-9</v>
      </c>
      <c r="EL236" s="37">
        <f t="shared" si="387"/>
        <v>1.5889629814308265E-9</v>
      </c>
      <c r="EM236" s="37">
        <f t="shared" si="387"/>
        <v>1.620742241059443E-9</v>
      </c>
      <c r="EN236" s="37">
        <f t="shared" si="387"/>
        <v>1.6531570858806318E-9</v>
      </c>
      <c r="EO236" s="37">
        <f t="shared" si="387"/>
        <v>1.6862202275982443E-9</v>
      </c>
      <c r="EP236" s="37">
        <f t="shared" si="387"/>
        <v>1.7199446321502092E-9</v>
      </c>
      <c r="EQ236" s="37">
        <f t="shared" si="387"/>
        <v>1.7543435247932132E-9</v>
      </c>
      <c r="ER236" s="37">
        <f t="shared" si="387"/>
        <v>1.7894303952890776E-9</v>
      </c>
      <c r="ES236" s="37">
        <f t="shared" si="387"/>
        <v>1.8252190031948591E-9</v>
      </c>
      <c r="ET236" s="37">
        <f t="shared" si="387"/>
        <v>1.8617233832587562E-9</v>
      </c>
      <c r="EU236" s="37">
        <f t="shared" si="387"/>
        <v>1.8989578509239313E-9</v>
      </c>
      <c r="EV236" s="37">
        <f t="shared" si="387"/>
        <v>1.93693700794241E-9</v>
      </c>
      <c r="EW236" s="37">
        <f t="shared" si="387"/>
        <v>1.975675748101258E-9</v>
      </c>
      <c r="EX236" s="37">
        <f t="shared" si="387"/>
        <v>2.0151892630632834E-9</v>
      </c>
      <c r="EY236" s="37">
        <f t="shared" si="387"/>
        <v>2.055493048324549E-9</v>
      </c>
      <c r="EZ236" s="37">
        <f t="shared" si="387"/>
        <v>2.0966029092910404E-9</v>
      </c>
      <c r="FA236" s="37">
        <f t="shared" si="387"/>
        <v>2.138534967476861E-9</v>
      </c>
      <c r="FB236" s="37">
        <f t="shared" si="387"/>
        <v>2.1813056668263981E-9</v>
      </c>
      <c r="FC236" s="37">
        <f t="shared" si="387"/>
        <v>2.2249317801629262E-9</v>
      </c>
    </row>
    <row r="237" spans="3:159" x14ac:dyDescent="0.35">
      <c r="E237" s="32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  <c r="CS237" s="37"/>
      <c r="CT237" s="37"/>
      <c r="CU237" s="37"/>
      <c r="CV237" s="37"/>
      <c r="CW237" s="37"/>
      <c r="CX237" s="37"/>
      <c r="CY237" s="37"/>
      <c r="CZ237" s="37"/>
      <c r="DA237" s="37"/>
      <c r="DB237" s="37"/>
      <c r="DC237" s="37"/>
      <c r="DD237" s="37"/>
      <c r="DE237" s="37"/>
      <c r="DF237" s="37"/>
      <c r="DG237" s="37"/>
      <c r="DH237" s="37"/>
      <c r="DI237" s="37"/>
      <c r="DJ237" s="37"/>
      <c r="DK237" s="37"/>
      <c r="DL237" s="37"/>
      <c r="DM237" s="37"/>
      <c r="DN237" s="37"/>
      <c r="DO237" s="37"/>
      <c r="DP237" s="37"/>
      <c r="DQ237" s="37"/>
      <c r="DR237" s="37"/>
      <c r="DS237" s="37"/>
      <c r="DT237" s="37"/>
      <c r="DU237" s="37"/>
      <c r="DV237" s="37"/>
      <c r="DW237" s="37"/>
      <c r="DX237" s="37"/>
      <c r="DY237" s="37"/>
      <c r="DZ237" s="37"/>
      <c r="EA237" s="37"/>
      <c r="EB237" s="37"/>
      <c r="EC237" s="37"/>
      <c r="ED237" s="37"/>
      <c r="EE237" s="37"/>
      <c r="EF237" s="37"/>
      <c r="EG237" s="37"/>
      <c r="EH237" s="37"/>
      <c r="EI237" s="37"/>
      <c r="EJ237" s="37"/>
      <c r="EK237" s="37"/>
      <c r="EL237" s="37"/>
      <c r="EM237" s="37"/>
      <c r="EN237" s="37"/>
      <c r="EO237" s="37"/>
      <c r="EP237" s="37"/>
      <c r="EQ237" s="37"/>
      <c r="ER237" s="37"/>
      <c r="ES237" s="37"/>
      <c r="ET237" s="37"/>
      <c r="EU237" s="37"/>
      <c r="EV237" s="37"/>
      <c r="EW237" s="37"/>
      <c r="EX237" s="37"/>
      <c r="EY237" s="37"/>
      <c r="EZ237" s="37"/>
      <c r="FA237" s="37"/>
      <c r="FB237" s="37"/>
      <c r="FC237" s="37"/>
    </row>
    <row r="238" spans="3:159" x14ac:dyDescent="0.35">
      <c r="C238" s="31" t="s">
        <v>293</v>
      </c>
      <c r="E238" s="32" t="s">
        <v>110</v>
      </c>
      <c r="H238" s="37">
        <f>SUM(J238:XFD238)</f>
        <v>-9291948.0072693285</v>
      </c>
      <c r="I238" s="37"/>
      <c r="J238" s="37">
        <f>-J228</f>
        <v>0</v>
      </c>
      <c r="K238" s="37">
        <f>-K228</f>
        <v>0</v>
      </c>
      <c r="L238" s="37">
        <f>-L228</f>
        <v>0</v>
      </c>
      <c r="M238" s="37">
        <f>-M228</f>
        <v>0</v>
      </c>
      <c r="N238" s="37">
        <f>-N228</f>
        <v>0</v>
      </c>
      <c r="O238" s="37">
        <f>-O228</f>
        <v>0</v>
      </c>
      <c r="P238" s="37">
        <f>-P228</f>
        <v>0</v>
      </c>
      <c r="Q238" s="37">
        <f>-Q228</f>
        <v>0</v>
      </c>
      <c r="R238" s="37">
        <f>-R228</f>
        <v>0</v>
      </c>
      <c r="S238" s="37">
        <f>-S228</f>
        <v>0</v>
      </c>
      <c r="T238" s="37">
        <f>-T228</f>
        <v>0</v>
      </c>
      <c r="U238" s="37">
        <f>-U228</f>
        <v>0</v>
      </c>
      <c r="V238" s="37">
        <f>-V228</f>
        <v>0</v>
      </c>
      <c r="W238" s="37">
        <f>-W228</f>
        <v>0</v>
      </c>
      <c r="X238" s="37">
        <f>-X228</f>
        <v>0</v>
      </c>
      <c r="Y238" s="37">
        <f>-Y228</f>
        <v>0</v>
      </c>
      <c r="Z238" s="37">
        <f>-Z228</f>
        <v>0</v>
      </c>
      <c r="AA238" s="37">
        <f>-AA228</f>
        <v>0</v>
      </c>
      <c r="AB238" s="37">
        <f>-AB228</f>
        <v>0</v>
      </c>
      <c r="AC238" s="37">
        <f>-AC228</f>
        <v>0</v>
      </c>
      <c r="AD238" s="37">
        <f>-AD228</f>
        <v>-9291948.0072693285</v>
      </c>
      <c r="AE238" s="37">
        <f>-AE228</f>
        <v>0</v>
      </c>
      <c r="AF238" s="37">
        <f>-AF228</f>
        <v>0</v>
      </c>
      <c r="AG238" s="37">
        <f>-AG228</f>
        <v>0</v>
      </c>
      <c r="AH238" s="37">
        <f>-AH228</f>
        <v>0</v>
      </c>
      <c r="AI238" s="37">
        <f>-AI228</f>
        <v>0</v>
      </c>
      <c r="AJ238" s="37">
        <f>-AJ228</f>
        <v>0</v>
      </c>
      <c r="AK238" s="37">
        <f>-AK228</f>
        <v>0</v>
      </c>
      <c r="AL238" s="37">
        <f>-AL228</f>
        <v>0</v>
      </c>
      <c r="AM238" s="37">
        <f>-AM228</f>
        <v>0</v>
      </c>
      <c r="AN238" s="37">
        <f>-AN228</f>
        <v>0</v>
      </c>
      <c r="AO238" s="37">
        <f>-AO228</f>
        <v>0</v>
      </c>
      <c r="AP238" s="37">
        <f>-AP228</f>
        <v>0</v>
      </c>
      <c r="AQ238" s="37">
        <f>-AQ228</f>
        <v>0</v>
      </c>
      <c r="AR238" s="37">
        <f>-AR228</f>
        <v>0</v>
      </c>
      <c r="AS238" s="37">
        <f>-AS228</f>
        <v>0</v>
      </c>
      <c r="AT238" s="37">
        <f>-AT228</f>
        <v>0</v>
      </c>
      <c r="AU238" s="37">
        <f>-AU228</f>
        <v>0</v>
      </c>
      <c r="AV238" s="37">
        <f>-AV228</f>
        <v>0</v>
      </c>
      <c r="AW238" s="37">
        <f>-AW228</f>
        <v>0</v>
      </c>
      <c r="AX238" s="37">
        <f>-AX228</f>
        <v>0</v>
      </c>
      <c r="AY238" s="37">
        <f>-AY228</f>
        <v>0</v>
      </c>
      <c r="AZ238" s="37">
        <f>-AZ228</f>
        <v>0</v>
      </c>
      <c r="BA238" s="37">
        <f>-BA228</f>
        <v>0</v>
      </c>
      <c r="BB238" s="37">
        <f>-BB228</f>
        <v>0</v>
      </c>
      <c r="BC238" s="37">
        <f>-BC228</f>
        <v>0</v>
      </c>
      <c r="BD238" s="37">
        <f>-BD228</f>
        <v>0</v>
      </c>
      <c r="BE238" s="37">
        <f>-BE228</f>
        <v>0</v>
      </c>
      <c r="BF238" s="37">
        <f>-BF228</f>
        <v>0</v>
      </c>
      <c r="BG238" s="37">
        <f>-BG228</f>
        <v>0</v>
      </c>
      <c r="BH238" s="37">
        <f>-BH228</f>
        <v>0</v>
      </c>
      <c r="BI238" s="37">
        <f>-BI228</f>
        <v>0</v>
      </c>
      <c r="BJ238" s="37">
        <f>-BJ228</f>
        <v>0</v>
      </c>
      <c r="BK238" s="37">
        <f>-BK228</f>
        <v>0</v>
      </c>
      <c r="BL238" s="37">
        <f>-BL228</f>
        <v>0</v>
      </c>
      <c r="BM238" s="37">
        <f>-BM228</f>
        <v>0</v>
      </c>
      <c r="BN238" s="37">
        <f>-BN228</f>
        <v>0</v>
      </c>
      <c r="BO238" s="37">
        <f>-BO228</f>
        <v>0</v>
      </c>
      <c r="BP238" s="37">
        <f>-BP228</f>
        <v>0</v>
      </c>
      <c r="BQ238" s="37">
        <f>-BQ228</f>
        <v>0</v>
      </c>
      <c r="BR238" s="37">
        <f>-BR228</f>
        <v>0</v>
      </c>
      <c r="BS238" s="37">
        <f>-BS228</f>
        <v>0</v>
      </c>
      <c r="BT238" s="37">
        <f>-BT228</f>
        <v>0</v>
      </c>
      <c r="BU238" s="37">
        <f>-BU228</f>
        <v>0</v>
      </c>
      <c r="BV238" s="37">
        <f>-BV228</f>
        <v>0</v>
      </c>
      <c r="BW238" s="37">
        <f>-BW228</f>
        <v>0</v>
      </c>
      <c r="BX238" s="37">
        <f>-BX228</f>
        <v>0</v>
      </c>
      <c r="BY238" s="37">
        <f>-BY228</f>
        <v>0</v>
      </c>
      <c r="BZ238" s="37">
        <f>-BZ228</f>
        <v>0</v>
      </c>
      <c r="CA238" s="37">
        <f>-CA228</f>
        <v>0</v>
      </c>
      <c r="CB238" s="37">
        <f>-CB228</f>
        <v>0</v>
      </c>
      <c r="CC238" s="37">
        <f>-CC228</f>
        <v>0</v>
      </c>
      <c r="CD238" s="37">
        <f>-CD228</f>
        <v>0</v>
      </c>
      <c r="CE238" s="37">
        <f>-CE228</f>
        <v>0</v>
      </c>
      <c r="CF238" s="37">
        <f>-CF228</f>
        <v>0</v>
      </c>
      <c r="CG238" s="37">
        <f>-CG228</f>
        <v>0</v>
      </c>
      <c r="CH238" s="37">
        <f>-CH228</f>
        <v>0</v>
      </c>
      <c r="CI238" s="37">
        <f>-CI228</f>
        <v>0</v>
      </c>
      <c r="CJ238" s="37">
        <f>-CJ228</f>
        <v>0</v>
      </c>
      <c r="CK238" s="37">
        <f>-CK228</f>
        <v>0</v>
      </c>
      <c r="CL238" s="37">
        <f>-CL228</f>
        <v>0</v>
      </c>
      <c r="CM238" s="37">
        <f>-CM228</f>
        <v>0</v>
      </c>
      <c r="CN238" s="37">
        <f>-CN228</f>
        <v>0</v>
      </c>
      <c r="CO238" s="37">
        <f>-CO228</f>
        <v>0</v>
      </c>
      <c r="CP238" s="37">
        <f>-CP228</f>
        <v>0</v>
      </c>
      <c r="CQ238" s="37">
        <f>-CQ228</f>
        <v>0</v>
      </c>
      <c r="CR238" s="37">
        <f>-CR228</f>
        <v>0</v>
      </c>
      <c r="CS238" s="37">
        <f>-CS228</f>
        <v>0</v>
      </c>
      <c r="CT238" s="37">
        <f>-CT228</f>
        <v>0</v>
      </c>
      <c r="CU238" s="37">
        <f>-CU228</f>
        <v>0</v>
      </c>
      <c r="CV238" s="37">
        <f>-CV228</f>
        <v>0</v>
      </c>
      <c r="CW238" s="37">
        <f>-CW228</f>
        <v>0</v>
      </c>
      <c r="CX238" s="37">
        <f>-CX228</f>
        <v>0</v>
      </c>
      <c r="CY238" s="37">
        <f>-CY228</f>
        <v>0</v>
      </c>
      <c r="CZ238" s="37">
        <f>-CZ228</f>
        <v>0</v>
      </c>
      <c r="DA238" s="37">
        <f>-DA228</f>
        <v>0</v>
      </c>
      <c r="DB238" s="37">
        <f>-DB228</f>
        <v>0</v>
      </c>
      <c r="DC238" s="37">
        <f>-DC228</f>
        <v>0</v>
      </c>
      <c r="DD238" s="37">
        <f>-DD228</f>
        <v>0</v>
      </c>
      <c r="DE238" s="37">
        <f>-DE228</f>
        <v>0</v>
      </c>
      <c r="DF238" s="37">
        <f>-DF228</f>
        <v>0</v>
      </c>
      <c r="DG238" s="37">
        <f>-DG228</f>
        <v>0</v>
      </c>
      <c r="DH238" s="37">
        <f>-DH228</f>
        <v>0</v>
      </c>
      <c r="DI238" s="37">
        <f>-DI228</f>
        <v>0</v>
      </c>
      <c r="DJ238" s="37">
        <f>-DJ228</f>
        <v>0</v>
      </c>
      <c r="DK238" s="37">
        <f>-DK228</f>
        <v>0</v>
      </c>
      <c r="DL238" s="37">
        <f>-DL228</f>
        <v>0</v>
      </c>
      <c r="DM238" s="37">
        <f>-DM228</f>
        <v>0</v>
      </c>
      <c r="DN238" s="37">
        <f>-DN228</f>
        <v>0</v>
      </c>
      <c r="DO238" s="37">
        <f>-DO228</f>
        <v>0</v>
      </c>
      <c r="DP238" s="37">
        <f>-DP228</f>
        <v>0</v>
      </c>
      <c r="DQ238" s="37">
        <f>-DQ228</f>
        <v>0</v>
      </c>
      <c r="DR238" s="37">
        <f>-DR228</f>
        <v>0</v>
      </c>
      <c r="DS238" s="37">
        <f>-DS228</f>
        <v>0</v>
      </c>
      <c r="DT238" s="37">
        <f>-DT228</f>
        <v>0</v>
      </c>
      <c r="DU238" s="37">
        <f>-DU228</f>
        <v>0</v>
      </c>
      <c r="DV238" s="37">
        <f>-DV228</f>
        <v>0</v>
      </c>
      <c r="DW238" s="37">
        <f>-DW228</f>
        <v>0</v>
      </c>
      <c r="DX238" s="37">
        <f>-DX228</f>
        <v>0</v>
      </c>
      <c r="DY238" s="37">
        <f>-DY228</f>
        <v>0</v>
      </c>
      <c r="DZ238" s="37">
        <f>-DZ228</f>
        <v>0</v>
      </c>
      <c r="EA238" s="37">
        <f>-EA228</f>
        <v>0</v>
      </c>
      <c r="EB238" s="37">
        <f>-EB228</f>
        <v>0</v>
      </c>
      <c r="EC238" s="37">
        <f>-EC228</f>
        <v>0</v>
      </c>
      <c r="ED238" s="37">
        <f>-ED228</f>
        <v>0</v>
      </c>
      <c r="EE238" s="37">
        <f>-EE228</f>
        <v>0</v>
      </c>
      <c r="EF238" s="37">
        <f>-EF228</f>
        <v>0</v>
      </c>
      <c r="EG238" s="37">
        <f>-EG228</f>
        <v>0</v>
      </c>
      <c r="EH238" s="37">
        <f>-EH228</f>
        <v>0</v>
      </c>
      <c r="EI238" s="37">
        <f>-EI228</f>
        <v>0</v>
      </c>
      <c r="EJ238" s="37">
        <f>-EJ228</f>
        <v>0</v>
      </c>
      <c r="EK238" s="37">
        <f>-EK228</f>
        <v>0</v>
      </c>
      <c r="EL238" s="37">
        <f>-EL228</f>
        <v>0</v>
      </c>
      <c r="EM238" s="37">
        <f>-EM228</f>
        <v>0</v>
      </c>
      <c r="EN238" s="37">
        <f>-EN228</f>
        <v>0</v>
      </c>
      <c r="EO238" s="37">
        <f>-EO228</f>
        <v>0</v>
      </c>
      <c r="EP238" s="37">
        <f>-EP228</f>
        <v>0</v>
      </c>
      <c r="EQ238" s="37">
        <f>-EQ228</f>
        <v>0</v>
      </c>
      <c r="ER238" s="37">
        <f>-ER228</f>
        <v>0</v>
      </c>
      <c r="ES238" s="37">
        <f>-ES228</f>
        <v>0</v>
      </c>
      <c r="ET238" s="37">
        <f>-ET228</f>
        <v>0</v>
      </c>
      <c r="EU238" s="37">
        <f>-EU228</f>
        <v>0</v>
      </c>
      <c r="EV238" s="37">
        <f>-EV228</f>
        <v>0</v>
      </c>
      <c r="EW238" s="37">
        <f>-EW228</f>
        <v>0</v>
      </c>
      <c r="EX238" s="37">
        <f>-EX228</f>
        <v>0</v>
      </c>
      <c r="EY238" s="37">
        <f>-EY228</f>
        <v>0</v>
      </c>
      <c r="EZ238" s="37">
        <f>-EZ228</f>
        <v>0</v>
      </c>
      <c r="FA238" s="37">
        <f>-FA228</f>
        <v>0</v>
      </c>
      <c r="FB238" s="37">
        <f>-FB228</f>
        <v>0</v>
      </c>
      <c r="FC238" s="37">
        <f>-FC228</f>
        <v>0</v>
      </c>
    </row>
    <row r="239" spans="3:159" x14ac:dyDescent="0.35">
      <c r="C239" s="31" t="s">
        <v>294</v>
      </c>
      <c r="E239" s="32" t="s">
        <v>110</v>
      </c>
      <c r="H239" s="37">
        <f>SUM(J239:XFD239)</f>
        <v>29438740.728055939</v>
      </c>
      <c r="I239" s="37"/>
      <c r="J239" s="37">
        <f>J202</f>
        <v>0</v>
      </c>
      <c r="K239" s="37">
        <f t="shared" ref="K239:BV239" si="388">K202</f>
        <v>0</v>
      </c>
      <c r="L239" s="37">
        <f t="shared" si="388"/>
        <v>0</v>
      </c>
      <c r="M239" s="37">
        <f t="shared" si="388"/>
        <v>0</v>
      </c>
      <c r="N239" s="37">
        <f t="shared" si="388"/>
        <v>0</v>
      </c>
      <c r="O239" s="37">
        <f t="shared" si="388"/>
        <v>0</v>
      </c>
      <c r="P239" s="37">
        <f t="shared" si="388"/>
        <v>0</v>
      </c>
      <c r="Q239" s="37">
        <f t="shared" si="388"/>
        <v>0</v>
      </c>
      <c r="R239" s="37">
        <f t="shared" si="388"/>
        <v>0</v>
      </c>
      <c r="S239" s="37">
        <f t="shared" si="388"/>
        <v>0</v>
      </c>
      <c r="T239" s="37">
        <f t="shared" si="388"/>
        <v>0</v>
      </c>
      <c r="U239" s="37">
        <f t="shared" si="388"/>
        <v>0</v>
      </c>
      <c r="V239" s="37">
        <f t="shared" si="388"/>
        <v>0</v>
      </c>
      <c r="W239" s="37">
        <f t="shared" si="388"/>
        <v>0</v>
      </c>
      <c r="X239" s="37">
        <f t="shared" si="388"/>
        <v>0</v>
      </c>
      <c r="Y239" s="37">
        <f t="shared" si="388"/>
        <v>0</v>
      </c>
      <c r="Z239" s="37">
        <f t="shared" si="388"/>
        <v>0</v>
      </c>
      <c r="AA239" s="37">
        <f t="shared" si="388"/>
        <v>0</v>
      </c>
      <c r="AB239" s="37">
        <f t="shared" si="388"/>
        <v>0</v>
      </c>
      <c r="AC239" s="37">
        <f t="shared" si="388"/>
        <v>0</v>
      </c>
      <c r="AD239" s="37">
        <f t="shared" si="388"/>
        <v>29438740.728055939</v>
      </c>
      <c r="AE239" s="37">
        <f t="shared" si="388"/>
        <v>0</v>
      </c>
      <c r="AF239" s="37">
        <f t="shared" si="388"/>
        <v>0</v>
      </c>
      <c r="AG239" s="37">
        <f t="shared" si="388"/>
        <v>0</v>
      </c>
      <c r="AH239" s="37">
        <f t="shared" si="388"/>
        <v>0</v>
      </c>
      <c r="AI239" s="37">
        <f t="shared" si="388"/>
        <v>0</v>
      </c>
      <c r="AJ239" s="37">
        <f t="shared" si="388"/>
        <v>0</v>
      </c>
      <c r="AK239" s="37">
        <f t="shared" si="388"/>
        <v>0</v>
      </c>
      <c r="AL239" s="37">
        <f t="shared" si="388"/>
        <v>0</v>
      </c>
      <c r="AM239" s="37">
        <f t="shared" si="388"/>
        <v>0</v>
      </c>
      <c r="AN239" s="37">
        <f t="shared" si="388"/>
        <v>0</v>
      </c>
      <c r="AO239" s="37">
        <f t="shared" si="388"/>
        <v>0</v>
      </c>
      <c r="AP239" s="37">
        <f t="shared" si="388"/>
        <v>0</v>
      </c>
      <c r="AQ239" s="37">
        <f t="shared" si="388"/>
        <v>0</v>
      </c>
      <c r="AR239" s="37">
        <f t="shared" si="388"/>
        <v>0</v>
      </c>
      <c r="AS239" s="37">
        <f t="shared" si="388"/>
        <v>0</v>
      </c>
      <c r="AT239" s="37">
        <f t="shared" si="388"/>
        <v>0</v>
      </c>
      <c r="AU239" s="37">
        <f t="shared" si="388"/>
        <v>0</v>
      </c>
      <c r="AV239" s="37">
        <f t="shared" si="388"/>
        <v>0</v>
      </c>
      <c r="AW239" s="37">
        <f t="shared" si="388"/>
        <v>0</v>
      </c>
      <c r="AX239" s="37">
        <f t="shared" si="388"/>
        <v>0</v>
      </c>
      <c r="AY239" s="37">
        <f t="shared" si="388"/>
        <v>0</v>
      </c>
      <c r="AZ239" s="37">
        <f t="shared" si="388"/>
        <v>0</v>
      </c>
      <c r="BA239" s="37">
        <f t="shared" si="388"/>
        <v>0</v>
      </c>
      <c r="BB239" s="37">
        <f t="shared" si="388"/>
        <v>0</v>
      </c>
      <c r="BC239" s="37">
        <f t="shared" si="388"/>
        <v>0</v>
      </c>
      <c r="BD239" s="37">
        <f t="shared" si="388"/>
        <v>0</v>
      </c>
      <c r="BE239" s="37">
        <f t="shared" si="388"/>
        <v>0</v>
      </c>
      <c r="BF239" s="37">
        <f t="shared" si="388"/>
        <v>0</v>
      </c>
      <c r="BG239" s="37">
        <f t="shared" si="388"/>
        <v>0</v>
      </c>
      <c r="BH239" s="37">
        <f t="shared" si="388"/>
        <v>0</v>
      </c>
      <c r="BI239" s="37">
        <f t="shared" si="388"/>
        <v>0</v>
      </c>
      <c r="BJ239" s="37">
        <f t="shared" si="388"/>
        <v>0</v>
      </c>
      <c r="BK239" s="37">
        <f t="shared" si="388"/>
        <v>0</v>
      </c>
      <c r="BL239" s="37">
        <f t="shared" si="388"/>
        <v>0</v>
      </c>
      <c r="BM239" s="37">
        <f t="shared" si="388"/>
        <v>0</v>
      </c>
      <c r="BN239" s="37">
        <f t="shared" si="388"/>
        <v>0</v>
      </c>
      <c r="BO239" s="37">
        <f t="shared" si="388"/>
        <v>0</v>
      </c>
      <c r="BP239" s="37">
        <f t="shared" si="388"/>
        <v>0</v>
      </c>
      <c r="BQ239" s="37">
        <f t="shared" si="388"/>
        <v>0</v>
      </c>
      <c r="BR239" s="37">
        <f t="shared" si="388"/>
        <v>0</v>
      </c>
      <c r="BS239" s="37">
        <f t="shared" si="388"/>
        <v>0</v>
      </c>
      <c r="BT239" s="37">
        <f t="shared" si="388"/>
        <v>0</v>
      </c>
      <c r="BU239" s="37">
        <f t="shared" si="388"/>
        <v>0</v>
      </c>
      <c r="BV239" s="37">
        <f t="shared" si="388"/>
        <v>0</v>
      </c>
      <c r="BW239" s="37">
        <f t="shared" ref="BW239:EH239" si="389">BW202</f>
        <v>0</v>
      </c>
      <c r="BX239" s="37">
        <f t="shared" si="389"/>
        <v>0</v>
      </c>
      <c r="BY239" s="37">
        <f t="shared" si="389"/>
        <v>0</v>
      </c>
      <c r="BZ239" s="37">
        <f t="shared" si="389"/>
        <v>0</v>
      </c>
      <c r="CA239" s="37">
        <f t="shared" si="389"/>
        <v>0</v>
      </c>
      <c r="CB239" s="37">
        <f t="shared" si="389"/>
        <v>0</v>
      </c>
      <c r="CC239" s="37">
        <f t="shared" si="389"/>
        <v>0</v>
      </c>
      <c r="CD239" s="37">
        <f t="shared" si="389"/>
        <v>0</v>
      </c>
      <c r="CE239" s="37">
        <f t="shared" si="389"/>
        <v>0</v>
      </c>
      <c r="CF239" s="37">
        <f t="shared" si="389"/>
        <v>0</v>
      </c>
      <c r="CG239" s="37">
        <f t="shared" si="389"/>
        <v>0</v>
      </c>
      <c r="CH239" s="37">
        <f t="shared" si="389"/>
        <v>0</v>
      </c>
      <c r="CI239" s="37">
        <f t="shared" si="389"/>
        <v>0</v>
      </c>
      <c r="CJ239" s="37">
        <f t="shared" si="389"/>
        <v>0</v>
      </c>
      <c r="CK239" s="37">
        <f t="shared" si="389"/>
        <v>0</v>
      </c>
      <c r="CL239" s="37">
        <f t="shared" si="389"/>
        <v>0</v>
      </c>
      <c r="CM239" s="37">
        <f t="shared" si="389"/>
        <v>0</v>
      </c>
      <c r="CN239" s="37">
        <f t="shared" si="389"/>
        <v>0</v>
      </c>
      <c r="CO239" s="37">
        <f t="shared" si="389"/>
        <v>0</v>
      </c>
      <c r="CP239" s="37">
        <f t="shared" si="389"/>
        <v>0</v>
      </c>
      <c r="CQ239" s="37">
        <f t="shared" si="389"/>
        <v>0</v>
      </c>
      <c r="CR239" s="37">
        <f t="shared" si="389"/>
        <v>0</v>
      </c>
      <c r="CS239" s="37">
        <f t="shared" si="389"/>
        <v>0</v>
      </c>
      <c r="CT239" s="37">
        <f t="shared" si="389"/>
        <v>0</v>
      </c>
      <c r="CU239" s="37">
        <f t="shared" si="389"/>
        <v>0</v>
      </c>
      <c r="CV239" s="37">
        <f t="shared" si="389"/>
        <v>0</v>
      </c>
      <c r="CW239" s="37">
        <f t="shared" si="389"/>
        <v>0</v>
      </c>
      <c r="CX239" s="37">
        <f t="shared" si="389"/>
        <v>0</v>
      </c>
      <c r="CY239" s="37">
        <f t="shared" si="389"/>
        <v>0</v>
      </c>
      <c r="CZ239" s="37">
        <f t="shared" si="389"/>
        <v>0</v>
      </c>
      <c r="DA239" s="37">
        <f t="shared" si="389"/>
        <v>0</v>
      </c>
      <c r="DB239" s="37">
        <f t="shared" si="389"/>
        <v>0</v>
      </c>
      <c r="DC239" s="37">
        <f t="shared" si="389"/>
        <v>0</v>
      </c>
      <c r="DD239" s="37">
        <f t="shared" si="389"/>
        <v>0</v>
      </c>
      <c r="DE239" s="37">
        <f t="shared" si="389"/>
        <v>0</v>
      </c>
      <c r="DF239" s="37">
        <f t="shared" si="389"/>
        <v>0</v>
      </c>
      <c r="DG239" s="37">
        <f t="shared" si="389"/>
        <v>0</v>
      </c>
      <c r="DH239" s="37">
        <f t="shared" si="389"/>
        <v>0</v>
      </c>
      <c r="DI239" s="37">
        <f t="shared" si="389"/>
        <v>0</v>
      </c>
      <c r="DJ239" s="37">
        <f t="shared" si="389"/>
        <v>0</v>
      </c>
      <c r="DK239" s="37">
        <f t="shared" si="389"/>
        <v>0</v>
      </c>
      <c r="DL239" s="37">
        <f t="shared" si="389"/>
        <v>0</v>
      </c>
      <c r="DM239" s="37">
        <f t="shared" si="389"/>
        <v>0</v>
      </c>
      <c r="DN239" s="37">
        <f t="shared" si="389"/>
        <v>0</v>
      </c>
      <c r="DO239" s="37">
        <f t="shared" si="389"/>
        <v>0</v>
      </c>
      <c r="DP239" s="37">
        <f t="shared" si="389"/>
        <v>0</v>
      </c>
      <c r="DQ239" s="37">
        <f t="shared" si="389"/>
        <v>0</v>
      </c>
      <c r="DR239" s="37">
        <f t="shared" si="389"/>
        <v>0</v>
      </c>
      <c r="DS239" s="37">
        <f t="shared" si="389"/>
        <v>0</v>
      </c>
      <c r="DT239" s="37">
        <f t="shared" si="389"/>
        <v>0</v>
      </c>
      <c r="DU239" s="37">
        <f t="shared" si="389"/>
        <v>0</v>
      </c>
      <c r="DV239" s="37">
        <f t="shared" si="389"/>
        <v>0</v>
      </c>
      <c r="DW239" s="37">
        <f t="shared" si="389"/>
        <v>0</v>
      </c>
      <c r="DX239" s="37">
        <f t="shared" si="389"/>
        <v>0</v>
      </c>
      <c r="DY239" s="37">
        <f t="shared" si="389"/>
        <v>0</v>
      </c>
      <c r="DZ239" s="37">
        <f t="shared" si="389"/>
        <v>0</v>
      </c>
      <c r="EA239" s="37">
        <f t="shared" si="389"/>
        <v>0</v>
      </c>
      <c r="EB239" s="37">
        <f t="shared" si="389"/>
        <v>0</v>
      </c>
      <c r="EC239" s="37">
        <f t="shared" si="389"/>
        <v>0</v>
      </c>
      <c r="ED239" s="37">
        <f t="shared" si="389"/>
        <v>0</v>
      </c>
      <c r="EE239" s="37">
        <f t="shared" si="389"/>
        <v>0</v>
      </c>
      <c r="EF239" s="37">
        <f t="shared" si="389"/>
        <v>0</v>
      </c>
      <c r="EG239" s="37">
        <f t="shared" si="389"/>
        <v>0</v>
      </c>
      <c r="EH239" s="37">
        <f t="shared" si="389"/>
        <v>0</v>
      </c>
      <c r="EI239" s="37">
        <f t="shared" ref="EI239:FC239" si="390">EI202</f>
        <v>0</v>
      </c>
      <c r="EJ239" s="37">
        <f t="shared" si="390"/>
        <v>0</v>
      </c>
      <c r="EK239" s="37">
        <f t="shared" si="390"/>
        <v>0</v>
      </c>
      <c r="EL239" s="37">
        <f t="shared" si="390"/>
        <v>0</v>
      </c>
      <c r="EM239" s="37">
        <f t="shared" si="390"/>
        <v>0</v>
      </c>
      <c r="EN239" s="37">
        <f t="shared" si="390"/>
        <v>0</v>
      </c>
      <c r="EO239" s="37">
        <f t="shared" si="390"/>
        <v>0</v>
      </c>
      <c r="EP239" s="37">
        <f t="shared" si="390"/>
        <v>0</v>
      </c>
      <c r="EQ239" s="37">
        <f t="shared" si="390"/>
        <v>0</v>
      </c>
      <c r="ER239" s="37">
        <f t="shared" si="390"/>
        <v>0</v>
      </c>
      <c r="ES239" s="37">
        <f t="shared" si="390"/>
        <v>0</v>
      </c>
      <c r="ET239" s="37">
        <f t="shared" si="390"/>
        <v>0</v>
      </c>
      <c r="EU239" s="37">
        <f t="shared" si="390"/>
        <v>0</v>
      </c>
      <c r="EV239" s="37">
        <f t="shared" si="390"/>
        <v>0</v>
      </c>
      <c r="EW239" s="37">
        <f t="shared" si="390"/>
        <v>0</v>
      </c>
      <c r="EX239" s="37">
        <f t="shared" si="390"/>
        <v>0</v>
      </c>
      <c r="EY239" s="37">
        <f t="shared" si="390"/>
        <v>0</v>
      </c>
      <c r="EZ239" s="37">
        <f t="shared" si="390"/>
        <v>0</v>
      </c>
      <c r="FA239" s="37">
        <f t="shared" si="390"/>
        <v>0</v>
      </c>
      <c r="FB239" s="37">
        <f t="shared" si="390"/>
        <v>0</v>
      </c>
      <c r="FC239" s="37">
        <f t="shared" si="390"/>
        <v>0</v>
      </c>
    </row>
    <row r="240" spans="3:159" x14ac:dyDescent="0.35">
      <c r="E240" s="32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37"/>
      <c r="DE240" s="37"/>
      <c r="DF240" s="37"/>
      <c r="DG240" s="37"/>
      <c r="DH240" s="37"/>
      <c r="DI240" s="37"/>
      <c r="DJ240" s="37"/>
      <c r="DK240" s="37"/>
      <c r="DL240" s="37"/>
      <c r="DM240" s="37"/>
      <c r="DN240" s="37"/>
      <c r="DO240" s="37"/>
      <c r="DP240" s="37"/>
      <c r="DQ240" s="37"/>
      <c r="DR240" s="37"/>
      <c r="DS240" s="37"/>
      <c r="DT240" s="37"/>
      <c r="DU240" s="37"/>
      <c r="DV240" s="37"/>
      <c r="DW240" s="37"/>
      <c r="DX240" s="37"/>
      <c r="DY240" s="37"/>
      <c r="DZ240" s="37"/>
      <c r="EA240" s="37"/>
      <c r="EB240" s="37"/>
      <c r="EC240" s="37"/>
      <c r="ED240" s="37"/>
      <c r="EE240" s="37"/>
      <c r="EF240" s="37"/>
      <c r="EG240" s="37"/>
      <c r="EH240" s="37"/>
      <c r="EI240" s="37"/>
      <c r="EJ240" s="37"/>
      <c r="EK240" s="37"/>
      <c r="EL240" s="37"/>
      <c r="EM240" s="37"/>
      <c r="EN240" s="37"/>
      <c r="EO240" s="37"/>
      <c r="EP240" s="37"/>
      <c r="EQ240" s="37"/>
      <c r="ER240" s="37"/>
      <c r="ES240" s="37"/>
      <c r="ET240" s="37"/>
      <c r="EU240" s="37"/>
      <c r="EV240" s="37"/>
      <c r="EW240" s="37"/>
      <c r="EX240" s="37"/>
      <c r="EY240" s="37"/>
      <c r="EZ240" s="37"/>
      <c r="FA240" s="37"/>
      <c r="FB240" s="37"/>
      <c r="FC240" s="37"/>
    </row>
    <row r="241" spans="2:1006" ht="15" thickBot="1" x14ac:dyDescent="0.4">
      <c r="C241" s="43" t="s">
        <v>83</v>
      </c>
      <c r="D241" s="43"/>
      <c r="E241" s="44" t="s">
        <v>110</v>
      </c>
      <c r="F241" s="43"/>
      <c r="G241" s="43"/>
      <c r="H241" s="45">
        <f>SUM(J241:XFD241)</f>
        <v>32470524.980362039</v>
      </c>
      <c r="I241" s="45"/>
      <c r="J241" s="45">
        <f>SUM(J232:J239)</f>
        <v>0</v>
      </c>
      <c r="K241" s="45">
        <f t="shared" ref="K241:BV241" si="391">SUM(K232:K239)</f>
        <v>0</v>
      </c>
      <c r="L241" s="45">
        <f t="shared" si="391"/>
        <v>0</v>
      </c>
      <c r="M241" s="45">
        <f t="shared" si="391"/>
        <v>0</v>
      </c>
      <c r="N241" s="45">
        <f t="shared" si="391"/>
        <v>0</v>
      </c>
      <c r="O241" s="45">
        <f t="shared" si="391"/>
        <v>0</v>
      </c>
      <c r="P241" s="45">
        <f t="shared" si="391"/>
        <v>0</v>
      </c>
      <c r="Q241" s="45">
        <f t="shared" si="391"/>
        <v>0</v>
      </c>
      <c r="R241" s="45">
        <f t="shared" si="391"/>
        <v>0</v>
      </c>
      <c r="S241" s="45">
        <f t="shared" si="391"/>
        <v>0</v>
      </c>
      <c r="T241" s="45">
        <f t="shared" si="391"/>
        <v>0</v>
      </c>
      <c r="U241" s="45">
        <f t="shared" si="391"/>
        <v>0</v>
      </c>
      <c r="V241" s="45">
        <f t="shared" si="391"/>
        <v>208236.67412929586</v>
      </c>
      <c r="W241" s="45">
        <f t="shared" si="391"/>
        <v>209644.37810945278</v>
      </c>
      <c r="X241" s="45">
        <f t="shared" si="391"/>
        <v>211060.65672229766</v>
      </c>
      <c r="Y241" s="45">
        <f t="shared" si="391"/>
        <v>212485.55489715585</v>
      </c>
      <c r="Z241" s="45">
        <f t="shared" si="391"/>
        <v>213919.11771010119</v>
      </c>
      <c r="AA241" s="45">
        <f t="shared" si="391"/>
        <v>215361.39038318326</v>
      </c>
      <c r="AB241" s="45">
        <f t="shared" si="391"/>
        <v>216812.41828363109</v>
      </c>
      <c r="AC241" s="45">
        <f t="shared" si="391"/>
        <v>218272.24692303152</v>
      </c>
      <c r="AD241" s="45">
        <f t="shared" si="391"/>
        <v>20366533.642743096</v>
      </c>
      <c r="AE241" s="45">
        <f t="shared" si="391"/>
        <v>221218.48918171972</v>
      </c>
      <c r="AF241" s="45">
        <f t="shared" si="391"/>
        <v>222704.99453822128</v>
      </c>
      <c r="AG241" s="45">
        <f t="shared" si="391"/>
        <v>224200.48410628154</v>
      </c>
      <c r="AH241" s="45">
        <f t="shared" si="391"/>
        <v>225705.00410606153</v>
      </c>
      <c r="AI241" s="45">
        <f t="shared" si="391"/>
        <v>227218.60089661181</v>
      </c>
      <c r="AJ241" s="45">
        <f t="shared" si="391"/>
        <v>228741.32097486709</v>
      </c>
      <c r="AK241" s="45">
        <f t="shared" si="391"/>
        <v>230273.21097461297</v>
      </c>
      <c r="AL241" s="45">
        <f t="shared" si="391"/>
        <v>231814.31766542682</v>
      </c>
      <c r="AM241" s="45">
        <f t="shared" si="391"/>
        <v>233364.68795158784</v>
      </c>
      <c r="AN241" s="45">
        <f t="shared" si="391"/>
        <v>234924.36887095805</v>
      </c>
      <c r="AO241" s="45">
        <f t="shared" si="391"/>
        <v>236493.40759383561</v>
      </c>
      <c r="AP241" s="45">
        <f t="shared" si="391"/>
        <v>224387.64089546149</v>
      </c>
      <c r="AQ241" s="45">
        <f t="shared" si="391"/>
        <v>225975.53726007347</v>
      </c>
      <c r="AR241" s="45">
        <f t="shared" si="391"/>
        <v>227572.93372177542</v>
      </c>
      <c r="AS241" s="45">
        <f t="shared" si="391"/>
        <v>229179.87796852825</v>
      </c>
      <c r="AT241" s="45">
        <f t="shared" si="391"/>
        <v>230796.41781453468</v>
      </c>
      <c r="AU241" s="45">
        <f t="shared" si="391"/>
        <v>232422.60119890427</v>
      </c>
      <c r="AV241" s="45">
        <f t="shared" si="391"/>
        <v>234058.47618429008</v>
      </c>
      <c r="AW241" s="45">
        <f t="shared" si="391"/>
        <v>235704.09095548704</v>
      </c>
      <c r="AX241" s="45">
        <f t="shared" si="391"/>
        <v>237359.49381800188</v>
      </c>
      <c r="AY241" s="45">
        <f t="shared" si="391"/>
        <v>239024.73319658567</v>
      </c>
      <c r="AZ241" s="45">
        <f t="shared" si="391"/>
        <v>240699.85763373395</v>
      </c>
      <c r="BA241" s="45">
        <f t="shared" si="391"/>
        <v>242384.91578815022</v>
      </c>
      <c r="BB241" s="45">
        <f t="shared" si="391"/>
        <v>244079.956433176</v>
      </c>
      <c r="BC241" s="45">
        <f t="shared" si="391"/>
        <v>245785.0284551841</v>
      </c>
      <c r="BD241" s="45">
        <f t="shared" si="391"/>
        <v>247500.18085193419</v>
      </c>
      <c r="BE241" s="45">
        <f t="shared" si="391"/>
        <v>249225.46273089317</v>
      </c>
      <c r="BF241" s="45">
        <f t="shared" si="391"/>
        <v>250960.92330751842</v>
      </c>
      <c r="BG241" s="45">
        <f t="shared" si="391"/>
        <v>252706.61190350086</v>
      </c>
      <c r="BH241" s="45">
        <f t="shared" si="391"/>
        <v>254462.5779449713</v>
      </c>
      <c r="BI241" s="45">
        <f t="shared" si="391"/>
        <v>269913.08148698299</v>
      </c>
      <c r="BJ241" s="45">
        <f t="shared" si="391"/>
        <v>69578.192372913472</v>
      </c>
      <c r="BK241" s="45">
        <f t="shared" si="391"/>
        <v>68177.797980226824</v>
      </c>
      <c r="BL241" s="45">
        <f t="shared" si="391"/>
        <v>66768.84648545408</v>
      </c>
      <c r="BM241" s="45">
        <f t="shared" si="391"/>
        <v>65351.239347624534</v>
      </c>
      <c r="BN241" s="45">
        <f t="shared" si="391"/>
        <v>63924.877078594989</v>
      </c>
      <c r="BO241" s="45">
        <f t="shared" si="391"/>
        <v>62489.659233542043</v>
      </c>
      <c r="BP241" s="45">
        <f t="shared" si="391"/>
        <v>61045.484401359456</v>
      </c>
      <c r="BQ241" s="45">
        <f t="shared" si="391"/>
        <v>59592.250194960863</v>
      </c>
      <c r="BR241" s="45">
        <f t="shared" si="391"/>
        <v>58129.853241485369</v>
      </c>
      <c r="BS241" s="45">
        <f t="shared" si="391"/>
        <v>56658.189172406921</v>
      </c>
      <c r="BT241" s="45">
        <f t="shared" si="391"/>
        <v>55177.15261354432</v>
      </c>
      <c r="BU241" s="45">
        <f t="shared" si="391"/>
        <v>53686.637174972966</v>
      </c>
      <c r="BV241" s="45">
        <f t="shared" si="391"/>
        <v>52186.535440836044</v>
      </c>
      <c r="BW241" s="45">
        <f t="shared" ref="BW241:EH241" si="392">SUM(BW232:BW239)</f>
        <v>50676.738959054179</v>
      </c>
      <c r="BX241" s="45">
        <f t="shared" si="392"/>
        <v>49157.138230933822</v>
      </c>
      <c r="BY241" s="45">
        <f t="shared" si="392"/>
        <v>47627.622700671462</v>
      </c>
      <c r="BZ241" s="45">
        <f t="shared" si="392"/>
        <v>46088.080744754247</v>
      </c>
      <c r="CA241" s="45">
        <f t="shared" si="392"/>
        <v>44538.399661254924</v>
      </c>
      <c r="CB241" s="45">
        <f t="shared" si="392"/>
        <v>42978.465659020883</v>
      </c>
      <c r="CC241" s="45">
        <f t="shared" si="392"/>
        <v>41408.163846755298</v>
      </c>
      <c r="CD241" s="45">
        <f t="shared" si="392"/>
        <v>238964.26933194374</v>
      </c>
      <c r="CE241" s="45">
        <f t="shared" si="392"/>
        <v>229415.94995970724</v>
      </c>
      <c r="CF241" s="45">
        <f t="shared" si="392"/>
        <v>219803.31541384189</v>
      </c>
      <c r="CG241" s="45">
        <f t="shared" si="392"/>
        <v>210125.64927488548</v>
      </c>
      <c r="CH241" s="45">
        <f t="shared" si="392"/>
        <v>200382.22818506329</v>
      </c>
      <c r="CI241" s="45">
        <f t="shared" si="392"/>
        <v>190572.32177877513</v>
      </c>
      <c r="CJ241" s="45">
        <f t="shared" si="392"/>
        <v>180695.19261239082</v>
      </c>
      <c r="CK241" s="45">
        <f t="shared" si="392"/>
        <v>170750.09609334785</v>
      </c>
      <c r="CL241" s="45">
        <f t="shared" si="392"/>
        <v>160736.28040854537</v>
      </c>
      <c r="CM241" s="45">
        <f t="shared" si="392"/>
        <v>150652.98645202792</v>
      </c>
      <c r="CN241" s="45">
        <f t="shared" si="392"/>
        <v>5.9034405126913794E-10</v>
      </c>
      <c r="CO241" s="45">
        <f t="shared" si="392"/>
        <v>6.0215093229452079E-10</v>
      </c>
      <c r="CP241" s="45">
        <f t="shared" si="392"/>
        <v>6.1419395094041114E-10</v>
      </c>
      <c r="CQ241" s="45">
        <f t="shared" si="392"/>
        <v>6.2647782995921932E-10</v>
      </c>
      <c r="CR241" s="45">
        <f t="shared" si="392"/>
        <v>6.3900738655840371E-10</v>
      </c>
      <c r="CS241" s="45">
        <f t="shared" si="392"/>
        <v>6.5178753428957175E-10</v>
      </c>
      <c r="CT241" s="45">
        <f t="shared" si="392"/>
        <v>6.6482328497536309E-10</v>
      </c>
      <c r="CU241" s="45">
        <f t="shared" si="392"/>
        <v>6.7811975067487035E-10</v>
      </c>
      <c r="CV241" s="45">
        <f t="shared" si="392"/>
        <v>6.9168214568836779E-10</v>
      </c>
      <c r="CW241" s="45">
        <f t="shared" si="392"/>
        <v>7.055157886021351E-10</v>
      </c>
      <c r="CX241" s="45">
        <f t="shared" si="392"/>
        <v>7.1962610437417774E-10</v>
      </c>
      <c r="CY241" s="45">
        <f t="shared" si="392"/>
        <v>7.3401862646166122E-10</v>
      </c>
      <c r="CZ241" s="45">
        <f t="shared" si="392"/>
        <v>7.4869899899089445E-10</v>
      </c>
      <c r="DA241" s="45">
        <f t="shared" si="392"/>
        <v>7.6367297897071243E-10</v>
      </c>
      <c r="DB241" s="45">
        <f t="shared" si="392"/>
        <v>7.7894643855012656E-10</v>
      </c>
      <c r="DC241" s="45">
        <f t="shared" si="392"/>
        <v>7.9452536732112916E-10</v>
      </c>
      <c r="DD241" s="45">
        <f t="shared" si="392"/>
        <v>8.1041587466755178E-10</v>
      </c>
      <c r="DE241" s="45">
        <f t="shared" si="392"/>
        <v>8.2662419216090279E-10</v>
      </c>
      <c r="DF241" s="45">
        <f t="shared" si="392"/>
        <v>8.4315667600412084E-10</v>
      </c>
      <c r="DG241" s="45">
        <f t="shared" si="392"/>
        <v>8.6001980952420341E-10</v>
      </c>
      <c r="DH241" s="45">
        <f t="shared" si="392"/>
        <v>8.7722020571468744E-10</v>
      </c>
      <c r="DI241" s="45">
        <f t="shared" si="392"/>
        <v>8.9476460982898122E-10</v>
      </c>
      <c r="DJ241" s="45">
        <f t="shared" si="392"/>
        <v>9.126599020255608E-10</v>
      </c>
      <c r="DK241" s="45">
        <f t="shared" si="392"/>
        <v>9.3091310006607198E-10</v>
      </c>
      <c r="DL241" s="45">
        <f t="shared" si="392"/>
        <v>9.4953136206739338E-10</v>
      </c>
      <c r="DM241" s="45">
        <f t="shared" si="392"/>
        <v>9.6852198930874135E-10</v>
      </c>
      <c r="DN241" s="45">
        <f t="shared" si="392"/>
        <v>9.878924290949162E-10</v>
      </c>
      <c r="DO241" s="45">
        <f t="shared" si="392"/>
        <v>1.0076502776768144E-9</v>
      </c>
      <c r="DP241" s="45">
        <f t="shared" si="392"/>
        <v>1.0278032832303506E-9</v>
      </c>
      <c r="DQ241" s="45">
        <f t="shared" si="392"/>
        <v>1.0483593488949577E-9</v>
      </c>
      <c r="DR241" s="45">
        <f t="shared" si="392"/>
        <v>1.0693265358728569E-9</v>
      </c>
      <c r="DS241" s="45">
        <f t="shared" si="392"/>
        <v>1.090713066590314E-9</v>
      </c>
      <c r="DT241" s="45">
        <f t="shared" si="392"/>
        <v>1.1125273279221202E-9</v>
      </c>
      <c r="DU241" s="45">
        <f t="shared" si="392"/>
        <v>1.1347778744805627E-9</v>
      </c>
      <c r="DV241" s="45">
        <f t="shared" si="392"/>
        <v>1.1574734319701739E-9</v>
      </c>
      <c r="DW241" s="45">
        <f t="shared" si="392"/>
        <v>1.1806229006095774E-9</v>
      </c>
      <c r="DX241" s="45">
        <f t="shared" si="392"/>
        <v>1.204235358621769E-9</v>
      </c>
      <c r="DY241" s="45">
        <f t="shared" si="392"/>
        <v>1.2283200657942044E-9</v>
      </c>
      <c r="DZ241" s="45">
        <f t="shared" si="392"/>
        <v>1.2528864671100884E-9</v>
      </c>
      <c r="EA241" s="45">
        <f t="shared" si="392"/>
        <v>1.2779441964522901E-9</v>
      </c>
      <c r="EB241" s="45">
        <f t="shared" si="392"/>
        <v>1.3035030803813358E-9</v>
      </c>
      <c r="EC241" s="45">
        <f t="shared" si="392"/>
        <v>1.3295731419889627E-9</v>
      </c>
      <c r="ED241" s="45">
        <f t="shared" si="392"/>
        <v>1.3561646048287421E-9</v>
      </c>
      <c r="EE241" s="45">
        <f t="shared" si="392"/>
        <v>1.383287896925317E-9</v>
      </c>
      <c r="EF241" s="45">
        <f t="shared" si="392"/>
        <v>1.4109536548638233E-9</v>
      </c>
      <c r="EG241" s="45">
        <f t="shared" si="392"/>
        <v>1.4391727279610999E-9</v>
      </c>
      <c r="EH241" s="45">
        <f t="shared" si="392"/>
        <v>1.467956182520322E-9</v>
      </c>
      <c r="EI241" s="45">
        <f t="shared" ref="EI241:FC241" si="393">SUM(EI232:EI239)</f>
        <v>1.4973153061707284E-9</v>
      </c>
      <c r="EJ241" s="45">
        <f t="shared" si="393"/>
        <v>1.5272616122941431E-9</v>
      </c>
      <c r="EK241" s="45">
        <f t="shared" si="393"/>
        <v>1.5578068445400259E-9</v>
      </c>
      <c r="EL241" s="45">
        <f t="shared" si="393"/>
        <v>1.5889629814308265E-9</v>
      </c>
      <c r="EM241" s="45">
        <f t="shared" si="393"/>
        <v>1.620742241059443E-9</v>
      </c>
      <c r="EN241" s="45">
        <f t="shared" si="393"/>
        <v>1.6531570858806318E-9</v>
      </c>
      <c r="EO241" s="45">
        <f t="shared" si="393"/>
        <v>1.6862202275982443E-9</v>
      </c>
      <c r="EP241" s="45">
        <f t="shared" si="393"/>
        <v>1.7199446321502092E-9</v>
      </c>
      <c r="EQ241" s="45">
        <f t="shared" si="393"/>
        <v>1.7543435247932132E-9</v>
      </c>
      <c r="ER241" s="45">
        <f t="shared" si="393"/>
        <v>1.7894303952890776E-9</v>
      </c>
      <c r="ES241" s="45">
        <f t="shared" si="393"/>
        <v>1.8252190031948591E-9</v>
      </c>
      <c r="ET241" s="45">
        <f t="shared" si="393"/>
        <v>1.8617233832587562E-9</v>
      </c>
      <c r="EU241" s="45">
        <f t="shared" si="393"/>
        <v>1.8989578509239313E-9</v>
      </c>
      <c r="EV241" s="45">
        <f t="shared" si="393"/>
        <v>1.93693700794241E-9</v>
      </c>
      <c r="EW241" s="45">
        <f t="shared" si="393"/>
        <v>1.975675748101258E-9</v>
      </c>
      <c r="EX241" s="45">
        <f t="shared" si="393"/>
        <v>2.0151892630632834E-9</v>
      </c>
      <c r="EY241" s="45">
        <f t="shared" si="393"/>
        <v>2.055493048324549E-9</v>
      </c>
      <c r="EZ241" s="45">
        <f t="shared" si="393"/>
        <v>2.0966029092910404E-9</v>
      </c>
      <c r="FA241" s="45">
        <f t="shared" si="393"/>
        <v>2.138534967476861E-9</v>
      </c>
      <c r="FB241" s="45">
        <f t="shared" si="393"/>
        <v>2.1813056668263981E-9</v>
      </c>
      <c r="FC241" s="45">
        <f t="shared" si="393"/>
        <v>2.2249317801629262E-9</v>
      </c>
    </row>
    <row r="242" spans="2:1006" ht="15" thickTop="1" x14ac:dyDescent="0.35"/>
    <row r="243" spans="2:1006" x14ac:dyDescent="0.35">
      <c r="B243" s="4" t="s">
        <v>81</v>
      </c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  <c r="HV243" s="4"/>
      <c r="HW243" s="4"/>
      <c r="HX243" s="4"/>
      <c r="HY243" s="4"/>
      <c r="HZ243" s="4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  <c r="LF243" s="4"/>
      <c r="LG243" s="4"/>
      <c r="LH243" s="4"/>
      <c r="LI243" s="4"/>
      <c r="LJ243" s="4"/>
      <c r="LK243" s="4"/>
      <c r="LL243" s="4"/>
      <c r="LM243" s="4"/>
      <c r="LN243" s="4"/>
      <c r="LO243" s="4"/>
      <c r="LP243" s="4"/>
      <c r="LQ243" s="4"/>
      <c r="LR243" s="4"/>
      <c r="LS243" s="4"/>
      <c r="LT243" s="4"/>
      <c r="LU243" s="4"/>
      <c r="LV243" s="4"/>
      <c r="LW243" s="4"/>
      <c r="LX243" s="4"/>
      <c r="LY243" s="4"/>
      <c r="LZ243" s="4"/>
      <c r="MA243" s="4"/>
      <c r="MB243" s="4"/>
      <c r="MC243" s="4"/>
      <c r="MD243" s="4"/>
      <c r="ME243" s="4"/>
      <c r="MF243" s="4"/>
      <c r="MG243" s="4"/>
      <c r="MH243" s="4"/>
      <c r="MI243" s="4"/>
      <c r="MJ243" s="4"/>
      <c r="MK243" s="4"/>
      <c r="ML243" s="4"/>
      <c r="MM243" s="4"/>
      <c r="MN243" s="4"/>
      <c r="MO243" s="4"/>
      <c r="MP243" s="4"/>
      <c r="MQ243" s="4"/>
      <c r="MR243" s="4"/>
      <c r="MS243" s="4"/>
      <c r="MT243" s="4"/>
      <c r="MU243" s="4"/>
      <c r="MV243" s="4"/>
      <c r="MW243" s="4"/>
      <c r="MX243" s="4"/>
      <c r="MY243" s="4"/>
      <c r="MZ243" s="4"/>
      <c r="NA243" s="4"/>
      <c r="NB243" s="4"/>
      <c r="NC243" s="4"/>
      <c r="ND243" s="4"/>
      <c r="NE243" s="4"/>
      <c r="NF243" s="4"/>
      <c r="NG243" s="4"/>
      <c r="NH243" s="4"/>
      <c r="NI243" s="4"/>
      <c r="NJ243" s="4"/>
      <c r="NK243" s="4"/>
      <c r="NL243" s="4"/>
      <c r="NM243" s="4"/>
      <c r="NN243" s="4"/>
      <c r="NO243" s="4"/>
      <c r="NP243" s="4"/>
      <c r="NQ243" s="4"/>
      <c r="NR243" s="4"/>
      <c r="NS243" s="4"/>
      <c r="NT243" s="4"/>
      <c r="NU243" s="4"/>
      <c r="NV243" s="4"/>
      <c r="NW243" s="4"/>
      <c r="NX243" s="4"/>
      <c r="NY243" s="4"/>
      <c r="NZ243" s="4"/>
      <c r="OA243" s="4"/>
      <c r="OB243" s="4"/>
      <c r="OC243" s="4"/>
      <c r="OD243" s="4"/>
      <c r="OE243" s="4"/>
      <c r="OF243" s="4"/>
      <c r="OG243" s="4"/>
      <c r="OH243" s="4"/>
      <c r="OI243" s="4"/>
      <c r="OJ243" s="4"/>
      <c r="OK243" s="4"/>
      <c r="OL243" s="4"/>
      <c r="OM243" s="4"/>
      <c r="ON243" s="4"/>
      <c r="OO243" s="4"/>
      <c r="OP243" s="4"/>
      <c r="OQ243" s="4"/>
      <c r="OR243" s="4"/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  <c r="TP243" s="4"/>
      <c r="TQ243" s="4"/>
      <c r="TR243" s="4"/>
      <c r="TS243" s="4"/>
      <c r="TT243" s="4"/>
      <c r="TU243" s="4"/>
      <c r="TV243" s="4"/>
      <c r="TW243" s="4"/>
      <c r="TX243" s="4"/>
      <c r="TY243" s="4"/>
      <c r="TZ243" s="4"/>
      <c r="UA243" s="4"/>
      <c r="UB243" s="4"/>
      <c r="UC243" s="4"/>
      <c r="UD243" s="4"/>
      <c r="UE243" s="4"/>
      <c r="UF243" s="4"/>
      <c r="UG243" s="4"/>
      <c r="UH243" s="4"/>
      <c r="UI243" s="4"/>
      <c r="UJ243" s="4"/>
      <c r="UK243" s="4"/>
      <c r="UL243" s="4"/>
      <c r="UM243" s="4"/>
      <c r="UN243" s="4"/>
      <c r="UO243" s="4"/>
      <c r="UP243" s="4"/>
      <c r="UQ243" s="4"/>
      <c r="UR243" s="4"/>
      <c r="US243" s="4"/>
      <c r="UT243" s="4"/>
      <c r="UU243" s="4"/>
      <c r="UV243" s="4"/>
      <c r="UW243" s="4"/>
      <c r="UX243" s="4"/>
      <c r="UY243" s="4"/>
      <c r="UZ243" s="4"/>
      <c r="VA243" s="4"/>
      <c r="VB243" s="4"/>
      <c r="VC243" s="4"/>
      <c r="VD243" s="4"/>
      <c r="VE243" s="4"/>
      <c r="VF243" s="4"/>
      <c r="VG243" s="4"/>
      <c r="VH243" s="4"/>
      <c r="VI243" s="4"/>
      <c r="VJ243" s="4"/>
      <c r="VK243" s="4"/>
      <c r="VL243" s="4"/>
      <c r="VM243" s="4"/>
      <c r="VN243" s="4"/>
      <c r="VO243" s="4"/>
      <c r="VP243" s="4"/>
      <c r="VQ243" s="4"/>
      <c r="VR243" s="4"/>
      <c r="VS243" s="4"/>
      <c r="VT243" s="4"/>
      <c r="VU243" s="4"/>
      <c r="VV243" s="4"/>
      <c r="VW243" s="4"/>
      <c r="VX243" s="4"/>
      <c r="VY243" s="4"/>
      <c r="VZ243" s="4"/>
      <c r="WA243" s="4"/>
      <c r="WB243" s="4"/>
      <c r="WC243" s="4"/>
      <c r="WD243" s="4"/>
      <c r="WE243" s="4"/>
      <c r="WF243" s="4"/>
      <c r="WG243" s="4"/>
      <c r="WH243" s="4"/>
      <c r="WI243" s="4"/>
      <c r="WJ243" s="4"/>
      <c r="WK243" s="4"/>
      <c r="WL243" s="4"/>
      <c r="WM243" s="4"/>
      <c r="WN243" s="4"/>
      <c r="WO243" s="4"/>
      <c r="WP243" s="4"/>
      <c r="WQ243" s="4"/>
      <c r="WR243" s="4"/>
      <c r="WS243" s="4"/>
      <c r="WT243" s="4"/>
      <c r="WU243" s="4"/>
      <c r="WV243" s="4"/>
      <c r="WW243" s="4"/>
      <c r="WX243" s="4"/>
      <c r="WY243" s="4"/>
      <c r="WZ243" s="4"/>
      <c r="XA243" s="4"/>
      <c r="XB243" s="4"/>
      <c r="XC243" s="4"/>
      <c r="XD243" s="4"/>
      <c r="XE243" s="4"/>
      <c r="XF243" s="4"/>
      <c r="XG243" s="4"/>
      <c r="XH243" s="4"/>
      <c r="XI243" s="4"/>
      <c r="XJ243" s="4"/>
      <c r="XK243" s="4"/>
      <c r="XL243" s="4"/>
      <c r="XM243" s="4"/>
      <c r="XN243" s="4"/>
      <c r="XO243" s="4"/>
      <c r="XP243" s="4"/>
      <c r="XQ243" s="4"/>
      <c r="XR243" s="4"/>
      <c r="XS243" s="4"/>
      <c r="XT243" s="4"/>
      <c r="XU243" s="4"/>
      <c r="XV243" s="4"/>
      <c r="XW243" s="4"/>
      <c r="XX243" s="4"/>
      <c r="XY243" s="4"/>
      <c r="XZ243" s="4"/>
      <c r="YA243" s="4"/>
      <c r="YB243" s="4"/>
      <c r="YC243" s="4"/>
      <c r="YD243" s="4"/>
      <c r="YE243" s="4"/>
      <c r="YF243" s="4"/>
      <c r="YG243" s="4"/>
      <c r="YH243" s="4"/>
      <c r="YI243" s="4"/>
      <c r="YJ243" s="4"/>
      <c r="YK243" s="4"/>
      <c r="YL243" s="4"/>
      <c r="YM243" s="4"/>
      <c r="YN243" s="4"/>
      <c r="YO243" s="4"/>
      <c r="YP243" s="4"/>
      <c r="YQ243" s="4"/>
      <c r="YR243" s="4"/>
      <c r="YS243" s="4"/>
      <c r="YT243" s="4"/>
      <c r="YU243" s="4"/>
      <c r="YV243" s="4"/>
      <c r="YW243" s="4"/>
      <c r="YX243" s="4"/>
      <c r="YY243" s="4"/>
      <c r="YZ243" s="4"/>
      <c r="ZA243" s="4"/>
      <c r="ZB243" s="4"/>
      <c r="ZC243" s="4"/>
      <c r="ZD243" s="4"/>
      <c r="ZE243" s="4"/>
      <c r="ZF243" s="4"/>
      <c r="ZG243" s="4"/>
      <c r="ZH243" s="4"/>
      <c r="ZI243" s="4"/>
      <c r="ZJ243" s="4"/>
      <c r="ZK243" s="4"/>
      <c r="ZL243" s="4"/>
      <c r="ZM243" s="4"/>
      <c r="ZN243" s="4"/>
      <c r="ZO243" s="4"/>
      <c r="ZP243" s="4"/>
      <c r="ZQ243" s="4"/>
      <c r="ZR243" s="4"/>
      <c r="ZS243" s="4"/>
      <c r="ZT243" s="4"/>
      <c r="ZU243" s="4"/>
      <c r="ZV243" s="4"/>
      <c r="ZW243" s="4"/>
      <c r="ZX243" s="4"/>
      <c r="ZY243" s="4"/>
      <c r="ZZ243" s="4"/>
      <c r="AAA243" s="4"/>
      <c r="AAB243" s="4"/>
      <c r="AAC243" s="4"/>
      <c r="AAD243" s="4"/>
      <c r="AAE243" s="4"/>
      <c r="AAF243" s="4"/>
      <c r="AAG243" s="4"/>
      <c r="AAH243" s="4"/>
      <c r="AAI243" s="4"/>
      <c r="AAJ243" s="4"/>
      <c r="AAK243" s="4"/>
      <c r="AAL243" s="4"/>
      <c r="AAM243" s="4"/>
      <c r="AAN243" s="4"/>
      <c r="AAO243" s="4"/>
      <c r="AAP243" s="4"/>
      <c r="AAQ243" s="4"/>
      <c r="AAR243" s="4"/>
      <c r="AAS243" s="4"/>
      <c r="AAT243" s="4"/>
      <c r="AAU243" s="4"/>
      <c r="AAV243" s="4"/>
      <c r="AAW243" s="4"/>
      <c r="AAX243" s="4"/>
      <c r="AAY243" s="4"/>
      <c r="AAZ243" s="4"/>
      <c r="ABA243" s="4"/>
      <c r="ABB243" s="4"/>
      <c r="ABC243" s="4"/>
      <c r="ABD243" s="4"/>
      <c r="ABE243" s="4"/>
      <c r="ABF243" s="4"/>
      <c r="ABG243" s="4"/>
      <c r="ABH243" s="4"/>
      <c r="ABI243" s="4"/>
      <c r="ABJ243" s="4"/>
      <c r="ABK243" s="4"/>
      <c r="ABL243" s="4"/>
      <c r="ABM243" s="4"/>
      <c r="ABN243" s="4"/>
      <c r="ABO243" s="4"/>
      <c r="ABP243" s="4"/>
      <c r="ABQ243" s="4"/>
      <c r="ABR243" s="4"/>
      <c r="ABS243" s="4"/>
      <c r="ABT243" s="4"/>
      <c r="ABU243" s="4"/>
      <c r="ABV243" s="4"/>
      <c r="ABW243" s="4"/>
      <c r="ABX243" s="4"/>
      <c r="ABY243" s="4"/>
      <c r="ABZ243" s="4"/>
      <c r="ACA243" s="4"/>
      <c r="ACB243" s="4"/>
      <c r="ACC243" s="4"/>
      <c r="ACD243" s="4"/>
      <c r="ACE243" s="4"/>
      <c r="ACF243" s="4"/>
      <c r="ACG243" s="4"/>
      <c r="ACH243" s="4"/>
      <c r="ACI243" s="4"/>
      <c r="ACJ243" s="4"/>
      <c r="ACK243" s="4"/>
      <c r="ACL243" s="4"/>
      <c r="ACM243" s="4"/>
      <c r="ACN243" s="4"/>
      <c r="ACO243" s="4"/>
      <c r="ACP243" s="4"/>
      <c r="ACQ243" s="4"/>
      <c r="ACR243" s="4"/>
      <c r="ACS243" s="4"/>
      <c r="ACT243" s="4"/>
      <c r="ACU243" s="4"/>
      <c r="ACV243" s="4"/>
      <c r="ACW243" s="4"/>
      <c r="ACX243" s="4"/>
      <c r="ACY243" s="4"/>
      <c r="ACZ243" s="4"/>
      <c r="ADA243" s="4"/>
      <c r="ADB243" s="4"/>
      <c r="ADC243" s="4"/>
      <c r="ADD243" s="4"/>
      <c r="ADE243" s="4"/>
      <c r="ADF243" s="4"/>
      <c r="ADG243" s="4"/>
      <c r="ADH243" s="4"/>
      <c r="ADI243" s="4"/>
      <c r="ADJ243" s="4"/>
      <c r="ADK243" s="4"/>
      <c r="ADL243" s="4"/>
      <c r="ADM243" s="4"/>
      <c r="ADN243" s="4"/>
      <c r="ADO243" s="4"/>
      <c r="ADP243" s="4"/>
      <c r="ADQ243" s="4"/>
      <c r="ADR243" s="4"/>
      <c r="ADS243" s="4"/>
      <c r="ADT243" s="4"/>
      <c r="ADU243" s="4"/>
      <c r="ADV243" s="4"/>
      <c r="ADW243" s="4"/>
      <c r="ADX243" s="4"/>
      <c r="ADY243" s="4"/>
      <c r="ADZ243" s="4"/>
      <c r="AEA243" s="4"/>
      <c r="AEB243" s="4"/>
      <c r="AEC243" s="4"/>
      <c r="AED243" s="4"/>
      <c r="AEE243" s="4"/>
      <c r="AEF243" s="4"/>
      <c r="AEG243" s="4"/>
      <c r="AEH243" s="4"/>
      <c r="AEI243" s="4"/>
      <c r="AEJ243" s="4"/>
      <c r="AEK243" s="4"/>
      <c r="AEL243" s="4"/>
      <c r="AEM243" s="4"/>
      <c r="AEN243" s="4"/>
      <c r="AEO243" s="4"/>
      <c r="AEP243" s="4"/>
      <c r="AEQ243" s="4"/>
      <c r="AER243" s="4"/>
      <c r="AES243" s="4"/>
      <c r="AET243" s="4"/>
      <c r="AEU243" s="4"/>
      <c r="AEV243" s="4"/>
      <c r="AEW243" s="4"/>
      <c r="AEX243" s="4"/>
      <c r="AEY243" s="4"/>
      <c r="AEZ243" s="4"/>
      <c r="AFA243" s="4"/>
      <c r="AFB243" s="4"/>
      <c r="AFC243" s="4"/>
      <c r="AFD243" s="4"/>
      <c r="AFE243" s="4"/>
      <c r="AFF243" s="4"/>
      <c r="AFG243" s="4"/>
      <c r="AFH243" s="4"/>
      <c r="AFI243" s="4"/>
      <c r="AFJ243" s="4"/>
      <c r="AFK243" s="4"/>
      <c r="AFL243" s="4"/>
      <c r="AFM243" s="4"/>
      <c r="AFN243" s="4"/>
      <c r="AFO243" s="4"/>
      <c r="AFP243" s="4"/>
      <c r="AFQ243" s="4"/>
      <c r="AFR243" s="4"/>
      <c r="AFS243" s="4"/>
      <c r="AFT243" s="4"/>
      <c r="AFU243" s="4"/>
      <c r="AFV243" s="4"/>
      <c r="AFW243" s="4"/>
      <c r="AFX243" s="4"/>
      <c r="AFY243" s="4"/>
      <c r="AFZ243" s="4"/>
      <c r="AGA243" s="4"/>
      <c r="AGB243" s="4"/>
      <c r="AGC243" s="4"/>
      <c r="AGD243" s="4"/>
      <c r="AGE243" s="4"/>
      <c r="AGF243" s="4"/>
      <c r="AGG243" s="4"/>
      <c r="AGH243" s="4"/>
      <c r="AGI243" s="4"/>
      <c r="AGJ243" s="4"/>
      <c r="AGK243" s="4"/>
      <c r="AGL243" s="4"/>
      <c r="AGM243" s="4"/>
      <c r="AGN243" s="4"/>
      <c r="AGO243" s="4"/>
      <c r="AGP243" s="4"/>
      <c r="AGQ243" s="4"/>
      <c r="AGR243" s="4"/>
      <c r="AGS243" s="4"/>
      <c r="AGT243" s="4"/>
      <c r="AGU243" s="4"/>
      <c r="AGV243" s="4"/>
      <c r="AGW243" s="4"/>
      <c r="AGX243" s="4"/>
      <c r="AGY243" s="4"/>
      <c r="AGZ243" s="4"/>
      <c r="AHA243" s="4"/>
      <c r="AHB243" s="4"/>
      <c r="AHC243" s="4"/>
      <c r="AHD243" s="4"/>
      <c r="AHE243" s="4"/>
      <c r="AHF243" s="4"/>
      <c r="AHG243" s="4"/>
      <c r="AHH243" s="4"/>
      <c r="AHI243" s="4"/>
      <c r="AHJ243" s="4"/>
      <c r="AHK243" s="4"/>
      <c r="AHL243" s="4"/>
      <c r="AHM243" s="4"/>
      <c r="AHN243" s="4"/>
      <c r="AHO243" s="4"/>
      <c r="AHP243" s="4"/>
      <c r="AHQ243" s="4"/>
      <c r="AHR243" s="4"/>
      <c r="AHS243" s="4"/>
      <c r="AHT243" s="4"/>
      <c r="AHU243" s="4"/>
      <c r="AHV243" s="4"/>
      <c r="AHW243" s="4"/>
      <c r="AHX243" s="4"/>
      <c r="AHY243" s="4"/>
      <c r="AHZ243" s="4"/>
      <c r="AIA243" s="4"/>
      <c r="AIB243" s="4"/>
      <c r="AIC243" s="4"/>
      <c r="AID243" s="4"/>
      <c r="AIE243" s="4"/>
      <c r="AIF243" s="4"/>
      <c r="AIG243" s="4"/>
      <c r="AIH243" s="4"/>
      <c r="AII243" s="4"/>
      <c r="AIJ243" s="4"/>
      <c r="AIK243" s="4"/>
      <c r="AIL243" s="4"/>
      <c r="AIM243" s="4"/>
      <c r="AIN243" s="4"/>
      <c r="AIO243" s="4"/>
      <c r="AIP243" s="4"/>
      <c r="AIQ243" s="4"/>
      <c r="AIR243" s="4"/>
      <c r="AIS243" s="4"/>
      <c r="AIT243" s="4"/>
      <c r="AIU243" s="4"/>
      <c r="AIV243" s="4"/>
      <c r="AIW243" s="4"/>
      <c r="AIX243" s="4"/>
      <c r="AIY243" s="4"/>
      <c r="AIZ243" s="4"/>
      <c r="AJA243" s="4"/>
      <c r="AJB243" s="4"/>
      <c r="AJC243" s="4"/>
      <c r="AJD243" s="4"/>
      <c r="AJE243" s="4"/>
      <c r="AJF243" s="4"/>
      <c r="AJG243" s="4"/>
      <c r="AJH243" s="4"/>
      <c r="AJI243" s="4"/>
      <c r="AJJ243" s="4"/>
      <c r="AJK243" s="4"/>
      <c r="AJL243" s="4"/>
      <c r="AJM243" s="4"/>
      <c r="AJN243" s="4"/>
      <c r="AJO243" s="4"/>
      <c r="AJP243" s="4"/>
      <c r="AJQ243" s="4"/>
      <c r="AJR243" s="4"/>
      <c r="AJS243" s="4"/>
      <c r="AJT243" s="4"/>
      <c r="AJU243" s="4"/>
      <c r="AJV243" s="4"/>
      <c r="AJW243" s="4"/>
      <c r="AJX243" s="4"/>
      <c r="AJY243" s="4"/>
      <c r="AJZ243" s="4"/>
      <c r="AKA243" s="4"/>
      <c r="AKB243" s="4"/>
      <c r="AKC243" s="4"/>
      <c r="AKD243" s="4"/>
      <c r="AKE243" s="4"/>
      <c r="AKF243" s="4"/>
      <c r="AKG243" s="4"/>
      <c r="AKH243" s="4"/>
      <c r="AKI243" s="4"/>
      <c r="AKJ243" s="4"/>
      <c r="AKK243" s="4"/>
      <c r="AKL243" s="4"/>
      <c r="AKM243" s="4"/>
      <c r="AKN243" s="4"/>
      <c r="AKO243" s="4"/>
      <c r="AKP243" s="4"/>
      <c r="AKQ243" s="4"/>
      <c r="AKR243" s="4"/>
      <c r="AKS243" s="4"/>
      <c r="AKT243" s="4"/>
      <c r="AKU243" s="4"/>
      <c r="AKV243" s="4"/>
      <c r="AKW243" s="4"/>
      <c r="AKX243" s="4"/>
      <c r="AKY243" s="4"/>
      <c r="AKZ243" s="4"/>
      <c r="ALA243" s="4"/>
      <c r="ALB243" s="4"/>
      <c r="ALC243" s="4"/>
      <c r="ALD243" s="4"/>
      <c r="ALE243" s="4"/>
      <c r="ALF243" s="4"/>
      <c r="ALG243" s="4"/>
      <c r="ALH243" s="4"/>
      <c r="ALI243" s="4"/>
      <c r="ALJ243" s="4"/>
      <c r="ALK243" s="4"/>
      <c r="ALL243" s="4"/>
      <c r="ALM243" s="4"/>
      <c r="ALN243" s="4"/>
      <c r="ALO243" s="4"/>
      <c r="ALP243" s="4"/>
      <c r="ALQ243" s="4"/>
      <c r="ALR243" s="4"/>
    </row>
    <row r="245" spans="2:1006" x14ac:dyDescent="0.35">
      <c r="C245" s="31" t="s">
        <v>269</v>
      </c>
      <c r="E245" s="32" t="s">
        <v>110</v>
      </c>
      <c r="J245" s="37">
        <f>J241-J220</f>
        <v>-331500</v>
      </c>
      <c r="K245" s="37">
        <f>K241-K220</f>
        <v>-331500</v>
      </c>
      <c r="L245" s="37">
        <f>L241-L220</f>
        <v>-331500</v>
      </c>
      <c r="M245" s="37">
        <f>M241-M220</f>
        <v>-331500</v>
      </c>
      <c r="N245" s="37">
        <f>N241-N220</f>
        <v>-331500</v>
      </c>
      <c r="O245" s="37">
        <f>O241-O220</f>
        <v>-331500</v>
      </c>
      <c r="P245" s="37">
        <f>P241-P220</f>
        <v>-331500</v>
      </c>
      <c r="Q245" s="37">
        <f>Q241-Q220</f>
        <v>-331500</v>
      </c>
      <c r="R245" s="37">
        <f>R241-R220</f>
        <v>-331500</v>
      </c>
      <c r="S245" s="37">
        <f>S241-S220</f>
        <v>-331500</v>
      </c>
      <c r="T245" s="37">
        <f>T241-T220</f>
        <v>-331500</v>
      </c>
      <c r="U245" s="37">
        <f>U241-U220</f>
        <v>802230</v>
      </c>
      <c r="V245" s="37">
        <f>V241-V220</f>
        <v>208236.67412929586</v>
      </c>
      <c r="W245" s="37">
        <f>W241-W220</f>
        <v>209644.37810945278</v>
      </c>
      <c r="X245" s="37">
        <f>X241-X220</f>
        <v>211060.65672229766</v>
      </c>
      <c r="Y245" s="37">
        <f>Y241-Y220</f>
        <v>212485.55489715585</v>
      </c>
      <c r="Z245" s="37">
        <f>Z241-Z220</f>
        <v>213919.11771010119</v>
      </c>
      <c r="AA245" s="37">
        <f>AA241-AA220</f>
        <v>215361.39038318326</v>
      </c>
      <c r="AB245" s="37">
        <f>AB241-AB220</f>
        <v>216812.41828363109</v>
      </c>
      <c r="AC245" s="37">
        <f>AC241-AC220</f>
        <v>218272.24692303152</v>
      </c>
      <c r="AD245" s="37">
        <f>AD241-AD220</f>
        <v>20366533.642743096</v>
      </c>
      <c r="AE245" s="37">
        <f>AE241-AE220</f>
        <v>221218.48918171972</v>
      </c>
      <c r="AF245" s="37">
        <f>AF241-AF220</f>
        <v>222704.99453822128</v>
      </c>
      <c r="AG245" s="37">
        <f>AG241-AG220</f>
        <v>224200.48410628154</v>
      </c>
      <c r="AH245" s="37">
        <f>AH241-AH220</f>
        <v>225705.00410606153</v>
      </c>
      <c r="AI245" s="37">
        <f>AI241-AI220</f>
        <v>227218.60089661181</v>
      </c>
      <c r="AJ245" s="37">
        <f>AJ241-AJ220</f>
        <v>228741.32097486709</v>
      </c>
      <c r="AK245" s="37">
        <f>AK241-AK220</f>
        <v>230273.21097461297</v>
      </c>
      <c r="AL245" s="37">
        <f>AL241-AL220</f>
        <v>231814.31766542682</v>
      </c>
      <c r="AM245" s="37">
        <f>AM241-AM220</f>
        <v>233364.68795158784</v>
      </c>
      <c r="AN245" s="37">
        <f>AN241-AN220</f>
        <v>234924.36887095805</v>
      </c>
      <c r="AO245" s="37">
        <f>AO241-AO220</f>
        <v>236493.40759383561</v>
      </c>
      <c r="AP245" s="37">
        <f>AP241-AP220</f>
        <v>224387.64089546149</v>
      </c>
      <c r="AQ245" s="37">
        <f>AQ241-AQ220</f>
        <v>225975.53726007347</v>
      </c>
      <c r="AR245" s="37">
        <f>AR241-AR220</f>
        <v>227572.93372177542</v>
      </c>
      <c r="AS245" s="37">
        <f>AS241-AS220</f>
        <v>229179.87796852825</v>
      </c>
      <c r="AT245" s="37">
        <f>AT241-AT220</f>
        <v>230796.41781453468</v>
      </c>
      <c r="AU245" s="37">
        <f>AU241-AU220</f>
        <v>232422.60119890427</v>
      </c>
      <c r="AV245" s="37">
        <f>AV241-AV220</f>
        <v>234058.47618429008</v>
      </c>
      <c r="AW245" s="37">
        <f>AW241-AW220</f>
        <v>235704.09095548704</v>
      </c>
      <c r="AX245" s="37">
        <f>AX241-AX220</f>
        <v>237359.49381800188</v>
      </c>
      <c r="AY245" s="37">
        <f>AY241-AY220</f>
        <v>239024.73319658567</v>
      </c>
      <c r="AZ245" s="37">
        <f>AZ241-AZ220</f>
        <v>240699.85763373395</v>
      </c>
      <c r="BA245" s="37">
        <f>BA241-BA220</f>
        <v>242384.91578815022</v>
      </c>
      <c r="BB245" s="37">
        <f>BB241-BB220</f>
        <v>244079.956433176</v>
      </c>
      <c r="BC245" s="37">
        <f>BC241-BC220</f>
        <v>245785.0284551841</v>
      </c>
      <c r="BD245" s="37">
        <f>BD241-BD220</f>
        <v>247500.18085193419</v>
      </c>
      <c r="BE245" s="37">
        <f>BE241-BE220</f>
        <v>249225.46273089317</v>
      </c>
      <c r="BF245" s="37">
        <f>BF241-BF220</f>
        <v>250960.92330751842</v>
      </c>
      <c r="BG245" s="37">
        <f>BG241-BG220</f>
        <v>252706.61190350086</v>
      </c>
      <c r="BH245" s="37">
        <f>BH241-BH220</f>
        <v>254462.5779449713</v>
      </c>
      <c r="BI245" s="37">
        <f>BI241-BI220</f>
        <v>269913.08148698299</v>
      </c>
      <c r="BJ245" s="37">
        <f>BJ241-BJ220</f>
        <v>69578.192372913472</v>
      </c>
      <c r="BK245" s="37">
        <f>BK241-BK220</f>
        <v>68177.797980226824</v>
      </c>
      <c r="BL245" s="37">
        <f>BL241-BL220</f>
        <v>66768.84648545408</v>
      </c>
      <c r="BM245" s="37">
        <f>BM241-BM220</f>
        <v>65351.239347624534</v>
      </c>
      <c r="BN245" s="37">
        <f>BN241-BN220</f>
        <v>63924.877078594989</v>
      </c>
      <c r="BO245" s="37">
        <f>BO241-BO220</f>
        <v>62489.659233542043</v>
      </c>
      <c r="BP245" s="37">
        <f>BP241-BP220</f>
        <v>61045.484401359456</v>
      </c>
      <c r="BQ245" s="37">
        <f>BQ241-BQ220</f>
        <v>59592.250194960863</v>
      </c>
      <c r="BR245" s="37">
        <f>BR241-BR220</f>
        <v>58129.853241485369</v>
      </c>
      <c r="BS245" s="37">
        <f>BS241-BS220</f>
        <v>56658.189172406921</v>
      </c>
      <c r="BT245" s="37">
        <f>BT241-BT220</f>
        <v>55177.15261354432</v>
      </c>
      <c r="BU245" s="37">
        <f>BU241-BU220</f>
        <v>53686.637174972966</v>
      </c>
      <c r="BV245" s="37">
        <f>BV241-BV220</f>
        <v>52186.535440836044</v>
      </c>
      <c r="BW245" s="37">
        <f>BW241-BW220</f>
        <v>50676.738959054179</v>
      </c>
      <c r="BX245" s="37">
        <f>BX241-BX220</f>
        <v>49157.138230933822</v>
      </c>
      <c r="BY245" s="37">
        <f>BY241-BY220</f>
        <v>47627.622700671462</v>
      </c>
      <c r="BZ245" s="37">
        <f>BZ241-BZ220</f>
        <v>46088.080744754247</v>
      </c>
      <c r="CA245" s="37">
        <f>CA241-CA220</f>
        <v>44538.399661254924</v>
      </c>
      <c r="CB245" s="37">
        <f>CB241-CB220</f>
        <v>42978.465659020883</v>
      </c>
      <c r="CC245" s="37">
        <f>CC241-CC220</f>
        <v>41408.163846755298</v>
      </c>
      <c r="CD245" s="37">
        <f>CD241-CD220</f>
        <v>238964.26933194374</v>
      </c>
      <c r="CE245" s="37">
        <f>CE241-CE220</f>
        <v>229415.94995970724</v>
      </c>
      <c r="CF245" s="37">
        <f>CF241-CF220</f>
        <v>219803.31541384189</v>
      </c>
      <c r="CG245" s="37">
        <f>CG241-CG220</f>
        <v>210125.64927488548</v>
      </c>
      <c r="CH245" s="37">
        <f>CH241-CH220</f>
        <v>200382.22818506329</v>
      </c>
      <c r="CI245" s="37">
        <f>CI241-CI220</f>
        <v>190572.32177877513</v>
      </c>
      <c r="CJ245" s="37">
        <f>CJ241-CJ220</f>
        <v>180695.19261239082</v>
      </c>
      <c r="CK245" s="37">
        <f>CK241-CK220</f>
        <v>170750.09609334785</v>
      </c>
      <c r="CL245" s="37">
        <f>CL241-CL220</f>
        <v>160736.28040854537</v>
      </c>
      <c r="CM245" s="37">
        <f>CM241-CM220</f>
        <v>150652.98645202792</v>
      </c>
      <c r="CN245" s="37">
        <f>CN241-CN220</f>
        <v>5.9034405126913794E-10</v>
      </c>
      <c r="CO245" s="37">
        <f>CO241-CO220</f>
        <v>6.0215093229452079E-10</v>
      </c>
      <c r="CP245" s="37">
        <f>CP241-CP220</f>
        <v>6.1419395094041114E-10</v>
      </c>
      <c r="CQ245" s="37">
        <f>CQ241-CQ220</f>
        <v>6.2647782995921932E-10</v>
      </c>
      <c r="CR245" s="37">
        <f>CR241-CR220</f>
        <v>6.3900738655840371E-10</v>
      </c>
      <c r="CS245" s="37">
        <f>CS241-CS220</f>
        <v>6.5178753428957175E-10</v>
      </c>
      <c r="CT245" s="37">
        <f>CT241-CT220</f>
        <v>6.6482328497536309E-10</v>
      </c>
      <c r="CU245" s="37">
        <f>CU241-CU220</f>
        <v>6.7811975067487035E-10</v>
      </c>
      <c r="CV245" s="37">
        <f>CV241-CV220</f>
        <v>6.9168214568836779E-10</v>
      </c>
      <c r="CW245" s="37">
        <f>CW241-CW220</f>
        <v>7.055157886021351E-10</v>
      </c>
      <c r="CX245" s="37">
        <f>CX241-CX220</f>
        <v>7.1962610437417774E-10</v>
      </c>
      <c r="CY245" s="37">
        <f>CY241-CY220</f>
        <v>7.3401862646166122E-10</v>
      </c>
      <c r="CZ245" s="37">
        <f>CZ241-CZ220</f>
        <v>7.4869899899089445E-10</v>
      </c>
      <c r="DA245" s="37">
        <f>DA241-DA220</f>
        <v>7.6367297897071243E-10</v>
      </c>
      <c r="DB245" s="37">
        <f>DB241-DB220</f>
        <v>7.7894643855012656E-10</v>
      </c>
      <c r="DC245" s="37">
        <f>DC241-DC220</f>
        <v>7.9452536732112916E-10</v>
      </c>
      <c r="DD245" s="37">
        <f>DD241-DD220</f>
        <v>8.1041587466755178E-10</v>
      </c>
      <c r="DE245" s="37">
        <f>DE241-DE220</f>
        <v>8.2662419216090279E-10</v>
      </c>
      <c r="DF245" s="37">
        <f>DF241-DF220</f>
        <v>8.4315667600412084E-10</v>
      </c>
      <c r="DG245" s="37">
        <f>DG241-DG220</f>
        <v>8.6001980952420341E-10</v>
      </c>
      <c r="DH245" s="37">
        <f>DH241-DH220</f>
        <v>8.7722020571468744E-10</v>
      </c>
      <c r="DI245" s="37">
        <f>DI241-DI220</f>
        <v>8.9476460982898122E-10</v>
      </c>
      <c r="DJ245" s="37">
        <f>DJ241-DJ220</f>
        <v>9.126599020255608E-10</v>
      </c>
      <c r="DK245" s="37">
        <f>DK241-DK220</f>
        <v>9.3091310006607198E-10</v>
      </c>
      <c r="DL245" s="37">
        <f>DL241-DL220</f>
        <v>9.4953136206739338E-10</v>
      </c>
      <c r="DM245" s="37">
        <f>DM241-DM220</f>
        <v>9.6852198930874135E-10</v>
      </c>
      <c r="DN245" s="37">
        <f>DN241-DN220</f>
        <v>9.878924290949162E-10</v>
      </c>
      <c r="DO245" s="37">
        <f>DO241-DO220</f>
        <v>1.0076502776768144E-9</v>
      </c>
      <c r="DP245" s="37">
        <f>DP241-DP220</f>
        <v>1.0278032832303506E-9</v>
      </c>
      <c r="DQ245" s="37">
        <f>DQ241-DQ220</f>
        <v>1.0483593488949577E-9</v>
      </c>
      <c r="DR245" s="37">
        <f>DR241-DR220</f>
        <v>1.0693265358728569E-9</v>
      </c>
      <c r="DS245" s="37">
        <f>DS241-DS220</f>
        <v>1.090713066590314E-9</v>
      </c>
      <c r="DT245" s="37">
        <f>DT241-DT220</f>
        <v>1.1125273279221202E-9</v>
      </c>
      <c r="DU245" s="37">
        <f>DU241-DU220</f>
        <v>1.1347778744805627E-9</v>
      </c>
      <c r="DV245" s="37">
        <f>DV241-DV220</f>
        <v>1.1574734319701739E-9</v>
      </c>
      <c r="DW245" s="37">
        <f>DW241-DW220</f>
        <v>1.1806229006095774E-9</v>
      </c>
      <c r="DX245" s="37">
        <f>DX241-DX220</f>
        <v>1.204235358621769E-9</v>
      </c>
      <c r="DY245" s="37">
        <f>DY241-DY220</f>
        <v>1.2283200657942044E-9</v>
      </c>
      <c r="DZ245" s="37">
        <f>DZ241-DZ220</f>
        <v>1.2528864671100884E-9</v>
      </c>
      <c r="EA245" s="37">
        <f>EA241-EA220</f>
        <v>1.2779441964522901E-9</v>
      </c>
      <c r="EB245" s="37">
        <f>EB241-EB220</f>
        <v>1.3035030803813358E-9</v>
      </c>
      <c r="EC245" s="37">
        <f>EC241-EC220</f>
        <v>1.3295731419889627E-9</v>
      </c>
      <c r="ED245" s="37">
        <f>ED241-ED220</f>
        <v>1.3561646048287421E-9</v>
      </c>
      <c r="EE245" s="37">
        <f>EE241-EE220</f>
        <v>1.383287896925317E-9</v>
      </c>
      <c r="EF245" s="37">
        <f>EF241-EF220</f>
        <v>1.4109536548638233E-9</v>
      </c>
      <c r="EG245" s="37">
        <f>EG241-EG220</f>
        <v>1.4391727279610999E-9</v>
      </c>
      <c r="EH245" s="37">
        <f>EH241-EH220</f>
        <v>1.467956182520322E-9</v>
      </c>
      <c r="EI245" s="37">
        <f>EI241-EI220</f>
        <v>1.4973153061707284E-9</v>
      </c>
      <c r="EJ245" s="37">
        <f>EJ241-EJ220</f>
        <v>1.5272616122941431E-9</v>
      </c>
      <c r="EK245" s="37">
        <f>EK241-EK220</f>
        <v>1.5578068445400259E-9</v>
      </c>
      <c r="EL245" s="37">
        <f>EL241-EL220</f>
        <v>1.5889629814308265E-9</v>
      </c>
      <c r="EM245" s="37">
        <f>EM241-EM220</f>
        <v>1.620742241059443E-9</v>
      </c>
      <c r="EN245" s="37">
        <f>EN241-EN220</f>
        <v>1.6531570858806318E-9</v>
      </c>
      <c r="EO245" s="37">
        <f>EO241-EO220</f>
        <v>1.6862202275982443E-9</v>
      </c>
      <c r="EP245" s="37">
        <f>EP241-EP220</f>
        <v>1.7199446321502092E-9</v>
      </c>
      <c r="EQ245" s="37">
        <f>EQ241-EQ220</f>
        <v>1.7543435247932132E-9</v>
      </c>
      <c r="ER245" s="37">
        <f>ER241-ER220</f>
        <v>1.7894303952890776E-9</v>
      </c>
      <c r="ES245" s="37">
        <f>ES241-ES220</f>
        <v>1.8252190031948591E-9</v>
      </c>
      <c r="ET245" s="37">
        <f>ET241-ET220</f>
        <v>1.8617233832587562E-9</v>
      </c>
      <c r="EU245" s="37">
        <f>EU241-EU220</f>
        <v>1.8989578509239313E-9</v>
      </c>
      <c r="EV245" s="37">
        <f>EV241-EV220</f>
        <v>1.93693700794241E-9</v>
      </c>
      <c r="EW245" s="37">
        <f>EW241-EW220</f>
        <v>1.975675748101258E-9</v>
      </c>
      <c r="EX245" s="37">
        <f>EX241-EX220</f>
        <v>2.0151892630632834E-9</v>
      </c>
      <c r="EY245" s="37">
        <f>EY241-EY220</f>
        <v>2.055493048324549E-9</v>
      </c>
      <c r="EZ245" s="37">
        <f>EZ241-EZ220</f>
        <v>2.0966029092910404E-9</v>
      </c>
      <c r="FA245" s="37">
        <f>FA241-FA220</f>
        <v>2.138534967476861E-9</v>
      </c>
      <c r="FB245" s="37">
        <f>FB241-FB220</f>
        <v>2.1813056668263981E-9</v>
      </c>
      <c r="FC245" s="37">
        <f>FC241-FC220</f>
        <v>2.2249317801629262E-9</v>
      </c>
    </row>
    <row r="246" spans="2:1006" x14ac:dyDescent="0.35">
      <c r="C246" s="31" t="s">
        <v>277</v>
      </c>
      <c r="E246" s="32" t="s">
        <v>48</v>
      </c>
      <c r="F246" s="35">
        <f>XIRR(J245:FC245,J8:FC8)</f>
        <v>0.54170023798942568</v>
      </c>
    </row>
    <row r="247" spans="2:1006" x14ac:dyDescent="0.35">
      <c r="E247" s="32"/>
      <c r="F247" s="35"/>
    </row>
    <row r="248" spans="2:1006" x14ac:dyDescent="0.35">
      <c r="E248" s="32"/>
      <c r="F248" s="35"/>
      <c r="J248" s="33" t="e">
        <f>IF(J9,J8,NA())</f>
        <v>#N/A</v>
      </c>
      <c r="K248" s="33" t="e">
        <f>IF(K9,K8,NA())</f>
        <v>#N/A</v>
      </c>
      <c r="L248" s="33" t="e">
        <f>IF(L9,L8,NA())</f>
        <v>#N/A</v>
      </c>
      <c r="M248" s="33" t="e">
        <f>IF(M9,M8,NA())</f>
        <v>#N/A</v>
      </c>
      <c r="N248" s="33" t="e">
        <f>IF(N9,N8,NA())</f>
        <v>#N/A</v>
      </c>
      <c r="O248" s="33" t="e">
        <f>IF(O9,O8,NA())</f>
        <v>#N/A</v>
      </c>
      <c r="P248" s="33" t="e">
        <f>IF(P9,P8,NA())</f>
        <v>#N/A</v>
      </c>
      <c r="Q248" s="33" t="e">
        <f>IF(Q9,Q8,NA())</f>
        <v>#N/A</v>
      </c>
      <c r="R248" s="33" t="e">
        <f>IF(R9,R8,NA())</f>
        <v>#N/A</v>
      </c>
      <c r="S248" s="33" t="e">
        <f>IF(S9,S8,NA())</f>
        <v>#N/A</v>
      </c>
      <c r="T248" s="33" t="e">
        <f>IF(T9,T8,NA())</f>
        <v>#N/A</v>
      </c>
      <c r="U248" s="33" t="e">
        <f>IF(U9,U8,NA())</f>
        <v>#N/A</v>
      </c>
      <c r="V248" s="33">
        <f>IF(V9,V8,NA())</f>
        <v>46203</v>
      </c>
      <c r="W248" s="33">
        <f>IF(W9,W8,NA())</f>
        <v>46387</v>
      </c>
      <c r="X248" s="33">
        <f>IF(X9,X8,NA())</f>
        <v>46568</v>
      </c>
      <c r="Y248" s="33">
        <f>IF(Y9,Y8,NA())</f>
        <v>46752</v>
      </c>
      <c r="Z248" s="33">
        <f>IF(Z9,Z8,NA())</f>
        <v>46934</v>
      </c>
      <c r="AA248" s="33">
        <f>IF(AA9,AA8,NA())</f>
        <v>47118</v>
      </c>
      <c r="AB248" s="33">
        <f>IF(AB9,AB8,NA())</f>
        <v>47299</v>
      </c>
      <c r="AC248" s="33">
        <f>IF(AC9,AC8,NA())</f>
        <v>47483</v>
      </c>
      <c r="AD248" s="33">
        <f>IF(AD9,AD8,NA())</f>
        <v>47664</v>
      </c>
      <c r="AE248" s="33">
        <f>IF(AE9,AE8,NA())</f>
        <v>47848</v>
      </c>
      <c r="AF248" s="33">
        <f>IF(AF9,AF8,NA())</f>
        <v>48029</v>
      </c>
      <c r="AG248" s="33">
        <f>IF(AG9,AG8,NA())</f>
        <v>48213</v>
      </c>
      <c r="AH248" s="33">
        <f>IF(AH9,AH8,NA())</f>
        <v>48395</v>
      </c>
      <c r="AI248" s="33">
        <f>IF(AI9,AI8,NA())</f>
        <v>48579</v>
      </c>
      <c r="AJ248" s="33">
        <f>IF(AJ9,AJ8,NA())</f>
        <v>48760</v>
      </c>
      <c r="AK248" s="33">
        <f>IF(AK9,AK8,NA())</f>
        <v>48944</v>
      </c>
      <c r="AL248" s="33">
        <f>IF(AL9,AL8,NA())</f>
        <v>49125</v>
      </c>
      <c r="AM248" s="33">
        <f>IF(AM9,AM8,NA())</f>
        <v>49309</v>
      </c>
      <c r="AN248" s="33">
        <f>IF(AN9,AN8,NA())</f>
        <v>49490</v>
      </c>
      <c r="AO248" s="33">
        <f>IF(AO9,AO8,NA())</f>
        <v>49674</v>
      </c>
      <c r="AP248" s="33">
        <f>IF(AP9,AP8,NA())</f>
        <v>49856</v>
      </c>
      <c r="AQ248" s="33">
        <f>IF(AQ9,AQ8,NA())</f>
        <v>50040</v>
      </c>
      <c r="AR248" s="33">
        <f>IF(AR9,AR8,NA())</f>
        <v>50221</v>
      </c>
      <c r="AS248" s="33">
        <f>IF(AS9,AS8,NA())</f>
        <v>50405</v>
      </c>
      <c r="AT248" s="33">
        <f>IF(AT9,AT8,NA())</f>
        <v>50586</v>
      </c>
      <c r="AU248" s="33">
        <f>IF(AU9,AU8,NA())</f>
        <v>50770</v>
      </c>
      <c r="AV248" s="33">
        <f>IF(AV9,AV8,NA())</f>
        <v>50951</v>
      </c>
      <c r="AW248" s="33">
        <f>IF(AW9,AW8,NA())</f>
        <v>51135</v>
      </c>
      <c r="AX248" s="33">
        <f>IF(AX9,AX8,NA())</f>
        <v>51317</v>
      </c>
      <c r="AY248" s="33">
        <f>IF(AY9,AY8,NA())</f>
        <v>51501</v>
      </c>
      <c r="AZ248" s="33">
        <f>IF(AZ9,AZ8,NA())</f>
        <v>51682</v>
      </c>
      <c r="BA248" s="33">
        <f>IF(BA9,BA8,NA())</f>
        <v>51866</v>
      </c>
      <c r="BB248" s="33">
        <f>IF(BB9,BB8,NA())</f>
        <v>52047</v>
      </c>
      <c r="BC248" s="33">
        <f>IF(BC9,BC8,NA())</f>
        <v>52231</v>
      </c>
      <c r="BD248" s="33">
        <f>IF(BD9,BD8,NA())</f>
        <v>52412</v>
      </c>
      <c r="BE248" s="33">
        <f>IF(BE9,BE8,NA())</f>
        <v>52596</v>
      </c>
      <c r="BF248" s="33">
        <f>IF(BF9,BF8,NA())</f>
        <v>52778</v>
      </c>
      <c r="BG248" s="33">
        <f>IF(BG9,BG8,NA())</f>
        <v>52962</v>
      </c>
      <c r="BH248" s="33">
        <f>IF(BH9,BH8,NA())</f>
        <v>53143</v>
      </c>
      <c r="BI248" s="33">
        <f>IF(BI9,BI8,NA())</f>
        <v>53327</v>
      </c>
      <c r="BJ248" s="33">
        <f>IF(BJ9,BJ8,NA())</f>
        <v>53508</v>
      </c>
      <c r="BK248" s="33">
        <f>IF(BK9,BK8,NA())</f>
        <v>53692</v>
      </c>
      <c r="BL248" s="33">
        <f>IF(BL9,BL8,NA())</f>
        <v>53873</v>
      </c>
      <c r="BM248" s="33">
        <f>IF(BM9,BM8,NA())</f>
        <v>54057</v>
      </c>
      <c r="BN248" s="33">
        <f>IF(BN9,BN8,NA())</f>
        <v>54239</v>
      </c>
      <c r="BO248" s="33">
        <f>IF(BO9,BO8,NA())</f>
        <v>54423</v>
      </c>
      <c r="BP248" s="33">
        <f>IF(BP9,BP8,NA())</f>
        <v>54604</v>
      </c>
      <c r="BQ248" s="33">
        <f>IF(BQ9,BQ8,NA())</f>
        <v>54788</v>
      </c>
      <c r="BR248" s="33">
        <f>IF(BR9,BR8,NA())</f>
        <v>54969</v>
      </c>
      <c r="BS248" s="33">
        <f>IF(BS9,BS8,NA())</f>
        <v>55153</v>
      </c>
      <c r="BT248" s="33">
        <f>IF(BT9,BT8,NA())</f>
        <v>55334</v>
      </c>
      <c r="BU248" s="33">
        <f>IF(BU9,BU8,NA())</f>
        <v>55518</v>
      </c>
      <c r="BV248" s="33">
        <f>IF(BV9,BV8,NA())</f>
        <v>55700</v>
      </c>
      <c r="BW248" s="33">
        <f>IF(BW9,BW8,NA())</f>
        <v>55884</v>
      </c>
      <c r="BX248" s="33">
        <f>IF(BX9,BX8,NA())</f>
        <v>56065</v>
      </c>
      <c r="BY248" s="33">
        <f>IF(BY9,BY8,NA())</f>
        <v>56249</v>
      </c>
      <c r="BZ248" s="33">
        <f>IF(BZ9,BZ8,NA())</f>
        <v>56430</v>
      </c>
      <c r="CA248" s="33">
        <f>IF(CA9,CA8,NA())</f>
        <v>56614</v>
      </c>
      <c r="CB248" s="33">
        <f>IF(CB9,CB8,NA())</f>
        <v>56795</v>
      </c>
      <c r="CC248" s="33">
        <f>IF(CC9,CC8,NA())</f>
        <v>56979</v>
      </c>
      <c r="CD248" s="33">
        <f>IF(CD9,CD8,NA())</f>
        <v>57161</v>
      </c>
      <c r="CE248" s="33">
        <f>IF(CE9,CE8,NA())</f>
        <v>57345</v>
      </c>
      <c r="CF248" s="33">
        <f>IF(CF9,CF8,NA())</f>
        <v>57526</v>
      </c>
      <c r="CG248" s="33">
        <f>IF(CG9,CG8,NA())</f>
        <v>57710</v>
      </c>
      <c r="CH248" s="33">
        <f>IF(CH9,CH8,NA())</f>
        <v>57891</v>
      </c>
      <c r="CI248" s="33">
        <f>IF(CI9,CI8,NA())</f>
        <v>58075</v>
      </c>
      <c r="CJ248" s="33">
        <f>IF(CJ9,CJ8,NA())</f>
        <v>58256</v>
      </c>
      <c r="CK248" s="33">
        <f>IF(CK9,CK8,NA())</f>
        <v>58440</v>
      </c>
      <c r="CL248" s="33">
        <f>IF(CL9,CL8,NA())</f>
        <v>58622</v>
      </c>
      <c r="CM248" s="33">
        <f>IF(CM9,CM8,NA())</f>
        <v>58806</v>
      </c>
      <c r="CN248" s="33" t="e">
        <f>IF(CN9,CN8,NA())</f>
        <v>#N/A</v>
      </c>
      <c r="CO248" s="33" t="e">
        <f>IF(CO9,CO8,NA())</f>
        <v>#N/A</v>
      </c>
      <c r="CP248" s="33" t="e">
        <f>IF(CP9,CP8,NA())</f>
        <v>#N/A</v>
      </c>
      <c r="CQ248" s="33" t="e">
        <f>IF(CQ9,CQ8,NA())</f>
        <v>#N/A</v>
      </c>
      <c r="CR248" s="33" t="e">
        <f>IF(CR9,CR8,NA())</f>
        <v>#N/A</v>
      </c>
      <c r="CS248" s="33" t="e">
        <f>IF(CS9,CS8,NA())</f>
        <v>#N/A</v>
      </c>
      <c r="CT248" s="33" t="e">
        <f>IF(CT9,CT8,NA())</f>
        <v>#N/A</v>
      </c>
      <c r="CU248" s="33" t="e">
        <f>IF(CU9,CU8,NA())</f>
        <v>#N/A</v>
      </c>
      <c r="CV248" s="33" t="e">
        <f>IF(CV9,CV8,NA())</f>
        <v>#N/A</v>
      </c>
      <c r="CW248" s="33" t="e">
        <f>IF(CW9,CW8,NA())</f>
        <v>#N/A</v>
      </c>
      <c r="CX248" s="33" t="e">
        <f>IF(CX9,CX8,NA())</f>
        <v>#N/A</v>
      </c>
      <c r="CY248" s="33" t="e">
        <f>IF(CY9,CY8,NA())</f>
        <v>#N/A</v>
      </c>
      <c r="CZ248" s="33" t="e">
        <f>IF(CZ9,CZ8,NA())</f>
        <v>#N/A</v>
      </c>
      <c r="DA248" s="33" t="e">
        <f>IF(DA9,DA8,NA())</f>
        <v>#N/A</v>
      </c>
      <c r="DB248" s="33" t="e">
        <f>IF(DB9,DB8,NA())</f>
        <v>#N/A</v>
      </c>
      <c r="DC248" s="33" t="e">
        <f>IF(DC9,DC8,NA())</f>
        <v>#N/A</v>
      </c>
      <c r="DD248" s="33" t="e">
        <f>IF(DD9,DD8,NA())</f>
        <v>#N/A</v>
      </c>
      <c r="DE248" s="33" t="e">
        <f>IF(DE9,DE8,NA())</f>
        <v>#N/A</v>
      </c>
      <c r="DF248" s="33" t="e">
        <f>IF(DF9,DF8,NA())</f>
        <v>#N/A</v>
      </c>
      <c r="DG248" s="33" t="e">
        <f>IF(DG9,DG8,NA())</f>
        <v>#N/A</v>
      </c>
      <c r="DH248" s="33" t="e">
        <f>IF(DH9,DH8,NA())</f>
        <v>#N/A</v>
      </c>
      <c r="DI248" s="33" t="e">
        <f>IF(DI9,DI8,NA())</f>
        <v>#N/A</v>
      </c>
      <c r="DJ248" s="33" t="e">
        <f>IF(DJ9,DJ8,NA())</f>
        <v>#N/A</v>
      </c>
      <c r="DK248" s="33" t="e">
        <f>IF(DK9,DK8,NA())</f>
        <v>#N/A</v>
      </c>
      <c r="DL248" s="33" t="e">
        <f>IF(DL9,DL8,NA())</f>
        <v>#N/A</v>
      </c>
      <c r="DM248" s="33" t="e">
        <f>IF(DM9,DM8,NA())</f>
        <v>#N/A</v>
      </c>
      <c r="DN248" s="33" t="e">
        <f>IF(DN9,DN8,NA())</f>
        <v>#N/A</v>
      </c>
      <c r="DO248" s="33" t="e">
        <f>IF(DO9,DO8,NA())</f>
        <v>#N/A</v>
      </c>
      <c r="DP248" s="33" t="e">
        <f>IF(DP9,DP8,NA())</f>
        <v>#N/A</v>
      </c>
      <c r="DQ248" s="33" t="e">
        <f>IF(DQ9,DQ8,NA())</f>
        <v>#N/A</v>
      </c>
      <c r="DR248" s="33" t="e">
        <f>IF(DR9,DR8,NA())</f>
        <v>#N/A</v>
      </c>
      <c r="DS248" s="33" t="e">
        <f>IF(DS9,DS8,NA())</f>
        <v>#N/A</v>
      </c>
      <c r="DT248" s="33" t="e">
        <f>IF(DT9,DT8,NA())</f>
        <v>#N/A</v>
      </c>
      <c r="DU248" s="33" t="e">
        <f>IF(DU9,DU8,NA())</f>
        <v>#N/A</v>
      </c>
      <c r="DV248" s="33" t="e">
        <f>IF(DV9,DV8,NA())</f>
        <v>#N/A</v>
      </c>
      <c r="DW248" s="33" t="e">
        <f>IF(DW9,DW8,NA())</f>
        <v>#N/A</v>
      </c>
      <c r="DX248" s="33" t="e">
        <f>IF(DX9,DX8,NA())</f>
        <v>#N/A</v>
      </c>
      <c r="DY248" s="33" t="e">
        <f>IF(DY9,DY8,NA())</f>
        <v>#N/A</v>
      </c>
      <c r="DZ248" s="33" t="e">
        <f>IF(DZ9,DZ8,NA())</f>
        <v>#N/A</v>
      </c>
      <c r="EA248" s="33" t="e">
        <f>IF(EA9,EA8,NA())</f>
        <v>#N/A</v>
      </c>
      <c r="EB248" s="33" t="e">
        <f>IF(EB9,EB8,NA())</f>
        <v>#N/A</v>
      </c>
      <c r="EC248" s="33" t="e">
        <f>IF(EC9,EC8,NA())</f>
        <v>#N/A</v>
      </c>
      <c r="ED248" s="33" t="e">
        <f>IF(ED9,ED8,NA())</f>
        <v>#N/A</v>
      </c>
      <c r="EE248" s="33" t="e">
        <f>IF(EE9,EE8,NA())</f>
        <v>#N/A</v>
      </c>
      <c r="EF248" s="33" t="e">
        <f>IF(EF9,EF8,NA())</f>
        <v>#N/A</v>
      </c>
      <c r="EG248" s="33" t="e">
        <f>IF(EG9,EG8,NA())</f>
        <v>#N/A</v>
      </c>
      <c r="EH248" s="33" t="e">
        <f>IF(EH9,EH8,NA())</f>
        <v>#N/A</v>
      </c>
      <c r="EI248" s="33" t="e">
        <f>IF(EI9,EI8,NA())</f>
        <v>#N/A</v>
      </c>
      <c r="EJ248" s="33" t="e">
        <f>IF(EJ9,EJ8,NA())</f>
        <v>#N/A</v>
      </c>
      <c r="EK248" s="33" t="e">
        <f>IF(EK9,EK8,NA())</f>
        <v>#N/A</v>
      </c>
      <c r="EL248" s="33" t="e">
        <f>IF(EL9,EL8,NA())</f>
        <v>#N/A</v>
      </c>
      <c r="EM248" s="33" t="e">
        <f>IF(EM9,EM8,NA())</f>
        <v>#N/A</v>
      </c>
      <c r="EN248" s="33" t="e">
        <f>IF(EN9,EN8,NA())</f>
        <v>#N/A</v>
      </c>
      <c r="EO248" s="33" t="e">
        <f>IF(EO9,EO8,NA())</f>
        <v>#N/A</v>
      </c>
      <c r="EP248" s="33" t="e">
        <f>IF(EP9,EP8,NA())</f>
        <v>#N/A</v>
      </c>
      <c r="EQ248" s="33" t="e">
        <f>IF(EQ9,EQ8,NA())</f>
        <v>#N/A</v>
      </c>
      <c r="ER248" s="33" t="e">
        <f>IF(ER9,ER8,NA())</f>
        <v>#N/A</v>
      </c>
      <c r="ES248" s="33" t="e">
        <f>IF(ES9,ES8,NA())</f>
        <v>#N/A</v>
      </c>
      <c r="ET248" s="33" t="e">
        <f>IF(ET9,ET8,NA())</f>
        <v>#N/A</v>
      </c>
      <c r="EU248" s="33" t="e">
        <f>IF(EU9,EU8,NA())</f>
        <v>#N/A</v>
      </c>
      <c r="EV248" s="33" t="e">
        <f>IF(EV9,EV8,NA())</f>
        <v>#N/A</v>
      </c>
      <c r="EW248" s="33" t="e">
        <f>IF(EW9,EW8,NA())</f>
        <v>#N/A</v>
      </c>
      <c r="EX248" s="33" t="e">
        <f>IF(EX9,EX8,NA())</f>
        <v>#N/A</v>
      </c>
      <c r="EY248" s="33" t="e">
        <f>IF(EY9,EY8,NA())</f>
        <v>#N/A</v>
      </c>
      <c r="EZ248" s="33" t="e">
        <f>IF(EZ9,EZ8,NA())</f>
        <v>#N/A</v>
      </c>
      <c r="FA248" s="33" t="e">
        <f>IF(FA9,FA8,NA())</f>
        <v>#N/A</v>
      </c>
      <c r="FB248" s="33" t="e">
        <f>IF(FB9,FB8,NA())</f>
        <v>#N/A</v>
      </c>
      <c r="FC248" s="33" t="e">
        <f>IF(FC9,FC8,NA())</f>
        <v>#N/A</v>
      </c>
    </row>
    <row r="249" spans="2:1006" x14ac:dyDescent="0.35">
      <c r="C249" s="31" t="s">
        <v>276</v>
      </c>
      <c r="E249" s="32"/>
      <c r="F249" s="35"/>
      <c r="J249" s="37">
        <f>J232</f>
        <v>0</v>
      </c>
      <c r="K249" s="37">
        <f t="shared" ref="K249:BV249" si="394">K232</f>
        <v>0</v>
      </c>
      <c r="L249" s="37">
        <f t="shared" si="394"/>
        <v>0</v>
      </c>
      <c r="M249" s="37">
        <f t="shared" si="394"/>
        <v>0</v>
      </c>
      <c r="N249" s="37">
        <f t="shared" si="394"/>
        <v>0</v>
      </c>
      <c r="O249" s="37">
        <f t="shared" si="394"/>
        <v>0</v>
      </c>
      <c r="P249" s="37">
        <f t="shared" si="394"/>
        <v>0</v>
      </c>
      <c r="Q249" s="37">
        <f t="shared" si="394"/>
        <v>0</v>
      </c>
      <c r="R249" s="37">
        <f t="shared" si="394"/>
        <v>0</v>
      </c>
      <c r="S249" s="37">
        <f t="shared" si="394"/>
        <v>0</v>
      </c>
      <c r="T249" s="37">
        <f t="shared" si="394"/>
        <v>0</v>
      </c>
      <c r="U249" s="37">
        <f t="shared" si="394"/>
        <v>0</v>
      </c>
      <c r="V249" s="37">
        <f t="shared" si="394"/>
        <v>1249420.0447757756</v>
      </c>
      <c r="W249" s="37">
        <f t="shared" si="394"/>
        <v>1257866.2686567169</v>
      </c>
      <c r="X249" s="37">
        <f t="shared" si="394"/>
        <v>1266363.9403337869</v>
      </c>
      <c r="Y249" s="37">
        <f t="shared" si="394"/>
        <v>1274913.329382936</v>
      </c>
      <c r="Z249" s="37">
        <f t="shared" si="394"/>
        <v>1283514.7062606073</v>
      </c>
      <c r="AA249" s="37">
        <f t="shared" si="394"/>
        <v>1292168.3422990993</v>
      </c>
      <c r="AB249" s="37">
        <f t="shared" si="394"/>
        <v>1300874.5097017868</v>
      </c>
      <c r="AC249" s="37">
        <f t="shared" si="394"/>
        <v>1309633.48153819</v>
      </c>
      <c r="AD249" s="37">
        <f t="shared" si="394"/>
        <v>1318445.5317388943</v>
      </c>
      <c r="AE249" s="37">
        <f t="shared" si="394"/>
        <v>1327310.9350903188</v>
      </c>
      <c r="AF249" s="37">
        <f t="shared" si="394"/>
        <v>1336229.9672293274</v>
      </c>
      <c r="AG249" s="37">
        <f t="shared" si="394"/>
        <v>1345202.9046376892</v>
      </c>
      <c r="AH249" s="37">
        <f t="shared" si="394"/>
        <v>1354230.0246363701</v>
      </c>
      <c r="AI249" s="37">
        <f t="shared" si="394"/>
        <v>1363311.6053796718</v>
      </c>
      <c r="AJ249" s="37">
        <f t="shared" si="394"/>
        <v>1372447.9258492023</v>
      </c>
      <c r="AK249" s="37">
        <f t="shared" si="394"/>
        <v>1381639.2658476778</v>
      </c>
      <c r="AL249" s="37">
        <f t="shared" si="394"/>
        <v>1390885.9059925613</v>
      </c>
      <c r="AM249" s="37">
        <f t="shared" si="394"/>
        <v>1400188.1277095268</v>
      </c>
      <c r="AN249" s="37">
        <f t="shared" si="394"/>
        <v>1409546.2132257479</v>
      </c>
      <c r="AO249" s="37">
        <f t="shared" si="394"/>
        <v>1418960.4455630139</v>
      </c>
      <c r="AP249" s="37">
        <f t="shared" si="394"/>
        <v>1346325.8453727686</v>
      </c>
      <c r="AQ249" s="37">
        <f t="shared" si="394"/>
        <v>1355853.2235604418</v>
      </c>
      <c r="AR249" s="37">
        <f t="shared" si="394"/>
        <v>1365437.602330653</v>
      </c>
      <c r="AS249" s="37">
        <f t="shared" si="394"/>
        <v>1375079.2678111703</v>
      </c>
      <c r="AT249" s="37">
        <f t="shared" si="394"/>
        <v>1384778.5068872077</v>
      </c>
      <c r="AU249" s="37">
        <f t="shared" si="394"/>
        <v>1394535.6071934262</v>
      </c>
      <c r="AV249" s="37">
        <f t="shared" si="394"/>
        <v>1404350.8571057408</v>
      </c>
      <c r="AW249" s="37">
        <f t="shared" si="394"/>
        <v>1414224.5457329224</v>
      </c>
      <c r="AX249" s="37">
        <f t="shared" si="394"/>
        <v>1424156.9629080119</v>
      </c>
      <c r="AY249" s="37">
        <f t="shared" si="394"/>
        <v>1434148.3991795145</v>
      </c>
      <c r="AZ249" s="37">
        <f t="shared" si="394"/>
        <v>1444199.1458024031</v>
      </c>
      <c r="BA249" s="37">
        <f t="shared" si="394"/>
        <v>1454309.494728901</v>
      </c>
      <c r="BB249" s="37">
        <f t="shared" si="394"/>
        <v>1464479.7385990564</v>
      </c>
      <c r="BC249" s="37">
        <f t="shared" si="394"/>
        <v>1474710.1707311054</v>
      </c>
      <c r="BD249" s="37">
        <f t="shared" si="394"/>
        <v>1485001.0851116055</v>
      </c>
      <c r="BE249" s="37">
        <f t="shared" si="394"/>
        <v>1495352.7763853599</v>
      </c>
      <c r="BF249" s="37">
        <f t="shared" si="394"/>
        <v>1505765.5398451118</v>
      </c>
      <c r="BG249" s="37">
        <f t="shared" si="394"/>
        <v>1516239.6714210059</v>
      </c>
      <c r="BH249" s="37">
        <f t="shared" si="394"/>
        <v>1526775.4676698283</v>
      </c>
      <c r="BI249" s="37">
        <f t="shared" si="394"/>
        <v>1619478.4889218977</v>
      </c>
      <c r="BJ249" s="37">
        <f t="shared" si="394"/>
        <v>417469.15423748095</v>
      </c>
      <c r="BK249" s="37">
        <f t="shared" si="394"/>
        <v>409066.78788136109</v>
      </c>
      <c r="BL249" s="37">
        <f t="shared" si="394"/>
        <v>400613.07891272451</v>
      </c>
      <c r="BM249" s="37">
        <f t="shared" si="394"/>
        <v>392107.43608574732</v>
      </c>
      <c r="BN249" s="37">
        <f t="shared" si="394"/>
        <v>383549.26247157017</v>
      </c>
      <c r="BO249" s="37">
        <f t="shared" si="394"/>
        <v>374937.95540125237</v>
      </c>
      <c r="BP249" s="37">
        <f t="shared" si="394"/>
        <v>366272.90640815697</v>
      </c>
      <c r="BQ249" s="37">
        <f t="shared" si="394"/>
        <v>357553.50116976514</v>
      </c>
      <c r="BR249" s="37">
        <f t="shared" si="394"/>
        <v>348779.11944891245</v>
      </c>
      <c r="BS249" s="37">
        <f t="shared" si="394"/>
        <v>339949.1350344416</v>
      </c>
      <c r="BT249" s="37">
        <f t="shared" si="394"/>
        <v>331062.91568126611</v>
      </c>
      <c r="BU249" s="37">
        <f t="shared" si="394"/>
        <v>322119.82304983807</v>
      </c>
      <c r="BV249" s="37">
        <f t="shared" si="394"/>
        <v>313119.21264501626</v>
      </c>
      <c r="BW249" s="37">
        <f t="shared" ref="BW249:EH249" si="395">BW232</f>
        <v>304060.43375432503</v>
      </c>
      <c r="BX249" s="37">
        <f t="shared" si="395"/>
        <v>294942.82938560308</v>
      </c>
      <c r="BY249" s="37">
        <f t="shared" si="395"/>
        <v>285765.73620402883</v>
      </c>
      <c r="BZ249" s="37">
        <f t="shared" si="395"/>
        <v>276528.48446852551</v>
      </c>
      <c r="CA249" s="37">
        <f t="shared" si="395"/>
        <v>267230.3979675296</v>
      </c>
      <c r="CB249" s="37">
        <f t="shared" si="395"/>
        <v>257870.79395412537</v>
      </c>
      <c r="CC249" s="37">
        <f t="shared" si="395"/>
        <v>248448.98308053182</v>
      </c>
      <c r="CD249" s="37">
        <f t="shared" si="395"/>
        <v>238964.26933194324</v>
      </c>
      <c r="CE249" s="37">
        <f t="shared" si="395"/>
        <v>229415.94995970675</v>
      </c>
      <c r="CF249" s="37">
        <f t="shared" si="395"/>
        <v>219803.3154138414</v>
      </c>
      <c r="CG249" s="37">
        <f t="shared" si="395"/>
        <v>210125.64927488496</v>
      </c>
      <c r="CH249" s="37">
        <f t="shared" si="395"/>
        <v>200382.22818506276</v>
      </c>
      <c r="CI249" s="37">
        <f t="shared" si="395"/>
        <v>190572.32177877461</v>
      </c>
      <c r="CJ249" s="37">
        <f t="shared" si="395"/>
        <v>180695.19261239027</v>
      </c>
      <c r="CK249" s="37">
        <f t="shared" si="395"/>
        <v>170750.0960933473</v>
      </c>
      <c r="CL249" s="37">
        <f t="shared" si="395"/>
        <v>160736.28040854482</v>
      </c>
      <c r="CM249" s="37">
        <f t="shared" si="395"/>
        <v>150652.98645202734</v>
      </c>
      <c r="CN249" s="37">
        <f t="shared" si="395"/>
        <v>0</v>
      </c>
      <c r="CO249" s="37">
        <f t="shared" si="395"/>
        <v>0</v>
      </c>
      <c r="CP249" s="37">
        <f t="shared" si="395"/>
        <v>0</v>
      </c>
      <c r="CQ249" s="37">
        <f t="shared" si="395"/>
        <v>0</v>
      </c>
      <c r="CR249" s="37">
        <f t="shared" si="395"/>
        <v>0</v>
      </c>
      <c r="CS249" s="37">
        <f t="shared" si="395"/>
        <v>0</v>
      </c>
      <c r="CT249" s="37">
        <f t="shared" si="395"/>
        <v>0</v>
      </c>
      <c r="CU249" s="37">
        <f t="shared" si="395"/>
        <v>0</v>
      </c>
      <c r="CV249" s="37">
        <f t="shared" si="395"/>
        <v>0</v>
      </c>
      <c r="CW249" s="37">
        <f t="shared" si="395"/>
        <v>0</v>
      </c>
      <c r="CX249" s="37">
        <f t="shared" si="395"/>
        <v>0</v>
      </c>
      <c r="CY249" s="37">
        <f t="shared" si="395"/>
        <v>0</v>
      </c>
      <c r="CZ249" s="37">
        <f t="shared" si="395"/>
        <v>0</v>
      </c>
      <c r="DA249" s="37">
        <f t="shared" si="395"/>
        <v>0</v>
      </c>
      <c r="DB249" s="37">
        <f t="shared" si="395"/>
        <v>0</v>
      </c>
      <c r="DC249" s="37">
        <f t="shared" si="395"/>
        <v>0</v>
      </c>
      <c r="DD249" s="37">
        <f t="shared" si="395"/>
        <v>0</v>
      </c>
      <c r="DE249" s="37">
        <f t="shared" si="395"/>
        <v>0</v>
      </c>
      <c r="DF249" s="37">
        <f t="shared" si="395"/>
        <v>0</v>
      </c>
      <c r="DG249" s="37">
        <f t="shared" si="395"/>
        <v>0</v>
      </c>
      <c r="DH249" s="37">
        <f t="shared" si="395"/>
        <v>0</v>
      </c>
      <c r="DI249" s="37">
        <f t="shared" si="395"/>
        <v>0</v>
      </c>
      <c r="DJ249" s="37">
        <f t="shared" si="395"/>
        <v>0</v>
      </c>
      <c r="DK249" s="37">
        <f t="shared" si="395"/>
        <v>0</v>
      </c>
      <c r="DL249" s="37">
        <f t="shared" si="395"/>
        <v>0</v>
      </c>
      <c r="DM249" s="37">
        <f t="shared" si="395"/>
        <v>0</v>
      </c>
      <c r="DN249" s="37">
        <f t="shared" si="395"/>
        <v>0</v>
      </c>
      <c r="DO249" s="37">
        <f t="shared" si="395"/>
        <v>0</v>
      </c>
      <c r="DP249" s="37">
        <f t="shared" si="395"/>
        <v>0</v>
      </c>
      <c r="DQ249" s="37">
        <f t="shared" si="395"/>
        <v>0</v>
      </c>
      <c r="DR249" s="37">
        <f t="shared" si="395"/>
        <v>0</v>
      </c>
      <c r="DS249" s="37">
        <f t="shared" si="395"/>
        <v>0</v>
      </c>
      <c r="DT249" s="37">
        <f t="shared" si="395"/>
        <v>0</v>
      </c>
      <c r="DU249" s="37">
        <f t="shared" si="395"/>
        <v>0</v>
      </c>
      <c r="DV249" s="37">
        <f t="shared" si="395"/>
        <v>0</v>
      </c>
      <c r="DW249" s="37">
        <f t="shared" si="395"/>
        <v>0</v>
      </c>
      <c r="DX249" s="37">
        <f t="shared" si="395"/>
        <v>0</v>
      </c>
      <c r="DY249" s="37">
        <f t="shared" si="395"/>
        <v>0</v>
      </c>
      <c r="DZ249" s="37">
        <f t="shared" si="395"/>
        <v>0</v>
      </c>
      <c r="EA249" s="37">
        <f t="shared" si="395"/>
        <v>0</v>
      </c>
      <c r="EB249" s="37">
        <f t="shared" si="395"/>
        <v>0</v>
      </c>
      <c r="EC249" s="37">
        <f t="shared" si="395"/>
        <v>0</v>
      </c>
      <c r="ED249" s="37">
        <f t="shared" si="395"/>
        <v>0</v>
      </c>
      <c r="EE249" s="37">
        <f t="shared" si="395"/>
        <v>0</v>
      </c>
      <c r="EF249" s="37">
        <f t="shared" si="395"/>
        <v>0</v>
      </c>
      <c r="EG249" s="37">
        <f t="shared" si="395"/>
        <v>0</v>
      </c>
      <c r="EH249" s="37">
        <f t="shared" si="395"/>
        <v>0</v>
      </c>
      <c r="EI249" s="37">
        <f t="shared" ref="EI249:FC249" si="396">EI232</f>
        <v>0</v>
      </c>
      <c r="EJ249" s="37">
        <f t="shared" si="396"/>
        <v>0</v>
      </c>
      <c r="EK249" s="37">
        <f t="shared" si="396"/>
        <v>0</v>
      </c>
      <c r="EL249" s="37">
        <f t="shared" si="396"/>
        <v>0</v>
      </c>
      <c r="EM249" s="37">
        <f t="shared" si="396"/>
        <v>0</v>
      </c>
      <c r="EN249" s="37">
        <f t="shared" si="396"/>
        <v>0</v>
      </c>
      <c r="EO249" s="37">
        <f t="shared" si="396"/>
        <v>0</v>
      </c>
      <c r="EP249" s="37">
        <f t="shared" si="396"/>
        <v>0</v>
      </c>
      <c r="EQ249" s="37">
        <f t="shared" si="396"/>
        <v>0</v>
      </c>
      <c r="ER249" s="37">
        <f t="shared" si="396"/>
        <v>0</v>
      </c>
      <c r="ES249" s="37">
        <f t="shared" si="396"/>
        <v>0</v>
      </c>
      <c r="ET249" s="37">
        <f t="shared" si="396"/>
        <v>0</v>
      </c>
      <c r="EU249" s="37">
        <f t="shared" si="396"/>
        <v>0</v>
      </c>
      <c r="EV249" s="37">
        <f t="shared" si="396"/>
        <v>0</v>
      </c>
      <c r="EW249" s="37">
        <f t="shared" si="396"/>
        <v>0</v>
      </c>
      <c r="EX249" s="37">
        <f t="shared" si="396"/>
        <v>0</v>
      </c>
      <c r="EY249" s="37">
        <f t="shared" si="396"/>
        <v>0</v>
      </c>
      <c r="EZ249" s="37">
        <f t="shared" si="396"/>
        <v>0</v>
      </c>
      <c r="FA249" s="37">
        <f t="shared" si="396"/>
        <v>0</v>
      </c>
      <c r="FB249" s="37">
        <f t="shared" si="396"/>
        <v>0</v>
      </c>
      <c r="FC249" s="37">
        <f t="shared" si="396"/>
        <v>0</v>
      </c>
    </row>
    <row r="250" spans="2:1006" x14ac:dyDescent="0.35">
      <c r="E250" s="32"/>
      <c r="F250" s="35"/>
      <c r="J250" s="33" t="e">
        <f>J248</f>
        <v>#N/A</v>
      </c>
      <c r="K250" s="33" t="e">
        <f t="shared" ref="K250:BV250" si="397">K248</f>
        <v>#N/A</v>
      </c>
      <c r="L250" s="33" t="e">
        <f t="shared" si="397"/>
        <v>#N/A</v>
      </c>
      <c r="M250" s="33" t="e">
        <f t="shared" si="397"/>
        <v>#N/A</v>
      </c>
      <c r="N250" s="33" t="e">
        <f t="shared" si="397"/>
        <v>#N/A</v>
      </c>
      <c r="O250" s="33" t="e">
        <f t="shared" si="397"/>
        <v>#N/A</v>
      </c>
      <c r="P250" s="33" t="e">
        <f t="shared" si="397"/>
        <v>#N/A</v>
      </c>
      <c r="Q250" s="33" t="e">
        <f t="shared" si="397"/>
        <v>#N/A</v>
      </c>
      <c r="R250" s="33" t="e">
        <f t="shared" si="397"/>
        <v>#N/A</v>
      </c>
      <c r="S250" s="33" t="e">
        <f t="shared" si="397"/>
        <v>#N/A</v>
      </c>
      <c r="T250" s="33" t="e">
        <f t="shared" si="397"/>
        <v>#N/A</v>
      </c>
      <c r="U250" s="33" t="e">
        <f t="shared" si="397"/>
        <v>#N/A</v>
      </c>
      <c r="V250" s="33">
        <f t="shared" si="397"/>
        <v>46203</v>
      </c>
      <c r="W250" s="33">
        <f t="shared" si="397"/>
        <v>46387</v>
      </c>
      <c r="X250" s="33">
        <f t="shared" si="397"/>
        <v>46568</v>
      </c>
      <c r="Y250" s="33">
        <f t="shared" si="397"/>
        <v>46752</v>
      </c>
      <c r="Z250" s="33">
        <f t="shared" si="397"/>
        <v>46934</v>
      </c>
      <c r="AA250" s="33">
        <f t="shared" si="397"/>
        <v>47118</v>
      </c>
      <c r="AB250" s="33">
        <f t="shared" si="397"/>
        <v>47299</v>
      </c>
      <c r="AC250" s="33">
        <f t="shared" si="397"/>
        <v>47483</v>
      </c>
      <c r="AD250" s="33">
        <f t="shared" si="397"/>
        <v>47664</v>
      </c>
      <c r="AE250" s="33">
        <f t="shared" si="397"/>
        <v>47848</v>
      </c>
      <c r="AF250" s="33">
        <f t="shared" si="397"/>
        <v>48029</v>
      </c>
      <c r="AG250" s="33">
        <f t="shared" si="397"/>
        <v>48213</v>
      </c>
      <c r="AH250" s="33">
        <f t="shared" si="397"/>
        <v>48395</v>
      </c>
      <c r="AI250" s="33">
        <f t="shared" si="397"/>
        <v>48579</v>
      </c>
      <c r="AJ250" s="33">
        <f t="shared" si="397"/>
        <v>48760</v>
      </c>
      <c r="AK250" s="33">
        <f t="shared" si="397"/>
        <v>48944</v>
      </c>
      <c r="AL250" s="33">
        <f t="shared" si="397"/>
        <v>49125</v>
      </c>
      <c r="AM250" s="33">
        <f t="shared" si="397"/>
        <v>49309</v>
      </c>
      <c r="AN250" s="33">
        <f t="shared" si="397"/>
        <v>49490</v>
      </c>
      <c r="AO250" s="33">
        <f t="shared" si="397"/>
        <v>49674</v>
      </c>
      <c r="AP250" s="33">
        <f t="shared" si="397"/>
        <v>49856</v>
      </c>
      <c r="AQ250" s="33">
        <f t="shared" si="397"/>
        <v>50040</v>
      </c>
      <c r="AR250" s="33">
        <f t="shared" si="397"/>
        <v>50221</v>
      </c>
      <c r="AS250" s="33">
        <f t="shared" si="397"/>
        <v>50405</v>
      </c>
      <c r="AT250" s="33">
        <f t="shared" si="397"/>
        <v>50586</v>
      </c>
      <c r="AU250" s="33">
        <f t="shared" si="397"/>
        <v>50770</v>
      </c>
      <c r="AV250" s="33">
        <f t="shared" si="397"/>
        <v>50951</v>
      </c>
      <c r="AW250" s="33">
        <f t="shared" si="397"/>
        <v>51135</v>
      </c>
      <c r="AX250" s="33">
        <f t="shared" si="397"/>
        <v>51317</v>
      </c>
      <c r="AY250" s="33">
        <f t="shared" si="397"/>
        <v>51501</v>
      </c>
      <c r="AZ250" s="33">
        <f t="shared" si="397"/>
        <v>51682</v>
      </c>
      <c r="BA250" s="33">
        <f t="shared" si="397"/>
        <v>51866</v>
      </c>
      <c r="BB250" s="33">
        <f t="shared" si="397"/>
        <v>52047</v>
      </c>
      <c r="BC250" s="33">
        <f t="shared" si="397"/>
        <v>52231</v>
      </c>
      <c r="BD250" s="33">
        <f t="shared" si="397"/>
        <v>52412</v>
      </c>
      <c r="BE250" s="33">
        <f t="shared" si="397"/>
        <v>52596</v>
      </c>
      <c r="BF250" s="33">
        <f t="shared" si="397"/>
        <v>52778</v>
      </c>
      <c r="BG250" s="33">
        <f t="shared" si="397"/>
        <v>52962</v>
      </c>
      <c r="BH250" s="33">
        <f t="shared" si="397"/>
        <v>53143</v>
      </c>
      <c r="BI250" s="33">
        <f t="shared" si="397"/>
        <v>53327</v>
      </c>
      <c r="BJ250" s="33">
        <f t="shared" si="397"/>
        <v>53508</v>
      </c>
      <c r="BK250" s="33">
        <f t="shared" si="397"/>
        <v>53692</v>
      </c>
      <c r="BL250" s="33">
        <f t="shared" si="397"/>
        <v>53873</v>
      </c>
      <c r="BM250" s="33">
        <f t="shared" si="397"/>
        <v>54057</v>
      </c>
      <c r="BN250" s="33">
        <f t="shared" si="397"/>
        <v>54239</v>
      </c>
      <c r="BO250" s="33">
        <f t="shared" si="397"/>
        <v>54423</v>
      </c>
      <c r="BP250" s="33">
        <f t="shared" si="397"/>
        <v>54604</v>
      </c>
      <c r="BQ250" s="33">
        <f t="shared" si="397"/>
        <v>54788</v>
      </c>
      <c r="BR250" s="33">
        <f t="shared" si="397"/>
        <v>54969</v>
      </c>
      <c r="BS250" s="33">
        <f t="shared" si="397"/>
        <v>55153</v>
      </c>
      <c r="BT250" s="33">
        <f t="shared" si="397"/>
        <v>55334</v>
      </c>
      <c r="BU250" s="33">
        <f t="shared" si="397"/>
        <v>55518</v>
      </c>
      <c r="BV250" s="33">
        <f t="shared" si="397"/>
        <v>55700</v>
      </c>
      <c r="BW250" s="33">
        <f t="shared" ref="BW250:EH250" si="398">BW248</f>
        <v>55884</v>
      </c>
      <c r="BX250" s="33">
        <f t="shared" si="398"/>
        <v>56065</v>
      </c>
      <c r="BY250" s="33">
        <f t="shared" si="398"/>
        <v>56249</v>
      </c>
      <c r="BZ250" s="33">
        <f t="shared" si="398"/>
        <v>56430</v>
      </c>
      <c r="CA250" s="33">
        <f t="shared" si="398"/>
        <v>56614</v>
      </c>
      <c r="CB250" s="33">
        <f t="shared" si="398"/>
        <v>56795</v>
      </c>
      <c r="CC250" s="33">
        <f t="shared" si="398"/>
        <v>56979</v>
      </c>
      <c r="CD250" s="33">
        <f t="shared" si="398"/>
        <v>57161</v>
      </c>
      <c r="CE250" s="33">
        <f t="shared" si="398"/>
        <v>57345</v>
      </c>
      <c r="CF250" s="33">
        <f t="shared" si="398"/>
        <v>57526</v>
      </c>
      <c r="CG250" s="33">
        <f t="shared" si="398"/>
        <v>57710</v>
      </c>
      <c r="CH250" s="33">
        <f t="shared" si="398"/>
        <v>57891</v>
      </c>
      <c r="CI250" s="33">
        <f t="shared" si="398"/>
        <v>58075</v>
      </c>
      <c r="CJ250" s="33">
        <f t="shared" si="398"/>
        <v>58256</v>
      </c>
      <c r="CK250" s="33">
        <f t="shared" si="398"/>
        <v>58440</v>
      </c>
      <c r="CL250" s="33">
        <f t="shared" si="398"/>
        <v>58622</v>
      </c>
      <c r="CM250" s="33">
        <f t="shared" si="398"/>
        <v>58806</v>
      </c>
      <c r="CN250" s="33" t="e">
        <f t="shared" si="398"/>
        <v>#N/A</v>
      </c>
      <c r="CO250" s="33" t="e">
        <f t="shared" si="398"/>
        <v>#N/A</v>
      </c>
      <c r="CP250" s="33" t="e">
        <f t="shared" si="398"/>
        <v>#N/A</v>
      </c>
      <c r="CQ250" s="33" t="e">
        <f t="shared" si="398"/>
        <v>#N/A</v>
      </c>
      <c r="CR250" s="33" t="e">
        <f t="shared" si="398"/>
        <v>#N/A</v>
      </c>
      <c r="CS250" s="33" t="e">
        <f t="shared" si="398"/>
        <v>#N/A</v>
      </c>
      <c r="CT250" s="33" t="e">
        <f t="shared" si="398"/>
        <v>#N/A</v>
      </c>
      <c r="CU250" s="33" t="e">
        <f t="shared" si="398"/>
        <v>#N/A</v>
      </c>
      <c r="CV250" s="33" t="e">
        <f t="shared" si="398"/>
        <v>#N/A</v>
      </c>
      <c r="CW250" s="33" t="e">
        <f t="shared" si="398"/>
        <v>#N/A</v>
      </c>
      <c r="CX250" s="33" t="e">
        <f t="shared" si="398"/>
        <v>#N/A</v>
      </c>
      <c r="CY250" s="33" t="e">
        <f t="shared" si="398"/>
        <v>#N/A</v>
      </c>
      <c r="CZ250" s="33" t="e">
        <f t="shared" si="398"/>
        <v>#N/A</v>
      </c>
      <c r="DA250" s="33" t="e">
        <f t="shared" si="398"/>
        <v>#N/A</v>
      </c>
      <c r="DB250" s="33" t="e">
        <f t="shared" si="398"/>
        <v>#N/A</v>
      </c>
      <c r="DC250" s="33" t="e">
        <f t="shared" si="398"/>
        <v>#N/A</v>
      </c>
      <c r="DD250" s="33" t="e">
        <f t="shared" si="398"/>
        <v>#N/A</v>
      </c>
      <c r="DE250" s="33" t="e">
        <f t="shared" si="398"/>
        <v>#N/A</v>
      </c>
      <c r="DF250" s="33" t="e">
        <f t="shared" si="398"/>
        <v>#N/A</v>
      </c>
      <c r="DG250" s="33" t="e">
        <f t="shared" si="398"/>
        <v>#N/A</v>
      </c>
      <c r="DH250" s="33" t="e">
        <f t="shared" si="398"/>
        <v>#N/A</v>
      </c>
      <c r="DI250" s="33" t="e">
        <f t="shared" si="398"/>
        <v>#N/A</v>
      </c>
      <c r="DJ250" s="33" t="e">
        <f t="shared" si="398"/>
        <v>#N/A</v>
      </c>
      <c r="DK250" s="33" t="e">
        <f t="shared" si="398"/>
        <v>#N/A</v>
      </c>
      <c r="DL250" s="33" t="e">
        <f t="shared" si="398"/>
        <v>#N/A</v>
      </c>
      <c r="DM250" s="33" t="e">
        <f t="shared" si="398"/>
        <v>#N/A</v>
      </c>
      <c r="DN250" s="33" t="e">
        <f t="shared" si="398"/>
        <v>#N/A</v>
      </c>
      <c r="DO250" s="33" t="e">
        <f t="shared" si="398"/>
        <v>#N/A</v>
      </c>
      <c r="DP250" s="33" t="e">
        <f t="shared" si="398"/>
        <v>#N/A</v>
      </c>
      <c r="DQ250" s="33" t="e">
        <f t="shared" si="398"/>
        <v>#N/A</v>
      </c>
      <c r="DR250" s="33" t="e">
        <f t="shared" si="398"/>
        <v>#N/A</v>
      </c>
      <c r="DS250" s="33" t="e">
        <f t="shared" si="398"/>
        <v>#N/A</v>
      </c>
      <c r="DT250" s="33" t="e">
        <f t="shared" si="398"/>
        <v>#N/A</v>
      </c>
      <c r="DU250" s="33" t="e">
        <f t="shared" si="398"/>
        <v>#N/A</v>
      </c>
      <c r="DV250" s="33" t="e">
        <f t="shared" si="398"/>
        <v>#N/A</v>
      </c>
      <c r="DW250" s="33" t="e">
        <f t="shared" si="398"/>
        <v>#N/A</v>
      </c>
      <c r="DX250" s="33" t="e">
        <f t="shared" si="398"/>
        <v>#N/A</v>
      </c>
      <c r="DY250" s="33" t="e">
        <f t="shared" si="398"/>
        <v>#N/A</v>
      </c>
      <c r="DZ250" s="33" t="e">
        <f t="shared" si="398"/>
        <v>#N/A</v>
      </c>
      <c r="EA250" s="33" t="e">
        <f t="shared" si="398"/>
        <v>#N/A</v>
      </c>
      <c r="EB250" s="33" t="e">
        <f t="shared" si="398"/>
        <v>#N/A</v>
      </c>
      <c r="EC250" s="33" t="e">
        <f t="shared" si="398"/>
        <v>#N/A</v>
      </c>
      <c r="ED250" s="33" t="e">
        <f t="shared" si="398"/>
        <v>#N/A</v>
      </c>
      <c r="EE250" s="33" t="e">
        <f t="shared" si="398"/>
        <v>#N/A</v>
      </c>
      <c r="EF250" s="33" t="e">
        <f t="shared" si="398"/>
        <v>#N/A</v>
      </c>
      <c r="EG250" s="33" t="e">
        <f t="shared" si="398"/>
        <v>#N/A</v>
      </c>
      <c r="EH250" s="33" t="e">
        <f t="shared" si="398"/>
        <v>#N/A</v>
      </c>
      <c r="EI250" s="33" t="e">
        <f t="shared" ref="EI250:FC250" si="399">EI248</f>
        <v>#N/A</v>
      </c>
      <c r="EJ250" s="33" t="e">
        <f t="shared" si="399"/>
        <v>#N/A</v>
      </c>
      <c r="EK250" s="33" t="e">
        <f t="shared" si="399"/>
        <v>#N/A</v>
      </c>
      <c r="EL250" s="33" t="e">
        <f t="shared" si="399"/>
        <v>#N/A</v>
      </c>
      <c r="EM250" s="33" t="e">
        <f t="shared" si="399"/>
        <v>#N/A</v>
      </c>
      <c r="EN250" s="33" t="e">
        <f t="shared" si="399"/>
        <v>#N/A</v>
      </c>
      <c r="EO250" s="33" t="e">
        <f t="shared" si="399"/>
        <v>#N/A</v>
      </c>
      <c r="EP250" s="33" t="e">
        <f t="shared" si="399"/>
        <v>#N/A</v>
      </c>
      <c r="EQ250" s="33" t="e">
        <f t="shared" si="399"/>
        <v>#N/A</v>
      </c>
      <c r="ER250" s="33" t="e">
        <f t="shared" si="399"/>
        <v>#N/A</v>
      </c>
      <c r="ES250" s="33" t="e">
        <f t="shared" si="399"/>
        <v>#N/A</v>
      </c>
      <c r="ET250" s="33" t="e">
        <f t="shared" si="399"/>
        <v>#N/A</v>
      </c>
      <c r="EU250" s="33" t="e">
        <f t="shared" si="399"/>
        <v>#N/A</v>
      </c>
      <c r="EV250" s="33" t="e">
        <f t="shared" si="399"/>
        <v>#N/A</v>
      </c>
      <c r="EW250" s="33" t="e">
        <f t="shared" si="399"/>
        <v>#N/A</v>
      </c>
      <c r="EX250" s="33" t="e">
        <f t="shared" si="399"/>
        <v>#N/A</v>
      </c>
      <c r="EY250" s="33" t="e">
        <f t="shared" si="399"/>
        <v>#N/A</v>
      </c>
      <c r="EZ250" s="33" t="e">
        <f t="shared" si="399"/>
        <v>#N/A</v>
      </c>
      <c r="FA250" s="33" t="e">
        <f t="shared" si="399"/>
        <v>#N/A</v>
      </c>
      <c r="FB250" s="33" t="e">
        <f t="shared" si="399"/>
        <v>#N/A</v>
      </c>
      <c r="FC250" s="33" t="e">
        <f t="shared" si="399"/>
        <v>#N/A</v>
      </c>
    </row>
    <row r="251" spans="2:1006" x14ac:dyDescent="0.35">
      <c r="C251" s="31" t="s">
        <v>297</v>
      </c>
      <c r="E251" s="32"/>
      <c r="F251" s="35"/>
      <c r="J251" s="37">
        <f>-J233-J234</f>
        <v>0</v>
      </c>
      <c r="K251" s="37">
        <f t="shared" ref="K251:BV251" si="400">-K233-K234</f>
        <v>0</v>
      </c>
      <c r="L251" s="37">
        <f t="shared" si="400"/>
        <v>0</v>
      </c>
      <c r="M251" s="37">
        <f t="shared" si="400"/>
        <v>0</v>
      </c>
      <c r="N251" s="37">
        <f t="shared" si="400"/>
        <v>0</v>
      </c>
      <c r="O251" s="37">
        <f t="shared" si="400"/>
        <v>0</v>
      </c>
      <c r="P251" s="37">
        <f t="shared" si="400"/>
        <v>0</v>
      </c>
      <c r="Q251" s="37">
        <f t="shared" si="400"/>
        <v>0</v>
      </c>
      <c r="R251" s="37">
        <f t="shared" si="400"/>
        <v>0</v>
      </c>
      <c r="S251" s="37">
        <f t="shared" si="400"/>
        <v>0</v>
      </c>
      <c r="T251" s="37">
        <f t="shared" si="400"/>
        <v>0</v>
      </c>
      <c r="U251" s="37">
        <f t="shared" si="400"/>
        <v>0</v>
      </c>
      <c r="V251" s="37">
        <f t="shared" si="400"/>
        <v>1041183.3706464798</v>
      </c>
      <c r="W251" s="37">
        <f t="shared" si="400"/>
        <v>1048221.8905472641</v>
      </c>
      <c r="X251" s="37">
        <f t="shared" si="400"/>
        <v>1055303.2836114892</v>
      </c>
      <c r="Y251" s="37">
        <f t="shared" si="400"/>
        <v>1062427.7744857802</v>
      </c>
      <c r="Z251" s="37">
        <f t="shared" si="400"/>
        <v>1069595.5885505062</v>
      </c>
      <c r="AA251" s="37">
        <f t="shared" si="400"/>
        <v>1076806.9519159161</v>
      </c>
      <c r="AB251" s="37">
        <f t="shared" si="400"/>
        <v>1084062.0914181557</v>
      </c>
      <c r="AC251" s="37">
        <f t="shared" si="400"/>
        <v>1091361.2346151585</v>
      </c>
      <c r="AD251" s="37">
        <f t="shared" si="400"/>
        <v>1098704.6097824119</v>
      </c>
      <c r="AE251" s="37">
        <f t="shared" si="400"/>
        <v>0</v>
      </c>
      <c r="AF251" s="37">
        <f t="shared" si="400"/>
        <v>0</v>
      </c>
      <c r="AG251" s="37">
        <f t="shared" si="400"/>
        <v>0</v>
      </c>
      <c r="AH251" s="37">
        <f t="shared" si="400"/>
        <v>0</v>
      </c>
      <c r="AI251" s="37">
        <f t="shared" si="400"/>
        <v>0</v>
      </c>
      <c r="AJ251" s="37">
        <f t="shared" si="400"/>
        <v>0</v>
      </c>
      <c r="AK251" s="37">
        <f t="shared" si="400"/>
        <v>0</v>
      </c>
      <c r="AL251" s="37">
        <f t="shared" si="400"/>
        <v>0</v>
      </c>
      <c r="AM251" s="37">
        <f t="shared" si="400"/>
        <v>0</v>
      </c>
      <c r="AN251" s="37">
        <f t="shared" si="400"/>
        <v>0</v>
      </c>
      <c r="AO251" s="37">
        <f t="shared" si="400"/>
        <v>0</v>
      </c>
      <c r="AP251" s="37">
        <f t="shared" si="400"/>
        <v>0</v>
      </c>
      <c r="AQ251" s="37">
        <f t="shared" si="400"/>
        <v>0</v>
      </c>
      <c r="AR251" s="37">
        <f t="shared" si="400"/>
        <v>0</v>
      </c>
      <c r="AS251" s="37">
        <f t="shared" si="400"/>
        <v>0</v>
      </c>
      <c r="AT251" s="37">
        <f t="shared" si="400"/>
        <v>0</v>
      </c>
      <c r="AU251" s="37">
        <f t="shared" si="400"/>
        <v>0</v>
      </c>
      <c r="AV251" s="37">
        <f t="shared" si="400"/>
        <v>0</v>
      </c>
      <c r="AW251" s="37">
        <f t="shared" si="400"/>
        <v>0</v>
      </c>
      <c r="AX251" s="37">
        <f t="shared" si="400"/>
        <v>0</v>
      </c>
      <c r="AY251" s="37">
        <f t="shared" si="400"/>
        <v>0</v>
      </c>
      <c r="AZ251" s="37">
        <f t="shared" si="400"/>
        <v>0</v>
      </c>
      <c r="BA251" s="37">
        <f t="shared" si="400"/>
        <v>0</v>
      </c>
      <c r="BB251" s="37">
        <f t="shared" si="400"/>
        <v>0</v>
      </c>
      <c r="BC251" s="37">
        <f t="shared" si="400"/>
        <v>0</v>
      </c>
      <c r="BD251" s="37">
        <f t="shared" si="400"/>
        <v>0</v>
      </c>
      <c r="BE251" s="37">
        <f t="shared" si="400"/>
        <v>0</v>
      </c>
      <c r="BF251" s="37">
        <f t="shared" si="400"/>
        <v>0</v>
      </c>
      <c r="BG251" s="37">
        <f t="shared" si="400"/>
        <v>0</v>
      </c>
      <c r="BH251" s="37">
        <f t="shared" si="400"/>
        <v>0</v>
      </c>
      <c r="BI251" s="37">
        <f t="shared" si="400"/>
        <v>0</v>
      </c>
      <c r="BJ251" s="37">
        <f t="shared" si="400"/>
        <v>0</v>
      </c>
      <c r="BK251" s="37">
        <f t="shared" si="400"/>
        <v>0</v>
      </c>
      <c r="BL251" s="37">
        <f t="shared" si="400"/>
        <v>0</v>
      </c>
      <c r="BM251" s="37">
        <f t="shared" si="400"/>
        <v>0</v>
      </c>
      <c r="BN251" s="37">
        <f t="shared" si="400"/>
        <v>0</v>
      </c>
      <c r="BO251" s="37">
        <f t="shared" si="400"/>
        <v>0</v>
      </c>
      <c r="BP251" s="37">
        <f t="shared" si="400"/>
        <v>0</v>
      </c>
      <c r="BQ251" s="37">
        <f t="shared" si="400"/>
        <v>0</v>
      </c>
      <c r="BR251" s="37">
        <f t="shared" si="400"/>
        <v>0</v>
      </c>
      <c r="BS251" s="37">
        <f t="shared" si="400"/>
        <v>0</v>
      </c>
      <c r="BT251" s="37">
        <f t="shared" si="400"/>
        <v>0</v>
      </c>
      <c r="BU251" s="37">
        <f t="shared" si="400"/>
        <v>0</v>
      </c>
      <c r="BV251" s="37">
        <f t="shared" si="400"/>
        <v>0</v>
      </c>
      <c r="BW251" s="37">
        <f t="shared" ref="BW251:EH251" si="401">-BW233-BW234</f>
        <v>0</v>
      </c>
      <c r="BX251" s="37">
        <f t="shared" si="401"/>
        <v>0</v>
      </c>
      <c r="BY251" s="37">
        <f t="shared" si="401"/>
        <v>0</v>
      </c>
      <c r="BZ251" s="37">
        <f t="shared" si="401"/>
        <v>0</v>
      </c>
      <c r="CA251" s="37">
        <f t="shared" si="401"/>
        <v>0</v>
      </c>
      <c r="CB251" s="37">
        <f t="shared" si="401"/>
        <v>0</v>
      </c>
      <c r="CC251" s="37">
        <f t="shared" si="401"/>
        <v>0</v>
      </c>
      <c r="CD251" s="37">
        <f t="shared" si="401"/>
        <v>0</v>
      </c>
      <c r="CE251" s="37">
        <f t="shared" si="401"/>
        <v>0</v>
      </c>
      <c r="CF251" s="37">
        <f t="shared" si="401"/>
        <v>0</v>
      </c>
      <c r="CG251" s="37">
        <f t="shared" si="401"/>
        <v>0</v>
      </c>
      <c r="CH251" s="37">
        <f t="shared" si="401"/>
        <v>0</v>
      </c>
      <c r="CI251" s="37">
        <f t="shared" si="401"/>
        <v>0</v>
      </c>
      <c r="CJ251" s="37">
        <f t="shared" si="401"/>
        <v>0</v>
      </c>
      <c r="CK251" s="37">
        <f t="shared" si="401"/>
        <v>0</v>
      </c>
      <c r="CL251" s="37">
        <f t="shared" si="401"/>
        <v>0</v>
      </c>
      <c r="CM251" s="37">
        <f t="shared" si="401"/>
        <v>0</v>
      </c>
      <c r="CN251" s="37">
        <f t="shared" si="401"/>
        <v>0</v>
      </c>
      <c r="CO251" s="37">
        <f t="shared" si="401"/>
        <v>0</v>
      </c>
      <c r="CP251" s="37">
        <f t="shared" si="401"/>
        <v>0</v>
      </c>
      <c r="CQ251" s="37">
        <f t="shared" si="401"/>
        <v>0</v>
      </c>
      <c r="CR251" s="37">
        <f t="shared" si="401"/>
        <v>0</v>
      </c>
      <c r="CS251" s="37">
        <f t="shared" si="401"/>
        <v>0</v>
      </c>
      <c r="CT251" s="37">
        <f t="shared" si="401"/>
        <v>0</v>
      </c>
      <c r="CU251" s="37">
        <f t="shared" si="401"/>
        <v>0</v>
      </c>
      <c r="CV251" s="37">
        <f t="shared" si="401"/>
        <v>0</v>
      </c>
      <c r="CW251" s="37">
        <f t="shared" si="401"/>
        <v>0</v>
      </c>
      <c r="CX251" s="37">
        <f t="shared" si="401"/>
        <v>0</v>
      </c>
      <c r="CY251" s="37">
        <f t="shared" si="401"/>
        <v>0</v>
      </c>
      <c r="CZ251" s="37">
        <f t="shared" si="401"/>
        <v>0</v>
      </c>
      <c r="DA251" s="37">
        <f t="shared" si="401"/>
        <v>0</v>
      </c>
      <c r="DB251" s="37">
        <f t="shared" si="401"/>
        <v>0</v>
      </c>
      <c r="DC251" s="37">
        <f t="shared" si="401"/>
        <v>0</v>
      </c>
      <c r="DD251" s="37">
        <f t="shared" si="401"/>
        <v>0</v>
      </c>
      <c r="DE251" s="37">
        <f t="shared" si="401"/>
        <v>0</v>
      </c>
      <c r="DF251" s="37">
        <f t="shared" si="401"/>
        <v>0</v>
      </c>
      <c r="DG251" s="37">
        <f t="shared" si="401"/>
        <v>0</v>
      </c>
      <c r="DH251" s="37">
        <f t="shared" si="401"/>
        <v>0</v>
      </c>
      <c r="DI251" s="37">
        <f t="shared" si="401"/>
        <v>0</v>
      </c>
      <c r="DJ251" s="37">
        <f t="shared" si="401"/>
        <v>0</v>
      </c>
      <c r="DK251" s="37">
        <f t="shared" si="401"/>
        <v>0</v>
      </c>
      <c r="DL251" s="37">
        <f t="shared" si="401"/>
        <v>0</v>
      </c>
      <c r="DM251" s="37">
        <f t="shared" si="401"/>
        <v>0</v>
      </c>
      <c r="DN251" s="37">
        <f t="shared" si="401"/>
        <v>0</v>
      </c>
      <c r="DO251" s="37">
        <f t="shared" si="401"/>
        <v>0</v>
      </c>
      <c r="DP251" s="37">
        <f t="shared" si="401"/>
        <v>0</v>
      </c>
      <c r="DQ251" s="37">
        <f t="shared" si="401"/>
        <v>0</v>
      </c>
      <c r="DR251" s="37">
        <f t="shared" si="401"/>
        <v>0</v>
      </c>
      <c r="DS251" s="37">
        <f t="shared" si="401"/>
        <v>0</v>
      </c>
      <c r="DT251" s="37">
        <f t="shared" si="401"/>
        <v>0</v>
      </c>
      <c r="DU251" s="37">
        <f t="shared" si="401"/>
        <v>0</v>
      </c>
      <c r="DV251" s="37">
        <f t="shared" si="401"/>
        <v>0</v>
      </c>
      <c r="DW251" s="37">
        <f t="shared" si="401"/>
        <v>0</v>
      </c>
      <c r="DX251" s="37">
        <f t="shared" si="401"/>
        <v>0</v>
      </c>
      <c r="DY251" s="37">
        <f t="shared" si="401"/>
        <v>0</v>
      </c>
      <c r="DZ251" s="37">
        <f t="shared" si="401"/>
        <v>0</v>
      </c>
      <c r="EA251" s="37">
        <f t="shared" si="401"/>
        <v>0</v>
      </c>
      <c r="EB251" s="37">
        <f t="shared" si="401"/>
        <v>0</v>
      </c>
      <c r="EC251" s="37">
        <f t="shared" si="401"/>
        <v>0</v>
      </c>
      <c r="ED251" s="37">
        <f t="shared" si="401"/>
        <v>0</v>
      </c>
      <c r="EE251" s="37">
        <f t="shared" si="401"/>
        <v>0</v>
      </c>
      <c r="EF251" s="37">
        <f t="shared" si="401"/>
        <v>0</v>
      </c>
      <c r="EG251" s="37">
        <f t="shared" si="401"/>
        <v>0</v>
      </c>
      <c r="EH251" s="37">
        <f t="shared" si="401"/>
        <v>0</v>
      </c>
      <c r="EI251" s="37">
        <f t="shared" ref="EI251:FC251" si="402">-EI233-EI234</f>
        <v>0</v>
      </c>
      <c r="EJ251" s="37">
        <f t="shared" si="402"/>
        <v>0</v>
      </c>
      <c r="EK251" s="37">
        <f t="shared" si="402"/>
        <v>0</v>
      </c>
      <c r="EL251" s="37">
        <f t="shared" si="402"/>
        <v>0</v>
      </c>
      <c r="EM251" s="37">
        <f t="shared" si="402"/>
        <v>0</v>
      </c>
      <c r="EN251" s="37">
        <f t="shared" si="402"/>
        <v>0</v>
      </c>
      <c r="EO251" s="37">
        <f t="shared" si="402"/>
        <v>0</v>
      </c>
      <c r="EP251" s="37">
        <f t="shared" si="402"/>
        <v>0</v>
      </c>
      <c r="EQ251" s="37">
        <f t="shared" si="402"/>
        <v>0</v>
      </c>
      <c r="ER251" s="37">
        <f t="shared" si="402"/>
        <v>0</v>
      </c>
      <c r="ES251" s="37">
        <f t="shared" si="402"/>
        <v>0</v>
      </c>
      <c r="ET251" s="37">
        <f t="shared" si="402"/>
        <v>0</v>
      </c>
      <c r="EU251" s="37">
        <f t="shared" si="402"/>
        <v>0</v>
      </c>
      <c r="EV251" s="37">
        <f t="shared" si="402"/>
        <v>0</v>
      </c>
      <c r="EW251" s="37">
        <f t="shared" si="402"/>
        <v>0</v>
      </c>
      <c r="EX251" s="37">
        <f t="shared" si="402"/>
        <v>0</v>
      </c>
      <c r="EY251" s="37">
        <f t="shared" si="402"/>
        <v>0</v>
      </c>
      <c r="EZ251" s="37">
        <f t="shared" si="402"/>
        <v>0</v>
      </c>
      <c r="FA251" s="37">
        <f t="shared" si="402"/>
        <v>0</v>
      </c>
      <c r="FB251" s="37">
        <f t="shared" si="402"/>
        <v>0</v>
      </c>
      <c r="FC251" s="37">
        <f t="shared" si="402"/>
        <v>0</v>
      </c>
    </row>
    <row r="252" spans="2:1006" x14ac:dyDescent="0.35">
      <c r="C252" s="31" t="s">
        <v>298</v>
      </c>
      <c r="E252" s="32"/>
      <c r="F252" s="35"/>
      <c r="J252" s="37">
        <f>-J235-J236</f>
        <v>0</v>
      </c>
      <c r="K252" s="37">
        <f t="shared" ref="K252:BV252" si="403">-K235-K236</f>
        <v>0</v>
      </c>
      <c r="L252" s="37">
        <f t="shared" si="403"/>
        <v>0</v>
      </c>
      <c r="M252" s="37">
        <f t="shared" si="403"/>
        <v>0</v>
      </c>
      <c r="N252" s="37">
        <f t="shared" si="403"/>
        <v>0</v>
      </c>
      <c r="O252" s="37">
        <f t="shared" si="403"/>
        <v>0</v>
      </c>
      <c r="P252" s="37">
        <f t="shared" si="403"/>
        <v>0</v>
      </c>
      <c r="Q252" s="37">
        <f t="shared" si="403"/>
        <v>0</v>
      </c>
      <c r="R252" s="37">
        <f t="shared" si="403"/>
        <v>0</v>
      </c>
      <c r="S252" s="37">
        <f t="shared" si="403"/>
        <v>0</v>
      </c>
      <c r="T252" s="37">
        <f t="shared" si="403"/>
        <v>0</v>
      </c>
      <c r="U252" s="37">
        <f t="shared" si="403"/>
        <v>0</v>
      </c>
      <c r="V252" s="37">
        <f t="shared" si="403"/>
        <v>0</v>
      </c>
      <c r="W252" s="37">
        <f t="shared" si="403"/>
        <v>0</v>
      </c>
      <c r="X252" s="37">
        <f t="shared" si="403"/>
        <v>0</v>
      </c>
      <c r="Y252" s="37">
        <f t="shared" si="403"/>
        <v>0</v>
      </c>
      <c r="Z252" s="37">
        <f t="shared" si="403"/>
        <v>0</v>
      </c>
      <c r="AA252" s="37">
        <f t="shared" si="403"/>
        <v>0</v>
      </c>
      <c r="AB252" s="37">
        <f t="shared" si="403"/>
        <v>0</v>
      </c>
      <c r="AC252" s="37">
        <f t="shared" si="403"/>
        <v>0</v>
      </c>
      <c r="AD252" s="37">
        <f t="shared" si="403"/>
        <v>0</v>
      </c>
      <c r="AE252" s="37">
        <f t="shared" si="403"/>
        <v>1106092.4459085991</v>
      </c>
      <c r="AF252" s="37">
        <f t="shared" si="403"/>
        <v>1113524.9726911061</v>
      </c>
      <c r="AG252" s="37">
        <f t="shared" si="403"/>
        <v>1121002.4205314077</v>
      </c>
      <c r="AH252" s="37">
        <f t="shared" si="403"/>
        <v>1128525.0205303086</v>
      </c>
      <c r="AI252" s="37">
        <f t="shared" si="403"/>
        <v>1136093.00448306</v>
      </c>
      <c r="AJ252" s="37">
        <f t="shared" si="403"/>
        <v>1143706.6048743352</v>
      </c>
      <c r="AK252" s="37">
        <f t="shared" si="403"/>
        <v>1151366.0548730649</v>
      </c>
      <c r="AL252" s="37">
        <f t="shared" si="403"/>
        <v>1159071.5883271345</v>
      </c>
      <c r="AM252" s="37">
        <f t="shared" si="403"/>
        <v>1166823.439757939</v>
      </c>
      <c r="AN252" s="37">
        <f t="shared" si="403"/>
        <v>1174621.8443547899</v>
      </c>
      <c r="AO252" s="37">
        <f t="shared" si="403"/>
        <v>1182467.0379691783</v>
      </c>
      <c r="AP252" s="37">
        <f t="shared" si="403"/>
        <v>1121938.2044773072</v>
      </c>
      <c r="AQ252" s="37">
        <f t="shared" si="403"/>
        <v>1129877.6863003683</v>
      </c>
      <c r="AR252" s="37">
        <f t="shared" si="403"/>
        <v>1137864.6686088776</v>
      </c>
      <c r="AS252" s="37">
        <f t="shared" si="403"/>
        <v>1145899.389842642</v>
      </c>
      <c r="AT252" s="37">
        <f t="shared" si="403"/>
        <v>1153982.0890726731</v>
      </c>
      <c r="AU252" s="37">
        <f t="shared" si="403"/>
        <v>1162113.005994522</v>
      </c>
      <c r="AV252" s="37">
        <f t="shared" si="403"/>
        <v>1170292.3809214507</v>
      </c>
      <c r="AW252" s="37">
        <f t="shared" si="403"/>
        <v>1178520.4547774354</v>
      </c>
      <c r="AX252" s="37">
        <f t="shared" si="403"/>
        <v>1186797.46909001</v>
      </c>
      <c r="AY252" s="37">
        <f t="shared" si="403"/>
        <v>1195123.6659829288</v>
      </c>
      <c r="AZ252" s="37">
        <f t="shared" si="403"/>
        <v>1203499.2881686692</v>
      </c>
      <c r="BA252" s="37">
        <f t="shared" si="403"/>
        <v>1211924.5789407508</v>
      </c>
      <c r="BB252" s="37">
        <f t="shared" si="403"/>
        <v>1220399.7821658803</v>
      </c>
      <c r="BC252" s="37">
        <f t="shared" si="403"/>
        <v>1228925.1422759213</v>
      </c>
      <c r="BD252" s="37">
        <f t="shared" si="403"/>
        <v>1237500.9042596712</v>
      </c>
      <c r="BE252" s="37">
        <f t="shared" si="403"/>
        <v>1246127.3136544668</v>
      </c>
      <c r="BF252" s="37">
        <f t="shared" si="403"/>
        <v>1254804.6165375933</v>
      </c>
      <c r="BG252" s="37">
        <f t="shared" si="403"/>
        <v>1263533.0595175051</v>
      </c>
      <c r="BH252" s="37">
        <f t="shared" si="403"/>
        <v>1272312.8897248569</v>
      </c>
      <c r="BI252" s="37">
        <f t="shared" si="403"/>
        <v>1349565.4074349147</v>
      </c>
      <c r="BJ252" s="37">
        <f t="shared" si="403"/>
        <v>347890.96186456748</v>
      </c>
      <c r="BK252" s="37">
        <f t="shared" si="403"/>
        <v>340888.98990113428</v>
      </c>
      <c r="BL252" s="37">
        <f t="shared" si="403"/>
        <v>333844.23242727044</v>
      </c>
      <c r="BM252" s="37">
        <f t="shared" si="403"/>
        <v>326756.19673812279</v>
      </c>
      <c r="BN252" s="37">
        <f t="shared" si="403"/>
        <v>319624.38539297518</v>
      </c>
      <c r="BO252" s="37">
        <f t="shared" si="403"/>
        <v>312448.29616771033</v>
      </c>
      <c r="BP252" s="37">
        <f t="shared" si="403"/>
        <v>305227.42200679751</v>
      </c>
      <c r="BQ252" s="37">
        <f t="shared" si="403"/>
        <v>297961.25097480428</v>
      </c>
      <c r="BR252" s="37">
        <f t="shared" si="403"/>
        <v>290649.26620742708</v>
      </c>
      <c r="BS252" s="37">
        <f t="shared" si="403"/>
        <v>283290.94586203468</v>
      </c>
      <c r="BT252" s="37">
        <f t="shared" si="403"/>
        <v>275885.7630677218</v>
      </c>
      <c r="BU252" s="37">
        <f t="shared" si="403"/>
        <v>268433.1858748651</v>
      </c>
      <c r="BV252" s="37">
        <f t="shared" si="403"/>
        <v>260932.67720418022</v>
      </c>
      <c r="BW252" s="37">
        <f t="shared" ref="BW252:EH252" si="404">-BW235-BW236</f>
        <v>253383.69479527086</v>
      </c>
      <c r="BX252" s="37">
        <f t="shared" si="404"/>
        <v>245785.69115466924</v>
      </c>
      <c r="BY252" s="37">
        <f t="shared" si="404"/>
        <v>238138.11350335737</v>
      </c>
      <c r="BZ252" s="37">
        <f t="shared" si="404"/>
        <v>230440.40372377128</v>
      </c>
      <c r="CA252" s="37">
        <f t="shared" si="404"/>
        <v>222691.99830627468</v>
      </c>
      <c r="CB252" s="37">
        <f t="shared" si="404"/>
        <v>214892.3282951045</v>
      </c>
      <c r="CC252" s="37">
        <f t="shared" si="404"/>
        <v>207040.81923377654</v>
      </c>
      <c r="CD252" s="37">
        <f t="shared" si="404"/>
        <v>-4.8428773880004884E-10</v>
      </c>
      <c r="CE252" s="37">
        <f t="shared" si="404"/>
        <v>-4.9397349357604979E-10</v>
      </c>
      <c r="CF252" s="37">
        <f t="shared" si="404"/>
        <v>-5.0385296344757084E-10</v>
      </c>
      <c r="CG252" s="37">
        <f t="shared" si="404"/>
        <v>-5.1393002271652223E-10</v>
      </c>
      <c r="CH252" s="37">
        <f t="shared" si="404"/>
        <v>-5.2420862317085269E-10</v>
      </c>
      <c r="CI252" s="37">
        <f t="shared" si="404"/>
        <v>-5.3469279563426977E-10</v>
      </c>
      <c r="CJ252" s="37">
        <f t="shared" si="404"/>
        <v>-5.4538665154695511E-10</v>
      </c>
      <c r="CK252" s="37">
        <f t="shared" si="404"/>
        <v>-5.5629438457789422E-10</v>
      </c>
      <c r="CL252" s="37">
        <f t="shared" si="404"/>
        <v>-5.6742027226945216E-10</v>
      </c>
      <c r="CM252" s="37">
        <f t="shared" si="404"/>
        <v>-5.7876867771484115E-10</v>
      </c>
      <c r="CN252" s="37">
        <f t="shared" si="404"/>
        <v>-5.9034405126913794E-10</v>
      </c>
      <c r="CO252" s="37">
        <f t="shared" si="404"/>
        <v>-6.0215093229452079E-10</v>
      </c>
      <c r="CP252" s="37">
        <f t="shared" si="404"/>
        <v>-6.1419395094041114E-10</v>
      </c>
      <c r="CQ252" s="37">
        <f t="shared" si="404"/>
        <v>-6.2647782995921932E-10</v>
      </c>
      <c r="CR252" s="37">
        <f t="shared" si="404"/>
        <v>-6.3900738655840371E-10</v>
      </c>
      <c r="CS252" s="37">
        <f t="shared" si="404"/>
        <v>-6.5178753428957175E-10</v>
      </c>
      <c r="CT252" s="37">
        <f t="shared" si="404"/>
        <v>-6.6482328497536309E-10</v>
      </c>
      <c r="CU252" s="37">
        <f t="shared" si="404"/>
        <v>-6.7811975067487035E-10</v>
      </c>
      <c r="CV252" s="37">
        <f t="shared" si="404"/>
        <v>-6.9168214568836779E-10</v>
      </c>
      <c r="CW252" s="37">
        <f t="shared" si="404"/>
        <v>-7.055157886021351E-10</v>
      </c>
      <c r="CX252" s="37">
        <f t="shared" si="404"/>
        <v>-7.1962610437417774E-10</v>
      </c>
      <c r="CY252" s="37">
        <f t="shared" si="404"/>
        <v>-7.3401862646166122E-10</v>
      </c>
      <c r="CZ252" s="37">
        <f t="shared" si="404"/>
        <v>-7.4869899899089445E-10</v>
      </c>
      <c r="DA252" s="37">
        <f t="shared" si="404"/>
        <v>-7.6367297897071243E-10</v>
      </c>
      <c r="DB252" s="37">
        <f t="shared" si="404"/>
        <v>-7.7894643855012656E-10</v>
      </c>
      <c r="DC252" s="37">
        <f t="shared" si="404"/>
        <v>-7.9452536732112916E-10</v>
      </c>
      <c r="DD252" s="37">
        <f t="shared" si="404"/>
        <v>-8.1041587466755178E-10</v>
      </c>
      <c r="DE252" s="37">
        <f t="shared" si="404"/>
        <v>-8.2662419216090279E-10</v>
      </c>
      <c r="DF252" s="37">
        <f t="shared" si="404"/>
        <v>-8.4315667600412084E-10</v>
      </c>
      <c r="DG252" s="37">
        <f t="shared" si="404"/>
        <v>-8.6001980952420341E-10</v>
      </c>
      <c r="DH252" s="37">
        <f t="shared" si="404"/>
        <v>-8.7722020571468744E-10</v>
      </c>
      <c r="DI252" s="37">
        <f t="shared" si="404"/>
        <v>-8.9476460982898122E-10</v>
      </c>
      <c r="DJ252" s="37">
        <f t="shared" si="404"/>
        <v>-9.126599020255608E-10</v>
      </c>
      <c r="DK252" s="37">
        <f t="shared" si="404"/>
        <v>-9.3091310006607198E-10</v>
      </c>
      <c r="DL252" s="37">
        <f t="shared" si="404"/>
        <v>-9.4953136206739338E-10</v>
      </c>
      <c r="DM252" s="37">
        <f t="shared" si="404"/>
        <v>-9.6852198930874135E-10</v>
      </c>
      <c r="DN252" s="37">
        <f t="shared" si="404"/>
        <v>-9.878924290949162E-10</v>
      </c>
      <c r="DO252" s="37">
        <f t="shared" si="404"/>
        <v>-1.0076502776768144E-9</v>
      </c>
      <c r="DP252" s="37">
        <f t="shared" si="404"/>
        <v>-1.0278032832303506E-9</v>
      </c>
      <c r="DQ252" s="37">
        <f t="shared" si="404"/>
        <v>-1.0483593488949577E-9</v>
      </c>
      <c r="DR252" s="37">
        <f t="shared" si="404"/>
        <v>-1.0693265358728569E-9</v>
      </c>
      <c r="DS252" s="37">
        <f t="shared" si="404"/>
        <v>-1.090713066590314E-9</v>
      </c>
      <c r="DT252" s="37">
        <f t="shared" si="404"/>
        <v>-1.1125273279221202E-9</v>
      </c>
      <c r="DU252" s="37">
        <f t="shared" si="404"/>
        <v>-1.1347778744805627E-9</v>
      </c>
      <c r="DV252" s="37">
        <f t="shared" si="404"/>
        <v>-1.1574734319701739E-9</v>
      </c>
      <c r="DW252" s="37">
        <f t="shared" si="404"/>
        <v>-1.1806229006095774E-9</v>
      </c>
      <c r="DX252" s="37">
        <f t="shared" si="404"/>
        <v>-1.204235358621769E-9</v>
      </c>
      <c r="DY252" s="37">
        <f t="shared" si="404"/>
        <v>-1.2283200657942044E-9</v>
      </c>
      <c r="DZ252" s="37">
        <f t="shared" si="404"/>
        <v>-1.2528864671100884E-9</v>
      </c>
      <c r="EA252" s="37">
        <f t="shared" si="404"/>
        <v>-1.2779441964522901E-9</v>
      </c>
      <c r="EB252" s="37">
        <f t="shared" si="404"/>
        <v>-1.3035030803813358E-9</v>
      </c>
      <c r="EC252" s="37">
        <f t="shared" si="404"/>
        <v>-1.3295731419889627E-9</v>
      </c>
      <c r="ED252" s="37">
        <f t="shared" si="404"/>
        <v>-1.3561646048287421E-9</v>
      </c>
      <c r="EE252" s="37">
        <f t="shared" si="404"/>
        <v>-1.383287896925317E-9</v>
      </c>
      <c r="EF252" s="37">
        <f t="shared" si="404"/>
        <v>-1.4109536548638233E-9</v>
      </c>
      <c r="EG252" s="37">
        <f t="shared" si="404"/>
        <v>-1.4391727279610999E-9</v>
      </c>
      <c r="EH252" s="37">
        <f t="shared" si="404"/>
        <v>-1.467956182520322E-9</v>
      </c>
      <c r="EI252" s="37">
        <f t="shared" ref="EI252:FC252" si="405">-EI235-EI236</f>
        <v>-1.4973153061707284E-9</v>
      </c>
      <c r="EJ252" s="37">
        <f t="shared" si="405"/>
        <v>-1.5272616122941431E-9</v>
      </c>
      <c r="EK252" s="37">
        <f t="shared" si="405"/>
        <v>-1.5578068445400259E-9</v>
      </c>
      <c r="EL252" s="37">
        <f t="shared" si="405"/>
        <v>-1.5889629814308265E-9</v>
      </c>
      <c r="EM252" s="37">
        <f t="shared" si="405"/>
        <v>-1.620742241059443E-9</v>
      </c>
      <c r="EN252" s="37">
        <f t="shared" si="405"/>
        <v>-1.6531570858806318E-9</v>
      </c>
      <c r="EO252" s="37">
        <f t="shared" si="405"/>
        <v>-1.6862202275982443E-9</v>
      </c>
      <c r="EP252" s="37">
        <f t="shared" si="405"/>
        <v>-1.7199446321502092E-9</v>
      </c>
      <c r="EQ252" s="37">
        <f t="shared" si="405"/>
        <v>-1.7543435247932132E-9</v>
      </c>
      <c r="ER252" s="37">
        <f t="shared" si="405"/>
        <v>-1.7894303952890776E-9</v>
      </c>
      <c r="ES252" s="37">
        <f t="shared" si="405"/>
        <v>-1.8252190031948591E-9</v>
      </c>
      <c r="ET252" s="37">
        <f t="shared" si="405"/>
        <v>-1.8617233832587562E-9</v>
      </c>
      <c r="EU252" s="37">
        <f t="shared" si="405"/>
        <v>-1.8989578509239313E-9</v>
      </c>
      <c r="EV252" s="37">
        <f t="shared" si="405"/>
        <v>-1.93693700794241E-9</v>
      </c>
      <c r="EW252" s="37">
        <f t="shared" si="405"/>
        <v>-1.975675748101258E-9</v>
      </c>
      <c r="EX252" s="37">
        <f t="shared" si="405"/>
        <v>-2.0151892630632834E-9</v>
      </c>
      <c r="EY252" s="37">
        <f t="shared" si="405"/>
        <v>-2.055493048324549E-9</v>
      </c>
      <c r="EZ252" s="37">
        <f t="shared" si="405"/>
        <v>-2.0966029092910404E-9</v>
      </c>
      <c r="FA252" s="37">
        <f t="shared" si="405"/>
        <v>-2.138534967476861E-9</v>
      </c>
      <c r="FB252" s="37">
        <f t="shared" si="405"/>
        <v>-2.1813056668263981E-9</v>
      </c>
      <c r="FC252" s="37">
        <f t="shared" si="405"/>
        <v>-2.2249317801629262E-9</v>
      </c>
    </row>
    <row r="253" spans="2:1006" x14ac:dyDescent="0.35">
      <c r="C253" s="31" t="s">
        <v>299</v>
      </c>
      <c r="E253" s="32"/>
      <c r="F253" s="35"/>
      <c r="J253" s="37">
        <f>J241-J238-J239</f>
        <v>0</v>
      </c>
      <c r="K253" s="37">
        <f t="shared" ref="K253:BV253" si="406">K241-K238-K239</f>
        <v>0</v>
      </c>
      <c r="L253" s="37">
        <f t="shared" si="406"/>
        <v>0</v>
      </c>
      <c r="M253" s="37">
        <f t="shared" si="406"/>
        <v>0</v>
      </c>
      <c r="N253" s="37">
        <f t="shared" si="406"/>
        <v>0</v>
      </c>
      <c r="O253" s="37">
        <f t="shared" si="406"/>
        <v>0</v>
      </c>
      <c r="P253" s="37">
        <f t="shared" si="406"/>
        <v>0</v>
      </c>
      <c r="Q253" s="37">
        <f t="shared" si="406"/>
        <v>0</v>
      </c>
      <c r="R253" s="37">
        <f t="shared" si="406"/>
        <v>0</v>
      </c>
      <c r="S253" s="37">
        <f t="shared" si="406"/>
        <v>0</v>
      </c>
      <c r="T253" s="37">
        <f t="shared" si="406"/>
        <v>0</v>
      </c>
      <c r="U253" s="37">
        <f t="shared" si="406"/>
        <v>0</v>
      </c>
      <c r="V253" s="37">
        <f t="shared" si="406"/>
        <v>208236.67412929586</v>
      </c>
      <c r="W253" s="37">
        <f t="shared" si="406"/>
        <v>209644.37810945278</v>
      </c>
      <c r="X253" s="37">
        <f t="shared" si="406"/>
        <v>211060.65672229766</v>
      </c>
      <c r="Y253" s="37">
        <f t="shared" si="406"/>
        <v>212485.55489715585</v>
      </c>
      <c r="Z253" s="37">
        <f t="shared" si="406"/>
        <v>213919.11771010119</v>
      </c>
      <c r="AA253" s="37">
        <f t="shared" si="406"/>
        <v>215361.39038318326</v>
      </c>
      <c r="AB253" s="37">
        <f t="shared" si="406"/>
        <v>216812.41828363109</v>
      </c>
      <c r="AC253" s="37">
        <f t="shared" si="406"/>
        <v>218272.24692303152</v>
      </c>
      <c r="AD253" s="37">
        <f t="shared" si="406"/>
        <v>219740.921956487</v>
      </c>
      <c r="AE253" s="37">
        <f t="shared" si="406"/>
        <v>221218.48918171972</v>
      </c>
      <c r="AF253" s="37">
        <f t="shared" si="406"/>
        <v>222704.99453822128</v>
      </c>
      <c r="AG253" s="37">
        <f t="shared" si="406"/>
        <v>224200.48410628154</v>
      </c>
      <c r="AH253" s="37">
        <f t="shared" si="406"/>
        <v>225705.00410606153</v>
      </c>
      <c r="AI253" s="37">
        <f t="shared" si="406"/>
        <v>227218.60089661181</v>
      </c>
      <c r="AJ253" s="37">
        <f t="shared" si="406"/>
        <v>228741.32097486709</v>
      </c>
      <c r="AK253" s="37">
        <f t="shared" si="406"/>
        <v>230273.21097461297</v>
      </c>
      <c r="AL253" s="37">
        <f t="shared" si="406"/>
        <v>231814.31766542682</v>
      </c>
      <c r="AM253" s="37">
        <f t="shared" si="406"/>
        <v>233364.68795158784</v>
      </c>
      <c r="AN253" s="37">
        <f t="shared" si="406"/>
        <v>234924.36887095805</v>
      </c>
      <c r="AO253" s="37">
        <f t="shared" si="406"/>
        <v>236493.40759383561</v>
      </c>
      <c r="AP253" s="37">
        <f t="shared" si="406"/>
        <v>224387.64089546149</v>
      </c>
      <c r="AQ253" s="37">
        <f t="shared" si="406"/>
        <v>225975.53726007347</v>
      </c>
      <c r="AR253" s="37">
        <f t="shared" si="406"/>
        <v>227572.93372177542</v>
      </c>
      <c r="AS253" s="37">
        <f t="shared" si="406"/>
        <v>229179.87796852825</v>
      </c>
      <c r="AT253" s="37">
        <f t="shared" si="406"/>
        <v>230796.41781453468</v>
      </c>
      <c r="AU253" s="37">
        <f t="shared" si="406"/>
        <v>232422.60119890427</v>
      </c>
      <c r="AV253" s="37">
        <f t="shared" si="406"/>
        <v>234058.47618429008</v>
      </c>
      <c r="AW253" s="37">
        <f t="shared" si="406"/>
        <v>235704.09095548704</v>
      </c>
      <c r="AX253" s="37">
        <f t="shared" si="406"/>
        <v>237359.49381800188</v>
      </c>
      <c r="AY253" s="37">
        <f t="shared" si="406"/>
        <v>239024.73319658567</v>
      </c>
      <c r="AZ253" s="37">
        <f t="shared" si="406"/>
        <v>240699.85763373395</v>
      </c>
      <c r="BA253" s="37">
        <f t="shared" si="406"/>
        <v>242384.91578815022</v>
      </c>
      <c r="BB253" s="37">
        <f t="shared" si="406"/>
        <v>244079.956433176</v>
      </c>
      <c r="BC253" s="37">
        <f t="shared" si="406"/>
        <v>245785.0284551841</v>
      </c>
      <c r="BD253" s="37">
        <f t="shared" si="406"/>
        <v>247500.18085193419</v>
      </c>
      <c r="BE253" s="37">
        <f t="shared" si="406"/>
        <v>249225.46273089317</v>
      </c>
      <c r="BF253" s="37">
        <f t="shared" si="406"/>
        <v>250960.92330751842</v>
      </c>
      <c r="BG253" s="37">
        <f t="shared" si="406"/>
        <v>252706.61190350086</v>
      </c>
      <c r="BH253" s="37">
        <f t="shared" si="406"/>
        <v>254462.5779449713</v>
      </c>
      <c r="BI253" s="37">
        <f t="shared" si="406"/>
        <v>269913.08148698299</v>
      </c>
      <c r="BJ253" s="37">
        <f t="shared" si="406"/>
        <v>69578.192372913472</v>
      </c>
      <c r="BK253" s="37">
        <f t="shared" si="406"/>
        <v>68177.797980226824</v>
      </c>
      <c r="BL253" s="37">
        <f t="shared" si="406"/>
        <v>66768.84648545408</v>
      </c>
      <c r="BM253" s="37">
        <f t="shared" si="406"/>
        <v>65351.239347624534</v>
      </c>
      <c r="BN253" s="37">
        <f t="shared" si="406"/>
        <v>63924.877078594989</v>
      </c>
      <c r="BO253" s="37">
        <f t="shared" si="406"/>
        <v>62489.659233542043</v>
      </c>
      <c r="BP253" s="37">
        <f t="shared" si="406"/>
        <v>61045.484401359456</v>
      </c>
      <c r="BQ253" s="37">
        <f t="shared" si="406"/>
        <v>59592.250194960863</v>
      </c>
      <c r="BR253" s="37">
        <f t="shared" si="406"/>
        <v>58129.853241485369</v>
      </c>
      <c r="BS253" s="37">
        <f t="shared" si="406"/>
        <v>56658.189172406921</v>
      </c>
      <c r="BT253" s="37">
        <f t="shared" si="406"/>
        <v>55177.15261354432</v>
      </c>
      <c r="BU253" s="37">
        <f t="shared" si="406"/>
        <v>53686.637174972966</v>
      </c>
      <c r="BV253" s="37">
        <f t="shared" si="406"/>
        <v>52186.535440836044</v>
      </c>
      <c r="BW253" s="37">
        <f t="shared" ref="BW253:EH253" si="407">BW241-BW238-BW239</f>
        <v>50676.738959054179</v>
      </c>
      <c r="BX253" s="37">
        <f t="shared" si="407"/>
        <v>49157.138230933822</v>
      </c>
      <c r="BY253" s="37">
        <f t="shared" si="407"/>
        <v>47627.622700671462</v>
      </c>
      <c r="BZ253" s="37">
        <f t="shared" si="407"/>
        <v>46088.080744754247</v>
      </c>
      <c r="CA253" s="37">
        <f t="shared" si="407"/>
        <v>44538.399661254924</v>
      </c>
      <c r="CB253" s="37">
        <f t="shared" si="407"/>
        <v>42978.465659020883</v>
      </c>
      <c r="CC253" s="37">
        <f t="shared" si="407"/>
        <v>41408.163846755298</v>
      </c>
      <c r="CD253" s="37">
        <f t="shared" si="407"/>
        <v>238964.26933194374</v>
      </c>
      <c r="CE253" s="37">
        <f t="shared" si="407"/>
        <v>229415.94995970724</v>
      </c>
      <c r="CF253" s="37">
        <f t="shared" si="407"/>
        <v>219803.31541384189</v>
      </c>
      <c r="CG253" s="37">
        <f t="shared" si="407"/>
        <v>210125.64927488548</v>
      </c>
      <c r="CH253" s="37">
        <f t="shared" si="407"/>
        <v>200382.22818506329</v>
      </c>
      <c r="CI253" s="37">
        <f t="shared" si="407"/>
        <v>190572.32177877513</v>
      </c>
      <c r="CJ253" s="37">
        <f t="shared" si="407"/>
        <v>180695.19261239082</v>
      </c>
      <c r="CK253" s="37">
        <f t="shared" si="407"/>
        <v>170750.09609334785</v>
      </c>
      <c r="CL253" s="37">
        <f t="shared" si="407"/>
        <v>160736.28040854537</v>
      </c>
      <c r="CM253" s="37">
        <f t="shared" si="407"/>
        <v>150652.98645202792</v>
      </c>
      <c r="CN253" s="37">
        <f t="shared" si="407"/>
        <v>5.9034405126913794E-10</v>
      </c>
      <c r="CO253" s="37">
        <f t="shared" si="407"/>
        <v>6.0215093229452079E-10</v>
      </c>
      <c r="CP253" s="37">
        <f t="shared" si="407"/>
        <v>6.1419395094041114E-10</v>
      </c>
      <c r="CQ253" s="37">
        <f t="shared" si="407"/>
        <v>6.2647782995921932E-10</v>
      </c>
      <c r="CR253" s="37">
        <f t="shared" si="407"/>
        <v>6.3900738655840371E-10</v>
      </c>
      <c r="CS253" s="37">
        <f t="shared" si="407"/>
        <v>6.5178753428957175E-10</v>
      </c>
      <c r="CT253" s="37">
        <f t="shared" si="407"/>
        <v>6.6482328497536309E-10</v>
      </c>
      <c r="CU253" s="37">
        <f t="shared" si="407"/>
        <v>6.7811975067487035E-10</v>
      </c>
      <c r="CV253" s="37">
        <f t="shared" si="407"/>
        <v>6.9168214568836779E-10</v>
      </c>
      <c r="CW253" s="37">
        <f t="shared" si="407"/>
        <v>7.055157886021351E-10</v>
      </c>
      <c r="CX253" s="37">
        <f t="shared" si="407"/>
        <v>7.1962610437417774E-10</v>
      </c>
      <c r="CY253" s="37">
        <f t="shared" si="407"/>
        <v>7.3401862646166122E-10</v>
      </c>
      <c r="CZ253" s="37">
        <f t="shared" si="407"/>
        <v>7.4869899899089445E-10</v>
      </c>
      <c r="DA253" s="37">
        <f t="shared" si="407"/>
        <v>7.6367297897071243E-10</v>
      </c>
      <c r="DB253" s="37">
        <f t="shared" si="407"/>
        <v>7.7894643855012656E-10</v>
      </c>
      <c r="DC253" s="37">
        <f t="shared" si="407"/>
        <v>7.9452536732112916E-10</v>
      </c>
      <c r="DD253" s="37">
        <f t="shared" si="407"/>
        <v>8.1041587466755178E-10</v>
      </c>
      <c r="DE253" s="37">
        <f t="shared" si="407"/>
        <v>8.2662419216090279E-10</v>
      </c>
      <c r="DF253" s="37">
        <f t="shared" si="407"/>
        <v>8.4315667600412084E-10</v>
      </c>
      <c r="DG253" s="37">
        <f t="shared" si="407"/>
        <v>8.6001980952420341E-10</v>
      </c>
      <c r="DH253" s="37">
        <f t="shared" si="407"/>
        <v>8.7722020571468744E-10</v>
      </c>
      <c r="DI253" s="37">
        <f t="shared" si="407"/>
        <v>8.9476460982898122E-10</v>
      </c>
      <c r="DJ253" s="37">
        <f t="shared" si="407"/>
        <v>9.126599020255608E-10</v>
      </c>
      <c r="DK253" s="37">
        <f t="shared" si="407"/>
        <v>9.3091310006607198E-10</v>
      </c>
      <c r="DL253" s="37">
        <f t="shared" si="407"/>
        <v>9.4953136206739338E-10</v>
      </c>
      <c r="DM253" s="37">
        <f t="shared" si="407"/>
        <v>9.6852198930874135E-10</v>
      </c>
      <c r="DN253" s="37">
        <f t="shared" si="407"/>
        <v>9.878924290949162E-10</v>
      </c>
      <c r="DO253" s="37">
        <f t="shared" si="407"/>
        <v>1.0076502776768144E-9</v>
      </c>
      <c r="DP253" s="37">
        <f t="shared" si="407"/>
        <v>1.0278032832303506E-9</v>
      </c>
      <c r="DQ253" s="37">
        <f t="shared" si="407"/>
        <v>1.0483593488949577E-9</v>
      </c>
      <c r="DR253" s="37">
        <f t="shared" si="407"/>
        <v>1.0693265358728569E-9</v>
      </c>
      <c r="DS253" s="37">
        <f t="shared" si="407"/>
        <v>1.090713066590314E-9</v>
      </c>
      <c r="DT253" s="37">
        <f t="shared" si="407"/>
        <v>1.1125273279221202E-9</v>
      </c>
      <c r="DU253" s="37">
        <f t="shared" si="407"/>
        <v>1.1347778744805627E-9</v>
      </c>
      <c r="DV253" s="37">
        <f t="shared" si="407"/>
        <v>1.1574734319701739E-9</v>
      </c>
      <c r="DW253" s="37">
        <f t="shared" si="407"/>
        <v>1.1806229006095774E-9</v>
      </c>
      <c r="DX253" s="37">
        <f t="shared" si="407"/>
        <v>1.204235358621769E-9</v>
      </c>
      <c r="DY253" s="37">
        <f t="shared" si="407"/>
        <v>1.2283200657942044E-9</v>
      </c>
      <c r="DZ253" s="37">
        <f t="shared" si="407"/>
        <v>1.2528864671100884E-9</v>
      </c>
      <c r="EA253" s="37">
        <f t="shared" si="407"/>
        <v>1.2779441964522901E-9</v>
      </c>
      <c r="EB253" s="37">
        <f t="shared" si="407"/>
        <v>1.3035030803813358E-9</v>
      </c>
      <c r="EC253" s="37">
        <f t="shared" si="407"/>
        <v>1.3295731419889627E-9</v>
      </c>
      <c r="ED253" s="37">
        <f t="shared" si="407"/>
        <v>1.3561646048287421E-9</v>
      </c>
      <c r="EE253" s="37">
        <f t="shared" si="407"/>
        <v>1.383287896925317E-9</v>
      </c>
      <c r="EF253" s="37">
        <f t="shared" si="407"/>
        <v>1.4109536548638233E-9</v>
      </c>
      <c r="EG253" s="37">
        <f t="shared" si="407"/>
        <v>1.4391727279610999E-9</v>
      </c>
      <c r="EH253" s="37">
        <f t="shared" si="407"/>
        <v>1.467956182520322E-9</v>
      </c>
      <c r="EI253" s="37">
        <f t="shared" ref="EI253:FC253" si="408">EI241-EI238-EI239</f>
        <v>1.4973153061707284E-9</v>
      </c>
      <c r="EJ253" s="37">
        <f t="shared" si="408"/>
        <v>1.5272616122941431E-9</v>
      </c>
      <c r="EK253" s="37">
        <f t="shared" si="408"/>
        <v>1.5578068445400259E-9</v>
      </c>
      <c r="EL253" s="37">
        <f t="shared" si="408"/>
        <v>1.5889629814308265E-9</v>
      </c>
      <c r="EM253" s="37">
        <f t="shared" si="408"/>
        <v>1.620742241059443E-9</v>
      </c>
      <c r="EN253" s="37">
        <f t="shared" si="408"/>
        <v>1.6531570858806318E-9</v>
      </c>
      <c r="EO253" s="37">
        <f t="shared" si="408"/>
        <v>1.6862202275982443E-9</v>
      </c>
      <c r="EP253" s="37">
        <f t="shared" si="408"/>
        <v>1.7199446321502092E-9</v>
      </c>
      <c r="EQ253" s="37">
        <f t="shared" si="408"/>
        <v>1.7543435247932132E-9</v>
      </c>
      <c r="ER253" s="37">
        <f t="shared" si="408"/>
        <v>1.7894303952890776E-9</v>
      </c>
      <c r="ES253" s="37">
        <f t="shared" si="408"/>
        <v>1.8252190031948591E-9</v>
      </c>
      <c r="ET253" s="37">
        <f t="shared" si="408"/>
        <v>1.8617233832587562E-9</v>
      </c>
      <c r="EU253" s="37">
        <f t="shared" si="408"/>
        <v>1.8989578509239313E-9</v>
      </c>
      <c r="EV253" s="37">
        <f t="shared" si="408"/>
        <v>1.93693700794241E-9</v>
      </c>
      <c r="EW253" s="37">
        <f t="shared" si="408"/>
        <v>1.975675748101258E-9</v>
      </c>
      <c r="EX253" s="37">
        <f t="shared" si="408"/>
        <v>2.0151892630632834E-9</v>
      </c>
      <c r="EY253" s="37">
        <f t="shared" si="408"/>
        <v>2.055493048324549E-9</v>
      </c>
      <c r="EZ253" s="37">
        <f t="shared" si="408"/>
        <v>2.0966029092910404E-9</v>
      </c>
      <c r="FA253" s="37">
        <f t="shared" si="408"/>
        <v>2.138534967476861E-9</v>
      </c>
      <c r="FB253" s="37">
        <f t="shared" si="408"/>
        <v>2.1813056668263981E-9</v>
      </c>
      <c r="FC253" s="37">
        <f t="shared" si="408"/>
        <v>2.2249317801629262E-9</v>
      </c>
    </row>
    <row r="254" spans="2:1006" x14ac:dyDescent="0.35">
      <c r="C254" s="31" t="s">
        <v>93</v>
      </c>
      <c r="F254" s="34">
        <f>MIN(J254:FC254)</f>
        <v>1.1999999999999997</v>
      </c>
      <c r="J254" s="34" t="b">
        <f>IF(J251&gt;0.1,J249/J251)</f>
        <v>0</v>
      </c>
      <c r="K254" s="34" t="b">
        <f t="shared" ref="K254:BV254" si="409">IF(K251&gt;0.1,K249/K251)</f>
        <v>0</v>
      </c>
      <c r="L254" s="34" t="b">
        <f t="shared" si="409"/>
        <v>0</v>
      </c>
      <c r="M254" s="34" t="b">
        <f t="shared" si="409"/>
        <v>0</v>
      </c>
      <c r="N254" s="34" t="b">
        <f t="shared" si="409"/>
        <v>0</v>
      </c>
      <c r="O254" s="34" t="b">
        <f t="shared" si="409"/>
        <v>0</v>
      </c>
      <c r="P254" s="34" t="b">
        <f t="shared" si="409"/>
        <v>0</v>
      </c>
      <c r="Q254" s="34" t="b">
        <f t="shared" si="409"/>
        <v>0</v>
      </c>
      <c r="R254" s="34" t="b">
        <f t="shared" si="409"/>
        <v>0</v>
      </c>
      <c r="S254" s="34" t="b">
        <f t="shared" si="409"/>
        <v>0</v>
      </c>
      <c r="T254" s="34" t="b">
        <f t="shared" si="409"/>
        <v>0</v>
      </c>
      <c r="U254" s="34" t="b">
        <f t="shared" si="409"/>
        <v>0</v>
      </c>
      <c r="V254" s="34">
        <f t="shared" si="409"/>
        <v>1.2</v>
      </c>
      <c r="W254" s="34">
        <f t="shared" si="409"/>
        <v>1.2</v>
      </c>
      <c r="X254" s="34">
        <f t="shared" si="409"/>
        <v>1.1999999999999997</v>
      </c>
      <c r="Y254" s="34">
        <f t="shared" si="409"/>
        <v>1.1999999999999997</v>
      </c>
      <c r="Z254" s="34">
        <f t="shared" si="409"/>
        <v>1.2</v>
      </c>
      <c r="AA254" s="34">
        <f t="shared" si="409"/>
        <v>1.2</v>
      </c>
      <c r="AB254" s="34">
        <f t="shared" si="409"/>
        <v>1.2</v>
      </c>
      <c r="AC254" s="34">
        <f t="shared" si="409"/>
        <v>1.1999999999999997</v>
      </c>
      <c r="AD254" s="34">
        <f t="shared" si="409"/>
        <v>1.2</v>
      </c>
      <c r="AE254" s="34" t="b">
        <f t="shared" si="409"/>
        <v>0</v>
      </c>
      <c r="AF254" s="34" t="b">
        <f t="shared" si="409"/>
        <v>0</v>
      </c>
      <c r="AG254" s="34" t="b">
        <f t="shared" si="409"/>
        <v>0</v>
      </c>
      <c r="AH254" s="34" t="b">
        <f t="shared" si="409"/>
        <v>0</v>
      </c>
      <c r="AI254" s="34" t="b">
        <f t="shared" si="409"/>
        <v>0</v>
      </c>
      <c r="AJ254" s="34" t="b">
        <f t="shared" si="409"/>
        <v>0</v>
      </c>
      <c r="AK254" s="34" t="b">
        <f t="shared" si="409"/>
        <v>0</v>
      </c>
      <c r="AL254" s="34" t="b">
        <f t="shared" si="409"/>
        <v>0</v>
      </c>
      <c r="AM254" s="34" t="b">
        <f t="shared" si="409"/>
        <v>0</v>
      </c>
      <c r="AN254" s="34" t="b">
        <f t="shared" si="409"/>
        <v>0</v>
      </c>
      <c r="AO254" s="34" t="b">
        <f t="shared" si="409"/>
        <v>0</v>
      </c>
      <c r="AP254" s="34" t="b">
        <f t="shared" si="409"/>
        <v>0</v>
      </c>
      <c r="AQ254" s="34" t="b">
        <f t="shared" si="409"/>
        <v>0</v>
      </c>
      <c r="AR254" s="34" t="b">
        <f t="shared" si="409"/>
        <v>0</v>
      </c>
      <c r="AS254" s="34" t="b">
        <f t="shared" si="409"/>
        <v>0</v>
      </c>
      <c r="AT254" s="34" t="b">
        <f t="shared" si="409"/>
        <v>0</v>
      </c>
      <c r="AU254" s="34" t="b">
        <f t="shared" si="409"/>
        <v>0</v>
      </c>
      <c r="AV254" s="34" t="b">
        <f t="shared" si="409"/>
        <v>0</v>
      </c>
      <c r="AW254" s="34" t="b">
        <f t="shared" si="409"/>
        <v>0</v>
      </c>
      <c r="AX254" s="34" t="b">
        <f t="shared" si="409"/>
        <v>0</v>
      </c>
      <c r="AY254" s="34" t="b">
        <f t="shared" si="409"/>
        <v>0</v>
      </c>
      <c r="AZ254" s="34" t="b">
        <f t="shared" si="409"/>
        <v>0</v>
      </c>
      <c r="BA254" s="34" t="b">
        <f t="shared" si="409"/>
        <v>0</v>
      </c>
      <c r="BB254" s="34" t="b">
        <f t="shared" si="409"/>
        <v>0</v>
      </c>
      <c r="BC254" s="34" t="b">
        <f t="shared" si="409"/>
        <v>0</v>
      </c>
      <c r="BD254" s="34" t="b">
        <f t="shared" si="409"/>
        <v>0</v>
      </c>
      <c r="BE254" s="34" t="b">
        <f t="shared" si="409"/>
        <v>0</v>
      </c>
      <c r="BF254" s="34" t="b">
        <f t="shared" si="409"/>
        <v>0</v>
      </c>
      <c r="BG254" s="34" t="b">
        <f t="shared" si="409"/>
        <v>0</v>
      </c>
      <c r="BH254" s="34" t="b">
        <f t="shared" si="409"/>
        <v>0</v>
      </c>
      <c r="BI254" s="34" t="b">
        <f t="shared" si="409"/>
        <v>0</v>
      </c>
      <c r="BJ254" s="34" t="b">
        <f t="shared" si="409"/>
        <v>0</v>
      </c>
      <c r="BK254" s="34" t="b">
        <f t="shared" si="409"/>
        <v>0</v>
      </c>
      <c r="BL254" s="34" t="b">
        <f t="shared" si="409"/>
        <v>0</v>
      </c>
      <c r="BM254" s="34" t="b">
        <f t="shared" si="409"/>
        <v>0</v>
      </c>
      <c r="BN254" s="34" t="b">
        <f t="shared" si="409"/>
        <v>0</v>
      </c>
      <c r="BO254" s="34" t="b">
        <f t="shared" si="409"/>
        <v>0</v>
      </c>
      <c r="BP254" s="34" t="b">
        <f t="shared" si="409"/>
        <v>0</v>
      </c>
      <c r="BQ254" s="34" t="b">
        <f t="shared" si="409"/>
        <v>0</v>
      </c>
      <c r="BR254" s="34" t="b">
        <f t="shared" si="409"/>
        <v>0</v>
      </c>
      <c r="BS254" s="34" t="b">
        <f t="shared" si="409"/>
        <v>0</v>
      </c>
      <c r="BT254" s="34" t="b">
        <f t="shared" si="409"/>
        <v>0</v>
      </c>
      <c r="BU254" s="34" t="b">
        <f t="shared" si="409"/>
        <v>0</v>
      </c>
      <c r="BV254" s="34" t="b">
        <f t="shared" si="409"/>
        <v>0</v>
      </c>
      <c r="BW254" s="34" t="b">
        <f t="shared" ref="BW254:EH254" si="410">IF(BW251&gt;0.1,BW249/BW251)</f>
        <v>0</v>
      </c>
      <c r="BX254" s="34" t="b">
        <f t="shared" si="410"/>
        <v>0</v>
      </c>
      <c r="BY254" s="34" t="b">
        <f t="shared" si="410"/>
        <v>0</v>
      </c>
      <c r="BZ254" s="34" t="b">
        <f t="shared" si="410"/>
        <v>0</v>
      </c>
      <c r="CA254" s="34" t="b">
        <f t="shared" si="410"/>
        <v>0</v>
      </c>
      <c r="CB254" s="34" t="b">
        <f t="shared" si="410"/>
        <v>0</v>
      </c>
      <c r="CC254" s="34" t="b">
        <f t="shared" si="410"/>
        <v>0</v>
      </c>
      <c r="CD254" s="34" t="b">
        <f t="shared" si="410"/>
        <v>0</v>
      </c>
      <c r="CE254" s="34" t="b">
        <f t="shared" si="410"/>
        <v>0</v>
      </c>
      <c r="CF254" s="34" t="b">
        <f t="shared" si="410"/>
        <v>0</v>
      </c>
      <c r="CG254" s="34" t="b">
        <f t="shared" si="410"/>
        <v>0</v>
      </c>
      <c r="CH254" s="34" t="b">
        <f t="shared" si="410"/>
        <v>0</v>
      </c>
      <c r="CI254" s="34" t="b">
        <f t="shared" si="410"/>
        <v>0</v>
      </c>
      <c r="CJ254" s="34" t="b">
        <f t="shared" si="410"/>
        <v>0</v>
      </c>
      <c r="CK254" s="34" t="b">
        <f t="shared" si="410"/>
        <v>0</v>
      </c>
      <c r="CL254" s="34" t="b">
        <f t="shared" si="410"/>
        <v>0</v>
      </c>
      <c r="CM254" s="34" t="b">
        <f t="shared" si="410"/>
        <v>0</v>
      </c>
      <c r="CN254" s="34" t="b">
        <f t="shared" si="410"/>
        <v>0</v>
      </c>
      <c r="CO254" s="34" t="b">
        <f t="shared" si="410"/>
        <v>0</v>
      </c>
      <c r="CP254" s="34" t="b">
        <f t="shared" si="410"/>
        <v>0</v>
      </c>
      <c r="CQ254" s="34" t="b">
        <f t="shared" si="410"/>
        <v>0</v>
      </c>
      <c r="CR254" s="34" t="b">
        <f t="shared" si="410"/>
        <v>0</v>
      </c>
      <c r="CS254" s="34" t="b">
        <f t="shared" si="410"/>
        <v>0</v>
      </c>
      <c r="CT254" s="34" t="b">
        <f t="shared" si="410"/>
        <v>0</v>
      </c>
      <c r="CU254" s="34" t="b">
        <f t="shared" si="410"/>
        <v>0</v>
      </c>
      <c r="CV254" s="34" t="b">
        <f t="shared" si="410"/>
        <v>0</v>
      </c>
      <c r="CW254" s="34" t="b">
        <f t="shared" si="410"/>
        <v>0</v>
      </c>
      <c r="CX254" s="34" t="b">
        <f t="shared" si="410"/>
        <v>0</v>
      </c>
      <c r="CY254" s="34" t="b">
        <f t="shared" si="410"/>
        <v>0</v>
      </c>
      <c r="CZ254" s="34" t="b">
        <f t="shared" si="410"/>
        <v>0</v>
      </c>
      <c r="DA254" s="34" t="b">
        <f t="shared" si="410"/>
        <v>0</v>
      </c>
      <c r="DB254" s="34" t="b">
        <f t="shared" si="410"/>
        <v>0</v>
      </c>
      <c r="DC254" s="34" t="b">
        <f t="shared" si="410"/>
        <v>0</v>
      </c>
      <c r="DD254" s="34" t="b">
        <f t="shared" si="410"/>
        <v>0</v>
      </c>
      <c r="DE254" s="34" t="b">
        <f t="shared" si="410"/>
        <v>0</v>
      </c>
      <c r="DF254" s="34" t="b">
        <f t="shared" si="410"/>
        <v>0</v>
      </c>
      <c r="DG254" s="34" t="b">
        <f t="shared" si="410"/>
        <v>0</v>
      </c>
      <c r="DH254" s="34" t="b">
        <f t="shared" si="410"/>
        <v>0</v>
      </c>
      <c r="DI254" s="34" t="b">
        <f t="shared" si="410"/>
        <v>0</v>
      </c>
      <c r="DJ254" s="34" t="b">
        <f t="shared" si="410"/>
        <v>0</v>
      </c>
      <c r="DK254" s="34" t="b">
        <f t="shared" si="410"/>
        <v>0</v>
      </c>
      <c r="DL254" s="34" t="b">
        <f t="shared" si="410"/>
        <v>0</v>
      </c>
      <c r="DM254" s="34" t="b">
        <f t="shared" si="410"/>
        <v>0</v>
      </c>
      <c r="DN254" s="34" t="b">
        <f t="shared" si="410"/>
        <v>0</v>
      </c>
      <c r="DO254" s="34" t="b">
        <f t="shared" si="410"/>
        <v>0</v>
      </c>
      <c r="DP254" s="34" t="b">
        <f t="shared" si="410"/>
        <v>0</v>
      </c>
      <c r="DQ254" s="34" t="b">
        <f t="shared" si="410"/>
        <v>0</v>
      </c>
      <c r="DR254" s="34" t="b">
        <f t="shared" si="410"/>
        <v>0</v>
      </c>
      <c r="DS254" s="34" t="b">
        <f t="shared" si="410"/>
        <v>0</v>
      </c>
      <c r="DT254" s="34" t="b">
        <f t="shared" si="410"/>
        <v>0</v>
      </c>
      <c r="DU254" s="34" t="b">
        <f t="shared" si="410"/>
        <v>0</v>
      </c>
      <c r="DV254" s="34" t="b">
        <f t="shared" si="410"/>
        <v>0</v>
      </c>
      <c r="DW254" s="34" t="b">
        <f t="shared" si="410"/>
        <v>0</v>
      </c>
      <c r="DX254" s="34" t="b">
        <f t="shared" si="410"/>
        <v>0</v>
      </c>
      <c r="DY254" s="34" t="b">
        <f t="shared" si="410"/>
        <v>0</v>
      </c>
      <c r="DZ254" s="34" t="b">
        <f t="shared" si="410"/>
        <v>0</v>
      </c>
      <c r="EA254" s="34" t="b">
        <f t="shared" si="410"/>
        <v>0</v>
      </c>
      <c r="EB254" s="34" t="b">
        <f t="shared" si="410"/>
        <v>0</v>
      </c>
      <c r="EC254" s="34" t="b">
        <f t="shared" si="410"/>
        <v>0</v>
      </c>
      <c r="ED254" s="34" t="b">
        <f t="shared" si="410"/>
        <v>0</v>
      </c>
      <c r="EE254" s="34" t="b">
        <f t="shared" si="410"/>
        <v>0</v>
      </c>
      <c r="EF254" s="34" t="b">
        <f t="shared" si="410"/>
        <v>0</v>
      </c>
      <c r="EG254" s="34" t="b">
        <f t="shared" si="410"/>
        <v>0</v>
      </c>
      <c r="EH254" s="34" t="b">
        <f t="shared" si="410"/>
        <v>0</v>
      </c>
      <c r="EI254" s="34" t="b">
        <f t="shared" ref="EI254:FC254" si="411">IF(EI251&gt;0.1,EI249/EI251)</f>
        <v>0</v>
      </c>
      <c r="EJ254" s="34" t="b">
        <f t="shared" si="411"/>
        <v>0</v>
      </c>
      <c r="EK254" s="34" t="b">
        <f t="shared" si="411"/>
        <v>0</v>
      </c>
      <c r="EL254" s="34" t="b">
        <f t="shared" si="411"/>
        <v>0</v>
      </c>
      <c r="EM254" s="34" t="b">
        <f t="shared" si="411"/>
        <v>0</v>
      </c>
      <c r="EN254" s="34" t="b">
        <f t="shared" si="411"/>
        <v>0</v>
      </c>
      <c r="EO254" s="34" t="b">
        <f t="shared" si="411"/>
        <v>0</v>
      </c>
      <c r="EP254" s="34" t="b">
        <f t="shared" si="411"/>
        <v>0</v>
      </c>
      <c r="EQ254" s="34" t="b">
        <f t="shared" si="411"/>
        <v>0</v>
      </c>
      <c r="ER254" s="34" t="b">
        <f t="shared" si="411"/>
        <v>0</v>
      </c>
      <c r="ES254" s="34" t="b">
        <f t="shared" si="411"/>
        <v>0</v>
      </c>
      <c r="ET254" s="34" t="b">
        <f t="shared" si="411"/>
        <v>0</v>
      </c>
      <c r="EU254" s="34" t="b">
        <f t="shared" si="411"/>
        <v>0</v>
      </c>
      <c r="EV254" s="34" t="b">
        <f t="shared" si="411"/>
        <v>0</v>
      </c>
      <c r="EW254" s="34" t="b">
        <f t="shared" si="411"/>
        <v>0</v>
      </c>
      <c r="EX254" s="34" t="b">
        <f t="shared" si="411"/>
        <v>0</v>
      </c>
      <c r="EY254" s="34" t="b">
        <f t="shared" si="411"/>
        <v>0</v>
      </c>
      <c r="EZ254" s="34" t="b">
        <f t="shared" si="411"/>
        <v>0</v>
      </c>
      <c r="FA254" s="34" t="b">
        <f t="shared" si="411"/>
        <v>0</v>
      </c>
      <c r="FB254" s="34" t="b">
        <f t="shared" si="411"/>
        <v>0</v>
      </c>
      <c r="FC254" s="34" t="b">
        <f t="shared" si="411"/>
        <v>0</v>
      </c>
    </row>
    <row r="256" spans="2:1006" x14ac:dyDescent="0.35">
      <c r="B256" s="4" t="s">
        <v>94</v>
      </c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  <c r="LE256" s="4"/>
      <c r="LF256" s="4"/>
      <c r="LG256" s="4"/>
      <c r="LH256" s="4"/>
      <c r="LI256" s="4"/>
      <c r="LJ256" s="4"/>
      <c r="LK256" s="4"/>
      <c r="LL256" s="4"/>
      <c r="LM256" s="4"/>
      <c r="LN256" s="4"/>
      <c r="LO256" s="4"/>
      <c r="LP256" s="4"/>
      <c r="LQ256" s="4"/>
      <c r="LR256" s="4"/>
      <c r="LS256" s="4"/>
      <c r="LT256" s="4"/>
      <c r="LU256" s="4"/>
      <c r="LV256" s="4"/>
      <c r="LW256" s="4"/>
      <c r="LX256" s="4"/>
      <c r="LY256" s="4"/>
      <c r="LZ256" s="4"/>
      <c r="MA256" s="4"/>
      <c r="MB256" s="4"/>
      <c r="MC256" s="4"/>
      <c r="MD256" s="4"/>
      <c r="ME256" s="4"/>
      <c r="MF256" s="4"/>
      <c r="MG256" s="4"/>
      <c r="MH256" s="4"/>
      <c r="MI256" s="4"/>
      <c r="MJ256" s="4"/>
      <c r="MK256" s="4"/>
      <c r="ML256" s="4"/>
      <c r="MM256" s="4"/>
      <c r="MN256" s="4"/>
      <c r="MO256" s="4"/>
      <c r="MP256" s="4"/>
      <c r="MQ256" s="4"/>
      <c r="MR256" s="4"/>
      <c r="MS256" s="4"/>
      <c r="MT256" s="4"/>
      <c r="MU256" s="4"/>
      <c r="MV256" s="4"/>
      <c r="MW256" s="4"/>
      <c r="MX256" s="4"/>
      <c r="MY256" s="4"/>
      <c r="MZ256" s="4"/>
      <c r="NA256" s="4"/>
      <c r="NB256" s="4"/>
      <c r="NC256" s="4"/>
      <c r="ND256" s="4"/>
      <c r="NE256" s="4"/>
      <c r="NF256" s="4"/>
      <c r="NG256" s="4"/>
      <c r="NH256" s="4"/>
      <c r="NI256" s="4"/>
      <c r="NJ256" s="4"/>
      <c r="NK256" s="4"/>
      <c r="NL256" s="4"/>
      <c r="NM256" s="4"/>
      <c r="NN256" s="4"/>
      <c r="NO256" s="4"/>
      <c r="NP256" s="4"/>
      <c r="NQ256" s="4"/>
      <c r="NR256" s="4"/>
      <c r="NS256" s="4"/>
      <c r="NT256" s="4"/>
      <c r="NU256" s="4"/>
      <c r="NV256" s="4"/>
      <c r="NW256" s="4"/>
      <c r="NX256" s="4"/>
      <c r="NY256" s="4"/>
      <c r="NZ256" s="4"/>
      <c r="OA256" s="4"/>
      <c r="OB256" s="4"/>
      <c r="OC256" s="4"/>
      <c r="OD256" s="4"/>
      <c r="OE256" s="4"/>
      <c r="OF256" s="4"/>
      <c r="OG256" s="4"/>
      <c r="OH256" s="4"/>
      <c r="OI256" s="4"/>
      <c r="OJ256" s="4"/>
      <c r="OK256" s="4"/>
      <c r="OL256" s="4"/>
      <c r="OM256" s="4"/>
      <c r="ON256" s="4"/>
      <c r="OO256" s="4"/>
      <c r="OP256" s="4"/>
      <c r="OQ256" s="4"/>
      <c r="OR256" s="4"/>
      <c r="OS256" s="4"/>
      <c r="OT256" s="4"/>
      <c r="OU256" s="4"/>
      <c r="OV256" s="4"/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  <c r="TP256" s="4"/>
      <c r="TQ256" s="4"/>
      <c r="TR256" s="4"/>
      <c r="TS256" s="4"/>
      <c r="TT256" s="4"/>
      <c r="TU256" s="4"/>
      <c r="TV256" s="4"/>
      <c r="TW256" s="4"/>
      <c r="TX256" s="4"/>
      <c r="TY256" s="4"/>
      <c r="TZ256" s="4"/>
      <c r="UA256" s="4"/>
      <c r="UB256" s="4"/>
      <c r="UC256" s="4"/>
      <c r="UD256" s="4"/>
      <c r="UE256" s="4"/>
      <c r="UF256" s="4"/>
      <c r="UG256" s="4"/>
      <c r="UH256" s="4"/>
      <c r="UI256" s="4"/>
      <c r="UJ256" s="4"/>
      <c r="UK256" s="4"/>
      <c r="UL256" s="4"/>
      <c r="UM256" s="4"/>
      <c r="UN256" s="4"/>
      <c r="UO256" s="4"/>
      <c r="UP256" s="4"/>
      <c r="UQ256" s="4"/>
      <c r="UR256" s="4"/>
      <c r="US256" s="4"/>
      <c r="UT256" s="4"/>
      <c r="UU256" s="4"/>
      <c r="UV256" s="4"/>
      <c r="UW256" s="4"/>
      <c r="UX256" s="4"/>
      <c r="UY256" s="4"/>
      <c r="UZ256" s="4"/>
      <c r="VA256" s="4"/>
      <c r="VB256" s="4"/>
      <c r="VC256" s="4"/>
      <c r="VD256" s="4"/>
      <c r="VE256" s="4"/>
      <c r="VF256" s="4"/>
      <c r="VG256" s="4"/>
      <c r="VH256" s="4"/>
      <c r="VI256" s="4"/>
      <c r="VJ256" s="4"/>
      <c r="VK256" s="4"/>
      <c r="VL256" s="4"/>
      <c r="VM256" s="4"/>
      <c r="VN256" s="4"/>
      <c r="VO256" s="4"/>
      <c r="VP256" s="4"/>
      <c r="VQ256" s="4"/>
      <c r="VR256" s="4"/>
      <c r="VS256" s="4"/>
      <c r="VT256" s="4"/>
      <c r="VU256" s="4"/>
      <c r="VV256" s="4"/>
      <c r="VW256" s="4"/>
      <c r="VX256" s="4"/>
      <c r="VY256" s="4"/>
      <c r="VZ256" s="4"/>
      <c r="WA256" s="4"/>
      <c r="WB256" s="4"/>
      <c r="WC256" s="4"/>
      <c r="WD256" s="4"/>
      <c r="WE256" s="4"/>
      <c r="WF256" s="4"/>
      <c r="WG256" s="4"/>
      <c r="WH256" s="4"/>
      <c r="WI256" s="4"/>
      <c r="WJ256" s="4"/>
      <c r="WK256" s="4"/>
      <c r="WL256" s="4"/>
      <c r="WM256" s="4"/>
      <c r="WN256" s="4"/>
      <c r="WO256" s="4"/>
      <c r="WP256" s="4"/>
      <c r="WQ256" s="4"/>
      <c r="WR256" s="4"/>
      <c r="WS256" s="4"/>
      <c r="WT256" s="4"/>
      <c r="WU256" s="4"/>
      <c r="WV256" s="4"/>
      <c r="WW256" s="4"/>
      <c r="WX256" s="4"/>
      <c r="WY256" s="4"/>
      <c r="WZ256" s="4"/>
      <c r="XA256" s="4"/>
      <c r="XB256" s="4"/>
      <c r="XC256" s="4"/>
      <c r="XD256" s="4"/>
      <c r="XE256" s="4"/>
      <c r="XF256" s="4"/>
      <c r="XG256" s="4"/>
      <c r="XH256" s="4"/>
      <c r="XI256" s="4"/>
      <c r="XJ256" s="4"/>
      <c r="XK256" s="4"/>
      <c r="XL256" s="4"/>
      <c r="XM256" s="4"/>
      <c r="XN256" s="4"/>
      <c r="XO256" s="4"/>
      <c r="XP256" s="4"/>
      <c r="XQ256" s="4"/>
      <c r="XR256" s="4"/>
      <c r="XS256" s="4"/>
      <c r="XT256" s="4"/>
      <c r="XU256" s="4"/>
      <c r="XV256" s="4"/>
      <c r="XW256" s="4"/>
      <c r="XX256" s="4"/>
      <c r="XY256" s="4"/>
      <c r="XZ256" s="4"/>
      <c r="YA256" s="4"/>
      <c r="YB256" s="4"/>
      <c r="YC256" s="4"/>
      <c r="YD256" s="4"/>
      <c r="YE256" s="4"/>
      <c r="YF256" s="4"/>
      <c r="YG256" s="4"/>
      <c r="YH256" s="4"/>
      <c r="YI256" s="4"/>
      <c r="YJ256" s="4"/>
      <c r="YK256" s="4"/>
      <c r="YL256" s="4"/>
      <c r="YM256" s="4"/>
      <c r="YN256" s="4"/>
      <c r="YO256" s="4"/>
      <c r="YP256" s="4"/>
      <c r="YQ256" s="4"/>
      <c r="YR256" s="4"/>
      <c r="YS256" s="4"/>
      <c r="YT256" s="4"/>
      <c r="YU256" s="4"/>
      <c r="YV256" s="4"/>
      <c r="YW256" s="4"/>
      <c r="YX256" s="4"/>
      <c r="YY256" s="4"/>
      <c r="YZ256" s="4"/>
      <c r="ZA256" s="4"/>
      <c r="ZB256" s="4"/>
      <c r="ZC256" s="4"/>
      <c r="ZD256" s="4"/>
      <c r="ZE256" s="4"/>
      <c r="ZF256" s="4"/>
      <c r="ZG256" s="4"/>
      <c r="ZH256" s="4"/>
      <c r="ZI256" s="4"/>
      <c r="ZJ256" s="4"/>
      <c r="ZK256" s="4"/>
      <c r="ZL256" s="4"/>
      <c r="ZM256" s="4"/>
      <c r="ZN256" s="4"/>
      <c r="ZO256" s="4"/>
      <c r="ZP256" s="4"/>
      <c r="ZQ256" s="4"/>
      <c r="ZR256" s="4"/>
      <c r="ZS256" s="4"/>
      <c r="ZT256" s="4"/>
      <c r="ZU256" s="4"/>
      <c r="ZV256" s="4"/>
      <c r="ZW256" s="4"/>
      <c r="ZX256" s="4"/>
      <c r="ZY256" s="4"/>
      <c r="ZZ256" s="4"/>
      <c r="AAA256" s="4"/>
      <c r="AAB256" s="4"/>
      <c r="AAC256" s="4"/>
      <c r="AAD256" s="4"/>
      <c r="AAE256" s="4"/>
      <c r="AAF256" s="4"/>
      <c r="AAG256" s="4"/>
      <c r="AAH256" s="4"/>
      <c r="AAI256" s="4"/>
      <c r="AAJ256" s="4"/>
      <c r="AAK256" s="4"/>
      <c r="AAL256" s="4"/>
      <c r="AAM256" s="4"/>
      <c r="AAN256" s="4"/>
      <c r="AAO256" s="4"/>
      <c r="AAP256" s="4"/>
      <c r="AAQ256" s="4"/>
      <c r="AAR256" s="4"/>
      <c r="AAS256" s="4"/>
      <c r="AAT256" s="4"/>
      <c r="AAU256" s="4"/>
      <c r="AAV256" s="4"/>
      <c r="AAW256" s="4"/>
      <c r="AAX256" s="4"/>
      <c r="AAY256" s="4"/>
      <c r="AAZ256" s="4"/>
      <c r="ABA256" s="4"/>
      <c r="ABB256" s="4"/>
      <c r="ABC256" s="4"/>
      <c r="ABD256" s="4"/>
      <c r="ABE256" s="4"/>
      <c r="ABF256" s="4"/>
      <c r="ABG256" s="4"/>
      <c r="ABH256" s="4"/>
      <c r="ABI256" s="4"/>
      <c r="ABJ256" s="4"/>
      <c r="ABK256" s="4"/>
      <c r="ABL256" s="4"/>
      <c r="ABM256" s="4"/>
      <c r="ABN256" s="4"/>
      <c r="ABO256" s="4"/>
      <c r="ABP256" s="4"/>
      <c r="ABQ256" s="4"/>
      <c r="ABR256" s="4"/>
      <c r="ABS256" s="4"/>
      <c r="ABT256" s="4"/>
      <c r="ABU256" s="4"/>
      <c r="ABV256" s="4"/>
      <c r="ABW256" s="4"/>
      <c r="ABX256" s="4"/>
      <c r="ABY256" s="4"/>
      <c r="ABZ256" s="4"/>
      <c r="ACA256" s="4"/>
      <c r="ACB256" s="4"/>
      <c r="ACC256" s="4"/>
      <c r="ACD256" s="4"/>
      <c r="ACE256" s="4"/>
      <c r="ACF256" s="4"/>
      <c r="ACG256" s="4"/>
      <c r="ACH256" s="4"/>
      <c r="ACI256" s="4"/>
      <c r="ACJ256" s="4"/>
      <c r="ACK256" s="4"/>
      <c r="ACL256" s="4"/>
      <c r="ACM256" s="4"/>
      <c r="ACN256" s="4"/>
      <c r="ACO256" s="4"/>
      <c r="ACP256" s="4"/>
      <c r="ACQ256" s="4"/>
      <c r="ACR256" s="4"/>
      <c r="ACS256" s="4"/>
      <c r="ACT256" s="4"/>
      <c r="ACU256" s="4"/>
      <c r="ACV256" s="4"/>
      <c r="ACW256" s="4"/>
      <c r="ACX256" s="4"/>
      <c r="ACY256" s="4"/>
      <c r="ACZ256" s="4"/>
      <c r="ADA256" s="4"/>
      <c r="ADB256" s="4"/>
      <c r="ADC256" s="4"/>
      <c r="ADD256" s="4"/>
      <c r="ADE256" s="4"/>
      <c r="ADF256" s="4"/>
      <c r="ADG256" s="4"/>
      <c r="ADH256" s="4"/>
      <c r="ADI256" s="4"/>
      <c r="ADJ256" s="4"/>
      <c r="ADK256" s="4"/>
      <c r="ADL256" s="4"/>
      <c r="ADM256" s="4"/>
      <c r="ADN256" s="4"/>
      <c r="ADO256" s="4"/>
      <c r="ADP256" s="4"/>
      <c r="ADQ256" s="4"/>
      <c r="ADR256" s="4"/>
      <c r="ADS256" s="4"/>
      <c r="ADT256" s="4"/>
      <c r="ADU256" s="4"/>
      <c r="ADV256" s="4"/>
      <c r="ADW256" s="4"/>
      <c r="ADX256" s="4"/>
      <c r="ADY256" s="4"/>
      <c r="ADZ256" s="4"/>
      <c r="AEA256" s="4"/>
      <c r="AEB256" s="4"/>
      <c r="AEC256" s="4"/>
      <c r="AED256" s="4"/>
      <c r="AEE256" s="4"/>
      <c r="AEF256" s="4"/>
      <c r="AEG256" s="4"/>
      <c r="AEH256" s="4"/>
      <c r="AEI256" s="4"/>
      <c r="AEJ256" s="4"/>
      <c r="AEK256" s="4"/>
      <c r="AEL256" s="4"/>
      <c r="AEM256" s="4"/>
      <c r="AEN256" s="4"/>
      <c r="AEO256" s="4"/>
      <c r="AEP256" s="4"/>
      <c r="AEQ256" s="4"/>
      <c r="AER256" s="4"/>
      <c r="AES256" s="4"/>
      <c r="AET256" s="4"/>
      <c r="AEU256" s="4"/>
      <c r="AEV256" s="4"/>
      <c r="AEW256" s="4"/>
      <c r="AEX256" s="4"/>
      <c r="AEY256" s="4"/>
      <c r="AEZ256" s="4"/>
      <c r="AFA256" s="4"/>
      <c r="AFB256" s="4"/>
      <c r="AFC256" s="4"/>
      <c r="AFD256" s="4"/>
      <c r="AFE256" s="4"/>
      <c r="AFF256" s="4"/>
      <c r="AFG256" s="4"/>
      <c r="AFH256" s="4"/>
      <c r="AFI256" s="4"/>
      <c r="AFJ256" s="4"/>
      <c r="AFK256" s="4"/>
      <c r="AFL256" s="4"/>
      <c r="AFM256" s="4"/>
      <c r="AFN256" s="4"/>
      <c r="AFO256" s="4"/>
      <c r="AFP256" s="4"/>
      <c r="AFQ256" s="4"/>
      <c r="AFR256" s="4"/>
      <c r="AFS256" s="4"/>
      <c r="AFT256" s="4"/>
      <c r="AFU256" s="4"/>
      <c r="AFV256" s="4"/>
      <c r="AFW256" s="4"/>
      <c r="AFX256" s="4"/>
      <c r="AFY256" s="4"/>
      <c r="AFZ256" s="4"/>
      <c r="AGA256" s="4"/>
      <c r="AGB256" s="4"/>
      <c r="AGC256" s="4"/>
      <c r="AGD256" s="4"/>
      <c r="AGE256" s="4"/>
      <c r="AGF256" s="4"/>
      <c r="AGG256" s="4"/>
      <c r="AGH256" s="4"/>
      <c r="AGI256" s="4"/>
      <c r="AGJ256" s="4"/>
      <c r="AGK256" s="4"/>
      <c r="AGL256" s="4"/>
      <c r="AGM256" s="4"/>
      <c r="AGN256" s="4"/>
      <c r="AGO256" s="4"/>
      <c r="AGP256" s="4"/>
      <c r="AGQ256" s="4"/>
      <c r="AGR256" s="4"/>
      <c r="AGS256" s="4"/>
      <c r="AGT256" s="4"/>
      <c r="AGU256" s="4"/>
      <c r="AGV256" s="4"/>
      <c r="AGW256" s="4"/>
      <c r="AGX256" s="4"/>
      <c r="AGY256" s="4"/>
      <c r="AGZ256" s="4"/>
      <c r="AHA256" s="4"/>
      <c r="AHB256" s="4"/>
      <c r="AHC256" s="4"/>
      <c r="AHD256" s="4"/>
      <c r="AHE256" s="4"/>
      <c r="AHF256" s="4"/>
      <c r="AHG256" s="4"/>
      <c r="AHH256" s="4"/>
      <c r="AHI256" s="4"/>
      <c r="AHJ256" s="4"/>
      <c r="AHK256" s="4"/>
      <c r="AHL256" s="4"/>
      <c r="AHM256" s="4"/>
      <c r="AHN256" s="4"/>
      <c r="AHO256" s="4"/>
      <c r="AHP256" s="4"/>
      <c r="AHQ256" s="4"/>
      <c r="AHR256" s="4"/>
      <c r="AHS256" s="4"/>
      <c r="AHT256" s="4"/>
      <c r="AHU256" s="4"/>
      <c r="AHV256" s="4"/>
      <c r="AHW256" s="4"/>
      <c r="AHX256" s="4"/>
      <c r="AHY256" s="4"/>
      <c r="AHZ256" s="4"/>
      <c r="AIA256" s="4"/>
      <c r="AIB256" s="4"/>
      <c r="AIC256" s="4"/>
      <c r="AID256" s="4"/>
      <c r="AIE256" s="4"/>
      <c r="AIF256" s="4"/>
      <c r="AIG256" s="4"/>
      <c r="AIH256" s="4"/>
      <c r="AII256" s="4"/>
      <c r="AIJ256" s="4"/>
      <c r="AIK256" s="4"/>
      <c r="AIL256" s="4"/>
      <c r="AIM256" s="4"/>
      <c r="AIN256" s="4"/>
      <c r="AIO256" s="4"/>
      <c r="AIP256" s="4"/>
      <c r="AIQ256" s="4"/>
      <c r="AIR256" s="4"/>
      <c r="AIS256" s="4"/>
      <c r="AIT256" s="4"/>
      <c r="AIU256" s="4"/>
      <c r="AIV256" s="4"/>
      <c r="AIW256" s="4"/>
      <c r="AIX256" s="4"/>
      <c r="AIY256" s="4"/>
      <c r="AIZ256" s="4"/>
      <c r="AJA256" s="4"/>
      <c r="AJB256" s="4"/>
      <c r="AJC256" s="4"/>
      <c r="AJD256" s="4"/>
      <c r="AJE256" s="4"/>
      <c r="AJF256" s="4"/>
      <c r="AJG256" s="4"/>
      <c r="AJH256" s="4"/>
      <c r="AJI256" s="4"/>
      <c r="AJJ256" s="4"/>
      <c r="AJK256" s="4"/>
      <c r="AJL256" s="4"/>
      <c r="AJM256" s="4"/>
      <c r="AJN256" s="4"/>
      <c r="AJO256" s="4"/>
      <c r="AJP256" s="4"/>
      <c r="AJQ256" s="4"/>
      <c r="AJR256" s="4"/>
      <c r="AJS256" s="4"/>
      <c r="AJT256" s="4"/>
      <c r="AJU256" s="4"/>
      <c r="AJV256" s="4"/>
      <c r="AJW256" s="4"/>
      <c r="AJX256" s="4"/>
      <c r="AJY256" s="4"/>
      <c r="AJZ256" s="4"/>
      <c r="AKA256" s="4"/>
      <c r="AKB256" s="4"/>
      <c r="AKC256" s="4"/>
      <c r="AKD256" s="4"/>
      <c r="AKE256" s="4"/>
      <c r="AKF256" s="4"/>
      <c r="AKG256" s="4"/>
      <c r="AKH256" s="4"/>
      <c r="AKI256" s="4"/>
      <c r="AKJ256" s="4"/>
      <c r="AKK256" s="4"/>
      <c r="AKL256" s="4"/>
      <c r="AKM256" s="4"/>
      <c r="AKN256" s="4"/>
      <c r="AKO256" s="4"/>
      <c r="AKP256" s="4"/>
      <c r="AKQ256" s="4"/>
      <c r="AKR256" s="4"/>
      <c r="AKS256" s="4"/>
      <c r="AKT256" s="4"/>
      <c r="AKU256" s="4"/>
      <c r="AKV256" s="4"/>
      <c r="AKW256" s="4"/>
      <c r="AKX256" s="4"/>
      <c r="AKY256" s="4"/>
      <c r="AKZ256" s="4"/>
      <c r="ALA256" s="4"/>
      <c r="ALB256" s="4"/>
      <c r="ALC256" s="4"/>
      <c r="ALD256" s="4"/>
      <c r="ALE256" s="4"/>
      <c r="ALF256" s="4"/>
      <c r="ALG256" s="4"/>
      <c r="ALH256" s="4"/>
      <c r="ALI256" s="4"/>
      <c r="ALJ256" s="4"/>
      <c r="ALK256" s="4"/>
      <c r="ALL256" s="4"/>
      <c r="ALM256" s="4"/>
      <c r="ALN256" s="4"/>
      <c r="ALO256" s="4"/>
      <c r="ALP256" s="4"/>
      <c r="ALQ256" s="4"/>
      <c r="ALR256" s="4"/>
    </row>
    <row r="258" spans="3:159" x14ac:dyDescent="0.35">
      <c r="C258" s="31" t="s">
        <v>279</v>
      </c>
    </row>
    <row r="259" spans="3:159" x14ac:dyDescent="0.35">
      <c r="D259" s="31" t="s">
        <v>192</v>
      </c>
      <c r="F259" s="7">
        <f>InputC!$E$89</f>
        <v>0.08</v>
      </c>
    </row>
    <row r="260" spans="3:159" x14ac:dyDescent="0.35">
      <c r="D260" s="31" t="s">
        <v>280</v>
      </c>
      <c r="F260" s="37">
        <f>XNPV(F259,J245:FC245,J8:FC8)</f>
        <v>15018749.852149568</v>
      </c>
    </row>
    <row r="262" spans="3:159" x14ac:dyDescent="0.35">
      <c r="D262" s="31" t="s">
        <v>281</v>
      </c>
      <c r="F262" s="37">
        <f>F260</f>
        <v>15018749.852149568</v>
      </c>
      <c r="J262" s="37">
        <f>J245-$F$262*(J3=1)</f>
        <v>-15350249.852149568</v>
      </c>
      <c r="K262" s="37">
        <f>K245-$F$262*(K3=1)</f>
        <v>-331500</v>
      </c>
      <c r="L262" s="37">
        <f>L245-$F$262*(L3=1)</f>
        <v>-331500</v>
      </c>
      <c r="M262" s="37">
        <f>M245-$F$262*(M3=1)</f>
        <v>-331500</v>
      </c>
      <c r="N262" s="37">
        <f>N245-$F$262*(N3=1)</f>
        <v>-331500</v>
      </c>
      <c r="O262" s="37">
        <f>O245-$F$262*(O3=1)</f>
        <v>-331500</v>
      </c>
      <c r="P262" s="37">
        <f>P245-$F$262*(P3=1)</f>
        <v>-331500</v>
      </c>
      <c r="Q262" s="37">
        <f>Q245-$F$262*(Q3=1)</f>
        <v>-331500</v>
      </c>
      <c r="R262" s="37">
        <f>R245-$F$262*(R3=1)</f>
        <v>-331500</v>
      </c>
      <c r="S262" s="37">
        <f>S245-$F$262*(S3=1)</f>
        <v>-331500</v>
      </c>
      <c r="T262" s="37">
        <f>T245-$F$262*(T3=1)</f>
        <v>-331500</v>
      </c>
      <c r="U262" s="37">
        <f>U245-$F$262*(U3=1)</f>
        <v>802230</v>
      </c>
      <c r="V262" s="37">
        <f>V245-$F$262*(V3=1)</f>
        <v>208236.67412929586</v>
      </c>
      <c r="W262" s="37">
        <f>W245-$F$262*(W3=1)</f>
        <v>209644.37810945278</v>
      </c>
      <c r="X262" s="37">
        <f>X245-$F$262*(X3=1)</f>
        <v>211060.65672229766</v>
      </c>
      <c r="Y262" s="37">
        <f>Y245-$F$262*(Y3=1)</f>
        <v>212485.55489715585</v>
      </c>
      <c r="Z262" s="37">
        <f>Z245-$F$262*(Z3=1)</f>
        <v>213919.11771010119</v>
      </c>
      <c r="AA262" s="37">
        <f>AA245-$F$262*(AA3=1)</f>
        <v>215361.39038318326</v>
      </c>
      <c r="AB262" s="37">
        <f>AB245-$F$262*(AB3=1)</f>
        <v>216812.41828363109</v>
      </c>
      <c r="AC262" s="37">
        <f>AC245-$F$262*(AC3=1)</f>
        <v>218272.24692303152</v>
      </c>
      <c r="AD262" s="37">
        <f>AD245-$F$262*(AD3=1)</f>
        <v>20366533.642743096</v>
      </c>
      <c r="AE262" s="37">
        <f>AE245-$F$262*(AE3=1)</f>
        <v>221218.48918171972</v>
      </c>
      <c r="AF262" s="37">
        <f>AF245-$F$262*(AF3=1)</f>
        <v>222704.99453822128</v>
      </c>
      <c r="AG262" s="37">
        <f>AG245-$F$262*(AG3=1)</f>
        <v>224200.48410628154</v>
      </c>
      <c r="AH262" s="37">
        <f>AH245-$F$262*(AH3=1)</f>
        <v>225705.00410606153</v>
      </c>
      <c r="AI262" s="37">
        <f>AI245-$F$262*(AI3=1)</f>
        <v>227218.60089661181</v>
      </c>
      <c r="AJ262" s="37">
        <f>AJ245-$F$262*(AJ3=1)</f>
        <v>228741.32097486709</v>
      </c>
      <c r="AK262" s="37">
        <f>AK245-$F$262*(AK3=1)</f>
        <v>230273.21097461297</v>
      </c>
      <c r="AL262" s="37">
        <f>AL245-$F$262*(AL3=1)</f>
        <v>231814.31766542682</v>
      </c>
      <c r="AM262" s="37">
        <f>AM245-$F$262*(AM3=1)</f>
        <v>233364.68795158784</v>
      </c>
      <c r="AN262" s="37">
        <f>AN245-$F$262*(AN3=1)</f>
        <v>234924.36887095805</v>
      </c>
      <c r="AO262" s="37">
        <f>AO245-$F$262*(AO3=1)</f>
        <v>236493.40759383561</v>
      </c>
      <c r="AP262" s="37">
        <f>AP245-$F$262*(AP3=1)</f>
        <v>224387.64089546149</v>
      </c>
      <c r="AQ262" s="37">
        <f>AQ245-$F$262*(AQ3=1)</f>
        <v>225975.53726007347</v>
      </c>
      <c r="AR262" s="37">
        <f>AR245-$F$262*(AR3=1)</f>
        <v>227572.93372177542</v>
      </c>
      <c r="AS262" s="37">
        <f>AS245-$F$262*(AS3=1)</f>
        <v>229179.87796852825</v>
      </c>
      <c r="AT262" s="37">
        <f>AT245-$F$262*(AT3=1)</f>
        <v>230796.41781453468</v>
      </c>
      <c r="AU262" s="37">
        <f>AU245-$F$262*(AU3=1)</f>
        <v>232422.60119890427</v>
      </c>
      <c r="AV262" s="37">
        <f>AV245-$F$262*(AV3=1)</f>
        <v>234058.47618429008</v>
      </c>
      <c r="AW262" s="37">
        <f>AW245-$F$262*(AW3=1)</f>
        <v>235704.09095548704</v>
      </c>
      <c r="AX262" s="37">
        <f>AX245-$F$262*(AX3=1)</f>
        <v>237359.49381800188</v>
      </c>
      <c r="AY262" s="37">
        <f>AY245-$F$262*(AY3=1)</f>
        <v>239024.73319658567</v>
      </c>
      <c r="AZ262" s="37">
        <f>AZ245-$F$262*(AZ3=1)</f>
        <v>240699.85763373395</v>
      </c>
      <c r="BA262" s="37">
        <f>BA245-$F$262*(BA3=1)</f>
        <v>242384.91578815022</v>
      </c>
      <c r="BB262" s="37">
        <f>BB245-$F$262*(BB3=1)</f>
        <v>244079.956433176</v>
      </c>
      <c r="BC262" s="37">
        <f>BC245-$F$262*(BC3=1)</f>
        <v>245785.0284551841</v>
      </c>
      <c r="BD262" s="37">
        <f>BD245-$F$262*(BD3=1)</f>
        <v>247500.18085193419</v>
      </c>
      <c r="BE262" s="37">
        <f>BE245-$F$262*(BE3=1)</f>
        <v>249225.46273089317</v>
      </c>
      <c r="BF262" s="37">
        <f>BF245-$F$262*(BF3=1)</f>
        <v>250960.92330751842</v>
      </c>
      <c r="BG262" s="37">
        <f>BG245-$F$262*(BG3=1)</f>
        <v>252706.61190350086</v>
      </c>
      <c r="BH262" s="37">
        <f>BH245-$F$262*(BH3=1)</f>
        <v>254462.5779449713</v>
      </c>
      <c r="BI262" s="37">
        <f>BI245-$F$262*(BI3=1)</f>
        <v>269913.08148698299</v>
      </c>
      <c r="BJ262" s="37">
        <f>BJ245-$F$262*(BJ3=1)</f>
        <v>69578.192372913472</v>
      </c>
      <c r="BK262" s="37">
        <f>BK245-$F$262*(BK3=1)</f>
        <v>68177.797980226824</v>
      </c>
      <c r="BL262" s="37">
        <f>BL245-$F$262*(BL3=1)</f>
        <v>66768.84648545408</v>
      </c>
      <c r="BM262" s="37">
        <f>BM245-$F$262*(BM3=1)</f>
        <v>65351.239347624534</v>
      </c>
      <c r="BN262" s="37">
        <f>BN245-$F$262*(BN3=1)</f>
        <v>63924.877078594989</v>
      </c>
      <c r="BO262" s="37">
        <f>BO245-$F$262*(BO3=1)</f>
        <v>62489.659233542043</v>
      </c>
      <c r="BP262" s="37">
        <f>BP245-$F$262*(BP3=1)</f>
        <v>61045.484401359456</v>
      </c>
      <c r="BQ262" s="37">
        <f>BQ245-$F$262*(BQ3=1)</f>
        <v>59592.250194960863</v>
      </c>
      <c r="BR262" s="37">
        <f>BR245-$F$262*(BR3=1)</f>
        <v>58129.853241485369</v>
      </c>
      <c r="BS262" s="37">
        <f>BS245-$F$262*(BS3=1)</f>
        <v>56658.189172406921</v>
      </c>
      <c r="BT262" s="37">
        <f>BT245-$F$262*(BT3=1)</f>
        <v>55177.15261354432</v>
      </c>
      <c r="BU262" s="37">
        <f>BU245-$F$262*(BU3=1)</f>
        <v>53686.637174972966</v>
      </c>
      <c r="BV262" s="37">
        <f>BV245-$F$262*(BV3=1)</f>
        <v>52186.535440836044</v>
      </c>
      <c r="BW262" s="37">
        <f>BW245-$F$262*(BW3=1)</f>
        <v>50676.738959054179</v>
      </c>
      <c r="BX262" s="37">
        <f>BX245-$F$262*(BX3=1)</f>
        <v>49157.138230933822</v>
      </c>
      <c r="BY262" s="37">
        <f>BY245-$F$262*(BY3=1)</f>
        <v>47627.622700671462</v>
      </c>
      <c r="BZ262" s="37">
        <f>BZ245-$F$262*(BZ3=1)</f>
        <v>46088.080744754247</v>
      </c>
      <c r="CA262" s="37">
        <f>CA245-$F$262*(CA3=1)</f>
        <v>44538.399661254924</v>
      </c>
      <c r="CB262" s="37">
        <f>CB245-$F$262*(CB3=1)</f>
        <v>42978.465659020883</v>
      </c>
      <c r="CC262" s="37">
        <f>CC245-$F$262*(CC3=1)</f>
        <v>41408.163846755298</v>
      </c>
      <c r="CD262" s="37">
        <f>CD245-$F$262*(CD3=1)</f>
        <v>238964.26933194374</v>
      </c>
      <c r="CE262" s="37">
        <f>CE245-$F$262*(CE3=1)</f>
        <v>229415.94995970724</v>
      </c>
      <c r="CF262" s="37">
        <f>CF245-$F$262*(CF3=1)</f>
        <v>219803.31541384189</v>
      </c>
      <c r="CG262" s="37">
        <f>CG245-$F$262*(CG3=1)</f>
        <v>210125.64927488548</v>
      </c>
      <c r="CH262" s="37">
        <f>CH245-$F$262*(CH3=1)</f>
        <v>200382.22818506329</v>
      </c>
      <c r="CI262" s="37">
        <f>CI245-$F$262*(CI3=1)</f>
        <v>190572.32177877513</v>
      </c>
      <c r="CJ262" s="37">
        <f>CJ245-$F$262*(CJ3=1)</f>
        <v>180695.19261239082</v>
      </c>
      <c r="CK262" s="37">
        <f>CK245-$F$262*(CK3=1)</f>
        <v>170750.09609334785</v>
      </c>
      <c r="CL262" s="37">
        <f>CL245-$F$262*(CL3=1)</f>
        <v>160736.28040854537</v>
      </c>
      <c r="CM262" s="37">
        <f>CM245-$F$262*(CM3=1)</f>
        <v>150652.98645202792</v>
      </c>
      <c r="CN262" s="37">
        <f>CN245-$F$262*(CN3=1)</f>
        <v>5.9034405126913794E-10</v>
      </c>
      <c r="CO262" s="37">
        <f>CO245-$F$262*(CO3=1)</f>
        <v>6.0215093229452079E-10</v>
      </c>
      <c r="CP262" s="37">
        <f>CP245-$F$262*(CP3=1)</f>
        <v>6.1419395094041114E-10</v>
      </c>
      <c r="CQ262" s="37">
        <f>CQ245-$F$262*(CQ3=1)</f>
        <v>6.2647782995921932E-10</v>
      </c>
      <c r="CR262" s="37">
        <f>CR245-$F$262*(CR3=1)</f>
        <v>6.3900738655840371E-10</v>
      </c>
      <c r="CS262" s="37">
        <f>CS245-$F$262*(CS3=1)</f>
        <v>6.5178753428957175E-10</v>
      </c>
      <c r="CT262" s="37">
        <f>CT245-$F$262*(CT3=1)</f>
        <v>6.6482328497536309E-10</v>
      </c>
      <c r="CU262" s="37">
        <f>CU245-$F$262*(CU3=1)</f>
        <v>6.7811975067487035E-10</v>
      </c>
      <c r="CV262" s="37">
        <f>CV245-$F$262*(CV3=1)</f>
        <v>6.9168214568836779E-10</v>
      </c>
      <c r="CW262" s="37">
        <f>CW245-$F$262*(CW3=1)</f>
        <v>7.055157886021351E-10</v>
      </c>
      <c r="CX262" s="37">
        <f>CX245-$F$262*(CX3=1)</f>
        <v>7.1962610437417774E-10</v>
      </c>
      <c r="CY262" s="37">
        <f>CY245-$F$262*(CY3=1)</f>
        <v>7.3401862646166122E-10</v>
      </c>
      <c r="CZ262" s="37">
        <f>CZ245-$F$262*(CZ3=1)</f>
        <v>7.4869899899089445E-10</v>
      </c>
      <c r="DA262" s="37">
        <f>DA245-$F$262*(DA3=1)</f>
        <v>7.6367297897071243E-10</v>
      </c>
      <c r="DB262" s="37">
        <f>DB245-$F$262*(DB3=1)</f>
        <v>7.7894643855012656E-10</v>
      </c>
      <c r="DC262" s="37">
        <f>DC245-$F$262*(DC3=1)</f>
        <v>7.9452536732112916E-10</v>
      </c>
      <c r="DD262" s="37">
        <f>DD245-$F$262*(DD3=1)</f>
        <v>8.1041587466755178E-10</v>
      </c>
      <c r="DE262" s="37">
        <f>DE245-$F$262*(DE3=1)</f>
        <v>8.2662419216090279E-10</v>
      </c>
      <c r="DF262" s="37">
        <f>DF245-$F$262*(DF3=1)</f>
        <v>8.4315667600412084E-10</v>
      </c>
      <c r="DG262" s="37">
        <f>DG245-$F$262*(DG3=1)</f>
        <v>8.6001980952420341E-10</v>
      </c>
      <c r="DH262" s="37">
        <f>DH245-$F$262*(DH3=1)</f>
        <v>8.7722020571468744E-10</v>
      </c>
      <c r="DI262" s="37">
        <f>DI245-$F$262*(DI3=1)</f>
        <v>8.9476460982898122E-10</v>
      </c>
      <c r="DJ262" s="37">
        <f>DJ245-$F$262*(DJ3=1)</f>
        <v>9.126599020255608E-10</v>
      </c>
      <c r="DK262" s="37">
        <f>DK245-$F$262*(DK3=1)</f>
        <v>9.3091310006607198E-10</v>
      </c>
      <c r="DL262" s="37">
        <f>DL245-$F$262*(DL3=1)</f>
        <v>9.4953136206739338E-10</v>
      </c>
      <c r="DM262" s="37">
        <f>DM245-$F$262*(DM3=1)</f>
        <v>9.6852198930874135E-10</v>
      </c>
      <c r="DN262" s="37">
        <f>DN245-$F$262*(DN3=1)</f>
        <v>9.878924290949162E-10</v>
      </c>
      <c r="DO262" s="37">
        <f>DO245-$F$262*(DO3=1)</f>
        <v>1.0076502776768144E-9</v>
      </c>
      <c r="DP262" s="37">
        <f>DP245-$F$262*(DP3=1)</f>
        <v>1.0278032832303506E-9</v>
      </c>
      <c r="DQ262" s="37">
        <f>DQ245-$F$262*(DQ3=1)</f>
        <v>1.0483593488949577E-9</v>
      </c>
      <c r="DR262" s="37">
        <f>DR245-$F$262*(DR3=1)</f>
        <v>1.0693265358728569E-9</v>
      </c>
      <c r="DS262" s="37">
        <f>DS245-$F$262*(DS3=1)</f>
        <v>1.090713066590314E-9</v>
      </c>
      <c r="DT262" s="37">
        <f>DT245-$F$262*(DT3=1)</f>
        <v>1.1125273279221202E-9</v>
      </c>
      <c r="DU262" s="37">
        <f>DU245-$F$262*(DU3=1)</f>
        <v>1.1347778744805627E-9</v>
      </c>
      <c r="DV262" s="37">
        <f>DV245-$F$262*(DV3=1)</f>
        <v>1.1574734319701739E-9</v>
      </c>
      <c r="DW262" s="37">
        <f>DW245-$F$262*(DW3=1)</f>
        <v>1.1806229006095774E-9</v>
      </c>
      <c r="DX262" s="37">
        <f>DX245-$F$262*(DX3=1)</f>
        <v>1.204235358621769E-9</v>
      </c>
      <c r="DY262" s="37">
        <f>DY245-$F$262*(DY3=1)</f>
        <v>1.2283200657942044E-9</v>
      </c>
      <c r="DZ262" s="37">
        <f>DZ245-$F$262*(DZ3=1)</f>
        <v>1.2528864671100884E-9</v>
      </c>
      <c r="EA262" s="37">
        <f>EA245-$F$262*(EA3=1)</f>
        <v>1.2779441964522901E-9</v>
      </c>
      <c r="EB262" s="37">
        <f>EB245-$F$262*(EB3=1)</f>
        <v>1.3035030803813358E-9</v>
      </c>
      <c r="EC262" s="37">
        <f>EC245-$F$262*(EC3=1)</f>
        <v>1.3295731419889627E-9</v>
      </c>
      <c r="ED262" s="37">
        <f>ED245-$F$262*(ED3=1)</f>
        <v>1.3561646048287421E-9</v>
      </c>
      <c r="EE262" s="37">
        <f>EE245-$F$262*(EE3=1)</f>
        <v>1.383287896925317E-9</v>
      </c>
      <c r="EF262" s="37">
        <f>EF245-$F$262*(EF3=1)</f>
        <v>1.4109536548638233E-9</v>
      </c>
      <c r="EG262" s="37">
        <f>EG245-$F$262*(EG3=1)</f>
        <v>1.4391727279610999E-9</v>
      </c>
      <c r="EH262" s="37">
        <f>EH245-$F$262*(EH3=1)</f>
        <v>1.467956182520322E-9</v>
      </c>
      <c r="EI262" s="37">
        <f>EI245-$F$262*(EI3=1)</f>
        <v>1.4973153061707284E-9</v>
      </c>
      <c r="EJ262" s="37">
        <f>EJ245-$F$262*(EJ3=1)</f>
        <v>1.5272616122941431E-9</v>
      </c>
      <c r="EK262" s="37">
        <f>EK245-$F$262*(EK3=1)</f>
        <v>1.5578068445400259E-9</v>
      </c>
      <c r="EL262" s="37">
        <f>EL245-$F$262*(EL3=1)</f>
        <v>1.5889629814308265E-9</v>
      </c>
      <c r="EM262" s="37">
        <f>EM245-$F$262*(EM3=1)</f>
        <v>1.620742241059443E-9</v>
      </c>
      <c r="EN262" s="37">
        <f>EN245-$F$262*(EN3=1)</f>
        <v>1.6531570858806318E-9</v>
      </c>
      <c r="EO262" s="37">
        <f>EO245-$F$262*(EO3=1)</f>
        <v>1.6862202275982443E-9</v>
      </c>
      <c r="EP262" s="37">
        <f>EP245-$F$262*(EP3=1)</f>
        <v>1.7199446321502092E-9</v>
      </c>
      <c r="EQ262" s="37">
        <f>EQ245-$F$262*(EQ3=1)</f>
        <v>1.7543435247932132E-9</v>
      </c>
      <c r="ER262" s="37">
        <f>ER245-$F$262*(ER3=1)</f>
        <v>1.7894303952890776E-9</v>
      </c>
      <c r="ES262" s="37">
        <f>ES245-$F$262*(ES3=1)</f>
        <v>1.8252190031948591E-9</v>
      </c>
      <c r="ET262" s="37">
        <f>ET245-$F$262*(ET3=1)</f>
        <v>1.8617233832587562E-9</v>
      </c>
      <c r="EU262" s="37">
        <f>EU245-$F$262*(EU3=1)</f>
        <v>1.8989578509239313E-9</v>
      </c>
      <c r="EV262" s="37">
        <f>EV245-$F$262*(EV3=1)</f>
        <v>1.93693700794241E-9</v>
      </c>
      <c r="EW262" s="37">
        <f>EW245-$F$262*(EW3=1)</f>
        <v>1.975675748101258E-9</v>
      </c>
      <c r="EX262" s="37">
        <f>EX245-$F$262*(EX3=1)</f>
        <v>2.0151892630632834E-9</v>
      </c>
      <c r="EY262" s="37">
        <f>EY245-$F$262*(EY3=1)</f>
        <v>2.055493048324549E-9</v>
      </c>
      <c r="EZ262" s="37">
        <f>EZ245-$F$262*(EZ3=1)</f>
        <v>2.0966029092910404E-9</v>
      </c>
      <c r="FA262" s="37">
        <f>FA245-$F$262*(FA3=1)</f>
        <v>2.138534967476861E-9</v>
      </c>
      <c r="FB262" s="37">
        <f>FB245-$F$262*(FB3=1)</f>
        <v>2.1813056668263981E-9</v>
      </c>
      <c r="FC262" s="37">
        <f>FC245-$F$262*(FC3=1)</f>
        <v>2.2249317801629262E-9</v>
      </c>
    </row>
    <row r="263" spans="3:159" x14ac:dyDescent="0.35">
      <c r="D263" s="31" t="s">
        <v>277</v>
      </c>
      <c r="F263" s="35">
        <f>XIRR(J262:FC262,J8:FC8)</f>
        <v>7.9999998211860726E-2</v>
      </c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  <c r="CT263" s="37"/>
      <c r="CU263" s="37"/>
      <c r="CV263" s="37"/>
      <c r="CW263" s="37"/>
      <c r="CX263" s="37"/>
      <c r="CY263" s="37"/>
      <c r="CZ263" s="37"/>
      <c r="DA263" s="37"/>
      <c r="DB263" s="37"/>
      <c r="DC263" s="37"/>
      <c r="DD263" s="37"/>
      <c r="DE263" s="37"/>
      <c r="DF263" s="37"/>
      <c r="DG263" s="37"/>
      <c r="DH263" s="37"/>
      <c r="DI263" s="37"/>
      <c r="DJ263" s="37"/>
      <c r="DK263" s="37"/>
      <c r="DL263" s="37"/>
      <c r="DM263" s="37"/>
      <c r="DN263" s="37"/>
      <c r="DO263" s="37"/>
      <c r="DP263" s="37"/>
      <c r="DQ263" s="37"/>
      <c r="DR263" s="37"/>
      <c r="DS263" s="37"/>
      <c r="DT263" s="37"/>
      <c r="DU263" s="37"/>
      <c r="DV263" s="37"/>
      <c r="DW263" s="37"/>
      <c r="DX263" s="37"/>
      <c r="DY263" s="37"/>
      <c r="DZ263" s="37"/>
      <c r="EA263" s="37"/>
      <c r="EB263" s="37"/>
      <c r="EC263" s="37"/>
      <c r="ED263" s="37"/>
      <c r="EE263" s="37"/>
      <c r="EF263" s="37"/>
      <c r="EG263" s="37"/>
      <c r="EH263" s="37"/>
      <c r="EI263" s="37"/>
      <c r="EJ263" s="37"/>
      <c r="EK263" s="37"/>
      <c r="EL263" s="37"/>
      <c r="EM263" s="37"/>
      <c r="EN263" s="37"/>
      <c r="EO263" s="37"/>
      <c r="EP263" s="37"/>
      <c r="EQ263" s="37"/>
      <c r="ER263" s="37"/>
      <c r="ES263" s="37"/>
      <c r="ET263" s="37"/>
      <c r="EU263" s="37"/>
      <c r="EV263" s="37"/>
      <c r="EW263" s="37"/>
      <c r="EX263" s="37"/>
      <c r="EY263" s="37"/>
      <c r="EZ263" s="37"/>
      <c r="FA263" s="37"/>
      <c r="FB263" s="37"/>
      <c r="FC263" s="37"/>
    </row>
    <row r="265" spans="3:159" x14ac:dyDescent="0.35">
      <c r="C265" s="31" t="s">
        <v>240</v>
      </c>
      <c r="E265" s="32"/>
      <c r="F265" s="37"/>
    </row>
    <row r="266" spans="3:159" s="51" customFormat="1" x14ac:dyDescent="0.35">
      <c r="D266" s="51" t="s">
        <v>199</v>
      </c>
      <c r="E266" s="32" t="s">
        <v>48</v>
      </c>
      <c r="F266" s="52"/>
      <c r="I266" s="53"/>
      <c r="J266" s="54">
        <f>J145</f>
        <v>0.08</v>
      </c>
      <c r="K266" s="54">
        <f t="shared" ref="K266:BV266" si="412">K145</f>
        <v>0.08</v>
      </c>
      <c r="L266" s="54">
        <f t="shared" si="412"/>
        <v>0.08</v>
      </c>
      <c r="M266" s="54">
        <f t="shared" si="412"/>
        <v>0.08</v>
      </c>
      <c r="N266" s="54">
        <f t="shared" si="412"/>
        <v>0.08</v>
      </c>
      <c r="O266" s="54">
        <f t="shared" si="412"/>
        <v>0.08</v>
      </c>
      <c r="P266" s="54">
        <f t="shared" si="412"/>
        <v>0.08</v>
      </c>
      <c r="Q266" s="54">
        <f t="shared" si="412"/>
        <v>0.08</v>
      </c>
      <c r="R266" s="54">
        <f t="shared" si="412"/>
        <v>0.08</v>
      </c>
      <c r="S266" s="54">
        <f t="shared" si="412"/>
        <v>0.08</v>
      </c>
      <c r="T266" s="54">
        <f t="shared" si="412"/>
        <v>0.08</v>
      </c>
      <c r="U266" s="54">
        <f t="shared" si="412"/>
        <v>0.08</v>
      </c>
      <c r="V266" s="54">
        <f t="shared" si="412"/>
        <v>0.06</v>
      </c>
      <c r="W266" s="54">
        <f t="shared" si="412"/>
        <v>0.06</v>
      </c>
      <c r="X266" s="54">
        <f t="shared" si="412"/>
        <v>0.06</v>
      </c>
      <c r="Y266" s="54">
        <f t="shared" si="412"/>
        <v>0.06</v>
      </c>
      <c r="Z266" s="54">
        <f t="shared" si="412"/>
        <v>0.05</v>
      </c>
      <c r="AA266" s="54">
        <f t="shared" si="412"/>
        <v>0.05</v>
      </c>
      <c r="AB266" s="54">
        <f t="shared" si="412"/>
        <v>0.05</v>
      </c>
      <c r="AC266" s="54">
        <f t="shared" si="412"/>
        <v>0.05</v>
      </c>
      <c r="AD266" s="54">
        <f t="shared" si="412"/>
        <v>0.05</v>
      </c>
      <c r="AE266" s="54">
        <f t="shared" si="412"/>
        <v>0.05</v>
      </c>
      <c r="AF266" s="54">
        <f t="shared" si="412"/>
        <v>0.05</v>
      </c>
      <c r="AG266" s="54">
        <f t="shared" si="412"/>
        <v>0.05</v>
      </c>
      <c r="AH266" s="54">
        <f t="shared" si="412"/>
        <v>0.05</v>
      </c>
      <c r="AI266" s="54">
        <f t="shared" si="412"/>
        <v>0.05</v>
      </c>
      <c r="AJ266" s="54">
        <f t="shared" si="412"/>
        <v>0.05</v>
      </c>
      <c r="AK266" s="54">
        <f t="shared" si="412"/>
        <v>0.05</v>
      </c>
      <c r="AL266" s="54">
        <f t="shared" si="412"/>
        <v>0.05</v>
      </c>
      <c r="AM266" s="54">
        <f t="shared" si="412"/>
        <v>0.05</v>
      </c>
      <c r="AN266" s="54">
        <f t="shared" si="412"/>
        <v>0.05</v>
      </c>
      <c r="AO266" s="54">
        <f t="shared" si="412"/>
        <v>0.05</v>
      </c>
      <c r="AP266" s="54">
        <f t="shared" si="412"/>
        <v>0.05</v>
      </c>
      <c r="AQ266" s="54">
        <f t="shared" si="412"/>
        <v>0.05</v>
      </c>
      <c r="AR266" s="54">
        <f t="shared" si="412"/>
        <v>0.05</v>
      </c>
      <c r="AS266" s="54">
        <f t="shared" si="412"/>
        <v>0.05</v>
      </c>
      <c r="AT266" s="54">
        <f t="shared" si="412"/>
        <v>0.05</v>
      </c>
      <c r="AU266" s="54">
        <f t="shared" si="412"/>
        <v>0.05</v>
      </c>
      <c r="AV266" s="54">
        <f t="shared" si="412"/>
        <v>0.05</v>
      </c>
      <c r="AW266" s="54">
        <f t="shared" si="412"/>
        <v>0.05</v>
      </c>
      <c r="AX266" s="54">
        <f t="shared" si="412"/>
        <v>0.05</v>
      </c>
      <c r="AY266" s="54">
        <f t="shared" si="412"/>
        <v>0.05</v>
      </c>
      <c r="AZ266" s="54">
        <f t="shared" si="412"/>
        <v>0.05</v>
      </c>
      <c r="BA266" s="54">
        <f t="shared" si="412"/>
        <v>0.05</v>
      </c>
      <c r="BB266" s="54">
        <f t="shared" si="412"/>
        <v>0.05</v>
      </c>
      <c r="BC266" s="54">
        <f t="shared" si="412"/>
        <v>0.05</v>
      </c>
      <c r="BD266" s="54">
        <f t="shared" si="412"/>
        <v>0.05</v>
      </c>
      <c r="BE266" s="54">
        <f t="shared" si="412"/>
        <v>0.05</v>
      </c>
      <c r="BF266" s="54">
        <f t="shared" si="412"/>
        <v>0.05</v>
      </c>
      <c r="BG266" s="54">
        <f t="shared" si="412"/>
        <v>0.05</v>
      </c>
      <c r="BH266" s="54">
        <f t="shared" si="412"/>
        <v>0.05</v>
      </c>
      <c r="BI266" s="54">
        <f t="shared" si="412"/>
        <v>0.05</v>
      </c>
      <c r="BJ266" s="54">
        <f t="shared" si="412"/>
        <v>0.05</v>
      </c>
      <c r="BK266" s="54">
        <f t="shared" si="412"/>
        <v>0.05</v>
      </c>
      <c r="BL266" s="54">
        <f t="shared" si="412"/>
        <v>0.05</v>
      </c>
      <c r="BM266" s="54">
        <f t="shared" si="412"/>
        <v>0.05</v>
      </c>
      <c r="BN266" s="54">
        <f t="shared" si="412"/>
        <v>0.05</v>
      </c>
      <c r="BO266" s="54">
        <f t="shared" si="412"/>
        <v>0.05</v>
      </c>
      <c r="BP266" s="54">
        <f t="shared" si="412"/>
        <v>0.05</v>
      </c>
      <c r="BQ266" s="54">
        <f t="shared" si="412"/>
        <v>0.05</v>
      </c>
      <c r="BR266" s="54">
        <f t="shared" si="412"/>
        <v>0.05</v>
      </c>
      <c r="BS266" s="54">
        <f t="shared" si="412"/>
        <v>0.05</v>
      </c>
      <c r="BT266" s="54">
        <f t="shared" si="412"/>
        <v>0.05</v>
      </c>
      <c r="BU266" s="54">
        <f t="shared" si="412"/>
        <v>0.05</v>
      </c>
      <c r="BV266" s="54">
        <f t="shared" si="412"/>
        <v>0.05</v>
      </c>
      <c r="BW266" s="54">
        <f t="shared" ref="BW266:EH266" si="413">BW145</f>
        <v>0.05</v>
      </c>
      <c r="BX266" s="54">
        <f t="shared" si="413"/>
        <v>0.05</v>
      </c>
      <c r="BY266" s="54">
        <f t="shared" si="413"/>
        <v>0.05</v>
      </c>
      <c r="BZ266" s="54">
        <f t="shared" si="413"/>
        <v>0.05</v>
      </c>
      <c r="CA266" s="54">
        <f t="shared" si="413"/>
        <v>0.05</v>
      </c>
      <c r="CB266" s="54">
        <f t="shared" si="413"/>
        <v>0.05</v>
      </c>
      <c r="CC266" s="54">
        <f t="shared" si="413"/>
        <v>0.05</v>
      </c>
      <c r="CD266" s="54">
        <f t="shared" si="413"/>
        <v>0.05</v>
      </c>
      <c r="CE266" s="54">
        <f t="shared" si="413"/>
        <v>0.05</v>
      </c>
      <c r="CF266" s="54">
        <f t="shared" si="413"/>
        <v>0.05</v>
      </c>
      <c r="CG266" s="54">
        <f t="shared" si="413"/>
        <v>0.05</v>
      </c>
      <c r="CH266" s="54">
        <f t="shared" si="413"/>
        <v>0.05</v>
      </c>
      <c r="CI266" s="54">
        <f t="shared" si="413"/>
        <v>0.05</v>
      </c>
      <c r="CJ266" s="54">
        <f t="shared" si="413"/>
        <v>0.05</v>
      </c>
      <c r="CK266" s="54">
        <f t="shared" si="413"/>
        <v>0.05</v>
      </c>
      <c r="CL266" s="54">
        <f t="shared" si="413"/>
        <v>0.05</v>
      </c>
      <c r="CM266" s="54">
        <f t="shared" si="413"/>
        <v>0.05</v>
      </c>
      <c r="CN266" s="54">
        <f t="shared" si="413"/>
        <v>0.05</v>
      </c>
      <c r="CO266" s="54">
        <f t="shared" si="413"/>
        <v>0.05</v>
      </c>
      <c r="CP266" s="54">
        <f t="shared" si="413"/>
        <v>0.05</v>
      </c>
      <c r="CQ266" s="54">
        <f t="shared" si="413"/>
        <v>0.05</v>
      </c>
      <c r="CR266" s="54">
        <f t="shared" si="413"/>
        <v>0.05</v>
      </c>
      <c r="CS266" s="54">
        <f t="shared" si="413"/>
        <v>0.05</v>
      </c>
      <c r="CT266" s="54">
        <f t="shared" si="413"/>
        <v>0.05</v>
      </c>
      <c r="CU266" s="54">
        <f t="shared" si="413"/>
        <v>0.05</v>
      </c>
      <c r="CV266" s="54">
        <f t="shared" si="413"/>
        <v>0.05</v>
      </c>
      <c r="CW266" s="54">
        <f t="shared" si="413"/>
        <v>0.05</v>
      </c>
      <c r="CX266" s="54">
        <f t="shared" si="413"/>
        <v>0.05</v>
      </c>
      <c r="CY266" s="54">
        <f t="shared" si="413"/>
        <v>0.05</v>
      </c>
      <c r="CZ266" s="54">
        <f t="shared" si="413"/>
        <v>0.05</v>
      </c>
      <c r="DA266" s="54">
        <f t="shared" si="413"/>
        <v>0.05</v>
      </c>
      <c r="DB266" s="54">
        <f t="shared" si="413"/>
        <v>0.05</v>
      </c>
      <c r="DC266" s="54">
        <f t="shared" si="413"/>
        <v>0.05</v>
      </c>
      <c r="DD266" s="54">
        <f t="shared" si="413"/>
        <v>0.05</v>
      </c>
      <c r="DE266" s="54">
        <f t="shared" si="413"/>
        <v>0.05</v>
      </c>
      <c r="DF266" s="54">
        <f t="shared" si="413"/>
        <v>0.05</v>
      </c>
      <c r="DG266" s="54">
        <f t="shared" si="413"/>
        <v>0.05</v>
      </c>
      <c r="DH266" s="54">
        <f t="shared" si="413"/>
        <v>0.05</v>
      </c>
      <c r="DI266" s="54">
        <f t="shared" si="413"/>
        <v>0.05</v>
      </c>
      <c r="DJ266" s="54">
        <f t="shared" si="413"/>
        <v>0.05</v>
      </c>
      <c r="DK266" s="54">
        <f t="shared" si="413"/>
        <v>0.05</v>
      </c>
      <c r="DL266" s="54">
        <f t="shared" si="413"/>
        <v>0.05</v>
      </c>
      <c r="DM266" s="54">
        <f t="shared" si="413"/>
        <v>0.05</v>
      </c>
      <c r="DN266" s="54">
        <f t="shared" si="413"/>
        <v>0.05</v>
      </c>
      <c r="DO266" s="54">
        <f t="shared" si="413"/>
        <v>0.05</v>
      </c>
      <c r="DP266" s="54">
        <f t="shared" si="413"/>
        <v>0.05</v>
      </c>
      <c r="DQ266" s="54">
        <f t="shared" si="413"/>
        <v>0.05</v>
      </c>
      <c r="DR266" s="54">
        <f t="shared" si="413"/>
        <v>0.05</v>
      </c>
      <c r="DS266" s="54">
        <f t="shared" si="413"/>
        <v>0.05</v>
      </c>
      <c r="DT266" s="54">
        <f t="shared" si="413"/>
        <v>0.05</v>
      </c>
      <c r="DU266" s="54">
        <f t="shared" si="413"/>
        <v>0.05</v>
      </c>
      <c r="DV266" s="54">
        <f t="shared" si="413"/>
        <v>0.05</v>
      </c>
      <c r="DW266" s="54">
        <f t="shared" si="413"/>
        <v>0.05</v>
      </c>
      <c r="DX266" s="54">
        <f t="shared" si="413"/>
        <v>0.05</v>
      </c>
      <c r="DY266" s="54">
        <f t="shared" si="413"/>
        <v>0.05</v>
      </c>
      <c r="DZ266" s="54">
        <f t="shared" si="413"/>
        <v>0.05</v>
      </c>
      <c r="EA266" s="54">
        <f t="shared" si="413"/>
        <v>0.05</v>
      </c>
      <c r="EB266" s="54">
        <f t="shared" si="413"/>
        <v>0.05</v>
      </c>
      <c r="EC266" s="54">
        <f t="shared" si="413"/>
        <v>0.05</v>
      </c>
      <c r="ED266" s="54">
        <f t="shared" si="413"/>
        <v>0.05</v>
      </c>
      <c r="EE266" s="54">
        <f t="shared" si="413"/>
        <v>0.05</v>
      </c>
      <c r="EF266" s="54">
        <f t="shared" si="413"/>
        <v>0.05</v>
      </c>
      <c r="EG266" s="54">
        <f t="shared" si="413"/>
        <v>0.05</v>
      </c>
      <c r="EH266" s="54">
        <f t="shared" si="413"/>
        <v>0.05</v>
      </c>
      <c r="EI266" s="54">
        <f t="shared" ref="EI266:FC266" si="414">EI145</f>
        <v>0.05</v>
      </c>
      <c r="EJ266" s="54">
        <f t="shared" si="414"/>
        <v>0.05</v>
      </c>
      <c r="EK266" s="54">
        <f t="shared" si="414"/>
        <v>0.05</v>
      </c>
      <c r="EL266" s="54">
        <f t="shared" si="414"/>
        <v>0.05</v>
      </c>
      <c r="EM266" s="54">
        <f t="shared" si="414"/>
        <v>0.05</v>
      </c>
      <c r="EN266" s="54">
        <f t="shared" si="414"/>
        <v>0.05</v>
      </c>
      <c r="EO266" s="54">
        <f t="shared" si="414"/>
        <v>0.05</v>
      </c>
      <c r="EP266" s="54">
        <f t="shared" si="414"/>
        <v>0.05</v>
      </c>
      <c r="EQ266" s="54">
        <f t="shared" si="414"/>
        <v>0.05</v>
      </c>
      <c r="ER266" s="54">
        <f t="shared" si="414"/>
        <v>0.05</v>
      </c>
      <c r="ES266" s="54">
        <f t="shared" si="414"/>
        <v>0.05</v>
      </c>
      <c r="ET266" s="54">
        <f t="shared" si="414"/>
        <v>0.05</v>
      </c>
      <c r="EU266" s="54">
        <f t="shared" si="414"/>
        <v>0.05</v>
      </c>
      <c r="EV266" s="54">
        <f t="shared" si="414"/>
        <v>0.05</v>
      </c>
      <c r="EW266" s="54">
        <f t="shared" si="414"/>
        <v>0.05</v>
      </c>
      <c r="EX266" s="54">
        <f t="shared" si="414"/>
        <v>0.05</v>
      </c>
      <c r="EY266" s="54">
        <f t="shared" si="414"/>
        <v>0.05</v>
      </c>
      <c r="EZ266" s="54">
        <f t="shared" si="414"/>
        <v>0.05</v>
      </c>
      <c r="FA266" s="54">
        <f t="shared" si="414"/>
        <v>0.05</v>
      </c>
      <c r="FB266" s="54">
        <f t="shared" si="414"/>
        <v>0.05</v>
      </c>
      <c r="FC266" s="54">
        <f t="shared" si="414"/>
        <v>0.05</v>
      </c>
    </row>
    <row r="267" spans="3:159" x14ac:dyDescent="0.35">
      <c r="D267" s="31" t="s">
        <v>200</v>
      </c>
      <c r="E267" s="32" t="s">
        <v>110</v>
      </c>
      <c r="F267" s="37"/>
      <c r="J267" s="37">
        <f>XNPV(J266,J262:$FC$262,J8:$FC$8)</f>
        <v>1.3319799651371978E-9</v>
      </c>
      <c r="K267" s="37">
        <f>XNPV(K266,K262:$FC$262,K8:$FC$8)</f>
        <v>15441143.636940487</v>
      </c>
      <c r="L267" s="37">
        <f>XNPV(L266,L262:$FC$262,L8:$FC$8)</f>
        <v>15876077.892434642</v>
      </c>
      <c r="M267" s="37">
        <f>XNPV(M266,M262:$FC$262,M8:$FC$8)</f>
        <v>16310424.920137169</v>
      </c>
      <c r="N267" s="37">
        <f>XNPV(N266,N262:$FC$262,N8:$FC$8)</f>
        <v>16751059.771194892</v>
      </c>
      <c r="O267" s="37">
        <f>XNPV(O266,O262:$FC$262,O8:$FC$8)</f>
        <v>17190959.095861293</v>
      </c>
      <c r="P267" s="37">
        <f>XNPV(P266,P262:$FC$262,P8:$FC$8)</f>
        <v>17637368.3369959</v>
      </c>
      <c r="Q267" s="37">
        <f>XNPV(Q266,Q262:$FC$262,Q8:$FC$8)</f>
        <v>18086705.052342501</v>
      </c>
      <c r="R267" s="37">
        <f>XNPV(R266,R262:$FC$262,R8:$FC$8)</f>
        <v>18535079.86595257</v>
      </c>
      <c r="S267" s="37">
        <f>XNPV(S266,S262:$FC$262,S8:$FC$8)</f>
        <v>18990303.617472924</v>
      </c>
      <c r="T267" s="37">
        <f>XNPV(T266,T262:$FC$262,T8:$FC$8)</f>
        <v>19444412.31848288</v>
      </c>
      <c r="U267" s="37">
        <f>XNPV(U266,U262:$FC$262,U8:$FC$8)</f>
        <v>19905599.314173907</v>
      </c>
      <c r="V267" s="37">
        <f>XNPV(V266,V262:$FC$262,V8:$FC$8)</f>
        <v>21975155.234039847</v>
      </c>
      <c r="W267" s="37">
        <f>XNPV(W266,W262:$FC$262,W8:$FC$8)</f>
        <v>22415781.348940365</v>
      </c>
      <c r="X267" s="37">
        <f>XNPV(X266,X262:$FC$262,X8:$FC$8)</f>
        <v>22857143.255324181</v>
      </c>
      <c r="Y267" s="37">
        <f>XNPV(Y266,Y262:$FC$262,Y8:$FC$8)</f>
        <v>23321152.901965383</v>
      </c>
      <c r="Z267" s="37">
        <f>XNPV(Z266,Z262:$FC$262,Z8:$FC$8)</f>
        <v>24703321.602207731</v>
      </c>
      <c r="AA267" s="37">
        <f>XNPV(AA266,AA262:$FC$262,AA8:$FC$8)</f>
        <v>25099202.229033269</v>
      </c>
      <c r="AB267" s="37">
        <f>XNPV(AB266,AB262:$FC$262,AB8:$FC$8)</f>
        <v>25493237.095823824</v>
      </c>
      <c r="AC267" s="37">
        <f>XNPV(AC266,AC262:$FC$262,AC8:$FC$8)</f>
        <v>25905821.712477885</v>
      </c>
      <c r="AD267" s="37">
        <f>XNPV(AD266,AD262:$FC$262,AD8:$FC$8)</f>
        <v>26316628.256155416</v>
      </c>
      <c r="AE267" s="37">
        <f>XNPV(AE266,AE262:$FC$262,AE8:$FC$8)</f>
        <v>6098255.2791336738</v>
      </c>
      <c r="AF267" s="37">
        <f>XNPV(AF266,AF262:$FC$262,AF8:$FC$8)</f>
        <v>6020963.2941556992</v>
      </c>
      <c r="AG267" s="37">
        <f>XNPV(AG266,AG262:$FC$262,AG8:$FC$8)</f>
        <v>5942638.1566636655</v>
      </c>
      <c r="AH267" s="37">
        <f>XNPV(AH266,AH262:$FC$262,AH8:$FC$8)</f>
        <v>5859263.3070106786</v>
      </c>
      <c r="AI267" s="37">
        <f>XNPV(AI266,AI262:$FC$262,AI8:$FC$8)</f>
        <v>5773837.0384153128</v>
      </c>
      <c r="AJ267" s="37">
        <f>XNPV(AJ266,AJ262:$FC$262,AJ8:$FC$8)</f>
        <v>5682453.1158431508</v>
      </c>
      <c r="AK267" s="37">
        <f>XNPV(AK266,AK262:$FC$262,AK8:$FC$8)</f>
        <v>5589512.2522860104</v>
      </c>
      <c r="AL267" s="37">
        <f>XNPV(AL266,AL262:$FC$262,AL8:$FC$8)</f>
        <v>5490484.8660315918</v>
      </c>
      <c r="AM267" s="37">
        <f>XNPV(AM266,AM262:$FC$262,AM8:$FC$8)</f>
        <v>5389614.3702507764</v>
      </c>
      <c r="AN267" s="37">
        <f>XNPV(AN266,AN262:$FC$262,AN8:$FC$8)</f>
        <v>5282524.3710749652</v>
      </c>
      <c r="AO267" s="37">
        <f>XNPV(AO266,AO262:$FC$262,AO8:$FC$8)</f>
        <v>5173288.0500773927</v>
      </c>
      <c r="AP267" s="37">
        <f>XNPV(AP266,AP262:$FC$262,AP8:$FC$8)</f>
        <v>5058371.0725336298</v>
      </c>
      <c r="AQ267" s="37">
        <f>XNPV(AQ266,AQ262:$FC$262,AQ8:$FC$8)</f>
        <v>4954352.3080763919</v>
      </c>
      <c r="AR267" s="37">
        <f>XNPV(AR266,AR262:$FC$262,AR8:$FC$8)</f>
        <v>4844173.0068285372</v>
      </c>
      <c r="AS267" s="37">
        <f>XNPV(AS266,AS262:$FC$262,AS8:$FC$8)</f>
        <v>4731555.9829941401</v>
      </c>
      <c r="AT267" s="37">
        <f>XNPV(AT266,AT262:$FC$262,AT8:$FC$8)</f>
        <v>4612637.666517742</v>
      </c>
      <c r="AU267" s="37">
        <f>XNPV(AU266,AU262:$FC$262,AU8:$FC$8)</f>
        <v>4490951.5332741076</v>
      </c>
      <c r="AV267" s="37">
        <f>XNPV(AV266,AV262:$FC$262,AV8:$FC$8)</f>
        <v>4362818.7645451976</v>
      </c>
      <c r="AW267" s="37">
        <f>XNPV(AW266,AW262:$FC$262,AW8:$FC$8)</f>
        <v>4231568.7162384382</v>
      </c>
      <c r="AX267" s="37">
        <f>XNPV(AX266,AX262:$FC$262,AX8:$FC$8)</f>
        <v>4094269.1552029746</v>
      </c>
      <c r="AY267" s="37">
        <f>XNPV(AY266,AY262:$FC$262,AY8:$FC$8)</f>
        <v>3952948.8574289922</v>
      </c>
      <c r="AZ267" s="37">
        <f>XNPV(AZ266,AZ262:$FC$262,AZ8:$FC$8)</f>
        <v>3804876.7820399259</v>
      </c>
      <c r="BA267" s="37">
        <f>XNPV(BA266,BA262:$FC$262,BA8:$FC$8)</f>
        <v>3652926.9124615761</v>
      </c>
      <c r="BB267" s="37">
        <f>XNPV(BB266,BB262:$FC$262,BB8:$FC$8)</f>
        <v>3494064.9359649587</v>
      </c>
      <c r="BC267" s="37">
        <f>XNPV(BC266,BC262:$FC$262,BC8:$FC$8)</f>
        <v>3330911.4133848632</v>
      </c>
      <c r="BD267" s="37">
        <f>XNPV(BD266,BD262:$FC$262,BD8:$FC$8)</f>
        <v>3160680.0136510171</v>
      </c>
      <c r="BE267" s="37">
        <f>XNPV(BE266,BE262:$FC$262,BE8:$FC$8)</f>
        <v>2985719.6311445832</v>
      </c>
      <c r="BF267" s="37">
        <f>XNPV(BF266,BF262:$FC$262,BF8:$FC$8)</f>
        <v>2803884.695251815</v>
      </c>
      <c r="BG267" s="37">
        <f>XNPV(BG266,BG262:$FC$262,BG8:$FC$8)</f>
        <v>2616492.9939755844</v>
      </c>
      <c r="BH267" s="37">
        <f>XNPV(BH266,BH262:$FC$262,BH8:$FC$8)</f>
        <v>2421674.6551619708</v>
      </c>
      <c r="BI267" s="37">
        <f>XNPV(BI266,BI262:$FC$262,BI8:$FC$8)</f>
        <v>2221176.8634904944</v>
      </c>
      <c r="BJ267" s="37">
        <f>XNPV(BJ266,BJ262:$FC$262,BJ8:$FC$8)</f>
        <v>1999049.5259014014</v>
      </c>
      <c r="BK267" s="37">
        <f>XNPV(BK266,BK262:$FC$262,BK8:$FC$8)</f>
        <v>1977516.2430365616</v>
      </c>
      <c r="BL267" s="37">
        <f>XNPV(BL266,BL262:$FC$262,BL8:$FC$8)</f>
        <v>1956097.4526243322</v>
      </c>
      <c r="BM267" s="37">
        <f>XNPV(BM266,BM262:$FC$262,BM8:$FC$8)</f>
        <v>1936373.9394048345</v>
      </c>
      <c r="BN267" s="37">
        <f>XNPV(BN266,BN262:$FC$262,BN8:$FC$8)</f>
        <v>1917099.6137003449</v>
      </c>
      <c r="BO267" s="37">
        <f>XNPV(BO266,BO262:$FC$262,BO8:$FC$8)</f>
        <v>1899319.8184254887</v>
      </c>
      <c r="BP267" s="37">
        <f>XNPV(BP266,BP262:$FC$262,BP8:$FC$8)</f>
        <v>1881813.465078424</v>
      </c>
      <c r="BQ267" s="37">
        <f>XNPV(BQ266,BQ262:$FC$262,BQ8:$FC$8)</f>
        <v>1866106.1162309379</v>
      </c>
      <c r="BR267" s="37">
        <f>XNPV(BR266,BR262:$FC$262,BR8:$FC$8)</f>
        <v>1850754.7368739266</v>
      </c>
      <c r="BS267" s="37">
        <f>XNPV(BS266,BS262:$FC$262,BS8:$FC$8)</f>
        <v>1837262.2404147985</v>
      </c>
      <c r="BT267" s="37">
        <f>XNPV(BT266,BT262:$FC$262,BT8:$FC$8)</f>
        <v>1824210.4000922916</v>
      </c>
      <c r="BU267" s="37">
        <f>XNPV(BU266,BU262:$FC$262,BU8:$FC$8)</f>
        <v>1813083.159397606</v>
      </c>
      <c r="BV267" s="37">
        <f>XNPV(BV266,BV262:$FC$262,BV8:$FC$8)</f>
        <v>1802724.4634688871</v>
      </c>
      <c r="BW267" s="37">
        <f>XNPV(BW266,BW262:$FC$262,BW8:$FC$8)</f>
        <v>1794127.2962042317</v>
      </c>
      <c r="BX267" s="37">
        <f>XNPV(BX266,BX262:$FC$262,BX8:$FC$8)</f>
        <v>1786147.0304721929</v>
      </c>
      <c r="BY267" s="37">
        <f>XNPV(BY266,BY262:$FC$262,BY8:$FC$8)</f>
        <v>1780241.9067900099</v>
      </c>
      <c r="BZ267" s="37">
        <f>XNPV(BZ266,BZ262:$FC$262,BZ8:$FC$8)</f>
        <v>1775045.380908197</v>
      </c>
      <c r="CA267" s="37">
        <f>XNPV(CA266,CA262:$FC$262,CA8:$FC$8)</f>
        <v>1772009.2987011822</v>
      </c>
      <c r="CB267" s="37">
        <f>XNPV(CB266,CB262:$FC$262,CB8:$FC$8)</f>
        <v>1769776.0362202143</v>
      </c>
      <c r="CC267" s="37">
        <f>XNPV(CC266,CC262:$FC$262,CC8:$FC$8)</f>
        <v>1769795.7906304477</v>
      </c>
      <c r="CD267" s="37">
        <f>XNPV(CD266,CD262:$FC$262,CD8:$FC$8)</f>
        <v>1770951.924597258</v>
      </c>
      <c r="CE267" s="37">
        <f>XNPV(CE266,CE262:$FC$262,CE8:$FC$8)</f>
        <v>1570135.000077174</v>
      </c>
      <c r="CF267" s="37">
        <f>XNPV(CF266,CF262:$FC$262,CF8:$FC$8)</f>
        <v>1373552.7744754078</v>
      </c>
      <c r="CG267" s="37">
        <f>XNPV(CG266,CG262:$FC$262,CG8:$FC$8)</f>
        <v>1182478.4623861352</v>
      </c>
      <c r="CH267" s="37">
        <f>XNPV(CH266,CH262:$FC$262,CH8:$FC$8)</f>
        <v>996165.38162928727</v>
      </c>
      <c r="CI267" s="37">
        <f>XNPV(CI266,CI262:$FC$262,CI8:$FC$8)</f>
        <v>815598.59663371078</v>
      </c>
      <c r="CJ267" s="37">
        <f>XNPV(CJ266,CJ262:$FC$262,CJ8:$FC$8)</f>
        <v>640332.94214161357</v>
      </c>
      <c r="CK267" s="37">
        <f>XNPV(CK266,CK262:$FC$262,CK8:$FC$8)</f>
        <v>471082.98517428496</v>
      </c>
      <c r="CL267" s="37">
        <f>XNPV(CL266,CL262:$FC$262,CL8:$FC$8)</f>
        <v>307729.06476279959</v>
      </c>
      <c r="CM267" s="37">
        <f>XNPV(CM266,CM262:$FC$262,CM8:$FC$8)</f>
        <v>150652.98645206168</v>
      </c>
      <c r="CN267" s="37">
        <f>XNPV(CN266,CN262:$FC$262,CN8:$FC$8)</f>
        <v>3.4538163283002592E-8</v>
      </c>
      <c r="CO267" s="37">
        <f>XNPV(CO266,CO262:$FC$262,CO8:$FC$8)</f>
        <v>3.4793138814690116E-8</v>
      </c>
      <c r="CP267" s="37">
        <f>XNPV(CP266,CP262:$FC$262,CP8:$FC$8)</f>
        <v>3.5028312802600115E-8</v>
      </c>
      <c r="CQ267" s="37">
        <f>XNPV(CQ266,CQ262:$FC$262,CQ8:$FC$8)</f>
        <v>3.527104955454008E-8</v>
      </c>
      <c r="CR267" s="37">
        <f>XNPV(CR266,CR262:$FC$262,CR8:$FC$8)</f>
        <v>3.5493004748937579E-8</v>
      </c>
      <c r="CS267" s="37">
        <f>XNPV(CS266,CS262:$FC$262,CS8:$FC$8)</f>
        <v>3.5721881284866808E-8</v>
      </c>
      <c r="CT267" s="37">
        <f>XNPV(CT266,CT262:$FC$262,CT8:$FC$8)</f>
        <v>3.5933750659257511E-8</v>
      </c>
      <c r="CU267" s="37">
        <f>XNPV(CU266,CU262:$FC$262,CU8:$FC$8)</f>
        <v>3.6147143284878457E-8</v>
      </c>
      <c r="CV267" s="37">
        <f>XNPV(CV266,CV262:$FC$262,CV8:$FC$8)</f>
        <v>3.633764708502534E-8</v>
      </c>
      <c r="CW267" s="37">
        <f>XNPV(CW266,CW262:$FC$262,CW8:$FC$8)</f>
        <v>3.65335692950371E-8</v>
      </c>
      <c r="CX267" s="37">
        <f>XNPV(CX266,CX262:$FC$262,CX8:$FC$8)</f>
        <v>3.6705469571350892E-8</v>
      </c>
      <c r="CY267" s="37">
        <f>XNPV(CY266,CY262:$FC$262,CY8:$FC$8)</f>
        <v>3.6881910987078605E-8</v>
      </c>
      <c r="CZ267" s="37">
        <f>XNPV(CZ266,CZ262:$FC$262,CZ8:$FC$8)</f>
        <v>3.7033141163328519E-8</v>
      </c>
      <c r="DA267" s="37">
        <f>XNPV(DA266,DA262:$FC$262,DA8:$FC$8)</f>
        <v>3.7187944958104732E-8</v>
      </c>
      <c r="DB267" s="37">
        <f>XNPV(DB266,DB262:$FC$262,DB8:$FC$8)</f>
        <v>3.7321277683257935E-8</v>
      </c>
      <c r="DC267" s="37">
        <f>XNPV(DC266,DC262:$FC$262,DC8:$FC$8)</f>
        <v>3.7452255620031587E-8</v>
      </c>
      <c r="DD267" s="37">
        <f>XNPV(DD266,DD262:$FC$262,DD8:$FC$8)</f>
        <v>3.7555464800899215E-8</v>
      </c>
      <c r="DE267" s="37">
        <f>XNPV(DE266,DE262:$FC$262,DE8:$FC$8)</f>
        <v>3.7660021084590743E-8</v>
      </c>
      <c r="DF267" s="37">
        <f>XNPV(DF266,DF262:$FC$262,DF8:$FC$8)</f>
        <v>3.7735433453055102E-8</v>
      </c>
      <c r="DG267" s="37">
        <f>XNPV(DG266,DG262:$FC$262,DG8:$FC$8)</f>
        <v>3.7810914990793622E-8</v>
      </c>
      <c r="DH267" s="37">
        <f>XNPV(DH266,DH262:$FC$262,DH8:$FC$8)</f>
        <v>3.785580923246808E-8</v>
      </c>
      <c r="DI267" s="37">
        <f>XNPV(DI266,DI262:$FC$262,DI8:$FC$8)</f>
        <v>3.7899376463526348E-8</v>
      </c>
      <c r="DJ267" s="37">
        <f>XNPV(DJ266,DJ262:$FC$262,DJ8:$FC$8)</f>
        <v>3.7915909351439351E-8</v>
      </c>
      <c r="DK267" s="37">
        <f>XNPV(DK266,DK262:$FC$262,DK8:$FC$8)</f>
        <v>3.7924650944428797E-8</v>
      </c>
      <c r="DL267" s="37">
        <f>XNPV(DL266,DL262:$FC$262,DL8:$FC$8)</f>
        <v>3.7899701096876636E-8</v>
      </c>
      <c r="DM267" s="37">
        <f>XNPV(DM266,DM262:$FC$262,DM8:$FC$8)</f>
        <v>3.7870249515404061E-8</v>
      </c>
      <c r="DN267" s="37">
        <f>XNPV(DN266,DN262:$FC$262,DN8:$FC$8)</f>
        <v>3.7805437479211547E-8</v>
      </c>
      <c r="DO267" s="37">
        <f>XNPV(DO266,DO262:$FC$262,DO8:$FC$8)</f>
        <v>3.7734322402287726E-8</v>
      </c>
      <c r="DP267" s="37">
        <f>XNPV(DP266,DP262:$FC$262,DP8:$FC$8)</f>
        <v>3.7626095034293846E-8</v>
      </c>
      <c r="DQ267" s="37">
        <f>XNPV(DQ266,DQ262:$FC$262,DQ8:$FC$8)</f>
        <v>3.7509609574124571E-8</v>
      </c>
      <c r="DR267" s="37">
        <f>XNPV(DR266,DR262:$FC$262,DR8:$FC$8)</f>
        <v>3.7359166577552476E-8</v>
      </c>
      <c r="DS267" s="37">
        <f>XNPV(DS266,DS262:$FC$262,DS8:$FC$8)</f>
        <v>3.7193477245595209E-8</v>
      </c>
      <c r="DT267" s="37">
        <f>XNPV(DT266,DT262:$FC$262,DT8:$FC$8)</f>
        <v>3.698690780887977E-8</v>
      </c>
      <c r="DU267" s="37">
        <f>XNPV(DU266,DU262:$FC$262,DU8:$FC$8)</f>
        <v>3.6767672510704397E-8</v>
      </c>
      <c r="DV267" s="37">
        <f>XNPV(DV266,DV262:$FC$262,DV8:$FC$8)</f>
        <v>3.6505531331032369E-8</v>
      </c>
      <c r="DW267" s="37">
        <f>XNPV(DW266,DW262:$FC$262,DW8:$FC$8)</f>
        <v>3.622824420374331E-8</v>
      </c>
      <c r="DX267" s="37">
        <f>XNPV(DX266,DX262:$FC$262,DX8:$FC$8)</f>
        <v>3.5905924865813639E-8</v>
      </c>
      <c r="DY267" s="37">
        <f>XNPV(DY266,DY262:$FC$262,DY8:$FC$8)</f>
        <v>3.5565780879361354E-8</v>
      </c>
      <c r="DZ267" s="37">
        <f>XNPV(DZ266,DZ262:$FC$262,DZ8:$FC$8)</f>
        <v>3.5183075469435783E-8</v>
      </c>
      <c r="EA267" s="37">
        <f>XNPV(EA266,EA262:$FC$262,EA8:$FC$8)</f>
        <v>3.4775069582762947E-8</v>
      </c>
      <c r="EB267" s="37">
        <f>XNPV(EB266,EB262:$FC$262,EB8:$FC$8)</f>
        <v>3.4317457865081048E-8</v>
      </c>
      <c r="EC267" s="37">
        <f>XNPV(EC266,EC262:$FC$262,EC8:$FC$8)</f>
        <v>3.3836020623446278E-8</v>
      </c>
      <c r="ED267" s="37">
        <f>XNPV(ED266,ED262:$FC$262,ED8:$FC$8)</f>
        <v>3.3302518616844374E-8</v>
      </c>
      <c r="EE267" s="37">
        <f>XNPV(EE266,EE262:$FC$262,EE8:$FC$8)</f>
        <v>3.2741835997650189E-8</v>
      </c>
      <c r="EF267" s="37">
        <f>XNPV(EF266,EF262:$FC$262,EF8:$FC$8)</f>
        <v>3.2126507595679651E-8</v>
      </c>
      <c r="EG267" s="37">
        <f>XNPV(EG266,EG262:$FC$262,EG8:$FC$8)</f>
        <v>3.1480388320022771E-8</v>
      </c>
      <c r="EH267" s="37">
        <f>XNPV(EH266,EH262:$FC$262,EH8:$FC$8)</f>
        <v>3.0781028367464087E-8</v>
      </c>
      <c r="EI267" s="37">
        <f>XNPV(EI266,EI262:$FC$262,EI8:$FC$8)</f>
        <v>3.004298398827373E-8</v>
      </c>
      <c r="EJ267" s="37">
        <f>XNPV(EJ266,EJ262:$FC$262,EJ8:$FC$8)</f>
        <v>2.9244741778020595E-8</v>
      </c>
      <c r="EK267" s="37">
        <f>XNPV(EK266,EK262:$FC$262,EK8:$FC$8)</f>
        <v>2.840766084020108E-8</v>
      </c>
      <c r="EL267" s="37">
        <f>XNPV(EL266,EL262:$FC$262,EL8:$FC$8)</f>
        <v>2.7507397203589137E-8</v>
      </c>
      <c r="EM267" s="37">
        <f>XNPV(EM266,EM262:$FC$262,EM8:$FC$8)</f>
        <v>2.656381765188635E-8</v>
      </c>
      <c r="EN267" s="37">
        <f>XNPV(EN266,EN262:$FC$262,EN8:$FC$8)</f>
        <v>2.5553922301237467E-8</v>
      </c>
      <c r="EO267" s="37">
        <f>XNPV(EO266,EO262:$FC$262,EO8:$FC$8)</f>
        <v>2.4495907564450768E-8</v>
      </c>
      <c r="EP267" s="37">
        <f>XNPV(EP266,EP262:$FC$262,EP8:$FC$8)</f>
        <v>2.3371412212566174E-8</v>
      </c>
      <c r="EQ267" s="37">
        <f>XNPV(EQ266,EQ262:$FC$262,EQ8:$FC$8)</f>
        <v>2.2190601167187507E-8</v>
      </c>
      <c r="ER267" s="37">
        <f>XNPV(ER266,ER262:$FC$262,ER8:$FC$8)</f>
        <v>2.0936734196583237E-8</v>
      </c>
      <c r="ES267" s="37">
        <f>XNPV(ES266,ES262:$FC$262,ES8:$FC$8)</f>
        <v>1.9624082316979317E-8</v>
      </c>
      <c r="ET267" s="37">
        <f>XNPV(ET266,ET262:$FC$262,ET8:$FC$8)</f>
        <v>1.8234751035286053E-8</v>
      </c>
      <c r="EU267" s="37">
        <f>XNPV(EU266,EU262:$FC$262,EU8:$FC$8)</f>
        <v>1.6780725148354586E-8</v>
      </c>
      <c r="EV267" s="37">
        <f>XNPV(EV266,EV262:$FC$262,EV8:$FC$8)</f>
        <v>1.5246216393130506E-8</v>
      </c>
      <c r="EW267" s="37">
        <f>XNPV(EW266,EW262:$FC$262,EW8:$FC$8)</f>
        <v>1.3640687845405882E-8</v>
      </c>
      <c r="EX267" s="37">
        <f>XNPV(EX266,EX262:$FC$262,EX8:$FC$8)</f>
        <v>1.1952281597047839E-8</v>
      </c>
      <c r="EY267" s="37">
        <f>XNPV(EY266,EY262:$FC$262,EY8:$FC$8)</f>
        <v>1.0184531460787532E-8</v>
      </c>
      <c r="EZ267" s="37">
        <f>XNPV(EZ266,EZ262:$FC$262,EZ8:$FC$8)</f>
        <v>8.3281156214476293E-9</v>
      </c>
      <c r="FA267" s="37">
        <f>XNPV(FA266,FA262:$FC$262,FA8:$FC$8)</f>
        <v>6.3866808450805794E-9</v>
      </c>
      <c r="FB267" s="37">
        <f>XNPV(FB266,FB262:$FC$262,FB8:$FC$8)</f>
        <v>4.352181432827124E-9</v>
      </c>
      <c r="FC267" s="37">
        <f>XNPV(FC266,FC262:$FC$262,FC8:$FC$8)</f>
        <v>2.2249317801629262E-9</v>
      </c>
    </row>
    <row r="268" spans="3:159" x14ac:dyDescent="0.35">
      <c r="F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37"/>
      <c r="BG268" s="37"/>
      <c r="BH268" s="37"/>
      <c r="BI268" s="37"/>
      <c r="BJ268" s="37"/>
      <c r="BK268" s="37"/>
      <c r="BL268" s="37"/>
      <c r="BM268" s="37"/>
      <c r="BN268" s="37"/>
      <c r="BO268" s="37"/>
      <c r="BP268" s="37"/>
      <c r="BQ268" s="37"/>
      <c r="BR268" s="37"/>
      <c r="BS268" s="37"/>
      <c r="BT268" s="37"/>
      <c r="BU268" s="37"/>
      <c r="BV268" s="37"/>
      <c r="BW268" s="37"/>
      <c r="BX268" s="37"/>
      <c r="BY268" s="37"/>
      <c r="BZ268" s="37"/>
      <c r="CA268" s="37"/>
      <c r="CB268" s="37"/>
      <c r="CC268" s="37"/>
      <c r="CD268" s="37"/>
      <c r="CE268" s="37"/>
      <c r="CF268" s="37"/>
      <c r="CG268" s="37"/>
      <c r="CH268" s="37"/>
      <c r="CI268" s="37"/>
      <c r="CJ268" s="37"/>
      <c r="CK268" s="37"/>
      <c r="CL268" s="37"/>
      <c r="CM268" s="37"/>
      <c r="CN268" s="37"/>
      <c r="CO268" s="37"/>
      <c r="CP268" s="37"/>
      <c r="CQ268" s="37"/>
      <c r="CR268" s="37"/>
      <c r="CS268" s="37"/>
      <c r="CT268" s="37"/>
      <c r="CU268" s="37"/>
      <c r="CV268" s="37"/>
      <c r="CW268" s="37"/>
      <c r="CX268" s="37"/>
      <c r="CY268" s="37"/>
      <c r="CZ268" s="37"/>
      <c r="DA268" s="37"/>
      <c r="DB268" s="37"/>
      <c r="DC268" s="37"/>
      <c r="DD268" s="37"/>
      <c r="DE268" s="37"/>
      <c r="DF268" s="37"/>
      <c r="DG268" s="37"/>
      <c r="DH268" s="37"/>
      <c r="DI268" s="37"/>
      <c r="DJ268" s="37"/>
      <c r="DK268" s="37"/>
      <c r="DL268" s="37"/>
      <c r="DM268" s="37"/>
      <c r="DN268" s="37"/>
      <c r="DO268" s="37"/>
      <c r="DP268" s="37"/>
      <c r="DQ268" s="37"/>
      <c r="DR268" s="37"/>
      <c r="DS268" s="37"/>
      <c r="DT268" s="37"/>
      <c r="DU268" s="37"/>
      <c r="DV268" s="37"/>
      <c r="DW268" s="37"/>
      <c r="DX268" s="37"/>
      <c r="DY268" s="37"/>
      <c r="DZ268" s="37"/>
      <c r="EA268" s="37"/>
      <c r="EB268" s="37"/>
      <c r="EC268" s="37"/>
      <c r="ED268" s="37"/>
      <c r="EE268" s="37"/>
      <c r="EF268" s="37"/>
      <c r="EG268" s="37"/>
      <c r="EH268" s="37"/>
      <c r="EI268" s="37"/>
      <c r="EJ268" s="37"/>
      <c r="EK268" s="37"/>
      <c r="EL268" s="37"/>
      <c r="EM268" s="37"/>
      <c r="EN268" s="37"/>
      <c r="EO268" s="37"/>
      <c r="EP268" s="37"/>
      <c r="EQ268" s="37"/>
      <c r="ER268" s="37"/>
      <c r="ES268" s="37"/>
      <c r="ET268" s="37"/>
      <c r="EU268" s="37"/>
      <c r="EV268" s="37"/>
      <c r="EW268" s="37"/>
      <c r="EX268" s="37"/>
      <c r="EY268" s="37"/>
      <c r="EZ268" s="37"/>
      <c r="FA268" s="37"/>
      <c r="FB268" s="37"/>
      <c r="FC268" s="37"/>
    </row>
    <row r="269" spans="3:159" x14ac:dyDescent="0.35">
      <c r="D269" s="31" t="s">
        <v>202</v>
      </c>
      <c r="E269" s="32" t="s">
        <v>18</v>
      </c>
      <c r="F269" s="6">
        <f>InputC!$D$97</f>
        <v>47119</v>
      </c>
      <c r="H269" s="37">
        <f>SUM(J269:XFD269)</f>
        <v>1</v>
      </c>
      <c r="J269" s="37">
        <f>(J7=$F$148)*1</f>
        <v>0</v>
      </c>
      <c r="K269" s="37">
        <f>(K7=$F$148)*1</f>
        <v>0</v>
      </c>
      <c r="L269" s="37">
        <f>(L7=$F$148)*1</f>
        <v>0</v>
      </c>
      <c r="M269" s="37">
        <f>(M7=$F$148)*1</f>
        <v>0</v>
      </c>
      <c r="N269" s="37">
        <f>(N7=$F$148)*1</f>
        <v>0</v>
      </c>
      <c r="O269" s="37">
        <f>(O7=$F$148)*1</f>
        <v>0</v>
      </c>
      <c r="P269" s="37">
        <f>(P7=$F$148)*1</f>
        <v>0</v>
      </c>
      <c r="Q269" s="37">
        <f>(Q7=$F$148)*1</f>
        <v>0</v>
      </c>
      <c r="R269" s="37">
        <f>(R7=$F$148)*1</f>
        <v>0</v>
      </c>
      <c r="S269" s="37">
        <f>(S7=$F$148)*1</f>
        <v>0</v>
      </c>
      <c r="T269" s="37">
        <f>(T7=$F$148)*1</f>
        <v>0</v>
      </c>
      <c r="U269" s="37">
        <f>(U7=$F$148)*1</f>
        <v>0</v>
      </c>
      <c r="V269" s="37">
        <f>(V7=$F$148)*1</f>
        <v>0</v>
      </c>
      <c r="W269" s="37">
        <f>(W7=$F$148)*1</f>
        <v>0</v>
      </c>
      <c r="X269" s="37">
        <f>(X7=$F$148)*1</f>
        <v>0</v>
      </c>
      <c r="Y269" s="37">
        <f>(Y7=$F$148)*1</f>
        <v>0</v>
      </c>
      <c r="Z269" s="37">
        <f>(Z7=$F$148)*1</f>
        <v>0</v>
      </c>
      <c r="AA269" s="37">
        <f>(AA7=$F$148)*1</f>
        <v>0</v>
      </c>
      <c r="AB269" s="37">
        <f>(AB7=$F$148)*1</f>
        <v>1</v>
      </c>
      <c r="AC269" s="37">
        <f>(AC7=$F$148)*1</f>
        <v>0</v>
      </c>
      <c r="AD269" s="37">
        <f>(AD7=$F$148)*1</f>
        <v>0</v>
      </c>
      <c r="AE269" s="37">
        <f>(AE7=$F$148)*1</f>
        <v>0</v>
      </c>
      <c r="AF269" s="37">
        <f>(AF7=$F$148)*1</f>
        <v>0</v>
      </c>
      <c r="AG269" s="37">
        <f>(AG7=$F$148)*1</f>
        <v>0</v>
      </c>
      <c r="AH269" s="37">
        <f>(AH7=$F$148)*1</f>
        <v>0</v>
      </c>
      <c r="AI269" s="37">
        <f>(AI7=$F$148)*1</f>
        <v>0</v>
      </c>
      <c r="AJ269" s="37">
        <f>(AJ7=$F$148)*1</f>
        <v>0</v>
      </c>
      <c r="AK269" s="37">
        <f>(AK7=$F$148)*1</f>
        <v>0</v>
      </c>
      <c r="AL269" s="37">
        <f>(AL7=$F$148)*1</f>
        <v>0</v>
      </c>
      <c r="AM269" s="37">
        <f>(AM7=$F$148)*1</f>
        <v>0</v>
      </c>
      <c r="AN269" s="37">
        <f>(AN7=$F$148)*1</f>
        <v>0</v>
      </c>
      <c r="AO269" s="37">
        <f>(AO7=$F$148)*1</f>
        <v>0</v>
      </c>
      <c r="AP269" s="37">
        <f>(AP7=$F$148)*1</f>
        <v>0</v>
      </c>
      <c r="AQ269" s="37">
        <f>(AQ7=$F$148)*1</f>
        <v>0</v>
      </c>
      <c r="AR269" s="37">
        <f>(AR7=$F$148)*1</f>
        <v>0</v>
      </c>
      <c r="AS269" s="37">
        <f>(AS7=$F$148)*1</f>
        <v>0</v>
      </c>
      <c r="AT269" s="37">
        <f>(AT7=$F$148)*1</f>
        <v>0</v>
      </c>
      <c r="AU269" s="37">
        <f>(AU7=$F$148)*1</f>
        <v>0</v>
      </c>
      <c r="AV269" s="37">
        <f>(AV7=$F$148)*1</f>
        <v>0</v>
      </c>
      <c r="AW269" s="37">
        <f>(AW7=$F$148)*1</f>
        <v>0</v>
      </c>
      <c r="AX269" s="37">
        <f>(AX7=$F$148)*1</f>
        <v>0</v>
      </c>
      <c r="AY269" s="37">
        <f>(AY7=$F$148)*1</f>
        <v>0</v>
      </c>
      <c r="AZ269" s="37">
        <f>(AZ7=$F$148)*1</f>
        <v>0</v>
      </c>
      <c r="BA269" s="37">
        <f>(BA7=$F$148)*1</f>
        <v>0</v>
      </c>
      <c r="BB269" s="37">
        <f>(BB7=$F$148)*1</f>
        <v>0</v>
      </c>
      <c r="BC269" s="37">
        <f>(BC7=$F$148)*1</f>
        <v>0</v>
      </c>
      <c r="BD269" s="37">
        <f>(BD7=$F$148)*1</f>
        <v>0</v>
      </c>
      <c r="BE269" s="37">
        <f>(BE7=$F$148)*1</f>
        <v>0</v>
      </c>
      <c r="BF269" s="37">
        <f>(BF7=$F$148)*1</f>
        <v>0</v>
      </c>
      <c r="BG269" s="37">
        <f>(BG7=$F$148)*1</f>
        <v>0</v>
      </c>
      <c r="BH269" s="37">
        <f>(BH7=$F$148)*1</f>
        <v>0</v>
      </c>
      <c r="BI269" s="37">
        <f>(BI7=$F$148)*1</f>
        <v>0</v>
      </c>
      <c r="BJ269" s="37">
        <f>(BJ7=$F$148)*1</f>
        <v>0</v>
      </c>
      <c r="BK269" s="37">
        <f>(BK7=$F$148)*1</f>
        <v>0</v>
      </c>
      <c r="BL269" s="37">
        <f>(BL7=$F$148)*1</f>
        <v>0</v>
      </c>
      <c r="BM269" s="37">
        <f>(BM7=$F$148)*1</f>
        <v>0</v>
      </c>
      <c r="BN269" s="37">
        <f>(BN7=$F$148)*1</f>
        <v>0</v>
      </c>
      <c r="BO269" s="37">
        <f>(BO7=$F$148)*1</f>
        <v>0</v>
      </c>
      <c r="BP269" s="37">
        <f>(BP7=$F$148)*1</f>
        <v>0</v>
      </c>
      <c r="BQ269" s="37">
        <f>(BQ7=$F$148)*1</f>
        <v>0</v>
      </c>
      <c r="BR269" s="37">
        <f>(BR7=$F$148)*1</f>
        <v>0</v>
      </c>
      <c r="BS269" s="37">
        <f>(BS7=$F$148)*1</f>
        <v>0</v>
      </c>
      <c r="BT269" s="37">
        <f>(BT7=$F$148)*1</f>
        <v>0</v>
      </c>
      <c r="BU269" s="37">
        <f>(BU7=$F$148)*1</f>
        <v>0</v>
      </c>
      <c r="BV269" s="37">
        <f>(BV7=$F$148)*1</f>
        <v>0</v>
      </c>
      <c r="BW269" s="37">
        <f>(BW7=$F$148)*1</f>
        <v>0</v>
      </c>
      <c r="BX269" s="37">
        <f>(BX7=$F$148)*1</f>
        <v>0</v>
      </c>
      <c r="BY269" s="37">
        <f>(BY7=$F$148)*1</f>
        <v>0</v>
      </c>
      <c r="BZ269" s="37">
        <f>(BZ7=$F$148)*1</f>
        <v>0</v>
      </c>
      <c r="CA269" s="37">
        <f>(CA7=$F$148)*1</f>
        <v>0</v>
      </c>
      <c r="CB269" s="37">
        <f>(CB7=$F$148)*1</f>
        <v>0</v>
      </c>
      <c r="CC269" s="37">
        <f>(CC7=$F$148)*1</f>
        <v>0</v>
      </c>
      <c r="CD269" s="37">
        <f>(CD7=$F$148)*1</f>
        <v>0</v>
      </c>
      <c r="CE269" s="37">
        <f>(CE7=$F$148)*1</f>
        <v>0</v>
      </c>
      <c r="CF269" s="37">
        <f>(CF7=$F$148)*1</f>
        <v>0</v>
      </c>
      <c r="CG269" s="37">
        <f>(CG7=$F$148)*1</f>
        <v>0</v>
      </c>
      <c r="CH269" s="37">
        <f>(CH7=$F$148)*1</f>
        <v>0</v>
      </c>
      <c r="CI269" s="37">
        <f>(CI7=$F$148)*1</f>
        <v>0</v>
      </c>
      <c r="CJ269" s="37">
        <f>(CJ7=$F$148)*1</f>
        <v>0</v>
      </c>
      <c r="CK269" s="37">
        <f>(CK7=$F$148)*1</f>
        <v>0</v>
      </c>
      <c r="CL269" s="37">
        <f>(CL7=$F$148)*1</f>
        <v>0</v>
      </c>
      <c r="CM269" s="37">
        <f>(CM7=$F$148)*1</f>
        <v>0</v>
      </c>
      <c r="CN269" s="37">
        <f>(CN7=$F$148)*1</f>
        <v>0</v>
      </c>
      <c r="CO269" s="37">
        <f>(CO7=$F$148)*1</f>
        <v>0</v>
      </c>
      <c r="CP269" s="37">
        <f>(CP7=$F$148)*1</f>
        <v>0</v>
      </c>
      <c r="CQ269" s="37">
        <f>(CQ7=$F$148)*1</f>
        <v>0</v>
      </c>
      <c r="CR269" s="37">
        <f>(CR7=$F$148)*1</f>
        <v>0</v>
      </c>
      <c r="CS269" s="37">
        <f>(CS7=$F$148)*1</f>
        <v>0</v>
      </c>
      <c r="CT269" s="37">
        <f>(CT7=$F$148)*1</f>
        <v>0</v>
      </c>
      <c r="CU269" s="37">
        <f>(CU7=$F$148)*1</f>
        <v>0</v>
      </c>
      <c r="CV269" s="37">
        <f>(CV7=$F$148)*1</f>
        <v>0</v>
      </c>
      <c r="CW269" s="37">
        <f>(CW7=$F$148)*1</f>
        <v>0</v>
      </c>
      <c r="CX269" s="37">
        <f>(CX7=$F$148)*1</f>
        <v>0</v>
      </c>
      <c r="CY269" s="37">
        <f>(CY7=$F$148)*1</f>
        <v>0</v>
      </c>
      <c r="CZ269" s="37">
        <f>(CZ7=$F$148)*1</f>
        <v>0</v>
      </c>
      <c r="DA269" s="37">
        <f>(DA7=$F$148)*1</f>
        <v>0</v>
      </c>
      <c r="DB269" s="37">
        <f>(DB7=$F$148)*1</f>
        <v>0</v>
      </c>
      <c r="DC269" s="37">
        <f>(DC7=$F$148)*1</f>
        <v>0</v>
      </c>
      <c r="DD269" s="37">
        <f>(DD7=$F$148)*1</f>
        <v>0</v>
      </c>
      <c r="DE269" s="37">
        <f>(DE7=$F$148)*1</f>
        <v>0</v>
      </c>
      <c r="DF269" s="37">
        <f>(DF7=$F$148)*1</f>
        <v>0</v>
      </c>
      <c r="DG269" s="37">
        <f>(DG7=$F$148)*1</f>
        <v>0</v>
      </c>
      <c r="DH269" s="37">
        <f>(DH7=$F$148)*1</f>
        <v>0</v>
      </c>
      <c r="DI269" s="37">
        <f>(DI7=$F$148)*1</f>
        <v>0</v>
      </c>
      <c r="DJ269" s="37">
        <f>(DJ7=$F$148)*1</f>
        <v>0</v>
      </c>
      <c r="DK269" s="37">
        <f>(DK7=$F$148)*1</f>
        <v>0</v>
      </c>
      <c r="DL269" s="37">
        <f>(DL7=$F$148)*1</f>
        <v>0</v>
      </c>
      <c r="DM269" s="37">
        <f>(DM7=$F$148)*1</f>
        <v>0</v>
      </c>
      <c r="DN269" s="37">
        <f>(DN7=$F$148)*1</f>
        <v>0</v>
      </c>
      <c r="DO269" s="37">
        <f>(DO7=$F$148)*1</f>
        <v>0</v>
      </c>
      <c r="DP269" s="37">
        <f>(DP7=$F$148)*1</f>
        <v>0</v>
      </c>
      <c r="DQ269" s="37">
        <f>(DQ7=$F$148)*1</f>
        <v>0</v>
      </c>
      <c r="DR269" s="37">
        <f>(DR7=$F$148)*1</f>
        <v>0</v>
      </c>
      <c r="DS269" s="37">
        <f>(DS7=$F$148)*1</f>
        <v>0</v>
      </c>
      <c r="DT269" s="37">
        <f>(DT7=$F$148)*1</f>
        <v>0</v>
      </c>
      <c r="DU269" s="37">
        <f>(DU7=$F$148)*1</f>
        <v>0</v>
      </c>
      <c r="DV269" s="37">
        <f>(DV7=$F$148)*1</f>
        <v>0</v>
      </c>
      <c r="DW269" s="37">
        <f>(DW7=$F$148)*1</f>
        <v>0</v>
      </c>
      <c r="DX269" s="37">
        <f>(DX7=$F$148)*1</f>
        <v>0</v>
      </c>
      <c r="DY269" s="37">
        <f>(DY7=$F$148)*1</f>
        <v>0</v>
      </c>
      <c r="DZ269" s="37">
        <f>(DZ7=$F$148)*1</f>
        <v>0</v>
      </c>
      <c r="EA269" s="37">
        <f>(EA7=$F$148)*1</f>
        <v>0</v>
      </c>
      <c r="EB269" s="37">
        <f>(EB7=$F$148)*1</f>
        <v>0</v>
      </c>
      <c r="EC269" s="37">
        <f>(EC7=$F$148)*1</f>
        <v>0</v>
      </c>
      <c r="ED269" s="37">
        <f>(ED7=$F$148)*1</f>
        <v>0</v>
      </c>
      <c r="EE269" s="37">
        <f>(EE7=$F$148)*1</f>
        <v>0</v>
      </c>
      <c r="EF269" s="37">
        <f>(EF7=$F$148)*1</f>
        <v>0</v>
      </c>
      <c r="EG269" s="37">
        <f>(EG7=$F$148)*1</f>
        <v>0</v>
      </c>
      <c r="EH269" s="37">
        <f>(EH7=$F$148)*1</f>
        <v>0</v>
      </c>
      <c r="EI269" s="37">
        <f>(EI7=$F$148)*1</f>
        <v>0</v>
      </c>
      <c r="EJ269" s="37">
        <f>(EJ7=$F$148)*1</f>
        <v>0</v>
      </c>
      <c r="EK269" s="37">
        <f>(EK7=$F$148)*1</f>
        <v>0</v>
      </c>
      <c r="EL269" s="37">
        <f>(EL7=$F$148)*1</f>
        <v>0</v>
      </c>
      <c r="EM269" s="37">
        <f>(EM7=$F$148)*1</f>
        <v>0</v>
      </c>
      <c r="EN269" s="37">
        <f>(EN7=$F$148)*1</f>
        <v>0</v>
      </c>
      <c r="EO269" s="37">
        <f>(EO7=$F$148)*1</f>
        <v>0</v>
      </c>
      <c r="EP269" s="37">
        <f>(EP7=$F$148)*1</f>
        <v>0</v>
      </c>
      <c r="EQ269" s="37">
        <f>(EQ7=$F$148)*1</f>
        <v>0</v>
      </c>
      <c r="ER269" s="37">
        <f>(ER7=$F$148)*1</f>
        <v>0</v>
      </c>
      <c r="ES269" s="37">
        <f>(ES7=$F$148)*1</f>
        <v>0</v>
      </c>
      <c r="ET269" s="37">
        <f>(ET7=$F$148)*1</f>
        <v>0</v>
      </c>
      <c r="EU269" s="37">
        <f>(EU7=$F$148)*1</f>
        <v>0</v>
      </c>
      <c r="EV269" s="37">
        <f>(EV7=$F$148)*1</f>
        <v>0</v>
      </c>
      <c r="EW269" s="37">
        <f>(EW7=$F$148)*1</f>
        <v>0</v>
      </c>
      <c r="EX269" s="37">
        <f>(EX7=$F$148)*1</f>
        <v>0</v>
      </c>
      <c r="EY269" s="37">
        <f>(EY7=$F$148)*1</f>
        <v>0</v>
      </c>
      <c r="EZ269" s="37">
        <f>(EZ7=$F$148)*1</f>
        <v>0</v>
      </c>
      <c r="FA269" s="37">
        <f>(FA7=$F$148)*1</f>
        <v>0</v>
      </c>
      <c r="FB269" s="37">
        <f>(FB7=$F$148)*1</f>
        <v>0</v>
      </c>
      <c r="FC269" s="37">
        <f>(FC7=$F$148)*1</f>
        <v>0</v>
      </c>
    </row>
    <row r="270" spans="3:159" x14ac:dyDescent="0.35">
      <c r="D270" s="31" t="s">
        <v>203</v>
      </c>
      <c r="E270" s="32" t="s">
        <v>18</v>
      </c>
      <c r="F270" s="33">
        <f>F269</f>
        <v>47119</v>
      </c>
      <c r="H270" s="37">
        <f>SUM(J270:XFD270)</f>
        <v>19</v>
      </c>
      <c r="J270" s="37">
        <f>(J7&lt;=$F$149)*1</f>
        <v>1</v>
      </c>
      <c r="K270" s="37">
        <f>(K7&lt;=$F$149)*1</f>
        <v>1</v>
      </c>
      <c r="L270" s="37">
        <f>(L7&lt;=$F$149)*1</f>
        <v>1</v>
      </c>
      <c r="M270" s="37">
        <f>(M7&lt;=$F$149)*1</f>
        <v>1</v>
      </c>
      <c r="N270" s="37">
        <f>(N7&lt;=$F$149)*1</f>
        <v>1</v>
      </c>
      <c r="O270" s="37">
        <f>(O7&lt;=$F$149)*1</f>
        <v>1</v>
      </c>
      <c r="P270" s="37">
        <f>(P7&lt;=$F$149)*1</f>
        <v>1</v>
      </c>
      <c r="Q270" s="37">
        <f>(Q7&lt;=$F$149)*1</f>
        <v>1</v>
      </c>
      <c r="R270" s="37">
        <f>(R7&lt;=$F$149)*1</f>
        <v>1</v>
      </c>
      <c r="S270" s="37">
        <f>(S7&lt;=$F$149)*1</f>
        <v>1</v>
      </c>
      <c r="T270" s="37">
        <f>(T7&lt;=$F$149)*1</f>
        <v>1</v>
      </c>
      <c r="U270" s="37">
        <f>(U7&lt;=$F$149)*1</f>
        <v>1</v>
      </c>
      <c r="V270" s="37">
        <f>(V7&lt;=$F$149)*1</f>
        <v>1</v>
      </c>
      <c r="W270" s="37">
        <f>(W7&lt;=$F$149)*1</f>
        <v>1</v>
      </c>
      <c r="X270" s="37">
        <f>(X7&lt;=$F$149)*1</f>
        <v>1</v>
      </c>
      <c r="Y270" s="37">
        <f>(Y7&lt;=$F$149)*1</f>
        <v>1</v>
      </c>
      <c r="Z270" s="37">
        <f>(Z7&lt;=$F$149)*1</f>
        <v>1</v>
      </c>
      <c r="AA270" s="37">
        <f>(AA7&lt;=$F$149)*1</f>
        <v>1</v>
      </c>
      <c r="AB270" s="37">
        <f>(AB7&lt;=$F$149)*1</f>
        <v>1</v>
      </c>
      <c r="AC270" s="37">
        <f>(AC7&lt;=$F$149)*1</f>
        <v>0</v>
      </c>
      <c r="AD270" s="37">
        <f>(AD7&lt;=$F$149)*1</f>
        <v>0</v>
      </c>
      <c r="AE270" s="37">
        <f>(AE7&lt;=$F$149)*1</f>
        <v>0</v>
      </c>
      <c r="AF270" s="37">
        <f>(AF7&lt;=$F$149)*1</f>
        <v>0</v>
      </c>
      <c r="AG270" s="37">
        <f>(AG7&lt;=$F$149)*1</f>
        <v>0</v>
      </c>
      <c r="AH270" s="37">
        <f>(AH7&lt;=$F$149)*1</f>
        <v>0</v>
      </c>
      <c r="AI270" s="37">
        <f>(AI7&lt;=$F$149)*1</f>
        <v>0</v>
      </c>
      <c r="AJ270" s="37">
        <f>(AJ7&lt;=$F$149)*1</f>
        <v>0</v>
      </c>
      <c r="AK270" s="37">
        <f>(AK7&lt;=$F$149)*1</f>
        <v>0</v>
      </c>
      <c r="AL270" s="37">
        <f>(AL7&lt;=$F$149)*1</f>
        <v>0</v>
      </c>
      <c r="AM270" s="37">
        <f>(AM7&lt;=$F$149)*1</f>
        <v>0</v>
      </c>
      <c r="AN270" s="37">
        <f>(AN7&lt;=$F$149)*1</f>
        <v>0</v>
      </c>
      <c r="AO270" s="37">
        <f>(AO7&lt;=$F$149)*1</f>
        <v>0</v>
      </c>
      <c r="AP270" s="37">
        <f>(AP7&lt;=$F$149)*1</f>
        <v>0</v>
      </c>
      <c r="AQ270" s="37">
        <f>(AQ7&lt;=$F$149)*1</f>
        <v>0</v>
      </c>
      <c r="AR270" s="37">
        <f>(AR7&lt;=$F$149)*1</f>
        <v>0</v>
      </c>
      <c r="AS270" s="37">
        <f>(AS7&lt;=$F$149)*1</f>
        <v>0</v>
      </c>
      <c r="AT270" s="37">
        <f>(AT7&lt;=$F$149)*1</f>
        <v>0</v>
      </c>
      <c r="AU270" s="37">
        <f>(AU7&lt;=$F$149)*1</f>
        <v>0</v>
      </c>
      <c r="AV270" s="37">
        <f>(AV7&lt;=$F$149)*1</f>
        <v>0</v>
      </c>
      <c r="AW270" s="37">
        <f>(AW7&lt;=$F$149)*1</f>
        <v>0</v>
      </c>
      <c r="AX270" s="37">
        <f>(AX7&lt;=$F$149)*1</f>
        <v>0</v>
      </c>
      <c r="AY270" s="37">
        <f>(AY7&lt;=$F$149)*1</f>
        <v>0</v>
      </c>
      <c r="AZ270" s="37">
        <f>(AZ7&lt;=$F$149)*1</f>
        <v>0</v>
      </c>
      <c r="BA270" s="37">
        <f>(BA7&lt;=$F$149)*1</f>
        <v>0</v>
      </c>
      <c r="BB270" s="37">
        <f>(BB7&lt;=$F$149)*1</f>
        <v>0</v>
      </c>
      <c r="BC270" s="37">
        <f>(BC7&lt;=$F$149)*1</f>
        <v>0</v>
      </c>
      <c r="BD270" s="37">
        <f>(BD7&lt;=$F$149)*1</f>
        <v>0</v>
      </c>
      <c r="BE270" s="37">
        <f>(BE7&lt;=$F$149)*1</f>
        <v>0</v>
      </c>
      <c r="BF270" s="37">
        <f>(BF7&lt;=$F$149)*1</f>
        <v>0</v>
      </c>
      <c r="BG270" s="37">
        <f>(BG7&lt;=$F$149)*1</f>
        <v>0</v>
      </c>
      <c r="BH270" s="37">
        <f>(BH7&lt;=$F$149)*1</f>
        <v>0</v>
      </c>
      <c r="BI270" s="37">
        <f>(BI7&lt;=$F$149)*1</f>
        <v>0</v>
      </c>
      <c r="BJ270" s="37">
        <f>(BJ7&lt;=$F$149)*1</f>
        <v>0</v>
      </c>
      <c r="BK270" s="37">
        <f>(BK7&lt;=$F$149)*1</f>
        <v>0</v>
      </c>
      <c r="BL270" s="37">
        <f>(BL7&lt;=$F$149)*1</f>
        <v>0</v>
      </c>
      <c r="BM270" s="37">
        <f>(BM7&lt;=$F$149)*1</f>
        <v>0</v>
      </c>
      <c r="BN270" s="37">
        <f>(BN7&lt;=$F$149)*1</f>
        <v>0</v>
      </c>
      <c r="BO270" s="37">
        <f>(BO7&lt;=$F$149)*1</f>
        <v>0</v>
      </c>
      <c r="BP270" s="37">
        <f>(BP7&lt;=$F$149)*1</f>
        <v>0</v>
      </c>
      <c r="BQ270" s="37">
        <f>(BQ7&lt;=$F$149)*1</f>
        <v>0</v>
      </c>
      <c r="BR270" s="37">
        <f>(BR7&lt;=$F$149)*1</f>
        <v>0</v>
      </c>
      <c r="BS270" s="37">
        <f>(BS7&lt;=$F$149)*1</f>
        <v>0</v>
      </c>
      <c r="BT270" s="37">
        <f>(BT7&lt;=$F$149)*1</f>
        <v>0</v>
      </c>
      <c r="BU270" s="37">
        <f>(BU7&lt;=$F$149)*1</f>
        <v>0</v>
      </c>
      <c r="BV270" s="37">
        <f>(BV7&lt;=$F$149)*1</f>
        <v>0</v>
      </c>
      <c r="BW270" s="37">
        <f>(BW7&lt;=$F$149)*1</f>
        <v>0</v>
      </c>
      <c r="BX270" s="37">
        <f>(BX7&lt;=$F$149)*1</f>
        <v>0</v>
      </c>
      <c r="BY270" s="37">
        <f>(BY7&lt;=$F$149)*1</f>
        <v>0</v>
      </c>
      <c r="BZ270" s="37">
        <f>(BZ7&lt;=$F$149)*1</f>
        <v>0</v>
      </c>
      <c r="CA270" s="37">
        <f>(CA7&lt;=$F$149)*1</f>
        <v>0</v>
      </c>
      <c r="CB270" s="37">
        <f>(CB7&lt;=$F$149)*1</f>
        <v>0</v>
      </c>
      <c r="CC270" s="37">
        <f>(CC7&lt;=$F$149)*1</f>
        <v>0</v>
      </c>
      <c r="CD270" s="37">
        <f>(CD7&lt;=$F$149)*1</f>
        <v>0</v>
      </c>
      <c r="CE270" s="37">
        <f>(CE7&lt;=$F$149)*1</f>
        <v>0</v>
      </c>
      <c r="CF270" s="37">
        <f>(CF7&lt;=$F$149)*1</f>
        <v>0</v>
      </c>
      <c r="CG270" s="37">
        <f>(CG7&lt;=$F$149)*1</f>
        <v>0</v>
      </c>
      <c r="CH270" s="37">
        <f>(CH7&lt;=$F$149)*1</f>
        <v>0</v>
      </c>
      <c r="CI270" s="37">
        <f>(CI7&lt;=$F$149)*1</f>
        <v>0</v>
      </c>
      <c r="CJ270" s="37">
        <f>(CJ7&lt;=$F$149)*1</f>
        <v>0</v>
      </c>
      <c r="CK270" s="37">
        <f>(CK7&lt;=$F$149)*1</f>
        <v>0</v>
      </c>
      <c r="CL270" s="37">
        <f>(CL7&lt;=$F$149)*1</f>
        <v>0</v>
      </c>
      <c r="CM270" s="37">
        <f>(CM7&lt;=$F$149)*1</f>
        <v>0</v>
      </c>
      <c r="CN270" s="37">
        <f>(CN7&lt;=$F$149)*1</f>
        <v>0</v>
      </c>
      <c r="CO270" s="37">
        <f>(CO7&lt;=$F$149)*1</f>
        <v>0</v>
      </c>
      <c r="CP270" s="37">
        <f>(CP7&lt;=$F$149)*1</f>
        <v>0</v>
      </c>
      <c r="CQ270" s="37">
        <f>(CQ7&lt;=$F$149)*1</f>
        <v>0</v>
      </c>
      <c r="CR270" s="37">
        <f>(CR7&lt;=$F$149)*1</f>
        <v>0</v>
      </c>
      <c r="CS270" s="37">
        <f>(CS7&lt;=$F$149)*1</f>
        <v>0</v>
      </c>
      <c r="CT270" s="37">
        <f>(CT7&lt;=$F$149)*1</f>
        <v>0</v>
      </c>
      <c r="CU270" s="37">
        <f>(CU7&lt;=$F$149)*1</f>
        <v>0</v>
      </c>
      <c r="CV270" s="37">
        <f>(CV7&lt;=$F$149)*1</f>
        <v>0</v>
      </c>
      <c r="CW270" s="37">
        <f>(CW7&lt;=$F$149)*1</f>
        <v>0</v>
      </c>
      <c r="CX270" s="37">
        <f>(CX7&lt;=$F$149)*1</f>
        <v>0</v>
      </c>
      <c r="CY270" s="37">
        <f>(CY7&lt;=$F$149)*1</f>
        <v>0</v>
      </c>
      <c r="CZ270" s="37">
        <f>(CZ7&lt;=$F$149)*1</f>
        <v>0</v>
      </c>
      <c r="DA270" s="37">
        <f>(DA7&lt;=$F$149)*1</f>
        <v>0</v>
      </c>
      <c r="DB270" s="37">
        <f>(DB7&lt;=$F$149)*1</f>
        <v>0</v>
      </c>
      <c r="DC270" s="37">
        <f>(DC7&lt;=$F$149)*1</f>
        <v>0</v>
      </c>
      <c r="DD270" s="37">
        <f>(DD7&lt;=$F$149)*1</f>
        <v>0</v>
      </c>
      <c r="DE270" s="37">
        <f>(DE7&lt;=$F$149)*1</f>
        <v>0</v>
      </c>
      <c r="DF270" s="37">
        <f>(DF7&lt;=$F$149)*1</f>
        <v>0</v>
      </c>
      <c r="DG270" s="37">
        <f>(DG7&lt;=$F$149)*1</f>
        <v>0</v>
      </c>
      <c r="DH270" s="37">
        <f>(DH7&lt;=$F$149)*1</f>
        <v>0</v>
      </c>
      <c r="DI270" s="37">
        <f>(DI7&lt;=$F$149)*1</f>
        <v>0</v>
      </c>
      <c r="DJ270" s="37">
        <f>(DJ7&lt;=$F$149)*1</f>
        <v>0</v>
      </c>
      <c r="DK270" s="37">
        <f>(DK7&lt;=$F$149)*1</f>
        <v>0</v>
      </c>
      <c r="DL270" s="37">
        <f>(DL7&lt;=$F$149)*1</f>
        <v>0</v>
      </c>
      <c r="DM270" s="37">
        <f>(DM7&lt;=$F$149)*1</f>
        <v>0</v>
      </c>
      <c r="DN270" s="37">
        <f>(DN7&lt;=$F$149)*1</f>
        <v>0</v>
      </c>
      <c r="DO270" s="37">
        <f>(DO7&lt;=$F$149)*1</f>
        <v>0</v>
      </c>
      <c r="DP270" s="37">
        <f>(DP7&lt;=$F$149)*1</f>
        <v>0</v>
      </c>
      <c r="DQ270" s="37">
        <f>(DQ7&lt;=$F$149)*1</f>
        <v>0</v>
      </c>
      <c r="DR270" s="37">
        <f>(DR7&lt;=$F$149)*1</f>
        <v>0</v>
      </c>
      <c r="DS270" s="37">
        <f>(DS7&lt;=$F$149)*1</f>
        <v>0</v>
      </c>
      <c r="DT270" s="37">
        <f>(DT7&lt;=$F$149)*1</f>
        <v>0</v>
      </c>
      <c r="DU270" s="37">
        <f>(DU7&lt;=$F$149)*1</f>
        <v>0</v>
      </c>
      <c r="DV270" s="37">
        <f>(DV7&lt;=$F$149)*1</f>
        <v>0</v>
      </c>
      <c r="DW270" s="37">
        <f>(DW7&lt;=$F$149)*1</f>
        <v>0</v>
      </c>
      <c r="DX270" s="37">
        <f>(DX7&lt;=$F$149)*1</f>
        <v>0</v>
      </c>
      <c r="DY270" s="37">
        <f>(DY7&lt;=$F$149)*1</f>
        <v>0</v>
      </c>
      <c r="DZ270" s="37">
        <f>(DZ7&lt;=$F$149)*1</f>
        <v>0</v>
      </c>
      <c r="EA270" s="37">
        <f>(EA7&lt;=$F$149)*1</f>
        <v>0</v>
      </c>
      <c r="EB270" s="37">
        <f>(EB7&lt;=$F$149)*1</f>
        <v>0</v>
      </c>
      <c r="EC270" s="37">
        <f>(EC7&lt;=$F$149)*1</f>
        <v>0</v>
      </c>
      <c r="ED270" s="37">
        <f>(ED7&lt;=$F$149)*1</f>
        <v>0</v>
      </c>
      <c r="EE270" s="37">
        <f>(EE7&lt;=$F$149)*1</f>
        <v>0</v>
      </c>
      <c r="EF270" s="37">
        <f>(EF7&lt;=$F$149)*1</f>
        <v>0</v>
      </c>
      <c r="EG270" s="37">
        <f>(EG7&lt;=$F$149)*1</f>
        <v>0</v>
      </c>
      <c r="EH270" s="37">
        <f>(EH7&lt;=$F$149)*1</f>
        <v>0</v>
      </c>
      <c r="EI270" s="37">
        <f>(EI7&lt;=$F$149)*1</f>
        <v>0</v>
      </c>
      <c r="EJ270" s="37">
        <f>(EJ7&lt;=$F$149)*1</f>
        <v>0</v>
      </c>
      <c r="EK270" s="37">
        <f>(EK7&lt;=$F$149)*1</f>
        <v>0</v>
      </c>
      <c r="EL270" s="37">
        <f>(EL7&lt;=$F$149)*1</f>
        <v>0</v>
      </c>
      <c r="EM270" s="37">
        <f>(EM7&lt;=$F$149)*1</f>
        <v>0</v>
      </c>
      <c r="EN270" s="37">
        <f>(EN7&lt;=$F$149)*1</f>
        <v>0</v>
      </c>
      <c r="EO270" s="37">
        <f>(EO7&lt;=$F$149)*1</f>
        <v>0</v>
      </c>
      <c r="EP270" s="37">
        <f>(EP7&lt;=$F$149)*1</f>
        <v>0</v>
      </c>
      <c r="EQ270" s="37">
        <f>(EQ7&lt;=$F$149)*1</f>
        <v>0</v>
      </c>
      <c r="ER270" s="37">
        <f>(ER7&lt;=$F$149)*1</f>
        <v>0</v>
      </c>
      <c r="ES270" s="37">
        <f>(ES7&lt;=$F$149)*1</f>
        <v>0</v>
      </c>
      <c r="ET270" s="37">
        <f>(ET7&lt;=$F$149)*1</f>
        <v>0</v>
      </c>
      <c r="EU270" s="37">
        <f>(EU7&lt;=$F$149)*1</f>
        <v>0</v>
      </c>
      <c r="EV270" s="37">
        <f>(EV7&lt;=$F$149)*1</f>
        <v>0</v>
      </c>
      <c r="EW270" s="37">
        <f>(EW7&lt;=$F$149)*1</f>
        <v>0</v>
      </c>
      <c r="EX270" s="37">
        <f>(EX7&lt;=$F$149)*1</f>
        <v>0</v>
      </c>
      <c r="EY270" s="37">
        <f>(EY7&lt;=$F$149)*1</f>
        <v>0</v>
      </c>
      <c r="EZ270" s="37">
        <f>(EZ7&lt;=$F$149)*1</f>
        <v>0</v>
      </c>
      <c r="FA270" s="37">
        <f>(FA7&lt;=$F$149)*1</f>
        <v>0</v>
      </c>
      <c r="FB270" s="37">
        <f>(FB7&lt;=$F$149)*1</f>
        <v>0</v>
      </c>
      <c r="FC270" s="37">
        <f>(FC7&lt;=$F$149)*1</f>
        <v>0</v>
      </c>
    </row>
    <row r="271" spans="3:159" x14ac:dyDescent="0.35">
      <c r="F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37"/>
      <c r="CH271" s="37"/>
      <c r="CI271" s="37"/>
      <c r="CJ271" s="37"/>
      <c r="CK271" s="37"/>
      <c r="CL271" s="37"/>
      <c r="CM271" s="37"/>
      <c r="CN271" s="37"/>
      <c r="CO271" s="37"/>
      <c r="CP271" s="37"/>
      <c r="CQ271" s="37"/>
      <c r="CR271" s="37"/>
      <c r="CS271" s="37"/>
      <c r="CT271" s="37"/>
      <c r="CU271" s="37"/>
      <c r="CV271" s="37"/>
      <c r="CW271" s="37"/>
      <c r="CX271" s="37"/>
      <c r="CY271" s="37"/>
      <c r="CZ271" s="37"/>
      <c r="DA271" s="37"/>
      <c r="DB271" s="37"/>
      <c r="DC271" s="37"/>
      <c r="DD271" s="37"/>
      <c r="DE271" s="37"/>
      <c r="DF271" s="37"/>
      <c r="DG271" s="37"/>
      <c r="DH271" s="37"/>
      <c r="DI271" s="37"/>
      <c r="DJ271" s="37"/>
      <c r="DK271" s="37"/>
      <c r="DL271" s="37"/>
      <c r="DM271" s="37"/>
      <c r="DN271" s="37"/>
      <c r="DO271" s="37"/>
      <c r="DP271" s="37"/>
      <c r="DQ271" s="37"/>
      <c r="DR271" s="37"/>
      <c r="DS271" s="37"/>
      <c r="DT271" s="37"/>
      <c r="DU271" s="37"/>
      <c r="DV271" s="37"/>
      <c r="DW271" s="37"/>
      <c r="DX271" s="37"/>
      <c r="DY271" s="37"/>
      <c r="DZ271" s="37"/>
      <c r="EA271" s="37"/>
      <c r="EB271" s="37"/>
      <c r="EC271" s="37"/>
      <c r="ED271" s="37"/>
      <c r="EE271" s="37"/>
      <c r="EF271" s="37"/>
      <c r="EG271" s="37"/>
      <c r="EH271" s="37"/>
      <c r="EI271" s="37"/>
      <c r="EJ271" s="37"/>
      <c r="EK271" s="37"/>
      <c r="EL271" s="37"/>
      <c r="EM271" s="37"/>
      <c r="EN271" s="37"/>
      <c r="EO271" s="37"/>
      <c r="EP271" s="37"/>
      <c r="EQ271" s="37"/>
      <c r="ER271" s="37"/>
      <c r="ES271" s="37"/>
      <c r="ET271" s="37"/>
      <c r="EU271" s="37"/>
      <c r="EV271" s="37"/>
      <c r="EW271" s="37"/>
      <c r="EX271" s="37"/>
      <c r="EY271" s="37"/>
      <c r="EZ271" s="37"/>
      <c r="FA271" s="37"/>
      <c r="FB271" s="37"/>
      <c r="FC271" s="37"/>
    </row>
    <row r="272" spans="3:159" x14ac:dyDescent="0.35">
      <c r="D272" s="31" t="s">
        <v>204</v>
      </c>
      <c r="E272" s="32" t="s">
        <v>110</v>
      </c>
      <c r="F272" s="35">
        <f>XIRR(J272:FC272,J8:FC8)</f>
        <v>0.10114216208457946</v>
      </c>
      <c r="J272" s="37">
        <f>J270*J262+J269*J267</f>
        <v>-15350249.852149568</v>
      </c>
      <c r="K272" s="37">
        <f t="shared" ref="K272:BV272" si="415">K270*K262+K269*K267</f>
        <v>-331500</v>
      </c>
      <c r="L272" s="37">
        <f t="shared" si="415"/>
        <v>-331500</v>
      </c>
      <c r="M272" s="37">
        <f t="shared" si="415"/>
        <v>-331500</v>
      </c>
      <c r="N272" s="37">
        <f t="shared" si="415"/>
        <v>-331500</v>
      </c>
      <c r="O272" s="37">
        <f t="shared" si="415"/>
        <v>-331500</v>
      </c>
      <c r="P272" s="37">
        <f t="shared" si="415"/>
        <v>-331500</v>
      </c>
      <c r="Q272" s="37">
        <f t="shared" si="415"/>
        <v>-331500</v>
      </c>
      <c r="R272" s="37">
        <f t="shared" si="415"/>
        <v>-331500</v>
      </c>
      <c r="S272" s="37">
        <f t="shared" si="415"/>
        <v>-331500</v>
      </c>
      <c r="T272" s="37">
        <f t="shared" si="415"/>
        <v>-331500</v>
      </c>
      <c r="U272" s="37">
        <f t="shared" si="415"/>
        <v>802230</v>
      </c>
      <c r="V272" s="37">
        <f t="shared" si="415"/>
        <v>208236.67412929586</v>
      </c>
      <c r="W272" s="37">
        <f t="shared" si="415"/>
        <v>209644.37810945278</v>
      </c>
      <c r="X272" s="37">
        <f t="shared" si="415"/>
        <v>211060.65672229766</v>
      </c>
      <c r="Y272" s="37">
        <f t="shared" si="415"/>
        <v>212485.55489715585</v>
      </c>
      <c r="Z272" s="37">
        <f t="shared" si="415"/>
        <v>213919.11771010119</v>
      </c>
      <c r="AA272" s="37">
        <f t="shared" si="415"/>
        <v>215361.39038318326</v>
      </c>
      <c r="AB272" s="37">
        <f t="shared" si="415"/>
        <v>25710049.514107455</v>
      </c>
      <c r="AC272" s="37">
        <f t="shared" si="415"/>
        <v>0</v>
      </c>
      <c r="AD272" s="37">
        <f t="shared" si="415"/>
        <v>0</v>
      </c>
      <c r="AE272" s="37">
        <f t="shared" si="415"/>
        <v>0</v>
      </c>
      <c r="AF272" s="37">
        <f t="shared" si="415"/>
        <v>0</v>
      </c>
      <c r="AG272" s="37">
        <f t="shared" si="415"/>
        <v>0</v>
      </c>
      <c r="AH272" s="37">
        <f t="shared" si="415"/>
        <v>0</v>
      </c>
      <c r="AI272" s="37">
        <f t="shared" si="415"/>
        <v>0</v>
      </c>
      <c r="AJ272" s="37">
        <f t="shared" si="415"/>
        <v>0</v>
      </c>
      <c r="AK272" s="37">
        <f t="shared" si="415"/>
        <v>0</v>
      </c>
      <c r="AL272" s="37">
        <f t="shared" si="415"/>
        <v>0</v>
      </c>
      <c r="AM272" s="37">
        <f t="shared" si="415"/>
        <v>0</v>
      </c>
      <c r="AN272" s="37">
        <f t="shared" si="415"/>
        <v>0</v>
      </c>
      <c r="AO272" s="37">
        <f t="shared" si="415"/>
        <v>0</v>
      </c>
      <c r="AP272" s="37">
        <f t="shared" si="415"/>
        <v>0</v>
      </c>
      <c r="AQ272" s="37">
        <f t="shared" si="415"/>
        <v>0</v>
      </c>
      <c r="AR272" s="37">
        <f t="shared" si="415"/>
        <v>0</v>
      </c>
      <c r="AS272" s="37">
        <f t="shared" si="415"/>
        <v>0</v>
      </c>
      <c r="AT272" s="37">
        <f t="shared" si="415"/>
        <v>0</v>
      </c>
      <c r="AU272" s="37">
        <f t="shared" si="415"/>
        <v>0</v>
      </c>
      <c r="AV272" s="37">
        <f t="shared" si="415"/>
        <v>0</v>
      </c>
      <c r="AW272" s="37">
        <f t="shared" si="415"/>
        <v>0</v>
      </c>
      <c r="AX272" s="37">
        <f t="shared" si="415"/>
        <v>0</v>
      </c>
      <c r="AY272" s="37">
        <f t="shared" si="415"/>
        <v>0</v>
      </c>
      <c r="AZ272" s="37">
        <f t="shared" si="415"/>
        <v>0</v>
      </c>
      <c r="BA272" s="37">
        <f t="shared" si="415"/>
        <v>0</v>
      </c>
      <c r="BB272" s="37">
        <f t="shared" si="415"/>
        <v>0</v>
      </c>
      <c r="BC272" s="37">
        <f t="shared" si="415"/>
        <v>0</v>
      </c>
      <c r="BD272" s="37">
        <f t="shared" si="415"/>
        <v>0</v>
      </c>
      <c r="BE272" s="37">
        <f t="shared" si="415"/>
        <v>0</v>
      </c>
      <c r="BF272" s="37">
        <f t="shared" si="415"/>
        <v>0</v>
      </c>
      <c r="BG272" s="37">
        <f t="shared" si="415"/>
        <v>0</v>
      </c>
      <c r="BH272" s="37">
        <f t="shared" si="415"/>
        <v>0</v>
      </c>
      <c r="BI272" s="37">
        <f t="shared" si="415"/>
        <v>0</v>
      </c>
      <c r="BJ272" s="37">
        <f t="shared" si="415"/>
        <v>0</v>
      </c>
      <c r="BK272" s="37">
        <f t="shared" si="415"/>
        <v>0</v>
      </c>
      <c r="BL272" s="37">
        <f t="shared" si="415"/>
        <v>0</v>
      </c>
      <c r="BM272" s="37">
        <f t="shared" si="415"/>
        <v>0</v>
      </c>
      <c r="BN272" s="37">
        <f t="shared" si="415"/>
        <v>0</v>
      </c>
      <c r="BO272" s="37">
        <f t="shared" si="415"/>
        <v>0</v>
      </c>
      <c r="BP272" s="37">
        <f t="shared" si="415"/>
        <v>0</v>
      </c>
      <c r="BQ272" s="37">
        <f t="shared" si="415"/>
        <v>0</v>
      </c>
      <c r="BR272" s="37">
        <f t="shared" si="415"/>
        <v>0</v>
      </c>
      <c r="BS272" s="37">
        <f t="shared" si="415"/>
        <v>0</v>
      </c>
      <c r="BT272" s="37">
        <f t="shared" si="415"/>
        <v>0</v>
      </c>
      <c r="BU272" s="37">
        <f t="shared" si="415"/>
        <v>0</v>
      </c>
      <c r="BV272" s="37">
        <f t="shared" si="415"/>
        <v>0</v>
      </c>
      <c r="BW272" s="37">
        <f t="shared" ref="BW272:EH272" si="416">BW270*BW262+BW269*BW267</f>
        <v>0</v>
      </c>
      <c r="BX272" s="37">
        <f t="shared" si="416"/>
        <v>0</v>
      </c>
      <c r="BY272" s="37">
        <f t="shared" si="416"/>
        <v>0</v>
      </c>
      <c r="BZ272" s="37">
        <f t="shared" si="416"/>
        <v>0</v>
      </c>
      <c r="CA272" s="37">
        <f t="shared" si="416"/>
        <v>0</v>
      </c>
      <c r="CB272" s="37">
        <f t="shared" si="416"/>
        <v>0</v>
      </c>
      <c r="CC272" s="37">
        <f t="shared" si="416"/>
        <v>0</v>
      </c>
      <c r="CD272" s="37">
        <f t="shared" si="416"/>
        <v>0</v>
      </c>
      <c r="CE272" s="37">
        <f t="shared" si="416"/>
        <v>0</v>
      </c>
      <c r="CF272" s="37">
        <f t="shared" si="416"/>
        <v>0</v>
      </c>
      <c r="CG272" s="37">
        <f t="shared" si="416"/>
        <v>0</v>
      </c>
      <c r="CH272" s="37">
        <f t="shared" si="416"/>
        <v>0</v>
      </c>
      <c r="CI272" s="37">
        <f t="shared" si="416"/>
        <v>0</v>
      </c>
      <c r="CJ272" s="37">
        <f t="shared" si="416"/>
        <v>0</v>
      </c>
      <c r="CK272" s="37">
        <f t="shared" si="416"/>
        <v>0</v>
      </c>
      <c r="CL272" s="37">
        <f t="shared" si="416"/>
        <v>0</v>
      </c>
      <c r="CM272" s="37">
        <f t="shared" si="416"/>
        <v>0</v>
      </c>
      <c r="CN272" s="37">
        <f t="shared" si="416"/>
        <v>0</v>
      </c>
      <c r="CO272" s="37">
        <f t="shared" si="416"/>
        <v>0</v>
      </c>
      <c r="CP272" s="37">
        <f t="shared" si="416"/>
        <v>0</v>
      </c>
      <c r="CQ272" s="37">
        <f t="shared" si="416"/>
        <v>0</v>
      </c>
      <c r="CR272" s="37">
        <f t="shared" si="416"/>
        <v>0</v>
      </c>
      <c r="CS272" s="37">
        <f t="shared" si="416"/>
        <v>0</v>
      </c>
      <c r="CT272" s="37">
        <f t="shared" si="416"/>
        <v>0</v>
      </c>
      <c r="CU272" s="37">
        <f t="shared" si="416"/>
        <v>0</v>
      </c>
      <c r="CV272" s="37">
        <f t="shared" si="416"/>
        <v>0</v>
      </c>
      <c r="CW272" s="37">
        <f t="shared" si="416"/>
        <v>0</v>
      </c>
      <c r="CX272" s="37">
        <f t="shared" si="416"/>
        <v>0</v>
      </c>
      <c r="CY272" s="37">
        <f t="shared" si="416"/>
        <v>0</v>
      </c>
      <c r="CZ272" s="37">
        <f t="shared" si="416"/>
        <v>0</v>
      </c>
      <c r="DA272" s="37">
        <f t="shared" si="416"/>
        <v>0</v>
      </c>
      <c r="DB272" s="37">
        <f t="shared" si="416"/>
        <v>0</v>
      </c>
      <c r="DC272" s="37">
        <f t="shared" si="416"/>
        <v>0</v>
      </c>
      <c r="DD272" s="37">
        <f t="shared" si="416"/>
        <v>0</v>
      </c>
      <c r="DE272" s="37">
        <f t="shared" si="416"/>
        <v>0</v>
      </c>
      <c r="DF272" s="37">
        <f t="shared" si="416"/>
        <v>0</v>
      </c>
      <c r="DG272" s="37">
        <f t="shared" si="416"/>
        <v>0</v>
      </c>
      <c r="DH272" s="37">
        <f t="shared" si="416"/>
        <v>0</v>
      </c>
      <c r="DI272" s="37">
        <f t="shared" si="416"/>
        <v>0</v>
      </c>
      <c r="DJ272" s="37">
        <f t="shared" si="416"/>
        <v>0</v>
      </c>
      <c r="DK272" s="37">
        <f t="shared" si="416"/>
        <v>0</v>
      </c>
      <c r="DL272" s="37">
        <f t="shared" si="416"/>
        <v>0</v>
      </c>
      <c r="DM272" s="37">
        <f t="shared" si="416"/>
        <v>0</v>
      </c>
      <c r="DN272" s="37">
        <f t="shared" si="416"/>
        <v>0</v>
      </c>
      <c r="DO272" s="37">
        <f t="shared" si="416"/>
        <v>0</v>
      </c>
      <c r="DP272" s="37">
        <f t="shared" si="416"/>
        <v>0</v>
      </c>
      <c r="DQ272" s="37">
        <f t="shared" si="416"/>
        <v>0</v>
      </c>
      <c r="DR272" s="37">
        <f t="shared" si="416"/>
        <v>0</v>
      </c>
      <c r="DS272" s="37">
        <f t="shared" si="416"/>
        <v>0</v>
      </c>
      <c r="DT272" s="37">
        <f t="shared" si="416"/>
        <v>0</v>
      </c>
      <c r="DU272" s="37">
        <f t="shared" si="416"/>
        <v>0</v>
      </c>
      <c r="DV272" s="37">
        <f t="shared" si="416"/>
        <v>0</v>
      </c>
      <c r="DW272" s="37">
        <f t="shared" si="416"/>
        <v>0</v>
      </c>
      <c r="DX272" s="37">
        <f t="shared" si="416"/>
        <v>0</v>
      </c>
      <c r="DY272" s="37">
        <f t="shared" si="416"/>
        <v>0</v>
      </c>
      <c r="DZ272" s="37">
        <f t="shared" si="416"/>
        <v>0</v>
      </c>
      <c r="EA272" s="37">
        <f t="shared" si="416"/>
        <v>0</v>
      </c>
      <c r="EB272" s="37">
        <f t="shared" si="416"/>
        <v>0</v>
      </c>
      <c r="EC272" s="37">
        <f t="shared" si="416"/>
        <v>0</v>
      </c>
      <c r="ED272" s="37">
        <f t="shared" si="416"/>
        <v>0</v>
      </c>
      <c r="EE272" s="37">
        <f t="shared" si="416"/>
        <v>0</v>
      </c>
      <c r="EF272" s="37">
        <f t="shared" si="416"/>
        <v>0</v>
      </c>
      <c r="EG272" s="37">
        <f t="shared" si="416"/>
        <v>0</v>
      </c>
      <c r="EH272" s="37">
        <f t="shared" si="416"/>
        <v>0</v>
      </c>
      <c r="EI272" s="37">
        <f t="shared" ref="EI272:FC272" si="417">EI270*EI262+EI269*EI267</f>
        <v>0</v>
      </c>
      <c r="EJ272" s="37">
        <f t="shared" si="417"/>
        <v>0</v>
      </c>
      <c r="EK272" s="37">
        <f t="shared" si="417"/>
        <v>0</v>
      </c>
      <c r="EL272" s="37">
        <f t="shared" si="417"/>
        <v>0</v>
      </c>
      <c r="EM272" s="37">
        <f t="shared" si="417"/>
        <v>0</v>
      </c>
      <c r="EN272" s="37">
        <f t="shared" si="417"/>
        <v>0</v>
      </c>
      <c r="EO272" s="37">
        <f t="shared" si="417"/>
        <v>0</v>
      </c>
      <c r="EP272" s="37">
        <f t="shared" si="417"/>
        <v>0</v>
      </c>
      <c r="EQ272" s="37">
        <f t="shared" si="417"/>
        <v>0</v>
      </c>
      <c r="ER272" s="37">
        <f t="shared" si="417"/>
        <v>0</v>
      </c>
      <c r="ES272" s="37">
        <f t="shared" si="417"/>
        <v>0</v>
      </c>
      <c r="ET272" s="37">
        <f t="shared" si="417"/>
        <v>0</v>
      </c>
      <c r="EU272" s="37">
        <f t="shared" si="417"/>
        <v>0</v>
      </c>
      <c r="EV272" s="37">
        <f t="shared" si="417"/>
        <v>0</v>
      </c>
      <c r="EW272" s="37">
        <f t="shared" si="417"/>
        <v>0</v>
      </c>
      <c r="EX272" s="37">
        <f t="shared" si="417"/>
        <v>0</v>
      </c>
      <c r="EY272" s="37">
        <f t="shared" si="417"/>
        <v>0</v>
      </c>
      <c r="EZ272" s="37">
        <f t="shared" si="417"/>
        <v>0</v>
      </c>
      <c r="FA272" s="37">
        <f t="shared" si="417"/>
        <v>0</v>
      </c>
      <c r="FB272" s="37">
        <f t="shared" si="417"/>
        <v>0</v>
      </c>
      <c r="FC272" s="37">
        <f t="shared" si="417"/>
        <v>0</v>
      </c>
    </row>
  </sheetData>
  <conditionalFormatting sqref="A1:XFD1048576">
    <cfRule type="expression" dxfId="11" priority="12">
      <formula>A1=TRUE</formula>
    </cfRule>
    <cfRule type="expression" dxfId="10" priority="11">
      <formula>AND(A1&lt;&gt;"",A1=FALSE)</formula>
    </cfRule>
  </conditionalFormatting>
  <conditionalFormatting sqref="J4:AAA4">
    <cfRule type="expression" dxfId="9" priority="10">
      <formula>J4=1</formula>
    </cfRule>
    <cfRule type="expression" dxfId="8" priority="9" stopIfTrue="1">
      <formula>AND(J4=0,J4&lt;&gt;"")</formula>
    </cfRule>
  </conditionalFormatting>
  <conditionalFormatting sqref="J9:AAA9">
    <cfRule type="expression" dxfId="7" priority="8">
      <formula>J9=1</formula>
    </cfRule>
    <cfRule type="expression" dxfId="6" priority="7" stopIfTrue="1">
      <formula>AND(J9=0,J9&lt;&gt;"")</formula>
    </cfRule>
  </conditionalFormatting>
  <conditionalFormatting sqref="J10:AAA10">
    <cfRule type="expression" dxfId="5" priority="6">
      <formula>J10=1</formula>
    </cfRule>
    <cfRule type="expression" dxfId="4" priority="5" stopIfTrue="1">
      <formula>AND(J10=0,J10&lt;&gt;"")</formula>
    </cfRule>
  </conditionalFormatting>
  <conditionalFormatting sqref="J63:AAA63">
    <cfRule type="expression" dxfId="3" priority="4">
      <formula>J63=1</formula>
    </cfRule>
    <cfRule type="expression" dxfId="2" priority="3" stopIfTrue="1">
      <formula>AND(J63=0,J63&lt;&gt;"")</formula>
    </cfRule>
  </conditionalFormatting>
  <conditionalFormatting sqref="J64:AAA64">
    <cfRule type="expression" dxfId="1" priority="2">
      <formula>J64=1</formula>
    </cfRule>
    <cfRule type="expression" dxfId="0" priority="1" stopIfTrue="1">
      <formula>AND(J64=0,J64&lt;&gt;"")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Spinner 1">
              <controlPr defaultSize="0" autoPict="0">
                <anchor moveWithCells="1" sizeWithCells="1">
                  <from>
                    <xdr:col>4</xdr:col>
                    <xdr:colOff>165100</xdr:colOff>
                    <xdr:row>0</xdr:row>
                    <xdr:rowOff>88900</xdr:rowOff>
                  </from>
                  <to>
                    <xdr:col>4</xdr:col>
                    <xdr:colOff>495300</xdr:colOff>
                    <xdr:row>1</xdr:row>
                    <xdr:rowOff>88900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977BD-8848-4E48-ABA3-E12ACBCD146A}">
  <dimension ref="C2:AS11"/>
  <sheetViews>
    <sheetView workbookViewId="0">
      <selection activeCell="A11" sqref="A11"/>
    </sheetView>
  </sheetViews>
  <sheetFormatPr defaultRowHeight="14.5" x14ac:dyDescent="0.35"/>
  <cols>
    <col min="1" max="3" width="2.08984375" customWidth="1"/>
    <col min="6" max="6" width="11.81640625" bestFit="1" customWidth="1"/>
    <col min="7" max="41" width="11.7265625" bestFit="1" customWidth="1"/>
    <col min="42" max="45" width="8.81640625" bestFit="1" customWidth="1"/>
  </cols>
  <sheetData>
    <row r="2" spans="3:45" x14ac:dyDescent="0.35">
      <c r="F2" cm="1">
        <f t="array" ref="F2:AS2">_xlfn.SEQUENCE(,40)</f>
        <v>1</v>
      </c>
      <c r="G2">
        <v>2</v>
      </c>
      <c r="H2">
        <v>3</v>
      </c>
      <c r="I2">
        <v>4</v>
      </c>
      <c r="J2">
        <v>5</v>
      </c>
      <c r="K2">
        <v>6</v>
      </c>
      <c r="L2">
        <v>7</v>
      </c>
      <c r="M2">
        <v>8</v>
      </c>
      <c r="N2">
        <v>9</v>
      </c>
      <c r="O2">
        <v>10</v>
      </c>
      <c r="P2">
        <v>11</v>
      </c>
      <c r="Q2">
        <v>12</v>
      </c>
      <c r="R2">
        <v>13</v>
      </c>
      <c r="S2">
        <v>14</v>
      </c>
      <c r="T2">
        <v>15</v>
      </c>
      <c r="U2">
        <v>16</v>
      </c>
      <c r="V2">
        <v>17</v>
      </c>
      <c r="W2">
        <v>18</v>
      </c>
      <c r="X2">
        <v>19</v>
      </c>
      <c r="Y2">
        <v>20</v>
      </c>
      <c r="Z2">
        <v>21</v>
      </c>
      <c r="AA2">
        <v>22</v>
      </c>
      <c r="AB2">
        <v>23</v>
      </c>
      <c r="AC2">
        <v>24</v>
      </c>
      <c r="AD2">
        <v>25</v>
      </c>
      <c r="AE2">
        <v>26</v>
      </c>
      <c r="AF2">
        <v>27</v>
      </c>
      <c r="AG2">
        <v>28</v>
      </c>
      <c r="AH2">
        <v>29</v>
      </c>
      <c r="AI2">
        <v>30</v>
      </c>
      <c r="AJ2">
        <v>31</v>
      </c>
      <c r="AK2">
        <v>32</v>
      </c>
      <c r="AL2">
        <v>33</v>
      </c>
      <c r="AM2">
        <v>34</v>
      </c>
      <c r="AN2">
        <v>35</v>
      </c>
      <c r="AO2">
        <v>36</v>
      </c>
      <c r="AP2">
        <v>37</v>
      </c>
      <c r="AQ2">
        <v>38</v>
      </c>
      <c r="AR2">
        <v>39</v>
      </c>
      <c r="AS2">
        <v>40</v>
      </c>
    </row>
    <row r="3" spans="3:45" x14ac:dyDescent="0.35">
      <c r="F3">
        <v>2025</v>
      </c>
      <c r="G3">
        <f>F3+1</f>
        <v>2026</v>
      </c>
      <c r="H3">
        <f t="shared" ref="H3:AS3" si="0">G3+1</f>
        <v>2027</v>
      </c>
      <c r="I3">
        <f t="shared" si="0"/>
        <v>2028</v>
      </c>
      <c r="J3">
        <f t="shared" si="0"/>
        <v>2029</v>
      </c>
      <c r="K3">
        <f t="shared" si="0"/>
        <v>2030</v>
      </c>
      <c r="L3">
        <f t="shared" si="0"/>
        <v>2031</v>
      </c>
      <c r="M3">
        <f t="shared" si="0"/>
        <v>2032</v>
      </c>
      <c r="N3">
        <f t="shared" si="0"/>
        <v>2033</v>
      </c>
      <c r="O3">
        <f t="shared" si="0"/>
        <v>2034</v>
      </c>
      <c r="P3">
        <f t="shared" si="0"/>
        <v>2035</v>
      </c>
      <c r="Q3">
        <f t="shared" si="0"/>
        <v>2036</v>
      </c>
      <c r="R3">
        <f t="shared" si="0"/>
        <v>2037</v>
      </c>
      <c r="S3">
        <f t="shared" si="0"/>
        <v>2038</v>
      </c>
      <c r="T3">
        <f t="shared" si="0"/>
        <v>2039</v>
      </c>
      <c r="U3">
        <f t="shared" si="0"/>
        <v>2040</v>
      </c>
      <c r="V3">
        <f t="shared" si="0"/>
        <v>2041</v>
      </c>
      <c r="W3">
        <f t="shared" si="0"/>
        <v>2042</v>
      </c>
      <c r="X3">
        <f t="shared" si="0"/>
        <v>2043</v>
      </c>
      <c r="Y3">
        <f t="shared" si="0"/>
        <v>2044</v>
      </c>
      <c r="Z3">
        <f t="shared" si="0"/>
        <v>2045</v>
      </c>
      <c r="AA3">
        <f t="shared" si="0"/>
        <v>2046</v>
      </c>
      <c r="AB3">
        <f t="shared" si="0"/>
        <v>2047</v>
      </c>
      <c r="AC3">
        <f t="shared" si="0"/>
        <v>2048</v>
      </c>
      <c r="AD3">
        <f t="shared" si="0"/>
        <v>2049</v>
      </c>
      <c r="AE3">
        <f t="shared" si="0"/>
        <v>2050</v>
      </c>
      <c r="AF3">
        <f t="shared" si="0"/>
        <v>2051</v>
      </c>
      <c r="AG3">
        <f t="shared" si="0"/>
        <v>2052</v>
      </c>
      <c r="AH3">
        <f t="shared" si="0"/>
        <v>2053</v>
      </c>
      <c r="AI3">
        <f t="shared" si="0"/>
        <v>2054</v>
      </c>
      <c r="AJ3">
        <f t="shared" si="0"/>
        <v>2055</v>
      </c>
      <c r="AK3">
        <f t="shared" si="0"/>
        <v>2056</v>
      </c>
      <c r="AL3">
        <f t="shared" si="0"/>
        <v>2057</v>
      </c>
      <c r="AM3">
        <f t="shared" si="0"/>
        <v>2058</v>
      </c>
      <c r="AN3">
        <f t="shared" si="0"/>
        <v>2059</v>
      </c>
      <c r="AO3">
        <f t="shared" si="0"/>
        <v>2060</v>
      </c>
      <c r="AP3">
        <f t="shared" si="0"/>
        <v>2061</v>
      </c>
      <c r="AQ3">
        <f t="shared" si="0"/>
        <v>2062</v>
      </c>
      <c r="AR3">
        <f t="shared" si="0"/>
        <v>2063</v>
      </c>
      <c r="AS3">
        <f t="shared" si="0"/>
        <v>2064</v>
      </c>
    </row>
    <row r="5" spans="3:45" x14ac:dyDescent="0.35">
      <c r="C5" t="s">
        <v>63</v>
      </c>
      <c r="F5" s="17">
        <f>SUMIF('Financial Model'!$76:$76,'Annual Financial Statements'!F$3,'Financial Model'!49:49)</f>
        <v>0</v>
      </c>
      <c r="G5" s="17">
        <f>SUMIF('Financial Model'!$76:$76,'Annual Financial Statements'!G$3,'Financial Model'!49:49)</f>
        <v>0</v>
      </c>
      <c r="H5" s="17">
        <f>SUMIF('Financial Model'!$76:$76,'Annual Financial Statements'!H$3,'Financial Model'!49:49)</f>
        <v>0</v>
      </c>
      <c r="I5" s="17">
        <f>SUMIF('Financial Model'!$76:$76,'Annual Financial Statements'!I$3,'Financial Model'!49:49)</f>
        <v>0</v>
      </c>
      <c r="J5" s="17">
        <f>SUMIF('Financial Model'!$76:$76,'Annual Financial Statements'!J$3,'Financial Model'!49:49)</f>
        <v>0</v>
      </c>
      <c r="K5" s="17">
        <f>SUMIF('Financial Model'!$76:$76,'Annual Financial Statements'!K$3,'Financial Model'!49:49)</f>
        <v>0</v>
      </c>
      <c r="L5" s="17">
        <f>SUMIF('Financial Model'!$76:$76,'Annual Financial Statements'!L$3,'Financial Model'!49:49)</f>
        <v>0</v>
      </c>
      <c r="M5" s="17">
        <f>SUMIF('Financial Model'!$76:$76,'Annual Financial Statements'!M$3,'Financial Model'!49:49)</f>
        <v>0</v>
      </c>
      <c r="N5" s="17">
        <f>SUMIF('Financial Model'!$76:$76,'Annual Financial Statements'!N$3,'Financial Model'!49:49)</f>
        <v>0</v>
      </c>
      <c r="O5" s="17">
        <f>SUMIF('Financial Model'!$76:$76,'Annual Financial Statements'!O$3,'Financial Model'!49:49)</f>
        <v>0</v>
      </c>
      <c r="P5" s="17">
        <f>SUMIF('Financial Model'!$76:$76,'Annual Financial Statements'!P$3,'Financial Model'!49:49)</f>
        <v>0</v>
      </c>
      <c r="Q5" s="17">
        <f>SUMIF('Financial Model'!$76:$76,'Annual Financial Statements'!Q$3,'Financial Model'!49:49)</f>
        <v>0</v>
      </c>
      <c r="R5" s="17">
        <f>SUMIF('Financial Model'!$76:$76,'Annual Financial Statements'!R$3,'Financial Model'!49:49)</f>
        <v>0</v>
      </c>
      <c r="S5" s="17">
        <f>SUMIF('Financial Model'!$76:$76,'Annual Financial Statements'!S$3,'Financial Model'!49:49)</f>
        <v>0</v>
      </c>
      <c r="T5" s="17">
        <f>SUMIF('Financial Model'!$76:$76,'Annual Financial Statements'!T$3,'Financial Model'!49:49)</f>
        <v>0</v>
      </c>
      <c r="U5" s="17">
        <f>SUMIF('Financial Model'!$76:$76,'Annual Financial Statements'!U$3,'Financial Model'!49:49)</f>
        <v>0</v>
      </c>
      <c r="V5" s="17">
        <f>SUMIF('Financial Model'!$76:$76,'Annual Financial Statements'!V$3,'Financial Model'!49:49)</f>
        <v>0</v>
      </c>
      <c r="W5" s="17">
        <f>SUMIF('Financial Model'!$76:$76,'Annual Financial Statements'!W$3,'Financial Model'!49:49)</f>
        <v>0</v>
      </c>
      <c r="X5" s="17">
        <f>SUMIF('Financial Model'!$76:$76,'Annual Financial Statements'!X$3,'Financial Model'!49:49)</f>
        <v>0</v>
      </c>
      <c r="Y5" s="17">
        <f>SUMIF('Financial Model'!$76:$76,'Annual Financial Statements'!Y$3,'Financial Model'!49:49)</f>
        <v>0</v>
      </c>
      <c r="Z5" s="17">
        <f>SUMIF('Financial Model'!$76:$76,'Annual Financial Statements'!Z$3,'Financial Model'!49:49)</f>
        <v>0</v>
      </c>
      <c r="AA5" s="17">
        <f>SUMIF('Financial Model'!$76:$76,'Annual Financial Statements'!AA$3,'Financial Model'!49:49)</f>
        <v>0</v>
      </c>
      <c r="AB5" s="17">
        <f>SUMIF('Financial Model'!$76:$76,'Annual Financial Statements'!AB$3,'Financial Model'!49:49)</f>
        <v>0</v>
      </c>
      <c r="AC5" s="17">
        <f>SUMIF('Financial Model'!$76:$76,'Annual Financial Statements'!AC$3,'Financial Model'!49:49)</f>
        <v>0</v>
      </c>
      <c r="AD5" s="17">
        <f>SUMIF('Financial Model'!$76:$76,'Annual Financial Statements'!AD$3,'Financial Model'!49:49)</f>
        <v>0</v>
      </c>
      <c r="AE5" s="17">
        <f>SUMIF('Financial Model'!$76:$76,'Annual Financial Statements'!AE$3,'Financial Model'!49:49)</f>
        <v>0</v>
      </c>
      <c r="AF5" s="17">
        <f>SUMIF('Financial Model'!$76:$76,'Annual Financial Statements'!AF$3,'Financial Model'!49:49)</f>
        <v>0</v>
      </c>
      <c r="AG5" s="17">
        <f>SUMIF('Financial Model'!$76:$76,'Annual Financial Statements'!AG$3,'Financial Model'!49:49)</f>
        <v>0</v>
      </c>
      <c r="AH5" s="17">
        <f>SUMIF('Financial Model'!$76:$76,'Annual Financial Statements'!AH$3,'Financial Model'!49:49)</f>
        <v>0</v>
      </c>
      <c r="AI5" s="17">
        <f>SUMIF('Financial Model'!$76:$76,'Annual Financial Statements'!AI$3,'Financial Model'!49:49)</f>
        <v>0</v>
      </c>
      <c r="AJ5" s="17">
        <f>SUMIF('Financial Model'!$76:$76,'Annual Financial Statements'!AJ$3,'Financial Model'!49:49)</f>
        <v>0</v>
      </c>
      <c r="AK5" s="17">
        <f>SUMIF('Financial Model'!$76:$76,'Annual Financial Statements'!AK$3,'Financial Model'!49:49)</f>
        <v>0</v>
      </c>
      <c r="AL5" s="17">
        <f>SUMIF('Financial Model'!$76:$76,'Annual Financial Statements'!AL$3,'Financial Model'!49:49)</f>
        <v>0</v>
      </c>
      <c r="AM5" s="17">
        <f>SUMIF('Financial Model'!$76:$76,'Annual Financial Statements'!AM$3,'Financial Model'!49:49)</f>
        <v>0</v>
      </c>
      <c r="AN5" s="17">
        <f>SUMIF('Financial Model'!$76:$76,'Annual Financial Statements'!AN$3,'Financial Model'!49:49)</f>
        <v>0</v>
      </c>
      <c r="AO5" s="17">
        <f>SUMIF('Financial Model'!$76:$76,'Annual Financial Statements'!AO$3,'Financial Model'!49:49)</f>
        <v>0</v>
      </c>
      <c r="AP5" s="17">
        <f>SUMIF('Financial Model'!$76:$76,'Annual Financial Statements'!AP$3,'Financial Model'!49:49)</f>
        <v>0</v>
      </c>
      <c r="AQ5" s="17">
        <f>SUMIF('Financial Model'!$76:$76,'Annual Financial Statements'!AQ$3,'Financial Model'!49:49)</f>
        <v>0</v>
      </c>
      <c r="AR5" s="17">
        <f>SUMIF('Financial Model'!$76:$76,'Annual Financial Statements'!AR$3,'Financial Model'!49:49)</f>
        <v>0</v>
      </c>
      <c r="AS5" s="17">
        <f>SUMIF('Financial Model'!$76:$76,'Annual Financial Statements'!AS$3,'Financial Model'!49:49)</f>
        <v>0</v>
      </c>
    </row>
    <row r="6" spans="3:45" x14ac:dyDescent="0.35">
      <c r="C6" t="s">
        <v>189</v>
      </c>
      <c r="F6" s="17">
        <f>SUMIF('Financial Model'!$76:$76,'Annual Financial Statements'!F$3,'Financial Model'!74:74)</f>
        <v>0</v>
      </c>
      <c r="G6" s="17">
        <f>SUMIF('Financial Model'!$76:$76,'Annual Financial Statements'!G$3,'Financial Model'!74:74)</f>
        <v>0</v>
      </c>
      <c r="H6" s="17">
        <f>SUMIF('Financial Model'!$76:$76,'Annual Financial Statements'!H$3,'Financial Model'!74:74)</f>
        <v>0</v>
      </c>
      <c r="I6" s="17">
        <f>SUMIF('Financial Model'!$76:$76,'Annual Financial Statements'!I$3,'Financial Model'!74:74)</f>
        <v>0</v>
      </c>
      <c r="J6" s="17">
        <f>SUMIF('Financial Model'!$76:$76,'Annual Financial Statements'!J$3,'Financial Model'!74:74)</f>
        <v>0</v>
      </c>
      <c r="K6" s="17">
        <f>SUMIF('Financial Model'!$76:$76,'Annual Financial Statements'!K$3,'Financial Model'!74:74)</f>
        <v>0</v>
      </c>
      <c r="L6" s="17">
        <f>SUMIF('Financial Model'!$76:$76,'Annual Financial Statements'!L$3,'Financial Model'!74:74)</f>
        <v>0</v>
      </c>
      <c r="M6" s="17">
        <f>SUMIF('Financial Model'!$76:$76,'Annual Financial Statements'!M$3,'Financial Model'!74:74)</f>
        <v>0</v>
      </c>
      <c r="N6" s="17">
        <f>SUMIF('Financial Model'!$76:$76,'Annual Financial Statements'!N$3,'Financial Model'!74:74)</f>
        <v>0</v>
      </c>
      <c r="O6" s="17">
        <f>SUMIF('Financial Model'!$76:$76,'Annual Financial Statements'!O$3,'Financial Model'!74:74)</f>
        <v>0</v>
      </c>
      <c r="P6" s="17">
        <f>SUMIF('Financial Model'!$76:$76,'Annual Financial Statements'!P$3,'Financial Model'!74:74)</f>
        <v>0</v>
      </c>
      <c r="Q6" s="17">
        <f>SUMIF('Financial Model'!$76:$76,'Annual Financial Statements'!Q$3,'Financial Model'!74:74)</f>
        <v>0</v>
      </c>
      <c r="R6" s="17">
        <f>SUMIF('Financial Model'!$76:$76,'Annual Financial Statements'!R$3,'Financial Model'!74:74)</f>
        <v>0</v>
      </c>
      <c r="S6" s="17">
        <f>SUMIF('Financial Model'!$76:$76,'Annual Financial Statements'!S$3,'Financial Model'!74:74)</f>
        <v>0</v>
      </c>
      <c r="T6" s="17">
        <f>SUMIF('Financial Model'!$76:$76,'Annual Financial Statements'!T$3,'Financial Model'!74:74)</f>
        <v>0</v>
      </c>
      <c r="U6" s="17">
        <f>SUMIF('Financial Model'!$76:$76,'Annual Financial Statements'!U$3,'Financial Model'!74:74)</f>
        <v>0</v>
      </c>
      <c r="V6" s="17">
        <f>SUMIF('Financial Model'!$76:$76,'Annual Financial Statements'!V$3,'Financial Model'!74:74)</f>
        <v>0</v>
      </c>
      <c r="W6" s="17">
        <f>SUMIF('Financial Model'!$76:$76,'Annual Financial Statements'!W$3,'Financial Model'!74:74)</f>
        <v>0</v>
      </c>
      <c r="X6" s="17">
        <f>SUMIF('Financial Model'!$76:$76,'Annual Financial Statements'!X$3,'Financial Model'!74:74)</f>
        <v>0</v>
      </c>
      <c r="Y6" s="17">
        <f>SUMIF('Financial Model'!$76:$76,'Annual Financial Statements'!Y$3,'Financial Model'!74:74)</f>
        <v>0</v>
      </c>
      <c r="Z6" s="17">
        <f>SUMIF('Financial Model'!$76:$76,'Annual Financial Statements'!Z$3,'Financial Model'!74:74)</f>
        <v>0</v>
      </c>
      <c r="AA6" s="17">
        <f>SUMIF('Financial Model'!$76:$76,'Annual Financial Statements'!AA$3,'Financial Model'!74:74)</f>
        <v>0</v>
      </c>
      <c r="AB6" s="17">
        <f>SUMIF('Financial Model'!$76:$76,'Annual Financial Statements'!AB$3,'Financial Model'!74:74)</f>
        <v>0</v>
      </c>
      <c r="AC6" s="17">
        <f>SUMIF('Financial Model'!$76:$76,'Annual Financial Statements'!AC$3,'Financial Model'!74:74)</f>
        <v>0</v>
      </c>
      <c r="AD6" s="17">
        <f>SUMIF('Financial Model'!$76:$76,'Annual Financial Statements'!AD$3,'Financial Model'!74:74)</f>
        <v>0</v>
      </c>
      <c r="AE6" s="17">
        <f>SUMIF('Financial Model'!$76:$76,'Annual Financial Statements'!AE$3,'Financial Model'!74:74)</f>
        <v>0</v>
      </c>
      <c r="AF6" s="17">
        <f>SUMIF('Financial Model'!$76:$76,'Annual Financial Statements'!AF$3,'Financial Model'!74:74)</f>
        <v>0</v>
      </c>
      <c r="AG6" s="17">
        <f>SUMIF('Financial Model'!$76:$76,'Annual Financial Statements'!AG$3,'Financial Model'!74:74)</f>
        <v>0</v>
      </c>
      <c r="AH6" s="17">
        <f>SUMIF('Financial Model'!$76:$76,'Annual Financial Statements'!AH$3,'Financial Model'!74:74)</f>
        <v>0</v>
      </c>
      <c r="AI6" s="17">
        <f>SUMIF('Financial Model'!$76:$76,'Annual Financial Statements'!AI$3,'Financial Model'!74:74)</f>
        <v>0</v>
      </c>
      <c r="AJ6" s="17">
        <f>SUMIF('Financial Model'!$76:$76,'Annual Financial Statements'!AJ$3,'Financial Model'!74:74)</f>
        <v>0</v>
      </c>
      <c r="AK6" s="17">
        <f>SUMIF('Financial Model'!$76:$76,'Annual Financial Statements'!AK$3,'Financial Model'!74:74)</f>
        <v>0</v>
      </c>
      <c r="AL6" s="17">
        <f>SUMIF('Financial Model'!$76:$76,'Annual Financial Statements'!AL$3,'Financial Model'!74:74)</f>
        <v>0</v>
      </c>
      <c r="AM6" s="17">
        <f>SUMIF('Financial Model'!$76:$76,'Annual Financial Statements'!AM$3,'Financial Model'!74:74)</f>
        <v>0</v>
      </c>
      <c r="AN6" s="17">
        <f>SUMIF('Financial Model'!$76:$76,'Annual Financial Statements'!AN$3,'Financial Model'!74:74)</f>
        <v>0</v>
      </c>
      <c r="AO6" s="17">
        <f>SUMIF('Financial Model'!$76:$76,'Annual Financial Statements'!AO$3,'Financial Model'!74:74)</f>
        <v>0</v>
      </c>
      <c r="AP6" s="17">
        <f>SUMIF('Financial Model'!$76:$76,'Annual Financial Statements'!AP$3,'Financial Model'!74:74)</f>
        <v>0</v>
      </c>
      <c r="AQ6" s="17">
        <f>SUMIF('Financial Model'!$76:$76,'Annual Financial Statements'!AQ$3,'Financial Model'!74:74)</f>
        <v>0</v>
      </c>
      <c r="AR6" s="17">
        <f>SUMIF('Financial Model'!$76:$76,'Annual Financial Statements'!AR$3,'Financial Model'!74:74)</f>
        <v>0</v>
      </c>
      <c r="AS6" s="17">
        <f>SUMIF('Financial Model'!$76:$76,'Annual Financial Statements'!AS$3,'Financial Model'!74:74)</f>
        <v>0</v>
      </c>
    </row>
    <row r="7" spans="3:45" x14ac:dyDescent="0.35">
      <c r="C7" t="s">
        <v>190</v>
      </c>
      <c r="F7" s="17">
        <f>SUMIF('Financial Model'!$76:$76,'Annual Financial Statements'!F$3,'Financial Model'!81:81)</f>
        <v>0</v>
      </c>
      <c r="G7" s="17">
        <f>SUMIF('Financial Model'!$76:$76,'Annual Financial Statements'!G$3,'Financial Model'!81:81)</f>
        <v>0</v>
      </c>
      <c r="H7" s="17">
        <f>SUMIF('Financial Model'!$76:$76,'Annual Financial Statements'!H$3,'Financial Model'!81:81)</f>
        <v>0</v>
      </c>
      <c r="I7" s="17">
        <f>SUMIF('Financial Model'!$76:$76,'Annual Financial Statements'!I$3,'Financial Model'!81:81)</f>
        <v>0</v>
      </c>
      <c r="J7" s="17">
        <f>SUMIF('Financial Model'!$76:$76,'Annual Financial Statements'!J$3,'Financial Model'!81:81)</f>
        <v>0</v>
      </c>
      <c r="K7" s="17">
        <f>SUMIF('Financial Model'!$76:$76,'Annual Financial Statements'!K$3,'Financial Model'!81:81)</f>
        <v>0</v>
      </c>
      <c r="L7" s="17">
        <f>SUMIF('Financial Model'!$76:$76,'Annual Financial Statements'!L$3,'Financial Model'!81:81)</f>
        <v>0</v>
      </c>
      <c r="M7" s="17">
        <f>SUMIF('Financial Model'!$76:$76,'Annual Financial Statements'!M$3,'Financial Model'!81:81)</f>
        <v>0</v>
      </c>
      <c r="N7" s="17">
        <f>SUMIF('Financial Model'!$76:$76,'Annual Financial Statements'!N$3,'Financial Model'!81:81)</f>
        <v>0</v>
      </c>
      <c r="O7" s="17">
        <f>SUMIF('Financial Model'!$76:$76,'Annual Financial Statements'!O$3,'Financial Model'!81:81)</f>
        <v>0</v>
      </c>
      <c r="P7" s="17">
        <f>SUMIF('Financial Model'!$76:$76,'Annual Financial Statements'!P$3,'Financial Model'!81:81)</f>
        <v>0</v>
      </c>
      <c r="Q7" s="17">
        <f>SUMIF('Financial Model'!$76:$76,'Annual Financial Statements'!Q$3,'Financial Model'!81:81)</f>
        <v>0</v>
      </c>
      <c r="R7" s="17">
        <f>SUMIF('Financial Model'!$76:$76,'Annual Financial Statements'!R$3,'Financial Model'!81:81)</f>
        <v>0</v>
      </c>
      <c r="S7" s="17">
        <f>SUMIF('Financial Model'!$76:$76,'Annual Financial Statements'!S$3,'Financial Model'!81:81)</f>
        <v>0</v>
      </c>
      <c r="T7" s="17">
        <f>SUMIF('Financial Model'!$76:$76,'Annual Financial Statements'!T$3,'Financial Model'!81:81)</f>
        <v>0</v>
      </c>
      <c r="U7" s="17">
        <f>SUMIF('Financial Model'!$76:$76,'Annual Financial Statements'!U$3,'Financial Model'!81:81)</f>
        <v>0</v>
      </c>
      <c r="V7" s="17">
        <f>SUMIF('Financial Model'!$76:$76,'Annual Financial Statements'!V$3,'Financial Model'!81:81)</f>
        <v>0</v>
      </c>
      <c r="W7" s="17">
        <f>SUMIF('Financial Model'!$76:$76,'Annual Financial Statements'!W$3,'Financial Model'!81:81)</f>
        <v>0</v>
      </c>
      <c r="X7" s="17">
        <f>SUMIF('Financial Model'!$76:$76,'Annual Financial Statements'!X$3,'Financial Model'!81:81)</f>
        <v>0</v>
      </c>
      <c r="Y7" s="17">
        <f>SUMIF('Financial Model'!$76:$76,'Annual Financial Statements'!Y$3,'Financial Model'!81:81)</f>
        <v>0</v>
      </c>
      <c r="Z7" s="17">
        <f>SUMIF('Financial Model'!$76:$76,'Annual Financial Statements'!Z$3,'Financial Model'!81:81)</f>
        <v>0</v>
      </c>
      <c r="AA7" s="17">
        <f>SUMIF('Financial Model'!$76:$76,'Annual Financial Statements'!AA$3,'Financial Model'!81:81)</f>
        <v>0</v>
      </c>
      <c r="AB7" s="17">
        <f>SUMIF('Financial Model'!$76:$76,'Annual Financial Statements'!AB$3,'Financial Model'!81:81)</f>
        <v>0</v>
      </c>
      <c r="AC7" s="17">
        <f>SUMIF('Financial Model'!$76:$76,'Annual Financial Statements'!AC$3,'Financial Model'!81:81)</f>
        <v>0</v>
      </c>
      <c r="AD7" s="17">
        <f>SUMIF('Financial Model'!$76:$76,'Annual Financial Statements'!AD$3,'Financial Model'!81:81)</f>
        <v>0</v>
      </c>
      <c r="AE7" s="17">
        <f>SUMIF('Financial Model'!$76:$76,'Annual Financial Statements'!AE$3,'Financial Model'!81:81)</f>
        <v>0</v>
      </c>
      <c r="AF7" s="17">
        <f>SUMIF('Financial Model'!$76:$76,'Annual Financial Statements'!AF$3,'Financial Model'!81:81)</f>
        <v>0</v>
      </c>
      <c r="AG7" s="17">
        <f>SUMIF('Financial Model'!$76:$76,'Annual Financial Statements'!AG$3,'Financial Model'!81:81)</f>
        <v>0</v>
      </c>
      <c r="AH7" s="17">
        <f>SUMIF('Financial Model'!$76:$76,'Annual Financial Statements'!AH$3,'Financial Model'!81:81)</f>
        <v>0</v>
      </c>
      <c r="AI7" s="17">
        <f>SUMIF('Financial Model'!$76:$76,'Annual Financial Statements'!AI$3,'Financial Model'!81:81)</f>
        <v>0</v>
      </c>
      <c r="AJ7" s="17">
        <f>SUMIF('Financial Model'!$76:$76,'Annual Financial Statements'!AJ$3,'Financial Model'!81:81)</f>
        <v>0</v>
      </c>
      <c r="AK7" s="17">
        <f>SUMIF('Financial Model'!$76:$76,'Annual Financial Statements'!AK$3,'Financial Model'!81:81)</f>
        <v>0</v>
      </c>
      <c r="AL7" s="17">
        <f>SUMIF('Financial Model'!$76:$76,'Annual Financial Statements'!AL$3,'Financial Model'!81:81)</f>
        <v>0</v>
      </c>
      <c r="AM7" s="17">
        <f>SUMIF('Financial Model'!$76:$76,'Annual Financial Statements'!AM$3,'Financial Model'!81:81)</f>
        <v>0</v>
      </c>
      <c r="AN7" s="17">
        <f>SUMIF('Financial Model'!$76:$76,'Annual Financial Statements'!AN$3,'Financial Model'!81:81)</f>
        <v>0</v>
      </c>
      <c r="AO7" s="17">
        <f>SUMIF('Financial Model'!$76:$76,'Annual Financial Statements'!AO$3,'Financial Model'!81:81)</f>
        <v>0</v>
      </c>
      <c r="AP7" s="17">
        <f>SUMIF('Financial Model'!$76:$76,'Annual Financial Statements'!AP$3,'Financial Model'!81:81)</f>
        <v>0</v>
      </c>
      <c r="AQ7" s="17">
        <f>SUMIF('Financial Model'!$76:$76,'Annual Financial Statements'!AQ$3,'Financial Model'!81:81)</f>
        <v>0</v>
      </c>
      <c r="AR7" s="17">
        <f>SUMIF('Financial Model'!$76:$76,'Annual Financial Statements'!AR$3,'Financial Model'!81:81)</f>
        <v>0</v>
      </c>
      <c r="AS7" s="17">
        <f>SUMIF('Financial Model'!$76:$76,'Annual Financial Statements'!AS$3,'Financial Model'!81:81)</f>
        <v>0</v>
      </c>
    </row>
    <row r="9" spans="3:45" x14ac:dyDescent="0.35">
      <c r="C9" t="s">
        <v>191</v>
      </c>
      <c r="F9" s="17">
        <f>F5-F6-F7</f>
        <v>0</v>
      </c>
      <c r="G9" s="17">
        <f t="shared" ref="G9:AS9" si="1">G5-G6-G7</f>
        <v>0</v>
      </c>
      <c r="H9" s="17">
        <f t="shared" si="1"/>
        <v>0</v>
      </c>
      <c r="I9" s="17">
        <f t="shared" si="1"/>
        <v>0</v>
      </c>
      <c r="J9" s="17">
        <f t="shared" si="1"/>
        <v>0</v>
      </c>
      <c r="K9" s="17">
        <f t="shared" si="1"/>
        <v>0</v>
      </c>
      <c r="L9" s="17">
        <f t="shared" si="1"/>
        <v>0</v>
      </c>
      <c r="M9" s="17">
        <f t="shared" si="1"/>
        <v>0</v>
      </c>
      <c r="N9" s="17">
        <f t="shared" si="1"/>
        <v>0</v>
      </c>
      <c r="O9" s="17">
        <f t="shared" si="1"/>
        <v>0</v>
      </c>
      <c r="P9" s="17">
        <f t="shared" si="1"/>
        <v>0</v>
      </c>
      <c r="Q9" s="17">
        <f t="shared" si="1"/>
        <v>0</v>
      </c>
      <c r="R9" s="17">
        <f t="shared" si="1"/>
        <v>0</v>
      </c>
      <c r="S9" s="17">
        <f t="shared" si="1"/>
        <v>0</v>
      </c>
      <c r="T9" s="17">
        <f t="shared" si="1"/>
        <v>0</v>
      </c>
      <c r="U9" s="17">
        <f t="shared" si="1"/>
        <v>0</v>
      </c>
      <c r="V9" s="17">
        <f t="shared" si="1"/>
        <v>0</v>
      </c>
      <c r="W9" s="17">
        <f t="shared" si="1"/>
        <v>0</v>
      </c>
      <c r="X9" s="17">
        <f t="shared" si="1"/>
        <v>0</v>
      </c>
      <c r="Y9" s="17">
        <f t="shared" si="1"/>
        <v>0</v>
      </c>
      <c r="Z9" s="17">
        <f t="shared" si="1"/>
        <v>0</v>
      </c>
      <c r="AA9" s="17">
        <f t="shared" si="1"/>
        <v>0</v>
      </c>
      <c r="AB9" s="17">
        <f t="shared" si="1"/>
        <v>0</v>
      </c>
      <c r="AC9" s="17">
        <f t="shared" si="1"/>
        <v>0</v>
      </c>
      <c r="AD9" s="17">
        <f t="shared" si="1"/>
        <v>0</v>
      </c>
      <c r="AE9" s="17">
        <f t="shared" si="1"/>
        <v>0</v>
      </c>
      <c r="AF9" s="17">
        <f t="shared" si="1"/>
        <v>0</v>
      </c>
      <c r="AG9" s="17">
        <f t="shared" si="1"/>
        <v>0</v>
      </c>
      <c r="AH9" s="17">
        <f t="shared" si="1"/>
        <v>0</v>
      </c>
      <c r="AI9" s="17">
        <f t="shared" si="1"/>
        <v>0</v>
      </c>
      <c r="AJ9" s="17">
        <f t="shared" si="1"/>
        <v>0</v>
      </c>
      <c r="AK9" s="17">
        <f t="shared" si="1"/>
        <v>0</v>
      </c>
      <c r="AL9" s="17">
        <f t="shared" si="1"/>
        <v>0</v>
      </c>
      <c r="AM9" s="17">
        <f t="shared" si="1"/>
        <v>0</v>
      </c>
      <c r="AN9" s="17">
        <f t="shared" si="1"/>
        <v>0</v>
      </c>
      <c r="AO9" s="17">
        <f t="shared" si="1"/>
        <v>0</v>
      </c>
      <c r="AP9" s="17">
        <f t="shared" si="1"/>
        <v>0</v>
      </c>
      <c r="AQ9" s="17">
        <f t="shared" si="1"/>
        <v>0</v>
      </c>
      <c r="AR9" s="17">
        <f t="shared" si="1"/>
        <v>0</v>
      </c>
      <c r="AS9" s="17">
        <f t="shared" si="1"/>
        <v>0</v>
      </c>
    </row>
    <row r="11" spans="3:45" x14ac:dyDescent="0.35">
      <c r="C11" t="s">
        <v>92</v>
      </c>
      <c r="F11" s="1" t="e">
        <f>IRR(F9:AS9)</f>
        <v>#NUM!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CB212-F7BE-4B13-B079-08B657779C29}">
  <dimension ref="A1"/>
  <sheetViews>
    <sheetView zoomScale="96" workbookViewId="0">
      <selection activeCell="B11" sqref="B11"/>
    </sheetView>
  </sheetViews>
  <sheetFormatPr defaultRowHeight="14.5" x14ac:dyDescent="0.35"/>
  <sheetData/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b556776d-8a0f-4dc9-bb5c-b5e28f8e36fe}" enabled="0" method="" siteId="{b556776d-8a0f-4dc9-bb5c-b5e28f8e36f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Charts</vt:lpstr>
      </vt:variant>
      <vt:variant>
        <vt:i4>1</vt:i4>
      </vt:variant>
    </vt:vector>
  </HeadingPairs>
  <TitlesOfParts>
    <vt:vector size="8" baseType="lpstr">
      <vt:lpstr>Introduction</vt:lpstr>
      <vt:lpstr>InputC</vt:lpstr>
      <vt:lpstr>InputS</vt:lpstr>
      <vt:lpstr>Sensivity</vt:lpstr>
      <vt:lpstr>Financial Model</vt:lpstr>
      <vt:lpstr>Annual Financial Statements</vt:lpstr>
      <vt:lpstr>PDF</vt:lpstr>
      <vt:lpstr>CFADS and 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Chua</dc:creator>
  <cp:lastModifiedBy>Edward Bodmer</cp:lastModifiedBy>
  <dcterms:created xsi:type="dcterms:W3CDTF">2026-04-24T11:06:11Z</dcterms:created>
  <dcterms:modified xsi:type="dcterms:W3CDTF">2026-04-30T17:06:46Z</dcterms:modified>
</cp:coreProperties>
</file>