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5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Edward\Documents\"/>
    </mc:Choice>
  </mc:AlternateContent>
  <xr:revisionPtr revIDLastSave="0" documentId="13_ncr:1_{FAB25EF6-8FE6-4F94-836F-1B51B35F905F}" xr6:coauthVersionLast="47" xr6:coauthVersionMax="47" xr10:uidLastSave="{00000000-0000-0000-0000-000000000000}"/>
  <bookViews>
    <workbookView xWindow="-110" yWindow="-110" windowWidth="19420" windowHeight="11500" firstSheet="1" activeTab="4" xr2:uid="{D8F86D2C-8F7A-4DD6-95C7-9853AE4465E2}"/>
  </bookViews>
  <sheets>
    <sheet name="Introduction" sheetId="15" r:id="rId1"/>
    <sheet name="InputC" sheetId="1" r:id="rId2"/>
    <sheet name="InputS" sheetId="2" r:id="rId3"/>
    <sheet name="Summary" sheetId="14" r:id="rId4"/>
    <sheet name="Financial Model" sheetId="3" r:id="rId5"/>
    <sheet name="Annual Financial Statements" sheetId="8" r:id="rId6"/>
    <sheet name="CFADS and DS" sheetId="21" r:id="rId7"/>
    <sheet name="PDF" sheetId="5" r:id="rId8"/>
  </sheets>
  <calcPr calcId="191029" calcMode="autoNoTable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4" i="8" l="1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AI4" i="8"/>
  <c r="AJ4" i="8"/>
  <c r="AK4" i="8"/>
  <c r="AL4" i="8"/>
  <c r="AM4" i="8"/>
  <c r="AN4" i="8"/>
  <c r="AO4" i="8"/>
  <c r="AP4" i="8"/>
  <c r="AQ4" i="8"/>
  <c r="AR4" i="8"/>
  <c r="AS4" i="8"/>
  <c r="F4" i="8"/>
  <c r="J356" i="3"/>
  <c r="F37" i="14"/>
  <c r="G37" i="14"/>
  <c r="H37" i="14"/>
  <c r="I37" i="14"/>
  <c r="J37" i="14"/>
  <c r="K37" i="14"/>
  <c r="E37" i="14"/>
  <c r="F30" i="14"/>
  <c r="G30" i="14"/>
  <c r="H30" i="14"/>
  <c r="I30" i="14"/>
  <c r="J30" i="14"/>
  <c r="K30" i="14"/>
  <c r="E30" i="14"/>
  <c r="D2" i="1"/>
  <c r="J260" i="3"/>
  <c r="H69" i="1"/>
  <c r="I69" i="1"/>
  <c r="J69" i="1"/>
  <c r="K69" i="1"/>
  <c r="L69" i="1"/>
  <c r="M69" i="1"/>
  <c r="N69" i="1"/>
  <c r="G69" i="1"/>
  <c r="H102" i="1"/>
  <c r="I102" i="1"/>
  <c r="G103" i="1"/>
  <c r="E102" i="1" a="1"/>
  <c r="E102" i="1" s="1"/>
  <c r="H103" i="1"/>
  <c r="J102" i="1"/>
  <c r="K102" i="1"/>
  <c r="I103" i="1"/>
  <c r="J212" i="3"/>
  <c r="E104" i="1" a="1"/>
  <c r="E104" i="1" s="1"/>
  <c r="E108" i="1" a="1"/>
  <c r="E108" i="1" s="1"/>
  <c r="E107" i="1" a="1"/>
  <c r="E107" i="1" s="1"/>
  <c r="F209" i="3" s="1"/>
  <c r="E106" i="1" a="1"/>
  <c r="E106" i="1" s="1"/>
  <c r="F207" i="3" s="1"/>
  <c r="J179" i="3"/>
  <c r="E74" i="1" a="1"/>
  <c r="E74" i="1" s="1"/>
  <c r="F156" i="3" s="1"/>
  <c r="H7" i="1"/>
  <c r="H9" i="1"/>
  <c r="H109" i="1"/>
  <c r="H18" i="1"/>
  <c r="H53" i="1"/>
  <c r="H30" i="1"/>
  <c r="H58" i="1"/>
  <c r="H63" i="1"/>
  <c r="E73" i="1" a="1"/>
  <c r="E73" i="1" s="1"/>
  <c r="F121" i="3" s="1"/>
  <c r="E72" i="1" a="1"/>
  <c r="E72" i="1"/>
  <c r="G121" i="3" s="1"/>
  <c r="F87" i="3"/>
  <c r="E86" i="1" a="1"/>
  <c r="E86" i="1" s="1"/>
  <c r="F195" i="3" s="1"/>
  <c r="G195" i="3" s="1"/>
  <c r="E85" i="1" a="1"/>
  <c r="E85" i="1" s="1"/>
  <c r="G191" i="3" s="1"/>
  <c r="E90" i="1" a="1"/>
  <c r="E90" i="1" s="1"/>
  <c r="E89" i="1" a="1"/>
  <c r="E89" i="1" s="1"/>
  <c r="E71" i="1" a="1"/>
  <c r="E71" i="1" s="1"/>
  <c r="F107" i="3" s="1"/>
  <c r="J103" i="1"/>
  <c r="K103" i="1"/>
  <c r="L102" i="1"/>
  <c r="H57" i="1"/>
  <c r="H32" i="1"/>
  <c r="H55" i="1"/>
  <c r="H20" i="1"/>
  <c r="H59" i="1"/>
  <c r="H47" i="1"/>
  <c r="H49" i="1"/>
  <c r="H41" i="1"/>
  <c r="H11" i="1"/>
  <c r="H78" i="1"/>
  <c r="H79" i="1"/>
  <c r="L103" i="1"/>
  <c r="M102" i="1"/>
  <c r="H3" i="8"/>
  <c r="I3" i="8"/>
  <c r="G3" i="8"/>
  <c r="F2" i="8" a="1"/>
  <c r="F2" i="8"/>
  <c r="J69" i="3"/>
  <c r="I58" i="1"/>
  <c r="J58" i="1"/>
  <c r="K58" i="1"/>
  <c r="L58" i="1"/>
  <c r="M58" i="1"/>
  <c r="N58" i="1"/>
  <c r="G58" i="1"/>
  <c r="E44" i="1" a="1"/>
  <c r="E44" i="1" s="1"/>
  <c r="F52" i="3" s="1"/>
  <c r="I63" i="1"/>
  <c r="J63" i="1"/>
  <c r="K63" i="1"/>
  <c r="L63" i="1"/>
  <c r="M63" i="1"/>
  <c r="N63" i="1"/>
  <c r="G63" i="1"/>
  <c r="E56" i="1" a="1"/>
  <c r="E56" i="1" s="1"/>
  <c r="E29" i="1" a="1"/>
  <c r="E29" i="1" s="1"/>
  <c r="M7" i="1"/>
  <c r="M11" i="1"/>
  <c r="M18" i="1"/>
  <c r="M20" i="1"/>
  <c r="M30" i="1"/>
  <c r="E62" i="1" a="1"/>
  <c r="E62" i="1" s="1"/>
  <c r="E61" i="1" a="1"/>
  <c r="E61" i="1" s="1"/>
  <c r="E68" i="1" a="1"/>
  <c r="E68" i="1" s="1"/>
  <c r="F112" i="3" s="1"/>
  <c r="L30" i="1"/>
  <c r="L18" i="1"/>
  <c r="L47" i="1"/>
  <c r="L49" i="1"/>
  <c r="L7" i="1"/>
  <c r="L9" i="1"/>
  <c r="L109" i="1"/>
  <c r="E54" i="1" a="1"/>
  <c r="E54" i="1"/>
  <c r="E48" i="1" a="1"/>
  <c r="E48" i="1" s="1"/>
  <c r="E46" i="1" a="1"/>
  <c r="E46" i="1" s="1"/>
  <c r="E37" i="1" a="1"/>
  <c r="E37" i="1" s="1"/>
  <c r="F45" i="3" s="1"/>
  <c r="N45" i="3" s="1"/>
  <c r="I30" i="1"/>
  <c r="J30" i="1"/>
  <c r="K30" i="1"/>
  <c r="N30" i="1"/>
  <c r="G30" i="1"/>
  <c r="E40" i="1" a="1"/>
  <c r="E40" i="1" s="1"/>
  <c r="J3" i="8"/>
  <c r="N102" i="1"/>
  <c r="N103" i="1"/>
  <c r="M103" i="1"/>
  <c r="M57" i="1"/>
  <c r="E52" i="1" a="1"/>
  <c r="E52" i="1" s="1"/>
  <c r="E63" i="1" a="1"/>
  <c r="E63" i="1" s="1"/>
  <c r="F61" i="3" s="1"/>
  <c r="E58" i="1" a="1"/>
  <c r="E58" i="1"/>
  <c r="E35" i="1" a="1"/>
  <c r="E35" i="1" s="1"/>
  <c r="E38" i="1" a="1"/>
  <c r="E38" i="1" s="1"/>
  <c r="E67" i="1" a="1"/>
  <c r="E67" i="1" s="1"/>
  <c r="E27" i="1" a="1"/>
  <c r="E27" i="1"/>
  <c r="E42" i="1" a="1"/>
  <c r="E42" i="1" s="1"/>
  <c r="E70" i="1" a="1"/>
  <c r="E70" i="1"/>
  <c r="F114" i="3" s="1"/>
  <c r="E28" i="1" a="1"/>
  <c r="E28" i="1" s="1"/>
  <c r="E30" i="1" a="1"/>
  <c r="E30" i="1"/>
  <c r="F5" i="14"/>
  <c r="EL45" i="3"/>
  <c r="EQ45" i="3"/>
  <c r="BV45" i="3"/>
  <c r="AW45" i="3"/>
  <c r="AO45" i="3"/>
  <c r="BT45" i="3"/>
  <c r="X45" i="3"/>
  <c r="EN45" i="3"/>
  <c r="CJ45" i="3"/>
  <c r="AT45" i="3"/>
  <c r="L57" i="1"/>
  <c r="M55" i="1"/>
  <c r="L55" i="1"/>
  <c r="M78" i="1"/>
  <c r="L78" i="1"/>
  <c r="L79" i="1"/>
  <c r="M9" i="1"/>
  <c r="M109" i="1"/>
  <c r="M53" i="1"/>
  <c r="M59" i="1"/>
  <c r="M41" i="1"/>
  <c r="M47" i="1"/>
  <c r="M49" i="1"/>
  <c r="M32" i="1"/>
  <c r="L53" i="1"/>
  <c r="L59" i="1"/>
  <c r="L41" i="1"/>
  <c r="L11" i="1"/>
  <c r="L32" i="1"/>
  <c r="L20" i="1"/>
  <c r="K3" i="8"/>
  <c r="M79" i="1"/>
  <c r="L3" i="8"/>
  <c r="E50" i="1" a="1"/>
  <c r="E50" i="1" s="1"/>
  <c r="E84" i="1" a="1"/>
  <c r="E84" i="1"/>
  <c r="F170" i="3" s="1"/>
  <c r="E83" i="1" a="1"/>
  <c r="E83" i="1" s="1"/>
  <c r="F164" i="3" s="1"/>
  <c r="E82" i="1" a="1"/>
  <c r="E82" i="1"/>
  <c r="E77" i="1" a="1"/>
  <c r="E77" i="1" s="1"/>
  <c r="E81" i="1" a="1"/>
  <c r="E81" i="1"/>
  <c r="F162" i="3" s="1"/>
  <c r="E34" i="1" a="1"/>
  <c r="E34" i="1" s="1"/>
  <c r="F37" i="3" s="1"/>
  <c r="E21" i="1" a="1"/>
  <c r="E21" i="1"/>
  <c r="F19" i="3" s="1"/>
  <c r="E22" i="1" a="1"/>
  <c r="E22" i="1" s="1"/>
  <c r="F22" i="3" s="1"/>
  <c r="E23" i="1" a="1"/>
  <c r="E23" i="1" s="1"/>
  <c r="F25" i="3" s="1"/>
  <c r="E24" i="1" a="1"/>
  <c r="E24" i="1"/>
  <c r="F26" i="3" s="1"/>
  <c r="K7" i="1"/>
  <c r="K18" i="1"/>
  <c r="K41" i="1"/>
  <c r="E19" i="1" a="1"/>
  <c r="E19" i="1" s="1"/>
  <c r="I18" i="1"/>
  <c r="I41" i="1"/>
  <c r="J18" i="1"/>
  <c r="J41" i="1"/>
  <c r="N18" i="1"/>
  <c r="N41" i="1"/>
  <c r="G18" i="1"/>
  <c r="G41" i="1"/>
  <c r="E17" i="1" a="1"/>
  <c r="E17" i="1" s="1"/>
  <c r="E16" i="1" a="1"/>
  <c r="E16" i="1"/>
  <c r="F16" i="3" s="1"/>
  <c r="E13" i="1" a="1"/>
  <c r="E13" i="1" s="1"/>
  <c r="G5" i="3" s="1"/>
  <c r="E12" i="1" a="1"/>
  <c r="E12" i="1" s="1"/>
  <c r="F5" i="3" s="1"/>
  <c r="J3" i="3" a="1"/>
  <c r="E10" i="1" a="1"/>
  <c r="E10" i="1"/>
  <c r="E6" i="1" a="1"/>
  <c r="E6" i="1"/>
  <c r="F4" i="3" s="1"/>
  <c r="E8" i="1" a="1"/>
  <c r="E8" i="1" s="1"/>
  <c r="E5" i="1" a="1"/>
  <c r="E5" i="1"/>
  <c r="I7" i="1"/>
  <c r="J7" i="1"/>
  <c r="N7" i="1"/>
  <c r="G7" i="1"/>
  <c r="E4" i="1" a="1"/>
  <c r="E4" i="1" s="1"/>
  <c r="M3" i="8"/>
  <c r="G209" i="3"/>
  <c r="E41" i="1" a="1"/>
  <c r="E41" i="1"/>
  <c r="F51" i="3" s="1"/>
  <c r="J3" i="3"/>
  <c r="M139" i="3"/>
  <c r="Q139" i="3"/>
  <c r="U139" i="3"/>
  <c r="Y139" i="3"/>
  <c r="AC139" i="3"/>
  <c r="AG139" i="3"/>
  <c r="AK139" i="3"/>
  <c r="AO139" i="3"/>
  <c r="AS139" i="3"/>
  <c r="AW139" i="3"/>
  <c r="BA139" i="3"/>
  <c r="BE139" i="3"/>
  <c r="BI139" i="3"/>
  <c r="BM139" i="3"/>
  <c r="BQ139" i="3"/>
  <c r="BU139" i="3"/>
  <c r="BY139" i="3"/>
  <c r="CC139" i="3"/>
  <c r="CG139" i="3"/>
  <c r="CK139" i="3"/>
  <c r="CO139" i="3"/>
  <c r="CS139" i="3"/>
  <c r="CW139" i="3"/>
  <c r="DA139" i="3"/>
  <c r="DE139" i="3"/>
  <c r="DI139" i="3"/>
  <c r="DM139" i="3"/>
  <c r="DQ139" i="3"/>
  <c r="DU139" i="3"/>
  <c r="DY139" i="3"/>
  <c r="EC139" i="3"/>
  <c r="EG139" i="3"/>
  <c r="EK139" i="3"/>
  <c r="EO139" i="3"/>
  <c r="ES139" i="3"/>
  <c r="EW139" i="3"/>
  <c r="FA139" i="3"/>
  <c r="L139" i="3"/>
  <c r="P139" i="3"/>
  <c r="T139" i="3"/>
  <c r="X139" i="3"/>
  <c r="AB139" i="3"/>
  <c r="AF139" i="3"/>
  <c r="AJ139" i="3"/>
  <c r="AN139" i="3"/>
  <c r="AR139" i="3"/>
  <c r="AV139" i="3"/>
  <c r="AZ139" i="3"/>
  <c r="BD139" i="3"/>
  <c r="BH139" i="3"/>
  <c r="BL139" i="3"/>
  <c r="BP139" i="3"/>
  <c r="BT139" i="3"/>
  <c r="BX139" i="3"/>
  <c r="CB139" i="3"/>
  <c r="CF139" i="3"/>
  <c r="CJ139" i="3"/>
  <c r="CN139" i="3"/>
  <c r="CR139" i="3"/>
  <c r="CV139" i="3"/>
  <c r="CZ139" i="3"/>
  <c r="DD139" i="3"/>
  <c r="DH139" i="3"/>
  <c r="DL139" i="3"/>
  <c r="DP139" i="3"/>
  <c r="DT139" i="3"/>
  <c r="DX139" i="3"/>
  <c r="EB139" i="3"/>
  <c r="EF139" i="3"/>
  <c r="EJ139" i="3"/>
  <c r="EN139" i="3"/>
  <c r="ER139" i="3"/>
  <c r="EV139" i="3"/>
  <c r="EZ139" i="3"/>
  <c r="K139" i="3"/>
  <c r="O139" i="3"/>
  <c r="S139" i="3"/>
  <c r="W139" i="3"/>
  <c r="AA139" i="3"/>
  <c r="AE139" i="3"/>
  <c r="AI139" i="3"/>
  <c r="AM139" i="3"/>
  <c r="AQ139" i="3"/>
  <c r="AU139" i="3"/>
  <c r="AY139" i="3"/>
  <c r="BC139" i="3"/>
  <c r="BG139" i="3"/>
  <c r="BK139" i="3"/>
  <c r="BO139" i="3"/>
  <c r="BS139" i="3"/>
  <c r="BW139" i="3"/>
  <c r="CA139" i="3"/>
  <c r="CE139" i="3"/>
  <c r="CI139" i="3"/>
  <c r="CM139" i="3"/>
  <c r="CQ139" i="3"/>
  <c r="CU139" i="3"/>
  <c r="CY139" i="3"/>
  <c r="DC139" i="3"/>
  <c r="DG139" i="3"/>
  <c r="DK139" i="3"/>
  <c r="DO139" i="3"/>
  <c r="DS139" i="3"/>
  <c r="DW139" i="3"/>
  <c r="EA139" i="3"/>
  <c r="EE139" i="3"/>
  <c r="EI139" i="3"/>
  <c r="EM139" i="3"/>
  <c r="EQ139" i="3"/>
  <c r="EU139" i="3"/>
  <c r="EY139" i="3"/>
  <c r="FC139" i="3"/>
  <c r="G55" i="1"/>
  <c r="E55" i="1" a="1"/>
  <c r="E55" i="1"/>
  <c r="F63" i="3" s="1"/>
  <c r="E69" i="1" a="1"/>
  <c r="E69" i="1" s="1"/>
  <c r="F111" i="3" s="1"/>
  <c r="N55" i="1"/>
  <c r="N57" i="1"/>
  <c r="K55" i="1"/>
  <c r="K57" i="1"/>
  <c r="J55" i="1"/>
  <c r="J57" i="1"/>
  <c r="I55" i="1"/>
  <c r="I57" i="1"/>
  <c r="G57" i="1"/>
  <c r="K9" i="1"/>
  <c r="K109" i="1"/>
  <c r="K78" i="1"/>
  <c r="K79" i="1"/>
  <c r="N9" i="1"/>
  <c r="N109" i="1"/>
  <c r="N78" i="1"/>
  <c r="N79" i="1"/>
  <c r="J11" i="1"/>
  <c r="J78" i="1"/>
  <c r="J79" i="1"/>
  <c r="I11" i="1"/>
  <c r="I78" i="1"/>
  <c r="I79" i="1"/>
  <c r="G9" i="1"/>
  <c r="G109" i="1"/>
  <c r="E109" i="1" a="1"/>
  <c r="E109" i="1" s="1"/>
  <c r="G205" i="3" s="1"/>
  <c r="G78" i="1"/>
  <c r="K20" i="1"/>
  <c r="K47" i="1"/>
  <c r="K49" i="1"/>
  <c r="G53" i="1"/>
  <c r="G59" i="1"/>
  <c r="E59" i="1" a="1"/>
  <c r="E59" i="1"/>
  <c r="G47" i="1"/>
  <c r="G49" i="1"/>
  <c r="N53" i="1"/>
  <c r="N47" i="1"/>
  <c r="J53" i="1"/>
  <c r="J59" i="1"/>
  <c r="J47" i="1"/>
  <c r="J49" i="1"/>
  <c r="I53" i="1"/>
  <c r="I59" i="1"/>
  <c r="I47" i="1"/>
  <c r="I49" i="1"/>
  <c r="K32" i="1"/>
  <c r="K53" i="1"/>
  <c r="K59" i="1"/>
  <c r="G20" i="1"/>
  <c r="G32" i="1"/>
  <c r="N20" i="1"/>
  <c r="N32" i="1"/>
  <c r="J20" i="1"/>
  <c r="J32" i="1"/>
  <c r="I20" i="1"/>
  <c r="I32" i="1"/>
  <c r="E7" i="1" a="1"/>
  <c r="E7" i="1" s="1"/>
  <c r="J9" i="1"/>
  <c r="J109" i="1"/>
  <c r="N11" i="1"/>
  <c r="I9" i="1"/>
  <c r="I109" i="1"/>
  <c r="G11" i="1"/>
  <c r="BI22" i="3"/>
  <c r="BG22" i="3"/>
  <c r="EW22" i="3"/>
  <c r="DC22" i="3"/>
  <c r="AR22" i="3"/>
  <c r="DA22" i="3"/>
  <c r="AQ22" i="3"/>
  <c r="ET22" i="3"/>
  <c r="CO22" i="3"/>
  <c r="EJ22" i="3"/>
  <c r="CN22" i="3"/>
  <c r="AL22" i="3"/>
  <c r="EH22" i="3"/>
  <c r="AB22" i="3"/>
  <c r="EG22" i="3"/>
  <c r="BX22" i="3"/>
  <c r="Z22" i="3"/>
  <c r="BV22" i="3"/>
  <c r="Y22" i="3"/>
  <c r="X22" i="3"/>
  <c r="BR22" i="3"/>
  <c r="L22" i="3"/>
  <c r="BD4" i="3"/>
  <c r="DT22" i="3"/>
  <c r="BE22" i="3"/>
  <c r="FA22" i="3"/>
  <c r="CL22" i="3"/>
  <c r="BD22" i="3"/>
  <c r="V22" i="3"/>
  <c r="DR22" i="3"/>
  <c r="BC22" i="3"/>
  <c r="DQ22" i="3"/>
  <c r="CJ22" i="3"/>
  <c r="BB22" i="3"/>
  <c r="DP22" i="3"/>
  <c r="AS22" i="3"/>
  <c r="AD22" i="3"/>
  <c r="AT22" i="3"/>
  <c r="BJ22" i="3"/>
  <c r="BZ22" i="3"/>
  <c r="CP22" i="3"/>
  <c r="DV22" i="3"/>
  <c r="FB22" i="3"/>
  <c r="O22" i="3"/>
  <c r="AE22" i="3"/>
  <c r="AU22" i="3"/>
  <c r="BK22" i="3"/>
  <c r="CQ22" i="3"/>
  <c r="DW22" i="3"/>
  <c r="EM22" i="3"/>
  <c r="FC22" i="3"/>
  <c r="S22" i="3"/>
  <c r="AI22" i="3"/>
  <c r="BO22" i="3"/>
  <c r="CU22" i="3"/>
  <c r="DK22" i="3"/>
  <c r="EC22" i="3"/>
  <c r="ES22" i="3"/>
  <c r="P22" i="3"/>
  <c r="AV22" i="3"/>
  <c r="CB22" i="3"/>
  <c r="CR22" i="3"/>
  <c r="DH22" i="3"/>
  <c r="DX22" i="3"/>
  <c r="EN22" i="3"/>
  <c r="AG22" i="3"/>
  <c r="BM22" i="3"/>
  <c r="CC22" i="3"/>
  <c r="CS22" i="3"/>
  <c r="DI22" i="3"/>
  <c r="DY22" i="3"/>
  <c r="R22" i="3"/>
  <c r="AX22" i="3"/>
  <c r="BN22" i="3"/>
  <c r="CD22" i="3"/>
  <c r="CT22" i="3"/>
  <c r="DJ22" i="3"/>
  <c r="DZ22" i="3"/>
  <c r="EP22" i="3"/>
  <c r="EA22" i="3"/>
  <c r="EQ22" i="3"/>
  <c r="T22" i="3"/>
  <c r="AJ22" i="3"/>
  <c r="AZ22" i="3"/>
  <c r="BP22" i="3"/>
  <c r="CF22" i="3"/>
  <c r="CV22" i="3"/>
  <c r="DL22" i="3"/>
  <c r="EB22" i="3"/>
  <c r="ER22" i="3"/>
  <c r="U22" i="3"/>
  <c r="AK22" i="3"/>
  <c r="BA22" i="3"/>
  <c r="BQ22" i="3"/>
  <c r="CG22" i="3"/>
  <c r="CW22" i="3"/>
  <c r="EE22" i="3"/>
  <c r="CZ22" i="3"/>
  <c r="BT22" i="3"/>
  <c r="AN22" i="3"/>
  <c r="J22" i="3"/>
  <c r="ED22" i="3"/>
  <c r="CY22" i="3"/>
  <c r="BS22" i="3"/>
  <c r="AM22" i="3"/>
  <c r="K11" i="1"/>
  <c r="E18" i="1" a="1"/>
  <c r="E18" i="1" s="1"/>
  <c r="EX4" i="3"/>
  <c r="EX5" i="3" s="1"/>
  <c r="EX6" i="3" s="1"/>
  <c r="EX209" i="3" s="1"/>
  <c r="CL4" i="3"/>
  <c r="CL5" i="3" s="1"/>
  <c r="CL6" i="3" s="1"/>
  <c r="CL209" i="3" s="1"/>
  <c r="AA4" i="3"/>
  <c r="AA5" i="3" s="1"/>
  <c r="AA6" i="3" s="1"/>
  <c r="AA209" i="3" s="1"/>
  <c r="EY4" i="3"/>
  <c r="EY5" i="3" s="1"/>
  <c r="EY6" i="3" s="1"/>
  <c r="DF4" i="3"/>
  <c r="DF5" i="3" s="1"/>
  <c r="DF6" i="3" s="1"/>
  <c r="BX4" i="3"/>
  <c r="BX5" i="3" s="1"/>
  <c r="BX6" i="3" s="1"/>
  <c r="BI4" i="3"/>
  <c r="BI5" i="3" s="1"/>
  <c r="BI6" i="3" s="1"/>
  <c r="BI209" i="3" s="1"/>
  <c r="AF4" i="3"/>
  <c r="AF5" i="3" s="1"/>
  <c r="AF6" i="3" s="1"/>
  <c r="Q4" i="3"/>
  <c r="AH4" i="3"/>
  <c r="AH5" i="3" s="1"/>
  <c r="S4" i="3"/>
  <c r="ES4" i="3"/>
  <c r="W4" i="3"/>
  <c r="DQ4" i="3"/>
  <c r="CZ4" i="3"/>
  <c r="CZ5" i="3" s="1"/>
  <c r="CZ6" i="3" s="1"/>
  <c r="N3" i="8"/>
  <c r="E32" i="1" a="1"/>
  <c r="E32" i="1" s="1"/>
  <c r="F79" i="3" s="1"/>
  <c r="E9" i="1" a="1"/>
  <c r="E9" i="1" s="1"/>
  <c r="G9" i="3" s="1"/>
  <c r="E49" i="1" a="1"/>
  <c r="E49" i="1"/>
  <c r="F53" i="3" s="1"/>
  <c r="E57" i="1" a="1"/>
  <c r="E57" i="1"/>
  <c r="F64" i="3" s="1"/>
  <c r="E20" i="1" a="1"/>
  <c r="E20" i="1" s="1"/>
  <c r="F17" i="3" s="1"/>
  <c r="G79" i="1"/>
  <c r="E79" i="1" a="1"/>
  <c r="E79" i="1"/>
  <c r="G160" i="3" s="1"/>
  <c r="F186" i="3" s="1"/>
  <c r="E78" i="1" a="1"/>
  <c r="E78" i="1"/>
  <c r="F160" i="3" s="1"/>
  <c r="G64" i="3"/>
  <c r="F10" i="3"/>
  <c r="D94" i="1"/>
  <c r="DF209" i="3"/>
  <c r="BD5" i="3"/>
  <c r="BD6" i="3" s="1"/>
  <c r="BD209" i="3" s="1"/>
  <c r="DQ5" i="3"/>
  <c r="DQ6" i="3"/>
  <c r="DQ209" i="3" s="1"/>
  <c r="W5" i="3"/>
  <c r="W6" i="3"/>
  <c r="W209" i="3" s="1"/>
  <c r="ES5" i="3"/>
  <c r="ES6" i="3" s="1"/>
  <c r="AH6" i="3"/>
  <c r="AH209" i="3" s="1"/>
  <c r="E53" i="1" a="1"/>
  <c r="E53" i="1" s="1"/>
  <c r="F66" i="3" s="1"/>
  <c r="N59" i="1"/>
  <c r="E47" i="1" a="1"/>
  <c r="E47" i="1"/>
  <c r="N49" i="1"/>
  <c r="F9" i="3"/>
  <c r="E11" i="1" a="1"/>
  <c r="E11" i="1"/>
  <c r="G10" i="3" s="1"/>
  <c r="O3" i="8"/>
  <c r="DE79" i="3"/>
  <c r="EM79" i="3"/>
  <c r="EL79" i="3"/>
  <c r="CG79" i="3"/>
  <c r="EA79" i="3"/>
  <c r="D97" i="1"/>
  <c r="F148" i="3" s="1"/>
  <c r="BO79" i="3"/>
  <c r="EZ79" i="3"/>
  <c r="DN79" i="3"/>
  <c r="BY79" i="3"/>
  <c r="BM79" i="3"/>
  <c r="J79" i="3"/>
  <c r="DH79" i="3"/>
  <c r="AA79" i="3"/>
  <c r="BX79" i="3"/>
  <c r="EC79" i="3"/>
  <c r="AI79" i="3"/>
  <c r="L79" i="3"/>
  <c r="BV79" i="3"/>
  <c r="CU79" i="3"/>
  <c r="AU79" i="3"/>
  <c r="CO79" i="3"/>
  <c r="CS79" i="3"/>
  <c r="BG79" i="3"/>
  <c r="U79" i="3"/>
  <c r="BS79" i="3"/>
  <c r="CQ79" i="3"/>
  <c r="K79" i="3"/>
  <c r="DQ79" i="3"/>
  <c r="FA79" i="3"/>
  <c r="CL79" i="3"/>
  <c r="BF79" i="3"/>
  <c r="BU79" i="3"/>
  <c r="DX79" i="3"/>
  <c r="DB79" i="3"/>
  <c r="AE79" i="3"/>
  <c r="CI79" i="3"/>
  <c r="BJ79" i="3"/>
  <c r="DJ79" i="3"/>
  <c r="BL79" i="3"/>
  <c r="EH79" i="3"/>
  <c r="CD79" i="3"/>
  <c r="BP79" i="3"/>
  <c r="EY79" i="3"/>
  <c r="EN79" i="3"/>
  <c r="DW79" i="3"/>
  <c r="CP79" i="3"/>
  <c r="CZ79" i="3"/>
  <c r="BR79" i="3"/>
  <c r="AV79" i="3"/>
  <c r="DP79" i="3"/>
  <c r="DL79" i="3"/>
  <c r="EF79" i="3"/>
  <c r="AK79" i="3"/>
  <c r="EG79" i="3"/>
  <c r="Q79" i="3"/>
  <c r="AY79" i="3"/>
  <c r="AD79" i="3"/>
  <c r="DG79" i="3"/>
  <c r="FB79" i="3"/>
  <c r="EJ79" i="3"/>
  <c r="AT79" i="3"/>
  <c r="DI79" i="3"/>
  <c r="AN79" i="3"/>
  <c r="S79" i="3"/>
  <c r="V79" i="3"/>
  <c r="DK79" i="3"/>
  <c r="CT79" i="3"/>
  <c r="EI79" i="3"/>
  <c r="CA79" i="3"/>
  <c r="CY79" i="3"/>
  <c r="CV79" i="3"/>
  <c r="DF79" i="3"/>
  <c r="M79" i="3"/>
  <c r="AZ79" i="3"/>
  <c r="FC79" i="3"/>
  <c r="CC79" i="3"/>
  <c r="EX79" i="3"/>
  <c r="DZ79" i="3"/>
  <c r="W164" i="3"/>
  <c r="DQ164" i="3"/>
  <c r="BD164" i="3"/>
  <c r="BX164" i="3"/>
  <c r="CZ164" i="3"/>
  <c r="EX19" i="3"/>
  <c r="EX164" i="3"/>
  <c r="BI164" i="3"/>
  <c r="CL164" i="3"/>
  <c r="AH164" i="3"/>
  <c r="AA164" i="3"/>
  <c r="DF19" i="3"/>
  <c r="DF164" i="3"/>
  <c r="F115" i="1"/>
  <c r="F116" i="1" s="1"/>
  <c r="AA19" i="3"/>
  <c r="BX19" i="3"/>
  <c r="BD19" i="3"/>
  <c r="DQ19" i="3"/>
  <c r="W19" i="3"/>
  <c r="D95" i="1"/>
  <c r="BI19" i="3"/>
  <c r="CL19" i="3"/>
  <c r="CZ19" i="3"/>
  <c r="AH19" i="3"/>
  <c r="ES19" i="3"/>
  <c r="P3" i="8"/>
  <c r="J262" i="3"/>
  <c r="F281" i="3"/>
  <c r="F282" i="3" s="1"/>
  <c r="F149" i="3"/>
  <c r="F99" i="3"/>
  <c r="Q3" i="8"/>
  <c r="J265" i="3"/>
  <c r="J264" i="3"/>
  <c r="J263" i="3"/>
  <c r="J266" i="3" s="1"/>
  <c r="F266" i="3" s="1"/>
  <c r="E103" i="1" a="1"/>
  <c r="E103" i="1" s="1"/>
  <c r="F100" i="3"/>
  <c r="R3" i="8"/>
  <c r="S3" i="8"/>
  <c r="T3" i="8"/>
  <c r="U3" i="8"/>
  <c r="V3" i="8"/>
  <c r="W3" i="8"/>
  <c r="X3" i="8"/>
  <c r="Y3" i="8"/>
  <c r="Z3" i="8"/>
  <c r="AA3" i="8"/>
  <c r="AB3" i="8"/>
  <c r="AC3" i="8"/>
  <c r="AD3" i="8"/>
  <c r="AE3" i="8"/>
  <c r="AF3" i="8"/>
  <c r="AG3" i="8"/>
  <c r="AH3" i="8"/>
  <c r="AI3" i="8"/>
  <c r="AJ3" i="8"/>
  <c r="AK3" i="8"/>
  <c r="AL3" i="8"/>
  <c r="AM3" i="8"/>
  <c r="AN3" i="8"/>
  <c r="AO3" i="8"/>
  <c r="AP3" i="8"/>
  <c r="AQ3" i="8"/>
  <c r="AR3" i="8"/>
  <c r="AS3" i="8"/>
  <c r="F13" i="14" l="1"/>
  <c r="J25" i="14" s="1"/>
  <c r="F204" i="3"/>
  <c r="F205" i="3" s="1"/>
  <c r="ES164" i="3"/>
  <c r="EY209" i="3"/>
  <c r="EY19" i="3"/>
  <c r="EY164" i="3"/>
  <c r="BK207" i="3"/>
  <c r="AE207" i="3"/>
  <c r="BB207" i="3"/>
  <c r="DN207" i="3"/>
  <c r="AF207" i="3"/>
  <c r="CR207" i="3"/>
  <c r="Q207" i="3"/>
  <c r="CC207" i="3"/>
  <c r="EO207" i="3"/>
  <c r="BN207" i="3"/>
  <c r="DZ207" i="3"/>
  <c r="AQ207" i="3"/>
  <c r="DC207" i="3"/>
  <c r="AR207" i="3"/>
  <c r="ES207" i="3"/>
  <c r="EB207" i="3"/>
  <c r="BY207" i="3"/>
  <c r="AM207" i="3"/>
  <c r="EE207" i="3"/>
  <c r="DM207" i="3"/>
  <c r="EI207" i="3"/>
  <c r="BJ207" i="3"/>
  <c r="DV207" i="3"/>
  <c r="AN207" i="3"/>
  <c r="CZ207" i="3"/>
  <c r="Y207" i="3"/>
  <c r="CK207" i="3"/>
  <c r="EW207" i="3"/>
  <c r="BV207" i="3"/>
  <c r="EH207" i="3"/>
  <c r="AY207" i="3"/>
  <c r="DK207" i="3"/>
  <c r="AZ207" i="3"/>
  <c r="EC207" i="3"/>
  <c r="DE207" i="3"/>
  <c r="AS207" i="3"/>
  <c r="FA207" i="3"/>
  <c r="DL207" i="3"/>
  <c r="DO207" i="3"/>
  <c r="AC207" i="3"/>
  <c r="BR207" i="3"/>
  <c r="ED207" i="3"/>
  <c r="AV207" i="3"/>
  <c r="DH207" i="3"/>
  <c r="AG207" i="3"/>
  <c r="CS207" i="3"/>
  <c r="R207" i="3"/>
  <c r="CD207" i="3"/>
  <c r="EP207" i="3"/>
  <c r="BG207" i="3"/>
  <c r="DS207" i="3"/>
  <c r="BH207" i="3"/>
  <c r="DG207" i="3"/>
  <c r="CA207" i="3"/>
  <c r="M207" i="3"/>
  <c r="EK207" i="3"/>
  <c r="CI207" i="3"/>
  <c r="EZ207" i="3"/>
  <c r="N207" i="3"/>
  <c r="BZ207" i="3"/>
  <c r="EL207" i="3"/>
  <c r="BD207" i="3"/>
  <c r="DP207" i="3"/>
  <c r="AO207" i="3"/>
  <c r="DA207" i="3"/>
  <c r="Z207" i="3"/>
  <c r="CL207" i="3"/>
  <c r="EX207" i="3"/>
  <c r="BO207" i="3"/>
  <c r="EA207" i="3"/>
  <c r="BP207" i="3"/>
  <c r="CG207" i="3"/>
  <c r="AU207" i="3"/>
  <c r="FC207" i="3"/>
  <c r="DT207" i="3"/>
  <c r="BC207" i="3"/>
  <c r="CO207" i="3"/>
  <c r="V207" i="3"/>
  <c r="CH207" i="3"/>
  <c r="ET207" i="3"/>
  <c r="BL207" i="3"/>
  <c r="DX207" i="3"/>
  <c r="AW207" i="3"/>
  <c r="DI207" i="3"/>
  <c r="AH207" i="3"/>
  <c r="CT207" i="3"/>
  <c r="K207" i="3"/>
  <c r="BW207" i="3"/>
  <c r="L207" i="3"/>
  <c r="BX207" i="3"/>
  <c r="BA207" i="3"/>
  <c r="O207" i="3"/>
  <c r="EM207" i="3"/>
  <c r="CW207" i="3"/>
  <c r="W207" i="3"/>
  <c r="BI207" i="3"/>
  <c r="AD207" i="3"/>
  <c r="CP207" i="3"/>
  <c r="FB207" i="3"/>
  <c r="BT207" i="3"/>
  <c r="EF207" i="3"/>
  <c r="BE207" i="3"/>
  <c r="DQ207" i="3"/>
  <c r="AP207" i="3"/>
  <c r="DB207" i="3"/>
  <c r="S207" i="3"/>
  <c r="CE207" i="3"/>
  <c r="T207" i="3"/>
  <c r="CF207" i="3"/>
  <c r="U207" i="3"/>
  <c r="EQ207" i="3"/>
  <c r="DU207" i="3"/>
  <c r="BQ207" i="3"/>
  <c r="EY207" i="3"/>
  <c r="AL207" i="3"/>
  <c r="CX207" i="3"/>
  <c r="P207" i="3"/>
  <c r="CB207" i="3"/>
  <c r="EN207" i="3"/>
  <c r="BM207" i="3"/>
  <c r="DY207" i="3"/>
  <c r="AX207" i="3"/>
  <c r="DJ207" i="3"/>
  <c r="AA207" i="3"/>
  <c r="CM207" i="3"/>
  <c r="AB207" i="3"/>
  <c r="CN207" i="3"/>
  <c r="J207" i="3"/>
  <c r="DW207" i="3"/>
  <c r="CY207" i="3"/>
  <c r="AK207" i="3"/>
  <c r="DF207" i="3"/>
  <c r="AI207" i="3"/>
  <c r="X207" i="3"/>
  <c r="CU207" i="3"/>
  <c r="CJ207" i="3"/>
  <c r="AJ207" i="3"/>
  <c r="EV207" i="3"/>
  <c r="CV207" i="3"/>
  <c r="BU207" i="3"/>
  <c r="ER207" i="3"/>
  <c r="CQ207" i="3"/>
  <c r="EG207" i="3"/>
  <c r="DD207" i="3"/>
  <c r="EJ207" i="3"/>
  <c r="BF207" i="3"/>
  <c r="BS207" i="3"/>
  <c r="AT207" i="3"/>
  <c r="DR207" i="3"/>
  <c r="EU207" i="3"/>
  <c r="AF209" i="3"/>
  <c r="AF19" i="3"/>
  <c r="AF164" i="3"/>
  <c r="DB37" i="3"/>
  <c r="BW37" i="3"/>
  <c r="AB37" i="3"/>
  <c r="EZ37" i="3"/>
  <c r="DU37" i="3"/>
  <c r="N37" i="3"/>
  <c r="EL37" i="3"/>
  <c r="BR37" i="3"/>
  <c r="DN37" i="3"/>
  <c r="T37" i="3"/>
  <c r="BV37" i="3"/>
  <c r="EA37" i="3"/>
  <c r="BP37" i="3"/>
  <c r="DR37" i="3"/>
  <c r="CT37" i="3"/>
  <c r="EB37" i="3"/>
  <c r="DO37" i="3"/>
  <c r="Q37" i="3"/>
  <c r="Z37" i="3"/>
  <c r="EF37" i="3"/>
  <c r="CM37" i="3"/>
  <c r="AR37" i="3"/>
  <c r="M37" i="3"/>
  <c r="EK37" i="3"/>
  <c r="AD37" i="3"/>
  <c r="FB37" i="3"/>
  <c r="CR37" i="3"/>
  <c r="EN37" i="3"/>
  <c r="AV37" i="3"/>
  <c r="CX37" i="3"/>
  <c r="EX37" i="3"/>
  <c r="DH37" i="3"/>
  <c r="BB37" i="3"/>
  <c r="EE37" i="3"/>
  <c r="BC37" i="3"/>
  <c r="AN37" i="3"/>
  <c r="ED37" i="3"/>
  <c r="EQ37" i="3"/>
  <c r="DC37" i="3"/>
  <c r="BH37" i="3"/>
  <c r="AC37" i="3"/>
  <c r="FA37" i="3"/>
  <c r="AT37" i="3"/>
  <c r="O37" i="3"/>
  <c r="DM37" i="3"/>
  <c r="S37" i="3"/>
  <c r="BU37" i="3"/>
  <c r="DZ37" i="3"/>
  <c r="AK37" i="3"/>
  <c r="ER37" i="3"/>
  <c r="P37" i="3"/>
  <c r="AJ37" i="3"/>
  <c r="AL37" i="3"/>
  <c r="CF37" i="3"/>
  <c r="DA37" i="3"/>
  <c r="EO37" i="3"/>
  <c r="DS37" i="3"/>
  <c r="BX37" i="3"/>
  <c r="AS37" i="3"/>
  <c r="AE37" i="3"/>
  <c r="BJ37" i="3"/>
  <c r="CA37" i="3"/>
  <c r="EH37" i="3"/>
  <c r="AP37" i="3"/>
  <c r="CW37" i="3"/>
  <c r="EW37" i="3"/>
  <c r="BM37" i="3"/>
  <c r="AI37" i="3"/>
  <c r="EC37" i="3"/>
  <c r="CC37" i="3"/>
  <c r="CD37" i="3"/>
  <c r="DP37" i="3"/>
  <c r="CZ37" i="3"/>
  <c r="EG37" i="3"/>
  <c r="K37" i="3"/>
  <c r="EI37" i="3"/>
  <c r="CN37" i="3"/>
  <c r="BI37" i="3"/>
  <c r="BK37" i="3"/>
  <c r="BZ37" i="3"/>
  <c r="DG37" i="3"/>
  <c r="X37" i="3"/>
  <c r="BT37" i="3"/>
  <c r="DY37" i="3"/>
  <c r="V37" i="3"/>
  <c r="CJ37" i="3"/>
  <c r="BQ37" i="3"/>
  <c r="BD37" i="3"/>
  <c r="DJ37" i="3"/>
  <c r="DK37" i="3"/>
  <c r="AO37" i="3"/>
  <c r="Y37" i="3"/>
  <c r="CU37" i="3"/>
  <c r="AA37" i="3"/>
  <c r="EY37" i="3"/>
  <c r="DD37" i="3"/>
  <c r="BY37" i="3"/>
  <c r="CQ37" i="3"/>
  <c r="CP37" i="3"/>
  <c r="EM37" i="3"/>
  <c r="AX37" i="3"/>
  <c r="CV37" i="3"/>
  <c r="EV37" i="3"/>
  <c r="AZ37" i="3"/>
  <c r="DL37" i="3"/>
  <c r="DI37" i="3"/>
  <c r="CL37" i="3"/>
  <c r="ET37" i="3"/>
  <c r="J37" i="3"/>
  <c r="CG37" i="3"/>
  <c r="BN37" i="3"/>
  <c r="BO37" i="3"/>
  <c r="AQ37" i="3"/>
  <c r="AU37" i="3"/>
  <c r="DT37" i="3"/>
  <c r="CO37" i="3"/>
  <c r="DW37" i="3"/>
  <c r="DF37" i="3"/>
  <c r="W37" i="3"/>
  <c r="BS37" i="3"/>
  <c r="DX37" i="3"/>
  <c r="U37" i="3"/>
  <c r="CB37" i="3"/>
  <c r="EP37" i="3"/>
  <c r="ES37" i="3"/>
  <c r="R37" i="3"/>
  <c r="BA37" i="3"/>
  <c r="AM37" i="3"/>
  <c r="DQ37" i="3"/>
  <c r="BF37" i="3"/>
  <c r="BL37" i="3"/>
  <c r="DE37" i="3"/>
  <c r="AH37" i="3"/>
  <c r="FC37" i="3"/>
  <c r="CH37" i="3"/>
  <c r="DV37" i="3"/>
  <c r="BE37" i="3"/>
  <c r="AW37" i="3"/>
  <c r="CI37" i="3"/>
  <c r="CS37" i="3"/>
  <c r="CE37" i="3"/>
  <c r="BG37" i="3"/>
  <c r="EU37" i="3"/>
  <c r="CK37" i="3"/>
  <c r="L37" i="3"/>
  <c r="AY37" i="3"/>
  <c r="AF37" i="3"/>
  <c r="EJ37" i="3"/>
  <c r="CY37" i="3"/>
  <c r="AG37" i="3"/>
  <c r="G164" i="3"/>
  <c r="F188" i="3"/>
  <c r="J188" i="3" s="1"/>
  <c r="J224" i="3" s="1"/>
  <c r="J323" i="3" s="1"/>
  <c r="J344" i="3" s="1"/>
  <c r="F56" i="3"/>
  <c r="ES56" i="3" s="1"/>
  <c r="F38" i="3"/>
  <c r="F15" i="3"/>
  <c r="F4" i="14"/>
  <c r="F1" i="3"/>
  <c r="D2" i="14"/>
  <c r="G25" i="14" s="1"/>
  <c r="EV4" i="3"/>
  <c r="EV5" i="3" s="1"/>
  <c r="EV6" i="3" s="1"/>
  <c r="CK4" i="3"/>
  <c r="CK5" i="3" s="1"/>
  <c r="CK6" i="3" s="1"/>
  <c r="AQ4" i="3"/>
  <c r="AQ5" i="3" s="1"/>
  <c r="AQ6" i="3" s="1"/>
  <c r="AC4" i="3"/>
  <c r="AC5" i="3" s="1"/>
  <c r="AC6" i="3" s="1"/>
  <c r="DV4" i="3"/>
  <c r="DV5" i="3" s="1"/>
  <c r="DV6" i="3" s="1"/>
  <c r="CQ4" i="3"/>
  <c r="CQ5" i="3" s="1"/>
  <c r="CQ6" i="3" s="1"/>
  <c r="AJ4" i="3"/>
  <c r="AJ5" i="3" s="1"/>
  <c r="AJ6" i="3" s="1"/>
  <c r="CN4" i="3"/>
  <c r="CN5" i="3" s="1"/>
  <c r="CN6" i="3" s="1"/>
  <c r="BY4" i="3"/>
  <c r="BY5" i="3" s="1"/>
  <c r="BY6" i="3" s="1"/>
  <c r="AV4" i="3"/>
  <c r="AV5" i="3" s="1"/>
  <c r="AV6" i="3" s="1"/>
  <c r="AW4" i="3"/>
  <c r="AW5" i="3" s="1"/>
  <c r="AW6" i="3" s="1"/>
  <c r="AX4" i="3"/>
  <c r="AX5" i="3" s="1"/>
  <c r="AX6" i="3" s="1"/>
  <c r="AY4" i="3"/>
  <c r="AY5" i="3" s="1"/>
  <c r="AY6" i="3" s="1"/>
  <c r="AZ4" i="3"/>
  <c r="AZ5" i="3" s="1"/>
  <c r="AZ6" i="3" s="1"/>
  <c r="AK4" i="3"/>
  <c r="AK5" i="3" s="1"/>
  <c r="AK6" i="3" s="1"/>
  <c r="AL4" i="3"/>
  <c r="AL5" i="3" s="1"/>
  <c r="AL6" i="3" s="1"/>
  <c r="BC4" i="3"/>
  <c r="BC5" i="3" s="1"/>
  <c r="BC6" i="3" s="1"/>
  <c r="AM4" i="3"/>
  <c r="AM5" i="3" s="1"/>
  <c r="AM6" i="3" s="1"/>
  <c r="X4" i="3"/>
  <c r="X5" i="3" s="1"/>
  <c r="X6" i="3" s="1"/>
  <c r="EU4" i="3"/>
  <c r="EU5" i="3" s="1"/>
  <c r="EU6" i="3" s="1"/>
  <c r="CJ4" i="3"/>
  <c r="CJ5" i="3" s="1"/>
  <c r="CJ6" i="3" s="1"/>
  <c r="BG4" i="3"/>
  <c r="BG5" i="3" s="1"/>
  <c r="BG6" i="3" s="1"/>
  <c r="N4" i="3"/>
  <c r="EL4" i="3"/>
  <c r="EL5" i="3" s="1"/>
  <c r="EL6" i="3" s="1"/>
  <c r="DG4" i="3"/>
  <c r="DG5" i="3" s="1"/>
  <c r="DG6" i="3" s="1"/>
  <c r="V4" i="3"/>
  <c r="V5" i="3" s="1"/>
  <c r="V6" i="3" s="1"/>
  <c r="DD4" i="3"/>
  <c r="DD5" i="3" s="1"/>
  <c r="DD6" i="3" s="1"/>
  <c r="CO4" i="3"/>
  <c r="CO5" i="3" s="1"/>
  <c r="CO6" i="3" s="1"/>
  <c r="BL4" i="3"/>
  <c r="BL5" i="3" s="1"/>
  <c r="BL6" i="3" s="1"/>
  <c r="BM4" i="3"/>
  <c r="BM5" i="3" s="1"/>
  <c r="BM6" i="3" s="1"/>
  <c r="BN4" i="3"/>
  <c r="BN5" i="3" s="1"/>
  <c r="BN6" i="3" s="1"/>
  <c r="BO4" i="3"/>
  <c r="BO5" i="3" s="1"/>
  <c r="BO6" i="3" s="1"/>
  <c r="BP4" i="3"/>
  <c r="BP5" i="3" s="1"/>
  <c r="BP6" i="3" s="1"/>
  <c r="BA4" i="3"/>
  <c r="BA5" i="3" s="1"/>
  <c r="BA6" i="3" s="1"/>
  <c r="BB4" i="3"/>
  <c r="BB5" i="3" s="1"/>
  <c r="BB6" i="3" s="1"/>
  <c r="BB164" i="3" s="1"/>
  <c r="BS4" i="3"/>
  <c r="BS5" i="3" s="1"/>
  <c r="BS6" i="3" s="1"/>
  <c r="DB4" i="3"/>
  <c r="DB5" i="3" s="1"/>
  <c r="DB6" i="3" s="1"/>
  <c r="EH4" i="3"/>
  <c r="EH5" i="3" s="1"/>
  <c r="EH6" i="3" s="1"/>
  <c r="BV4" i="3"/>
  <c r="BV5" i="3" s="1"/>
  <c r="BV6" i="3" s="1"/>
  <c r="BW4" i="3"/>
  <c r="BW5" i="3" s="1"/>
  <c r="BW6" i="3" s="1"/>
  <c r="AD4" i="3"/>
  <c r="AD5" i="3" s="1"/>
  <c r="AD6" i="3" s="1"/>
  <c r="FB4" i="3"/>
  <c r="FB5" i="3" s="1"/>
  <c r="FB6" i="3" s="1"/>
  <c r="DW4" i="3"/>
  <c r="DW5" i="3" s="1"/>
  <c r="DW6" i="3" s="1"/>
  <c r="ED4" i="3"/>
  <c r="ED5" i="3" s="1"/>
  <c r="ED6" i="3" s="1"/>
  <c r="DT4" i="3"/>
  <c r="DT5" i="3" s="1"/>
  <c r="DT6" i="3" s="1"/>
  <c r="DT19" i="3" s="1"/>
  <c r="DE4" i="3"/>
  <c r="DE5" i="3" s="1"/>
  <c r="DE6" i="3" s="1"/>
  <c r="CB4" i="3"/>
  <c r="CB5" i="3" s="1"/>
  <c r="CB6" i="3" s="1"/>
  <c r="CC4" i="3"/>
  <c r="CC5" i="3" s="1"/>
  <c r="CC6" i="3" s="1"/>
  <c r="CD4" i="3"/>
  <c r="CD5" i="3" s="1"/>
  <c r="CD6" i="3" s="1"/>
  <c r="CE4" i="3"/>
  <c r="CE5" i="3" s="1"/>
  <c r="CE6" i="3" s="1"/>
  <c r="CF4" i="3"/>
  <c r="CF5" i="3" s="1"/>
  <c r="CF6" i="3" s="1"/>
  <c r="BQ4" i="3"/>
  <c r="BQ5" i="3" s="1"/>
  <c r="BQ6" i="3" s="1"/>
  <c r="BR4" i="3"/>
  <c r="BR5" i="3" s="1"/>
  <c r="BR6" i="3" s="1"/>
  <c r="BR19" i="3" s="1"/>
  <c r="CI4" i="3"/>
  <c r="CI5" i="3" s="1"/>
  <c r="CI6" i="3" s="1"/>
  <c r="DA4" i="3"/>
  <c r="DA5" i="3" s="1"/>
  <c r="DA6" i="3" s="1"/>
  <c r="EG4" i="3"/>
  <c r="EG5" i="3" s="1"/>
  <c r="EG6" i="3" s="1"/>
  <c r="BT4" i="3"/>
  <c r="BT5" i="3" s="1"/>
  <c r="BT6" i="3" s="1"/>
  <c r="CM4" i="3"/>
  <c r="CM5" i="3" s="1"/>
  <c r="CM6" i="3" s="1"/>
  <c r="AT4" i="3"/>
  <c r="AT5" i="3" s="1"/>
  <c r="AT6" i="3" s="1"/>
  <c r="O4" i="3"/>
  <c r="EM4" i="3"/>
  <c r="EM5" i="3" s="1"/>
  <c r="EM6" i="3" s="1"/>
  <c r="L4" i="3"/>
  <c r="EJ4" i="3"/>
  <c r="EJ5" i="3" s="1"/>
  <c r="EJ6" i="3" s="1"/>
  <c r="DU4" i="3"/>
  <c r="DU5" i="3" s="1"/>
  <c r="DU6" i="3" s="1"/>
  <c r="CR4" i="3"/>
  <c r="CR5" i="3" s="1"/>
  <c r="CR6" i="3" s="1"/>
  <c r="CS4" i="3"/>
  <c r="CS5" i="3" s="1"/>
  <c r="CS6" i="3" s="1"/>
  <c r="CT4" i="3"/>
  <c r="CT5" i="3" s="1"/>
  <c r="CT6" i="3" s="1"/>
  <c r="CU4" i="3"/>
  <c r="CU5" i="3" s="1"/>
  <c r="CU6" i="3" s="1"/>
  <c r="CV4" i="3"/>
  <c r="CV5" i="3" s="1"/>
  <c r="CV6" i="3" s="1"/>
  <c r="CV19" i="3" s="1"/>
  <c r="CG4" i="3"/>
  <c r="CG5" i="3" s="1"/>
  <c r="CG6" i="3" s="1"/>
  <c r="CH4" i="3"/>
  <c r="CH5" i="3" s="1"/>
  <c r="CH6" i="3" s="1"/>
  <c r="CY4" i="3"/>
  <c r="CY5" i="3" s="1"/>
  <c r="CY6" i="3" s="1"/>
  <c r="Y4" i="3"/>
  <c r="Y5" i="3" s="1"/>
  <c r="Y6" i="3" s="1"/>
  <c r="EF4" i="3"/>
  <c r="EF5" i="3" s="1"/>
  <c r="EF6" i="3" s="1"/>
  <c r="BF4" i="3"/>
  <c r="BF5" i="3" s="1"/>
  <c r="BF6" i="3" s="1"/>
  <c r="DC4" i="3"/>
  <c r="DC5" i="3" s="1"/>
  <c r="DC6" i="3" s="1"/>
  <c r="BJ4" i="3"/>
  <c r="BJ5" i="3" s="1"/>
  <c r="BJ6" i="3" s="1"/>
  <c r="AE4" i="3"/>
  <c r="AE5" i="3" s="1"/>
  <c r="AE6" i="3" s="1"/>
  <c r="FC4" i="3"/>
  <c r="FC5" i="3" s="1"/>
  <c r="FC6" i="3" s="1"/>
  <c r="AB4" i="3"/>
  <c r="AB5" i="3" s="1"/>
  <c r="AB6" i="3" s="1"/>
  <c r="EZ4" i="3"/>
  <c r="EZ5" i="3" s="1"/>
  <c r="EZ6" i="3" s="1"/>
  <c r="EK4" i="3"/>
  <c r="EK5" i="3" s="1"/>
  <c r="EK6" i="3" s="1"/>
  <c r="DH4" i="3"/>
  <c r="DH5" i="3" s="1"/>
  <c r="DH6" i="3" s="1"/>
  <c r="DI4" i="3"/>
  <c r="DI5" i="3" s="1"/>
  <c r="DI6" i="3" s="1"/>
  <c r="DJ4" i="3"/>
  <c r="DJ5" i="3" s="1"/>
  <c r="DJ6" i="3" s="1"/>
  <c r="DK4" i="3"/>
  <c r="DK5" i="3" s="1"/>
  <c r="DK6" i="3" s="1"/>
  <c r="DL4" i="3"/>
  <c r="DL5" i="3" s="1"/>
  <c r="DL6" i="3" s="1"/>
  <c r="CW4" i="3"/>
  <c r="CW5" i="3" s="1"/>
  <c r="CW6" i="3" s="1"/>
  <c r="CX4" i="3"/>
  <c r="CX5" i="3" s="1"/>
  <c r="CX6" i="3" s="1"/>
  <c r="DO4" i="3"/>
  <c r="DO5" i="3" s="1"/>
  <c r="DO6" i="3" s="1"/>
  <c r="AN4" i="3"/>
  <c r="AN5" i="3" s="1"/>
  <c r="AN6" i="3" s="1"/>
  <c r="BE4" i="3"/>
  <c r="BE5" i="3" s="1"/>
  <c r="BE6" i="3" s="1"/>
  <c r="DR4" i="3"/>
  <c r="DR5" i="3" s="1"/>
  <c r="DR6" i="3" s="1"/>
  <c r="EW4" i="3"/>
  <c r="EW5" i="3" s="1"/>
  <c r="EW6" i="3" s="1"/>
  <c r="DS4" i="3"/>
  <c r="DS5" i="3" s="1"/>
  <c r="DS6" i="3" s="1"/>
  <c r="BZ4" i="3"/>
  <c r="BZ5" i="3" s="1"/>
  <c r="BZ6" i="3" s="1"/>
  <c r="AU4" i="3"/>
  <c r="AU5" i="3" s="1"/>
  <c r="AU6" i="3" s="1"/>
  <c r="AU19" i="3" s="1"/>
  <c r="AG4" i="3"/>
  <c r="AG5" i="3" s="1"/>
  <c r="AG6" i="3" s="1"/>
  <c r="AR4" i="3"/>
  <c r="AR5" i="3" s="1"/>
  <c r="AR6" i="3" s="1"/>
  <c r="M4" i="3"/>
  <c r="FA4" i="3"/>
  <c r="FA5" i="3" s="1"/>
  <c r="FA6" i="3" s="1"/>
  <c r="DX4" i="3"/>
  <c r="DX5" i="3" s="1"/>
  <c r="DX6" i="3" s="1"/>
  <c r="DY4" i="3"/>
  <c r="DY5" i="3" s="1"/>
  <c r="DY6" i="3" s="1"/>
  <c r="DY164" i="3" s="1"/>
  <c r="DZ4" i="3"/>
  <c r="DZ5" i="3" s="1"/>
  <c r="DZ6" i="3" s="1"/>
  <c r="EA4" i="3"/>
  <c r="EA5" i="3" s="1"/>
  <c r="EA6" i="3" s="1"/>
  <c r="EA19" i="3" s="1"/>
  <c r="EB4" i="3"/>
  <c r="EB5" i="3" s="1"/>
  <c r="EB6" i="3" s="1"/>
  <c r="DM4" i="3"/>
  <c r="DM5" i="3" s="1"/>
  <c r="DM6" i="3" s="1"/>
  <c r="DN4" i="3"/>
  <c r="DN5" i="3" s="1"/>
  <c r="DN6" i="3" s="1"/>
  <c r="EE4" i="3"/>
  <c r="EE5" i="3" s="1"/>
  <c r="EE6" i="3" s="1"/>
  <c r="EE38" i="3" s="1"/>
  <c r="DP4" i="3"/>
  <c r="DP5" i="3" s="1"/>
  <c r="DP6" i="3" s="1"/>
  <c r="J4" i="3"/>
  <c r="AP4" i="3"/>
  <c r="AP5" i="3" s="1"/>
  <c r="AP6" i="3" s="1"/>
  <c r="BU4" i="3"/>
  <c r="BU5" i="3" s="1"/>
  <c r="BU6" i="3" s="1"/>
  <c r="K4" i="3"/>
  <c r="K5" i="3" s="1"/>
  <c r="K6" i="3" s="1"/>
  <c r="EI4" i="3"/>
  <c r="EI5" i="3" s="1"/>
  <c r="EI6" i="3" s="1"/>
  <c r="CP4" i="3"/>
  <c r="CP5" i="3" s="1"/>
  <c r="CP6" i="3" s="1"/>
  <c r="BK4" i="3"/>
  <c r="BK5" i="3" s="1"/>
  <c r="BK6" i="3" s="1"/>
  <c r="R4" i="3"/>
  <c r="BH4" i="3"/>
  <c r="BH5" i="3" s="1"/>
  <c r="BH6" i="3" s="1"/>
  <c r="AS4" i="3"/>
  <c r="AS5" i="3" s="1"/>
  <c r="AS6" i="3" s="1"/>
  <c r="P4" i="3"/>
  <c r="P5" i="3" s="1"/>
  <c r="P6" i="3" s="1"/>
  <c r="EN4" i="3"/>
  <c r="EN5" i="3" s="1"/>
  <c r="EN6" i="3" s="1"/>
  <c r="EO4" i="3"/>
  <c r="EO5" i="3" s="1"/>
  <c r="EO6" i="3" s="1"/>
  <c r="EP4" i="3"/>
  <c r="EP5" i="3" s="1"/>
  <c r="EP6" i="3" s="1"/>
  <c r="EQ4" i="3"/>
  <c r="EQ5" i="3" s="1"/>
  <c r="EQ6" i="3" s="1"/>
  <c r="EQ19" i="3" s="1"/>
  <c r="ER4" i="3"/>
  <c r="ER5" i="3" s="1"/>
  <c r="ER6" i="3" s="1"/>
  <c r="EC4" i="3"/>
  <c r="EC5" i="3" s="1"/>
  <c r="EC6" i="3" s="1"/>
  <c r="ET4" i="3"/>
  <c r="ET5" i="3" s="1"/>
  <c r="ET6" i="3" s="1"/>
  <c r="AO4" i="3"/>
  <c r="AO5" i="3" s="1"/>
  <c r="AO6" i="3" s="1"/>
  <c r="Z4" i="3"/>
  <c r="Z5" i="3" s="1"/>
  <c r="Z6" i="3" s="1"/>
  <c r="U4" i="3"/>
  <c r="AI4" i="3"/>
  <c r="AI5" i="3" s="1"/>
  <c r="AI6" i="3" s="1"/>
  <c r="AI164" i="3" s="1"/>
  <c r="F130" i="3"/>
  <c r="F297" i="3"/>
  <c r="T4" i="3"/>
  <c r="T5" i="3" s="1"/>
  <c r="T6" i="3" s="1"/>
  <c r="CA4" i="3"/>
  <c r="CA5" i="3" s="1"/>
  <c r="CA6" i="3" s="1"/>
  <c r="EX45" i="3"/>
  <c r="CE45" i="3"/>
  <c r="CB45" i="3"/>
  <c r="BJ45" i="3"/>
  <c r="R45" i="3"/>
  <c r="EE209" i="3"/>
  <c r="EE19" i="3"/>
  <c r="BG56" i="3"/>
  <c r="BG209" i="3"/>
  <c r="BG38" i="3"/>
  <c r="BG19" i="3"/>
  <c r="BG164" i="3"/>
  <c r="FC56" i="3"/>
  <c r="CZ56" i="3"/>
  <c r="CZ209" i="3"/>
  <c r="CV209" i="3"/>
  <c r="EJ209" i="3"/>
  <c r="EJ56" i="3"/>
  <c r="CX79" i="3"/>
  <c r="R79" i="3"/>
  <c r="Z79" i="3"/>
  <c r="T79" i="3"/>
  <c r="CJ79" i="3"/>
  <c r="BD79" i="3"/>
  <c r="EQ79" i="3"/>
  <c r="CR79" i="3"/>
  <c r="AC79" i="3"/>
  <c r="DS79" i="3"/>
  <c r="DU79" i="3"/>
  <c r="CM79" i="3"/>
  <c r="BQ79" i="3"/>
  <c r="DV79" i="3"/>
  <c r="BB79" i="3"/>
  <c r="CN79" i="3"/>
  <c r="DO79" i="3"/>
  <c r="AS79" i="3"/>
  <c r="EV79" i="3"/>
  <c r="EE79" i="3"/>
  <c r="BE79" i="3"/>
  <c r="AW79" i="3"/>
  <c r="BA79" i="3"/>
  <c r="P79" i="3"/>
  <c r="BK79" i="3"/>
  <c r="BC79" i="3"/>
  <c r="ES79" i="3"/>
  <c r="BH79" i="3"/>
  <c r="AX79" i="3"/>
  <c r="CH79" i="3"/>
  <c r="DD79" i="3"/>
  <c r="CE79" i="3"/>
  <c r="DY79" i="3"/>
  <c r="AO79" i="3"/>
  <c r="CW79" i="3"/>
  <c r="BT79" i="3"/>
  <c r="EU79" i="3"/>
  <c r="BI79" i="3"/>
  <c r="BN79" i="3"/>
  <c r="AP79" i="3"/>
  <c r="DA79" i="3"/>
  <c r="ED79" i="3"/>
  <c r="AR79" i="3"/>
  <c r="ER79" i="3"/>
  <c r="Y79" i="3"/>
  <c r="EK79" i="3"/>
  <c r="AL79" i="3"/>
  <c r="AF79" i="3"/>
  <c r="EW79" i="3"/>
  <c r="DR79" i="3"/>
  <c r="N79" i="3"/>
  <c r="DT79" i="3"/>
  <c r="O79" i="3"/>
  <c r="W79" i="3"/>
  <c r="CB79" i="3"/>
  <c r="DM79" i="3"/>
  <c r="DC79" i="3"/>
  <c r="BZ79" i="3"/>
  <c r="EB79" i="3"/>
  <c r="EP79" i="3"/>
  <c r="AJ79" i="3"/>
  <c r="AH79" i="3"/>
  <c r="BW79" i="3"/>
  <c r="EO79" i="3"/>
  <c r="X79" i="3"/>
  <c r="AB79" i="3"/>
  <c r="CK79" i="3"/>
  <c r="AQ79" i="3"/>
  <c r="AM79" i="3"/>
  <c r="ET79" i="3"/>
  <c r="CF79" i="3"/>
  <c r="AG79" i="3"/>
  <c r="EV56" i="3"/>
  <c r="BB19" i="3"/>
  <c r="BB209" i="3"/>
  <c r="DK56" i="3"/>
  <c r="DK209" i="3"/>
  <c r="BR209" i="3"/>
  <c r="BR164" i="3"/>
  <c r="BY162" i="3"/>
  <c r="DH162" i="3"/>
  <c r="BA162" i="3"/>
  <c r="EJ162" i="3"/>
  <c r="EQ162" i="3"/>
  <c r="AS162" i="3"/>
  <c r="BL162" i="3"/>
  <c r="DZ162" i="3"/>
  <c r="BJ162" i="3"/>
  <c r="L162" i="3"/>
  <c r="AI162" i="3"/>
  <c r="AU162" i="3"/>
  <c r="CA162" i="3"/>
  <c r="DJ162" i="3"/>
  <c r="DC162" i="3"/>
  <c r="BI162" i="3"/>
  <c r="AY162" i="3"/>
  <c r="BG162" i="3"/>
  <c r="N162" i="3"/>
  <c r="CF162" i="3"/>
  <c r="CS162" i="3"/>
  <c r="DD162" i="3"/>
  <c r="BD162" i="3"/>
  <c r="CY162" i="3"/>
  <c r="AX162" i="3"/>
  <c r="AW162" i="3"/>
  <c r="Z162" i="3"/>
  <c r="CJ162" i="3"/>
  <c r="W162" i="3"/>
  <c r="T162" i="3"/>
  <c r="BS162" i="3"/>
  <c r="DG162" i="3"/>
  <c r="P162" i="3"/>
  <c r="EK162" i="3"/>
  <c r="BV162" i="3"/>
  <c r="BP162" i="3"/>
  <c r="BK162" i="3"/>
  <c r="AN162" i="3"/>
  <c r="AR162" i="3"/>
  <c r="K162" i="3"/>
  <c r="DE162" i="3"/>
  <c r="DP162" i="3"/>
  <c r="BZ162" i="3"/>
  <c r="EU162" i="3"/>
  <c r="DI162" i="3"/>
  <c r="EC162" i="3"/>
  <c r="EX162" i="3"/>
  <c r="CK162" i="3"/>
  <c r="V162" i="3"/>
  <c r="CL162" i="3"/>
  <c r="EE162" i="3"/>
  <c r="S162" i="3"/>
  <c r="ED162" i="3"/>
  <c r="BN162" i="3"/>
  <c r="EY162" i="3"/>
  <c r="BH162" i="3"/>
  <c r="Q162" i="3"/>
  <c r="BE162" i="3"/>
  <c r="AP162" i="3"/>
  <c r="EV162" i="3"/>
  <c r="CD162" i="3"/>
  <c r="DY162" i="3"/>
  <c r="FB162" i="3"/>
  <c r="BU162" i="3"/>
  <c r="CC162" i="3"/>
  <c r="BO162" i="3"/>
  <c r="EW162" i="3"/>
  <c r="AV162" i="3"/>
  <c r="CN162" i="3"/>
  <c r="AH162" i="3"/>
  <c r="CE162" i="3"/>
  <c r="CQ162" i="3"/>
  <c r="AL162" i="3"/>
  <c r="DL162" i="3"/>
  <c r="O162" i="3"/>
  <c r="EM162" i="3"/>
  <c r="DQ162" i="3"/>
  <c r="EP162" i="3"/>
  <c r="DK162" i="3"/>
  <c r="ET162" i="3"/>
  <c r="AQ162" i="3"/>
  <c r="CH162" i="3"/>
  <c r="EG162" i="3"/>
  <c r="EO162" i="3"/>
  <c r="DT162" i="3"/>
  <c r="EI162" i="3"/>
  <c r="EB162" i="3"/>
  <c r="DM162" i="3"/>
  <c r="BT162" i="3"/>
  <c r="BX162" i="3"/>
  <c r="EN162" i="3"/>
  <c r="FA162" i="3"/>
  <c r="BF162" i="3"/>
  <c r="CZ162" i="3"/>
  <c r="CO162" i="3"/>
  <c r="DO162" i="3"/>
  <c r="ER162" i="3"/>
  <c r="EF162" i="3"/>
  <c r="DB162" i="3"/>
  <c r="BM162" i="3"/>
  <c r="X162" i="3"/>
  <c r="DF162" i="3"/>
  <c r="Y162" i="3"/>
  <c r="BR162" i="3"/>
  <c r="ES162" i="3"/>
  <c r="DR162" i="3"/>
  <c r="CU162" i="3"/>
  <c r="BQ162" i="3"/>
  <c r="AJ162" i="3"/>
  <c r="AZ162" i="3"/>
  <c r="CP162" i="3"/>
  <c r="AC162" i="3"/>
  <c r="EA162" i="3"/>
  <c r="BB162" i="3"/>
  <c r="DW162" i="3"/>
  <c r="CW162" i="3"/>
  <c r="AM162" i="3"/>
  <c r="AB162" i="3"/>
  <c r="M162" i="3"/>
  <c r="AD162" i="3"/>
  <c r="R162" i="3"/>
  <c r="DU162" i="3"/>
  <c r="EZ162" i="3"/>
  <c r="CR162" i="3"/>
  <c r="J162" i="3"/>
  <c r="CT162" i="3"/>
  <c r="DV162" i="3"/>
  <c r="AO162" i="3"/>
  <c r="DX162" i="3"/>
  <c r="CV162" i="3"/>
  <c r="EL162" i="3"/>
  <c r="U162" i="3"/>
  <c r="BC162" i="3"/>
  <c r="AF162" i="3"/>
  <c r="AG162" i="3"/>
  <c r="DA162" i="3"/>
  <c r="AA162" i="3"/>
  <c r="EH162" i="3"/>
  <c r="FC162" i="3"/>
  <c r="AK162" i="3"/>
  <c r="CG162" i="3"/>
  <c r="DS162" i="3"/>
  <c r="BW162" i="3"/>
  <c r="CX162" i="3"/>
  <c r="CM162" i="3"/>
  <c r="AT162" i="3"/>
  <c r="AE162" i="3"/>
  <c r="CB162" i="3"/>
  <c r="CI162" i="3"/>
  <c r="DN162" i="3"/>
  <c r="CH56" i="3"/>
  <c r="EQ209" i="3"/>
  <c r="EQ164" i="3"/>
  <c r="BV56" i="3"/>
  <c r="BV209" i="3"/>
  <c r="DY19" i="3"/>
  <c r="DY209" i="3"/>
  <c r="AI19" i="3"/>
  <c r="AI209" i="3"/>
  <c r="DA38" i="3"/>
  <c r="DA209" i="3"/>
  <c r="M5" i="3"/>
  <c r="M6" i="3" s="1"/>
  <c r="Q5" i="3"/>
  <c r="Q6" i="3" s="1"/>
  <c r="O5" i="3"/>
  <c r="O6" i="3" s="1"/>
  <c r="L5" i="3"/>
  <c r="L6" i="3" s="1"/>
  <c r="S5" i="3"/>
  <c r="S6" i="3" s="1"/>
  <c r="N5" i="3"/>
  <c r="N6" i="3" s="1"/>
  <c r="J5" i="3"/>
  <c r="J6" i="3" s="1"/>
  <c r="R5" i="3"/>
  <c r="R6" i="3" s="1"/>
  <c r="U5" i="3"/>
  <c r="U6" i="3" s="1"/>
  <c r="DT209" i="3"/>
  <c r="DT164" i="3"/>
  <c r="EZ56" i="3"/>
  <c r="EZ209" i="3"/>
  <c r="DN209" i="3"/>
  <c r="DN38" i="3"/>
  <c r="EA209" i="3"/>
  <c r="EA164" i="3"/>
  <c r="BX209" i="3"/>
  <c r="BX56" i="3"/>
  <c r="BR56" i="3"/>
  <c r="AU209" i="3"/>
  <c r="AU164" i="3"/>
  <c r="FC45" i="3"/>
  <c r="EP45" i="3"/>
  <c r="S45" i="3"/>
  <c r="CW45" i="3"/>
  <c r="ES209" i="3"/>
  <c r="K22" i="3"/>
  <c r="DD22" i="3"/>
  <c r="DB22" i="3"/>
  <c r="EK22" i="3"/>
  <c r="AC22" i="3"/>
  <c r="BW22" i="3"/>
  <c r="DN22" i="3"/>
  <c r="W22" i="3"/>
  <c r="CK22" i="3"/>
  <c r="CI22" i="3"/>
  <c r="DF22" i="3"/>
  <c r="CA22" i="3"/>
  <c r="AY22" i="3"/>
  <c r="AF22" i="3"/>
  <c r="Q22" i="3"/>
  <c r="EO22" i="3"/>
  <c r="BH22" i="3"/>
  <c r="EU22" i="3"/>
  <c r="AO22" i="3"/>
  <c r="BY22" i="3"/>
  <c r="DU22" i="3"/>
  <c r="M22" i="3"/>
  <c r="DS22" i="3"/>
  <c r="EY22" i="3"/>
  <c r="N22" i="3"/>
  <c r="EL22" i="3"/>
  <c r="DG22" i="3"/>
  <c r="CE22" i="3"/>
  <c r="BL22" i="3"/>
  <c r="AW22" i="3"/>
  <c r="AH22" i="3"/>
  <c r="DM22" i="3"/>
  <c r="BF22" i="3"/>
  <c r="CX22" i="3"/>
  <c r="EI22" i="3"/>
  <c r="AA22" i="3"/>
  <c r="DO22" i="3"/>
  <c r="CM22" i="3"/>
  <c r="EZ22" i="3"/>
  <c r="EX22" i="3"/>
  <c r="DE22" i="3"/>
  <c r="EV22" i="3"/>
  <c r="AP22" i="3"/>
  <c r="CH22" i="3"/>
  <c r="EF22" i="3"/>
  <c r="BU22" i="3"/>
  <c r="V45" i="3"/>
  <c r="EM45" i="3"/>
  <c r="BU45" i="3"/>
  <c r="DD45" i="3"/>
  <c r="EF45" i="3"/>
  <c r="EW45" i="3"/>
  <c r="EU45" i="3"/>
  <c r="EP107" i="3"/>
  <c r="AX107" i="3"/>
  <c r="EG107" i="3"/>
  <c r="Q107" i="3"/>
  <c r="CZ107" i="3"/>
  <c r="AN107" i="3"/>
  <c r="DW107" i="3"/>
  <c r="ET107" i="3"/>
  <c r="CH107" i="3"/>
  <c r="V107" i="3"/>
  <c r="CA107" i="3"/>
  <c r="DM107" i="3"/>
  <c r="BA107" i="3"/>
  <c r="EJ107" i="3"/>
  <c r="T107" i="3"/>
  <c r="AM107" i="3"/>
  <c r="AB107" i="3"/>
  <c r="CU107" i="3"/>
  <c r="AI107" i="3"/>
  <c r="Z107" i="3"/>
  <c r="DJ107" i="3"/>
  <c r="DA107" i="3"/>
  <c r="J107" i="3"/>
  <c r="CR107" i="3"/>
  <c r="AF107" i="3"/>
  <c r="DG107" i="3"/>
  <c r="EL107" i="3"/>
  <c r="BZ107" i="3"/>
  <c r="N107" i="3"/>
  <c r="AU107" i="3"/>
  <c r="DE107" i="3"/>
  <c r="AS107" i="3"/>
  <c r="DT107" i="3"/>
  <c r="L107" i="3"/>
  <c r="EZ107" i="3"/>
  <c r="EY107" i="3"/>
  <c r="CM107" i="3"/>
  <c r="AA107" i="3"/>
  <c r="CL107" i="3"/>
  <c r="BF107" i="3"/>
  <c r="CK107" i="3"/>
  <c r="EV107" i="3"/>
  <c r="CJ107" i="3"/>
  <c r="X107" i="3"/>
  <c r="CI107" i="3"/>
  <c r="ED107" i="3"/>
  <c r="BR107" i="3"/>
  <c r="DY107" i="3"/>
  <c r="W107" i="3"/>
  <c r="CW107" i="3"/>
  <c r="AK107" i="3"/>
  <c r="DD107" i="3"/>
  <c r="EW107" i="3"/>
  <c r="EB107" i="3"/>
  <c r="EQ107" i="3"/>
  <c r="CE107" i="3"/>
  <c r="S107" i="3"/>
  <c r="EX107" i="3"/>
  <c r="DR107" i="3"/>
  <c r="CC107" i="3"/>
  <c r="EN107" i="3"/>
  <c r="CB107" i="3"/>
  <c r="P107" i="3"/>
  <c r="BK107" i="3"/>
  <c r="DV107" i="3"/>
  <c r="BJ107" i="3"/>
  <c r="BE107" i="3"/>
  <c r="FA107" i="3"/>
  <c r="CO107" i="3"/>
  <c r="AC107" i="3"/>
  <c r="CN107" i="3"/>
  <c r="DQ107" i="3"/>
  <c r="DL107" i="3"/>
  <c r="EI107" i="3"/>
  <c r="BW107" i="3"/>
  <c r="AH107" i="3"/>
  <c r="BN107" i="3"/>
  <c r="BU107" i="3"/>
  <c r="EF107" i="3"/>
  <c r="BT107" i="3"/>
  <c r="EO107" i="3"/>
  <c r="BC107" i="3"/>
  <c r="DN107" i="3"/>
  <c r="BB107" i="3"/>
  <c r="FC107" i="3"/>
  <c r="ES107" i="3"/>
  <c r="CG107" i="3"/>
  <c r="U107" i="3"/>
  <c r="BX107" i="3"/>
  <c r="BM107" i="3"/>
  <c r="CV107" i="3"/>
  <c r="EA107" i="3"/>
  <c r="BO107" i="3"/>
  <c r="K107" i="3"/>
  <c r="CT107" i="3"/>
  <c r="DZ107" i="3"/>
  <c r="AW107" i="3"/>
  <c r="DX107" i="3"/>
  <c r="BL107" i="3"/>
  <c r="CS107" i="3"/>
  <c r="AE107" i="3"/>
  <c r="DF107" i="3"/>
  <c r="AT107" i="3"/>
  <c r="EM107" i="3"/>
  <c r="EK107" i="3"/>
  <c r="BY107" i="3"/>
  <c r="M107" i="3"/>
  <c r="BH107" i="3"/>
  <c r="EE107" i="3"/>
  <c r="CF107" i="3"/>
  <c r="DS107" i="3"/>
  <c r="BG107" i="3"/>
  <c r="F108" i="3"/>
  <c r="R107" i="3"/>
  <c r="AP107" i="3"/>
  <c r="BV107" i="3"/>
  <c r="AG107" i="3"/>
  <c r="DP107" i="3"/>
  <c r="BD107" i="3"/>
  <c r="AO107" i="3"/>
  <c r="O107" i="3"/>
  <c r="CX107" i="3"/>
  <c r="AL107" i="3"/>
  <c r="DO107" i="3"/>
  <c r="EC107" i="3"/>
  <c r="BQ107" i="3"/>
  <c r="DI107" i="3"/>
  <c r="AZ107" i="3"/>
  <c r="CY107" i="3"/>
  <c r="BP107" i="3"/>
  <c r="DK107" i="3"/>
  <c r="AY107" i="3"/>
  <c r="CD107" i="3"/>
  <c r="DB107" i="3"/>
  <c r="EH107" i="3"/>
  <c r="Y107" i="3"/>
  <c r="DH107" i="3"/>
  <c r="AV107" i="3"/>
  <c r="EU107" i="3"/>
  <c r="FB107" i="3"/>
  <c r="CP107" i="3"/>
  <c r="AD107" i="3"/>
  <c r="CQ107" i="3"/>
  <c r="DU107" i="3"/>
  <c r="BI107" i="3"/>
  <c r="ER107" i="3"/>
  <c r="AJ107" i="3"/>
  <c r="BS107" i="3"/>
  <c r="AR107" i="3"/>
  <c r="DC107" i="3"/>
  <c r="AQ107" i="3"/>
  <c r="CF45" i="3"/>
  <c r="F271" i="3"/>
  <c r="F15" i="14" s="1"/>
  <c r="F136" i="3"/>
  <c r="I8" i="3"/>
  <c r="J7" i="3" s="1"/>
  <c r="F190" i="3"/>
  <c r="D93" i="1"/>
  <c r="F114" i="1" s="1"/>
  <c r="CI45" i="3"/>
  <c r="CH45" i="3"/>
  <c r="EC45" i="3"/>
  <c r="BQ45" i="3"/>
  <c r="EO45" i="3"/>
  <c r="ER45" i="3"/>
  <c r="T45" i="3"/>
  <c r="AE45" i="3"/>
  <c r="AR45" i="3"/>
  <c r="DK45" i="3"/>
  <c r="AY45" i="3"/>
  <c r="DJ45" i="3"/>
  <c r="AX45" i="3"/>
  <c r="CC45" i="3"/>
  <c r="Q45" i="3"/>
  <c r="AF45" i="3"/>
  <c r="W45" i="3"/>
  <c r="DV45" i="3"/>
  <c r="AU45" i="3"/>
  <c r="BR45" i="3"/>
  <c r="DU45" i="3"/>
  <c r="BI45" i="3"/>
  <c r="DQ45" i="3"/>
  <c r="EB45" i="3"/>
  <c r="DY45" i="3"/>
  <c r="EZ45" i="3"/>
  <c r="AB45" i="3"/>
  <c r="DC45" i="3"/>
  <c r="AQ45" i="3"/>
  <c r="DB45" i="3"/>
  <c r="AP45" i="3"/>
  <c r="EH45" i="3"/>
  <c r="AM45" i="3"/>
  <c r="BB45" i="3"/>
  <c r="DM45" i="3"/>
  <c r="BA45" i="3"/>
  <c r="J45" i="3"/>
  <c r="DL45" i="3"/>
  <c r="DX45" i="3"/>
  <c r="EJ45" i="3"/>
  <c r="L45" i="3"/>
  <c r="CU45" i="3"/>
  <c r="AI45" i="3"/>
  <c r="CT45" i="3"/>
  <c r="AH45" i="3"/>
  <c r="BM45" i="3"/>
  <c r="EV45" i="3"/>
  <c r="P45" i="3"/>
  <c r="DA45" i="3"/>
  <c r="CP45" i="3"/>
  <c r="EG45" i="3"/>
  <c r="FB45" i="3"/>
  <c r="AL45" i="3"/>
  <c r="DE45" i="3"/>
  <c r="AS45" i="3"/>
  <c r="CZ45" i="3"/>
  <c r="CV45" i="3"/>
  <c r="BL45" i="3"/>
  <c r="DT45" i="3"/>
  <c r="EY45" i="3"/>
  <c r="CM45" i="3"/>
  <c r="AA45" i="3"/>
  <c r="CL45" i="3"/>
  <c r="Z45" i="3"/>
  <c r="BE45" i="3"/>
  <c r="DH45" i="3"/>
  <c r="CS45" i="3"/>
  <c r="DP45" i="3"/>
  <c r="BZ45" i="3"/>
  <c r="BD45" i="3"/>
  <c r="ED45" i="3"/>
  <c r="FA45" i="3"/>
  <c r="CO45" i="3"/>
  <c r="AC45" i="3"/>
  <c r="DW45" i="3"/>
  <c r="BP45" i="3"/>
  <c r="DO45" i="3"/>
  <c r="CN45" i="3"/>
  <c r="EI45" i="3"/>
  <c r="BW45" i="3"/>
  <c r="K45" i="3"/>
  <c r="EE45" i="3"/>
  <c r="DN45" i="3"/>
  <c r="ES45" i="3"/>
  <c r="CG45" i="3"/>
  <c r="U45" i="3"/>
  <c r="BS45" i="3"/>
  <c r="AZ45" i="3"/>
  <c r="CQ45" i="3"/>
  <c r="BX45" i="3"/>
  <c r="EA45" i="3"/>
  <c r="BO45" i="3"/>
  <c r="DZ45" i="3"/>
  <c r="BN45" i="3"/>
  <c r="DI45" i="3"/>
  <c r="AG45" i="3"/>
  <c r="AV45" i="3"/>
  <c r="CY45" i="3"/>
  <c r="CA45" i="3"/>
  <c r="AD45" i="3"/>
  <c r="DG45" i="3"/>
  <c r="CX45" i="3"/>
  <c r="EK45" i="3"/>
  <c r="BY45" i="3"/>
  <c r="M45" i="3"/>
  <c r="O45" i="3"/>
  <c r="AJ45" i="3"/>
  <c r="BC45" i="3"/>
  <c r="BH45" i="3"/>
  <c r="DS45" i="3"/>
  <c r="BG45" i="3"/>
  <c r="DR45" i="3"/>
  <c r="BF45" i="3"/>
  <c r="CK45" i="3"/>
  <c r="Y45" i="3"/>
  <c r="AN45" i="3"/>
  <c r="BK45" i="3"/>
  <c r="ET45" i="3"/>
  <c r="DF45" i="3"/>
  <c r="CR45" i="3"/>
  <c r="CD45" i="3"/>
  <c r="AK45" i="3"/>
  <c r="AO209" i="3" l="1"/>
  <c r="AO19" i="3"/>
  <c r="AO164" i="3"/>
  <c r="P209" i="3"/>
  <c r="P164" i="3"/>
  <c r="P19" i="3"/>
  <c r="BU209" i="3"/>
  <c r="BU164" i="3"/>
  <c r="BU19" i="3"/>
  <c r="CX209" i="3"/>
  <c r="CX19" i="3"/>
  <c r="CX164" i="3"/>
  <c r="EZ164" i="3"/>
  <c r="EZ19" i="3"/>
  <c r="Y209" i="3"/>
  <c r="Y19" i="3"/>
  <c r="Y164" i="3"/>
  <c r="CR209" i="3"/>
  <c r="CR19" i="3"/>
  <c r="CR164" i="3"/>
  <c r="BT209" i="3"/>
  <c r="BT19" i="3"/>
  <c r="BT164" i="3"/>
  <c r="CD209" i="3"/>
  <c r="CD19" i="3"/>
  <c r="CD164" i="3"/>
  <c r="AD209" i="3"/>
  <c r="AD164" i="3"/>
  <c r="AD19" i="3"/>
  <c r="BP209" i="3"/>
  <c r="BP164" i="3"/>
  <c r="BP19" i="3"/>
  <c r="DG209" i="3"/>
  <c r="DG164" i="3"/>
  <c r="DG19" i="3"/>
  <c r="BC209" i="3"/>
  <c r="BC19" i="3"/>
  <c r="BC164" i="3"/>
  <c r="BY209" i="3"/>
  <c r="BY19" i="3"/>
  <c r="BY164" i="3"/>
  <c r="EV209" i="3"/>
  <c r="EV164" i="3"/>
  <c r="EV19" i="3"/>
  <c r="Z209" i="3"/>
  <c r="Z19" i="3"/>
  <c r="Z164" i="3"/>
  <c r="AG209" i="3"/>
  <c r="AG19" i="3"/>
  <c r="AG164" i="3"/>
  <c r="CS209" i="3"/>
  <c r="CS19" i="3"/>
  <c r="CS164" i="3"/>
  <c r="FB209" i="3"/>
  <c r="FB164" i="3"/>
  <c r="FB19" i="3"/>
  <c r="AM209" i="3"/>
  <c r="AM164" i="3"/>
  <c r="AM19" i="3"/>
  <c r="CK209" i="3"/>
  <c r="CK19" i="3"/>
  <c r="CK164" i="3"/>
  <c r="EE164" i="3"/>
  <c r="CA209" i="3"/>
  <c r="CA19" i="3"/>
  <c r="CA164" i="3"/>
  <c r="ET209" i="3"/>
  <c r="ET164" i="3"/>
  <c r="ET19" i="3"/>
  <c r="AS209" i="3"/>
  <c r="AS164" i="3"/>
  <c r="AS19" i="3"/>
  <c r="AP209" i="3"/>
  <c r="AP19" i="3"/>
  <c r="AP164" i="3"/>
  <c r="DZ209" i="3"/>
  <c r="DZ164" i="3"/>
  <c r="DZ19" i="3"/>
  <c r="BZ209" i="3"/>
  <c r="BZ19" i="3"/>
  <c r="BZ164" i="3"/>
  <c r="CW209" i="3"/>
  <c r="CW164" i="3"/>
  <c r="CW19" i="3"/>
  <c r="AB209" i="3"/>
  <c r="AB164" i="3"/>
  <c r="AB19" i="3"/>
  <c r="CY209" i="3"/>
  <c r="CY164" i="3"/>
  <c r="CY19" i="3"/>
  <c r="DU209" i="3"/>
  <c r="DU164" i="3"/>
  <c r="DU19" i="3"/>
  <c r="EG209" i="3"/>
  <c r="EG19" i="3"/>
  <c r="EG164" i="3"/>
  <c r="CC209" i="3"/>
  <c r="CC19" i="3"/>
  <c r="CC164" i="3"/>
  <c r="BW209" i="3"/>
  <c r="BW164" i="3"/>
  <c r="BW19" i="3"/>
  <c r="BO209" i="3"/>
  <c r="BO19" i="3"/>
  <c r="BO164" i="3"/>
  <c r="EL209" i="3"/>
  <c r="EL164" i="3"/>
  <c r="EL19" i="3"/>
  <c r="AL209" i="3"/>
  <c r="AL19" i="3"/>
  <c r="AL164" i="3"/>
  <c r="CN209" i="3"/>
  <c r="CN164" i="3"/>
  <c r="CN19" i="3"/>
  <c r="EB209" i="3"/>
  <c r="EB164" i="3"/>
  <c r="EB19" i="3"/>
  <c r="EF209" i="3"/>
  <c r="EF164" i="3"/>
  <c r="EF19" i="3"/>
  <c r="CE209" i="3"/>
  <c r="CE19" i="3"/>
  <c r="CE164" i="3"/>
  <c r="V209" i="3"/>
  <c r="V164" i="3"/>
  <c r="V19" i="3"/>
  <c r="AV209" i="3"/>
  <c r="AV164" i="3"/>
  <c r="AV19" i="3"/>
  <c r="T209" i="3"/>
  <c r="T164" i="3"/>
  <c r="T19" i="3"/>
  <c r="EC209" i="3"/>
  <c r="EC164" i="3"/>
  <c r="EC19" i="3"/>
  <c r="BH209" i="3"/>
  <c r="BH19" i="3"/>
  <c r="BH164" i="3"/>
  <c r="H4" i="3"/>
  <c r="F80" i="3" s="1"/>
  <c r="DS209" i="3"/>
  <c r="DS19" i="3"/>
  <c r="DS164" i="3"/>
  <c r="DL209" i="3"/>
  <c r="DL164" i="3"/>
  <c r="DL19" i="3"/>
  <c r="FC209" i="3"/>
  <c r="FC164" i="3"/>
  <c r="FC19" i="3"/>
  <c r="CH209" i="3"/>
  <c r="CH164" i="3"/>
  <c r="CH19" i="3"/>
  <c r="EJ164" i="3"/>
  <c r="EJ19" i="3"/>
  <c r="DA164" i="3"/>
  <c r="DA19" i="3"/>
  <c r="CB209" i="3"/>
  <c r="CB19" i="3"/>
  <c r="CB164" i="3"/>
  <c r="BV164" i="3"/>
  <c r="BV19" i="3"/>
  <c r="BN209" i="3"/>
  <c r="BN19" i="3"/>
  <c r="BN164" i="3"/>
  <c r="AK209" i="3"/>
  <c r="AK19" i="3"/>
  <c r="AK164" i="3"/>
  <c r="AJ164" i="3"/>
  <c r="AJ209" i="3"/>
  <c r="AJ19" i="3"/>
  <c r="K209" i="3"/>
  <c r="K164" i="3"/>
  <c r="K19" i="3"/>
  <c r="EK209" i="3"/>
  <c r="EK164" i="3"/>
  <c r="EK19" i="3"/>
  <c r="CV164" i="3"/>
  <c r="EE56" i="3"/>
  <c r="ER209" i="3"/>
  <c r="ER19" i="3"/>
  <c r="ER164" i="3"/>
  <c r="DP209" i="3"/>
  <c r="DP164" i="3"/>
  <c r="DP19" i="3"/>
  <c r="DX209" i="3"/>
  <c r="DX19" i="3"/>
  <c r="DX164" i="3"/>
  <c r="EW209" i="3"/>
  <c r="EW19" i="3"/>
  <c r="EW164" i="3"/>
  <c r="DK19" i="3"/>
  <c r="DK164" i="3"/>
  <c r="AE209" i="3"/>
  <c r="AE164" i="3"/>
  <c r="AE19" i="3"/>
  <c r="CG209" i="3"/>
  <c r="CG19" i="3"/>
  <c r="CG164" i="3"/>
  <c r="CI209" i="3"/>
  <c r="CI164" i="3"/>
  <c r="CI19" i="3"/>
  <c r="DE209" i="3"/>
  <c r="DE164" i="3"/>
  <c r="DE19" i="3"/>
  <c r="EH209" i="3"/>
  <c r="EH19" i="3"/>
  <c r="EH164" i="3"/>
  <c r="BM209" i="3"/>
  <c r="BM19" i="3"/>
  <c r="BM164" i="3"/>
  <c r="AZ209" i="3"/>
  <c r="AZ164" i="3"/>
  <c r="AZ19" i="3"/>
  <c r="CQ209" i="3"/>
  <c r="CQ164" i="3"/>
  <c r="CQ19" i="3"/>
  <c r="BK209" i="3"/>
  <c r="BK19" i="3"/>
  <c r="BK164" i="3"/>
  <c r="FA209" i="3"/>
  <c r="FA164" i="3"/>
  <c r="FA19" i="3"/>
  <c r="DR209" i="3"/>
  <c r="DR19" i="3"/>
  <c r="DR164" i="3"/>
  <c r="DJ164" i="3"/>
  <c r="DJ209" i="3"/>
  <c r="DJ19" i="3"/>
  <c r="BJ209" i="3"/>
  <c r="BJ164" i="3"/>
  <c r="BJ19" i="3"/>
  <c r="EM209" i="3"/>
  <c r="EM164" i="3"/>
  <c r="EM19" i="3"/>
  <c r="DB209" i="3"/>
  <c r="DB164" i="3"/>
  <c r="DB19" i="3"/>
  <c r="BL209" i="3"/>
  <c r="BL164" i="3"/>
  <c r="BL19" i="3"/>
  <c r="CJ209" i="3"/>
  <c r="CJ19" i="3"/>
  <c r="CJ164" i="3"/>
  <c r="AY209" i="3"/>
  <c r="AY164" i="3"/>
  <c r="AY19" i="3"/>
  <c r="DV209" i="3"/>
  <c r="DV164" i="3"/>
  <c r="DV19" i="3"/>
  <c r="EN209" i="3"/>
  <c r="EN164" i="3"/>
  <c r="EN19" i="3"/>
  <c r="DO209" i="3"/>
  <c r="DO19" i="3"/>
  <c r="DO164" i="3"/>
  <c r="CM209" i="3"/>
  <c r="CM164" i="3"/>
  <c r="CM19" i="3"/>
  <c r="BA209" i="3"/>
  <c r="BA164" i="3"/>
  <c r="BA19" i="3"/>
  <c r="EP209" i="3"/>
  <c r="EP19" i="3"/>
  <c r="EP164" i="3"/>
  <c r="CP209" i="3"/>
  <c r="CP164" i="3"/>
  <c r="CP19" i="3"/>
  <c r="DN164" i="3"/>
  <c r="DN19" i="3"/>
  <c r="BE209" i="3"/>
  <c r="BE19" i="3"/>
  <c r="BE164" i="3"/>
  <c r="DI209" i="3"/>
  <c r="DI19" i="3"/>
  <c r="DI164" i="3"/>
  <c r="DC209" i="3"/>
  <c r="DC164" i="3"/>
  <c r="DC19" i="3"/>
  <c r="CU209" i="3"/>
  <c r="CU164" i="3"/>
  <c r="CU19" i="3"/>
  <c r="BQ209" i="3"/>
  <c r="BQ164" i="3"/>
  <c r="BQ19" i="3"/>
  <c r="ED209" i="3"/>
  <c r="ED164" i="3"/>
  <c r="ED19" i="3"/>
  <c r="BS209" i="3"/>
  <c r="BS19" i="3"/>
  <c r="BS164" i="3"/>
  <c r="CO209" i="3"/>
  <c r="CO164" i="3"/>
  <c r="CO19" i="3"/>
  <c r="EU209" i="3"/>
  <c r="EU164" i="3"/>
  <c r="EU19" i="3"/>
  <c r="AX209" i="3"/>
  <c r="AX19" i="3"/>
  <c r="AX164" i="3"/>
  <c r="AC209" i="3"/>
  <c r="AC19" i="3"/>
  <c r="AC164" i="3"/>
  <c r="AH38" i="3"/>
  <c r="AA38" i="3"/>
  <c r="BJ38" i="3"/>
  <c r="DF38" i="3"/>
  <c r="CS38" i="3"/>
  <c r="DS38" i="3"/>
  <c r="CR38" i="3"/>
  <c r="AG38" i="3"/>
  <c r="BX38" i="3"/>
  <c r="BA38" i="3"/>
  <c r="AU38" i="3"/>
  <c r="EN38" i="3"/>
  <c r="EC38" i="3"/>
  <c r="DV38" i="3"/>
  <c r="EH38" i="3"/>
  <c r="ET38" i="3"/>
  <c r="CL38" i="3"/>
  <c r="CD38" i="3"/>
  <c r="T38" i="3"/>
  <c r="AL38" i="3"/>
  <c r="BC38" i="3"/>
  <c r="CQ38" i="3"/>
  <c r="AN38" i="3"/>
  <c r="BR38" i="3"/>
  <c r="CF38" i="3"/>
  <c r="DQ38" i="3"/>
  <c r="AI38" i="3"/>
  <c r="FB38" i="3"/>
  <c r="FA38" i="3"/>
  <c r="BV38" i="3"/>
  <c r="EB38" i="3"/>
  <c r="CH38" i="3"/>
  <c r="DZ38" i="3"/>
  <c r="EV38" i="3"/>
  <c r="CJ38" i="3"/>
  <c r="DP38" i="3"/>
  <c r="EL38" i="3"/>
  <c r="Z38" i="3"/>
  <c r="BW38" i="3"/>
  <c r="DM38" i="3"/>
  <c r="CG38" i="3"/>
  <c r="EQ38" i="3"/>
  <c r="DW38" i="3"/>
  <c r="BK38" i="3"/>
  <c r="BT38" i="3"/>
  <c r="CW38" i="3"/>
  <c r="AP38" i="3"/>
  <c r="EJ38" i="3"/>
  <c r="BH38" i="3"/>
  <c r="X38" i="3"/>
  <c r="EF38" i="3"/>
  <c r="AK38" i="3"/>
  <c r="BF38" i="3"/>
  <c r="EY38" i="3"/>
  <c r="AW38" i="3"/>
  <c r="CP38" i="3"/>
  <c r="EP38" i="3"/>
  <c r="EI38" i="3"/>
  <c r="DO38" i="3"/>
  <c r="Y38" i="3"/>
  <c r="BU38" i="3"/>
  <c r="EX38" i="3"/>
  <c r="ED38" i="3"/>
  <c r="DE38" i="3"/>
  <c r="ER38" i="3"/>
  <c r="DY38" i="3"/>
  <c r="CI38" i="3"/>
  <c r="W38" i="3"/>
  <c r="EZ38" i="3"/>
  <c r="DB38" i="3"/>
  <c r="EO38" i="3"/>
  <c r="CA38" i="3"/>
  <c r="DI38" i="3"/>
  <c r="CU38" i="3"/>
  <c r="BN38" i="3"/>
  <c r="DT38" i="3"/>
  <c r="AR38" i="3"/>
  <c r="CN38" i="3"/>
  <c r="DH38" i="3"/>
  <c r="BZ38" i="3"/>
  <c r="AM38" i="3"/>
  <c r="BI38" i="3"/>
  <c r="P38" i="3"/>
  <c r="EW38" i="3"/>
  <c r="DD38" i="3"/>
  <c r="DJ38" i="3"/>
  <c r="BQ38" i="3"/>
  <c r="CC38" i="3"/>
  <c r="DK38" i="3"/>
  <c r="CT38" i="3"/>
  <c r="DL38" i="3"/>
  <c r="AZ38" i="3"/>
  <c r="AQ38" i="3"/>
  <c r="DU38" i="3"/>
  <c r="BO38" i="3"/>
  <c r="AX38" i="3"/>
  <c r="BL38" i="3"/>
  <c r="V38" i="3"/>
  <c r="AJ38" i="3"/>
  <c r="CZ38" i="3"/>
  <c r="CX38" i="3"/>
  <c r="BS38" i="3"/>
  <c r="DR38" i="3"/>
  <c r="AF38" i="3"/>
  <c r="CO38" i="3"/>
  <c r="BM38" i="3"/>
  <c r="EM38" i="3"/>
  <c r="DC38" i="3"/>
  <c r="BB38" i="3"/>
  <c r="AV38" i="3"/>
  <c r="BP38" i="3"/>
  <c r="CB38" i="3"/>
  <c r="AC38" i="3"/>
  <c r="K38" i="3"/>
  <c r="AB38" i="3"/>
  <c r="CM38" i="3"/>
  <c r="EK38" i="3"/>
  <c r="AO38" i="3"/>
  <c r="ES38" i="3"/>
  <c r="AS38" i="3"/>
  <c r="FC38" i="3"/>
  <c r="EU38" i="3"/>
  <c r="BY38" i="3"/>
  <c r="CY38" i="3"/>
  <c r="AE38" i="3"/>
  <c r="CV38" i="3"/>
  <c r="AD38" i="3"/>
  <c r="EA38" i="3"/>
  <c r="AT38" i="3"/>
  <c r="BE38" i="3"/>
  <c r="DG38" i="3"/>
  <c r="CK38" i="3"/>
  <c r="DX38" i="3"/>
  <c r="BD38" i="3"/>
  <c r="CE38" i="3"/>
  <c r="EG38" i="3"/>
  <c r="AY38" i="3"/>
  <c r="EO209" i="3"/>
  <c r="EO164" i="3"/>
  <c r="EO19" i="3"/>
  <c r="EI209" i="3"/>
  <c r="EI164" i="3"/>
  <c r="EI19" i="3"/>
  <c r="DM209" i="3"/>
  <c r="DM164" i="3"/>
  <c r="DM19" i="3"/>
  <c r="AR209" i="3"/>
  <c r="AR19" i="3"/>
  <c r="AR164" i="3"/>
  <c r="AN209" i="3"/>
  <c r="AN19" i="3"/>
  <c r="AN164" i="3"/>
  <c r="DH209" i="3"/>
  <c r="DH164" i="3"/>
  <c r="DH19" i="3"/>
  <c r="BF209" i="3"/>
  <c r="BF164" i="3"/>
  <c r="BF19" i="3"/>
  <c r="CT164" i="3"/>
  <c r="CT209" i="3"/>
  <c r="CT19" i="3"/>
  <c r="AT209" i="3"/>
  <c r="AT19" i="3"/>
  <c r="AT164" i="3"/>
  <c r="CF209" i="3"/>
  <c r="CF19" i="3"/>
  <c r="CF164" i="3"/>
  <c r="DW209" i="3"/>
  <c r="DW164" i="3"/>
  <c r="DW19" i="3"/>
  <c r="DD209" i="3"/>
  <c r="DD19" i="3"/>
  <c r="DD164" i="3"/>
  <c r="X209" i="3"/>
  <c r="X164" i="3"/>
  <c r="X19" i="3"/>
  <c r="AW209" i="3"/>
  <c r="AW19" i="3"/>
  <c r="AW164" i="3"/>
  <c r="AQ209" i="3"/>
  <c r="AQ19" i="3"/>
  <c r="AQ164" i="3"/>
  <c r="CN56" i="3"/>
  <c r="DL56" i="3"/>
  <c r="CW56" i="3"/>
  <c r="EK56" i="3"/>
  <c r="DV56" i="3"/>
  <c r="AD56" i="3"/>
  <c r="CM56" i="3"/>
  <c r="T56" i="3"/>
  <c r="CI56" i="3"/>
  <c r="DC56" i="3"/>
  <c r="DI56" i="3"/>
  <c r="AJ56" i="3"/>
  <c r="DJ56" i="3"/>
  <c r="Z56" i="3"/>
  <c r="DP56" i="3"/>
  <c r="DZ56" i="3"/>
  <c r="CU56" i="3"/>
  <c r="CA56" i="3"/>
  <c r="K56" i="3"/>
  <c r="AV56" i="3"/>
  <c r="EH56" i="3"/>
  <c r="AB56" i="3"/>
  <c r="CB56" i="3"/>
  <c r="CT56" i="3"/>
  <c r="BB56" i="3"/>
  <c r="AI56" i="3"/>
  <c r="BE56" i="3"/>
  <c r="EA56" i="3"/>
  <c r="EI56" i="3"/>
  <c r="DU56" i="3"/>
  <c r="V56" i="3"/>
  <c r="BN56" i="3"/>
  <c r="FB56" i="3"/>
  <c r="CS56" i="3"/>
  <c r="BU56" i="3"/>
  <c r="DG56" i="3"/>
  <c r="ED56" i="3"/>
  <c r="BH56" i="3"/>
  <c r="EQ56" i="3"/>
  <c r="DQ56" i="3"/>
  <c r="DE56" i="3"/>
  <c r="DB56" i="3"/>
  <c r="CC56" i="3"/>
  <c r="Y56" i="3"/>
  <c r="CV56" i="3"/>
  <c r="ER56" i="3"/>
  <c r="AY56" i="3"/>
  <c r="AZ56" i="3"/>
  <c r="CL56" i="3"/>
  <c r="DX56" i="3"/>
  <c r="P56" i="3"/>
  <c r="DR56" i="3"/>
  <c r="DD56" i="3"/>
  <c r="BM56" i="3"/>
  <c r="CO56" i="3"/>
  <c r="BP56" i="3"/>
  <c r="DS56" i="3"/>
  <c r="BZ56" i="3"/>
  <c r="AL56" i="3"/>
  <c r="AP56" i="3"/>
  <c r="BF56" i="3"/>
  <c r="CF56" i="3"/>
  <c r="CK56" i="3"/>
  <c r="BL56" i="3"/>
  <c r="BA56" i="3"/>
  <c r="AU56" i="3"/>
  <c r="W56" i="3"/>
  <c r="AX56" i="3"/>
  <c r="BS56" i="3"/>
  <c r="EC56" i="3"/>
  <c r="EB56" i="3"/>
  <c r="DM56" i="3"/>
  <c r="BT56" i="3"/>
  <c r="DA56" i="3"/>
  <c r="AA56" i="3"/>
  <c r="AT56" i="3"/>
  <c r="AG56" i="3"/>
  <c r="CD56" i="3"/>
  <c r="EG56" i="3"/>
  <c r="AF56" i="3"/>
  <c r="FA56" i="3"/>
  <c r="AN56" i="3"/>
  <c r="CQ56" i="3"/>
  <c r="EO56" i="3"/>
  <c r="CY56" i="3"/>
  <c r="BC56" i="3"/>
  <c r="CE56" i="3"/>
  <c r="AE56" i="3"/>
  <c r="AS56" i="3"/>
  <c r="DT56" i="3"/>
  <c r="BD56" i="3"/>
  <c r="EN56" i="3"/>
  <c r="BQ56" i="3"/>
  <c r="EY56" i="3"/>
  <c r="EX56" i="3"/>
  <c r="CG56" i="3"/>
  <c r="CJ56" i="3"/>
  <c r="AK56" i="3"/>
  <c r="BJ56" i="3"/>
  <c r="CX56" i="3"/>
  <c r="EW56" i="3"/>
  <c r="DH56" i="3"/>
  <c r="AM56" i="3"/>
  <c r="BK56" i="3"/>
  <c r="X56" i="3"/>
  <c r="EL56" i="3"/>
  <c r="DF56" i="3"/>
  <c r="CP56" i="3"/>
  <c r="AW56" i="3"/>
  <c r="EF56" i="3"/>
  <c r="EU56" i="3"/>
  <c r="EM56" i="3"/>
  <c r="EP56" i="3"/>
  <c r="AR56" i="3"/>
  <c r="DY56" i="3"/>
  <c r="AH56" i="3"/>
  <c r="DW56" i="3"/>
  <c r="CR56" i="3"/>
  <c r="BI56" i="3"/>
  <c r="AQ56" i="3"/>
  <c r="BW56" i="3"/>
  <c r="BO56" i="3"/>
  <c r="DO56" i="3"/>
  <c r="AO56" i="3"/>
  <c r="DN56" i="3"/>
  <c r="ET56" i="3"/>
  <c r="AC56" i="3"/>
  <c r="BY56" i="3"/>
  <c r="J209" i="3"/>
  <c r="J217" i="3" s="1"/>
  <c r="J38" i="3"/>
  <c r="J56" i="3"/>
  <c r="J19" i="3"/>
  <c r="J164" i="3"/>
  <c r="R56" i="3"/>
  <c r="R164" i="3"/>
  <c r="R38" i="3"/>
  <c r="R209" i="3"/>
  <c r="R19" i="3"/>
  <c r="N209" i="3"/>
  <c r="N56" i="3"/>
  <c r="N164" i="3"/>
  <c r="N19" i="3"/>
  <c r="N38" i="3"/>
  <c r="J190" i="3"/>
  <c r="J111" i="3"/>
  <c r="J13" i="3"/>
  <c r="J96" i="3"/>
  <c r="J9" i="3"/>
  <c r="J53" i="3" s="1"/>
  <c r="J281" i="3"/>
  <c r="J10" i="3"/>
  <c r="J8" i="3"/>
  <c r="K7" i="3" s="1"/>
  <c r="J282" i="3"/>
  <c r="J100" i="3"/>
  <c r="J205" i="3"/>
  <c r="J64" i="3"/>
  <c r="J160" i="3"/>
  <c r="J149" i="3"/>
  <c r="J99" i="3"/>
  <c r="J148" i="3"/>
  <c r="J204" i="3"/>
  <c r="J63" i="3"/>
  <c r="S209" i="3"/>
  <c r="S56" i="3"/>
  <c r="S164" i="3"/>
  <c r="S38" i="3"/>
  <c r="S19" i="3"/>
  <c r="L209" i="3"/>
  <c r="L19" i="3"/>
  <c r="L56" i="3"/>
  <c r="L164" i="3"/>
  <c r="L38" i="3"/>
  <c r="O209" i="3"/>
  <c r="O38" i="3"/>
  <c r="O56" i="3"/>
  <c r="O19" i="3"/>
  <c r="O164" i="3"/>
  <c r="Q209" i="3"/>
  <c r="Q19" i="3"/>
  <c r="Q38" i="3"/>
  <c r="Q164" i="3"/>
  <c r="Q56" i="3"/>
  <c r="U38" i="3"/>
  <c r="U19" i="3"/>
  <c r="U209" i="3"/>
  <c r="U56" i="3"/>
  <c r="U164" i="3"/>
  <c r="M209" i="3"/>
  <c r="M164" i="3"/>
  <c r="M38" i="3"/>
  <c r="M19" i="3"/>
  <c r="M56" i="3"/>
  <c r="J20" i="3" l="1"/>
  <c r="Z80" i="3"/>
  <c r="Z81" i="3" s="1"/>
  <c r="CL80" i="3"/>
  <c r="CL81" i="3" s="1"/>
  <c r="EX80" i="3"/>
  <c r="EX81" i="3" s="1"/>
  <c r="BP80" i="3"/>
  <c r="BP81" i="3" s="1"/>
  <c r="EB80" i="3"/>
  <c r="EB81" i="3" s="1"/>
  <c r="BV80" i="3"/>
  <c r="BV81" i="3" s="1"/>
  <c r="EP80" i="3"/>
  <c r="EP81" i="3" s="1"/>
  <c r="BX80" i="3"/>
  <c r="BX81" i="3" s="1"/>
  <c r="ER80" i="3"/>
  <c r="ER81" i="3" s="1"/>
  <c r="V80" i="3"/>
  <c r="V81" i="3" s="1"/>
  <c r="DC80" i="3"/>
  <c r="DC81" i="3" s="1"/>
  <c r="W80" i="3"/>
  <c r="W81" i="3" s="1"/>
  <c r="DE80" i="3"/>
  <c r="DE81" i="3" s="1"/>
  <c r="AT80" i="3"/>
  <c r="AT81" i="3" s="1"/>
  <c r="CM80" i="3"/>
  <c r="CM81" i="3" s="1"/>
  <c r="Q80" i="3"/>
  <c r="Q81" i="3" s="1"/>
  <c r="CY80" i="3"/>
  <c r="CY81" i="3" s="1"/>
  <c r="EF80" i="3"/>
  <c r="EF81" i="3" s="1"/>
  <c r="EM80" i="3"/>
  <c r="EM81" i="3" s="1"/>
  <c r="BQ80" i="3"/>
  <c r="BQ81" i="3" s="1"/>
  <c r="BT80" i="3"/>
  <c r="BT81" i="3" s="1"/>
  <c r="DM80" i="3"/>
  <c r="DM81" i="3" s="1"/>
  <c r="CD80" i="3"/>
  <c r="CD81" i="3" s="1"/>
  <c r="L80" i="3"/>
  <c r="L81" i="3" s="1"/>
  <c r="CF80" i="3"/>
  <c r="CF81" i="3" s="1"/>
  <c r="EZ80" i="3"/>
  <c r="EZ81" i="3" s="1"/>
  <c r="AF80" i="3"/>
  <c r="AF81" i="3" s="1"/>
  <c r="DN80" i="3"/>
  <c r="DN81" i="3" s="1"/>
  <c r="AG80" i="3"/>
  <c r="AG81" i="3" s="1"/>
  <c r="DO80" i="3"/>
  <c r="DO81" i="3" s="1"/>
  <c r="P80" i="3"/>
  <c r="P81" i="3" s="1"/>
  <c r="CX80" i="3"/>
  <c r="CX81" i="3" s="1"/>
  <c r="AC80" i="3"/>
  <c r="AC81" i="3" s="1"/>
  <c r="DI80" i="3"/>
  <c r="DI81" i="3" s="1"/>
  <c r="EW80" i="3"/>
  <c r="EW81" i="3" s="1"/>
  <c r="FA80" i="3"/>
  <c r="FA81" i="3" s="1"/>
  <c r="FB80" i="3"/>
  <c r="FB81" i="3" s="1"/>
  <c r="FC80" i="3"/>
  <c r="FC81" i="3" s="1"/>
  <c r="CK80" i="3"/>
  <c r="CK81" i="3" s="1"/>
  <c r="CP80" i="3"/>
  <c r="CP81" i="3" s="1"/>
  <c r="EV80" i="3"/>
  <c r="EV81" i="3" s="1"/>
  <c r="R80" i="3"/>
  <c r="R81" i="3" s="1"/>
  <c r="CT80" i="3"/>
  <c r="CT81" i="3" s="1"/>
  <c r="T80" i="3"/>
  <c r="T81" i="3" s="1"/>
  <c r="CN80" i="3"/>
  <c r="CN81" i="3" s="1"/>
  <c r="AQ80" i="3"/>
  <c r="AQ81" i="3" s="1"/>
  <c r="AS80" i="3"/>
  <c r="AS81" i="3" s="1"/>
  <c r="DY80" i="3"/>
  <c r="DY81" i="3" s="1"/>
  <c r="AA80" i="3"/>
  <c r="AA81" i="3" s="1"/>
  <c r="DH80" i="3"/>
  <c r="DH81" i="3" s="1"/>
  <c r="AM80" i="3"/>
  <c r="AM81" i="3" s="1"/>
  <c r="EE80" i="3"/>
  <c r="EE81" i="3" s="1"/>
  <c r="U80" i="3"/>
  <c r="U81" i="3" s="1"/>
  <c r="Y80" i="3"/>
  <c r="Y81" i="3" s="1"/>
  <c r="AK80" i="3"/>
  <c r="AK81" i="3" s="1"/>
  <c r="DG80" i="3"/>
  <c r="DG81" i="3" s="1"/>
  <c r="DK80" i="3"/>
  <c r="DK81" i="3" s="1"/>
  <c r="AH80" i="3"/>
  <c r="AH81" i="3" s="1"/>
  <c r="DB80" i="3"/>
  <c r="DB81" i="3" s="1"/>
  <c r="AB80" i="3"/>
  <c r="AB81" i="3" s="1"/>
  <c r="CV80" i="3"/>
  <c r="CV81" i="3" s="1"/>
  <c r="S80" i="3"/>
  <c r="S81" i="3" s="1"/>
  <c r="BB80" i="3"/>
  <c r="BB81" i="3" s="1"/>
  <c r="DX80" i="3"/>
  <c r="DX81" i="3" s="1"/>
  <c r="BC80" i="3"/>
  <c r="BC81" i="3" s="1"/>
  <c r="EK80" i="3"/>
  <c r="EK81" i="3" s="1"/>
  <c r="AL80" i="3"/>
  <c r="AL81" i="3" s="1"/>
  <c r="AW80" i="3"/>
  <c r="AW81" i="3" s="1"/>
  <c r="O80" i="3"/>
  <c r="O81" i="3" s="1"/>
  <c r="BE80" i="3"/>
  <c r="BE81" i="3" s="1"/>
  <c r="BJ80" i="3"/>
  <c r="BJ81" i="3" s="1"/>
  <c r="AE80" i="3"/>
  <c r="AE81" i="3" s="1"/>
  <c r="BO80" i="3"/>
  <c r="BO81" i="3" s="1"/>
  <c r="EA80" i="3"/>
  <c r="EA81" i="3" s="1"/>
  <c r="EC80" i="3"/>
  <c r="EC81" i="3" s="1"/>
  <c r="AP80" i="3"/>
  <c r="AP81" i="3" s="1"/>
  <c r="DJ80" i="3"/>
  <c r="DJ81" i="3" s="1"/>
  <c r="AJ80" i="3"/>
  <c r="AJ81" i="3" s="1"/>
  <c r="DD80" i="3"/>
  <c r="DD81" i="3" s="1"/>
  <c r="AD80" i="3"/>
  <c r="AD81" i="3" s="1"/>
  <c r="BL80" i="3"/>
  <c r="BL81" i="3" s="1"/>
  <c r="EI80" i="3"/>
  <c r="EI81" i="3" s="1"/>
  <c r="BM80" i="3"/>
  <c r="BM81" i="3" s="1"/>
  <c r="EU80" i="3"/>
  <c r="EU81" i="3" s="1"/>
  <c r="AV80" i="3"/>
  <c r="AV81" i="3" s="1"/>
  <c r="DS80" i="3"/>
  <c r="DS81" i="3" s="1"/>
  <c r="BI80" i="3"/>
  <c r="BI81" i="3" s="1"/>
  <c r="BD80" i="3"/>
  <c r="BD81" i="3" s="1"/>
  <c r="CA80" i="3"/>
  <c r="CA81" i="3" s="1"/>
  <c r="CE80" i="3"/>
  <c r="CE81" i="3" s="1"/>
  <c r="BK80" i="3"/>
  <c r="BK81" i="3" s="1"/>
  <c r="CJ80" i="3"/>
  <c r="CJ81" i="3" s="1"/>
  <c r="AO80" i="3"/>
  <c r="AO81" i="3" s="1"/>
  <c r="ES80" i="3"/>
  <c r="ES81" i="3" s="1"/>
  <c r="AX80" i="3"/>
  <c r="AX81" i="3" s="1"/>
  <c r="DR80" i="3"/>
  <c r="DR81" i="3" s="1"/>
  <c r="AR80" i="3"/>
  <c r="AR81" i="3" s="1"/>
  <c r="DL80" i="3"/>
  <c r="DL81" i="3" s="1"/>
  <c r="AN80" i="3"/>
  <c r="AN81" i="3" s="1"/>
  <c r="BW80" i="3"/>
  <c r="BW81" i="3" s="1"/>
  <c r="ET80" i="3"/>
  <c r="ET81" i="3" s="1"/>
  <c r="BY80" i="3"/>
  <c r="BY81" i="3" s="1"/>
  <c r="N80" i="3"/>
  <c r="N81" i="3" s="1"/>
  <c r="BG80" i="3"/>
  <c r="BG81" i="3" s="1"/>
  <c r="ED80" i="3"/>
  <c r="ED81" i="3" s="1"/>
  <c r="BS80" i="3"/>
  <c r="BS81" i="3" s="1"/>
  <c r="BZ80" i="3"/>
  <c r="BZ81" i="3" s="1"/>
  <c r="CW80" i="3"/>
  <c r="CW81" i="3" s="1"/>
  <c r="CZ80" i="3"/>
  <c r="CZ81" i="3" s="1"/>
  <c r="CG80" i="3"/>
  <c r="CG81" i="3" s="1"/>
  <c r="DF80" i="3"/>
  <c r="DF81" i="3" s="1"/>
  <c r="EQ80" i="3"/>
  <c r="EQ81" i="3" s="1"/>
  <c r="BA80" i="3"/>
  <c r="BA81" i="3" s="1"/>
  <c r="BF80" i="3"/>
  <c r="BF81" i="3" s="1"/>
  <c r="DZ80" i="3"/>
  <c r="DZ81" i="3" s="1"/>
  <c r="AZ80" i="3"/>
  <c r="AZ81" i="3" s="1"/>
  <c r="DT80" i="3"/>
  <c r="DT81" i="3" s="1"/>
  <c r="AY80" i="3"/>
  <c r="AY81" i="3" s="1"/>
  <c r="CH80" i="3"/>
  <c r="CH81" i="3" s="1"/>
  <c r="J80" i="3"/>
  <c r="J81" i="3" s="1"/>
  <c r="CI80" i="3"/>
  <c r="CI81" i="3" s="1"/>
  <c r="X80" i="3"/>
  <c r="X81" i="3" s="1"/>
  <c r="BR80" i="3"/>
  <c r="BR81" i="3" s="1"/>
  <c r="EN80" i="3"/>
  <c r="EN81" i="3" s="1"/>
  <c r="CC80" i="3"/>
  <c r="CC81" i="3" s="1"/>
  <c r="CU80" i="3"/>
  <c r="CU81" i="3" s="1"/>
  <c r="DQ80" i="3"/>
  <c r="DQ81" i="3" s="1"/>
  <c r="DU80" i="3"/>
  <c r="DU81" i="3" s="1"/>
  <c r="DA80" i="3"/>
  <c r="DA81" i="3" s="1"/>
  <c r="DW80" i="3"/>
  <c r="DW81" i="3" s="1"/>
  <c r="AU80" i="3"/>
  <c r="AU81" i="3" s="1"/>
  <c r="BU80" i="3"/>
  <c r="BU81" i="3" s="1"/>
  <c r="BN80" i="3"/>
  <c r="BN81" i="3" s="1"/>
  <c r="EH80" i="3"/>
  <c r="EH81" i="3" s="1"/>
  <c r="BH80" i="3"/>
  <c r="BH81" i="3" s="1"/>
  <c r="EJ80" i="3"/>
  <c r="EJ81" i="3" s="1"/>
  <c r="K80" i="3"/>
  <c r="K81" i="3" s="1"/>
  <c r="CR80" i="3"/>
  <c r="CR81" i="3" s="1"/>
  <c r="M80" i="3"/>
  <c r="M81" i="3" s="1"/>
  <c r="CS80" i="3"/>
  <c r="CS81" i="3" s="1"/>
  <c r="AI80" i="3"/>
  <c r="AI81" i="3" s="1"/>
  <c r="CB80" i="3"/>
  <c r="CB81" i="3" s="1"/>
  <c r="EY80" i="3"/>
  <c r="EY81" i="3" s="1"/>
  <c r="CO80" i="3"/>
  <c r="CO81" i="3" s="1"/>
  <c r="DP80" i="3"/>
  <c r="DP81" i="3" s="1"/>
  <c r="EG80" i="3"/>
  <c r="EG81" i="3" s="1"/>
  <c r="EL80" i="3"/>
  <c r="EL81" i="3" s="1"/>
  <c r="DV80" i="3"/>
  <c r="DV81" i="3" s="1"/>
  <c r="EO80" i="3"/>
  <c r="EO81" i="3" s="1"/>
  <c r="CQ80" i="3"/>
  <c r="CQ81" i="3" s="1"/>
  <c r="J26" i="3"/>
  <c r="J39" i="3"/>
  <c r="J163" i="3"/>
  <c r="J15" i="3"/>
  <c r="J25" i="3"/>
  <c r="J27" i="3" s="1"/>
  <c r="J29" i="3" s="1"/>
  <c r="J76" i="3"/>
  <c r="J11" i="3"/>
  <c r="K260" i="3"/>
  <c r="K262" i="3" s="1"/>
  <c r="J17" i="3"/>
  <c r="J16" i="3"/>
  <c r="J61" i="3"/>
  <c r="J145" i="3"/>
  <c r="J51" i="3"/>
  <c r="J247" i="3"/>
  <c r="J295" i="3"/>
  <c r="J236" i="3"/>
  <c r="J237" i="3" s="1"/>
  <c r="J208" i="3"/>
  <c r="J206" i="3"/>
  <c r="J184" i="3"/>
  <c r="J244" i="3" s="1"/>
  <c r="J294" i="3" s="1"/>
  <c r="J307" i="3" s="1"/>
  <c r="J331" i="3" s="1"/>
  <c r="J57" i="3"/>
  <c r="K13" i="3"/>
  <c r="K148" i="3"/>
  <c r="K10" i="3"/>
  <c r="K96" i="3"/>
  <c r="K282" i="3"/>
  <c r="K160" i="3"/>
  <c r="K163" i="3" s="1"/>
  <c r="K8" i="3"/>
  <c r="L7" i="3" s="1"/>
  <c r="K281" i="3"/>
  <c r="K9" i="3"/>
  <c r="K64" i="3"/>
  <c r="K100" i="3"/>
  <c r="K99" i="3"/>
  <c r="K190" i="3"/>
  <c r="K111" i="3"/>
  <c r="K63" i="3"/>
  <c r="K205" i="3"/>
  <c r="K149" i="3"/>
  <c r="K204" i="3"/>
  <c r="J52" i="3"/>
  <c r="DQ322" i="3" l="1"/>
  <c r="DQ222" i="3"/>
  <c r="AX222" i="3"/>
  <c r="AX322" i="3"/>
  <c r="BB222" i="3"/>
  <c r="BB322" i="3"/>
  <c r="P322" i="3"/>
  <c r="P222" i="3"/>
  <c r="K57" i="3"/>
  <c r="EH222" i="3"/>
  <c r="EH322" i="3"/>
  <c r="DO222" i="3"/>
  <c r="DO322" i="3"/>
  <c r="DV222" i="3"/>
  <c r="DV322" i="3"/>
  <c r="CS222" i="3"/>
  <c r="CS322" i="3"/>
  <c r="BU222" i="3"/>
  <c r="BU322" i="3"/>
  <c r="EN222" i="3"/>
  <c r="EN322" i="3"/>
  <c r="AZ222" i="3"/>
  <c r="AZ322" i="3"/>
  <c r="CW222" i="3"/>
  <c r="CW322" i="3"/>
  <c r="BW222" i="3"/>
  <c r="BW322" i="3"/>
  <c r="CJ222" i="3"/>
  <c r="CJ322" i="3"/>
  <c r="EU222" i="3"/>
  <c r="EU322" i="3"/>
  <c r="AP222" i="3"/>
  <c r="AP322" i="3"/>
  <c r="AW322" i="3"/>
  <c r="AW222" i="3"/>
  <c r="AB222" i="3"/>
  <c r="AB322" i="3"/>
  <c r="EE222" i="3"/>
  <c r="EE322" i="3"/>
  <c r="T222" i="3"/>
  <c r="T322" i="3"/>
  <c r="FA222" i="3"/>
  <c r="FA322" i="3"/>
  <c r="DN322" i="3"/>
  <c r="DN222" i="3"/>
  <c r="BQ322" i="3"/>
  <c r="BQ222" i="3"/>
  <c r="W222" i="3"/>
  <c r="W322" i="3"/>
  <c r="BP322" i="3"/>
  <c r="BP222" i="3"/>
  <c r="EY222" i="3"/>
  <c r="EY322" i="3"/>
  <c r="H81" i="3"/>
  <c r="N322" i="3"/>
  <c r="N222" i="3"/>
  <c r="DD222" i="3"/>
  <c r="DD322" i="3"/>
  <c r="AS322" i="3"/>
  <c r="AS222" i="3"/>
  <c r="CM222" i="3"/>
  <c r="CM322" i="3"/>
  <c r="CG222" i="3"/>
  <c r="CG322" i="3"/>
  <c r="AT222" i="3"/>
  <c r="AT322" i="3"/>
  <c r="EL222" i="3"/>
  <c r="EL322" i="3"/>
  <c r="M322" i="3"/>
  <c r="M222" i="3"/>
  <c r="AU222" i="3"/>
  <c r="AU322" i="3"/>
  <c r="BR222" i="3"/>
  <c r="BR322" i="3"/>
  <c r="DZ222" i="3"/>
  <c r="DZ322" i="3"/>
  <c r="BZ222" i="3"/>
  <c r="BZ322" i="3"/>
  <c r="AN222" i="3"/>
  <c r="AN322" i="3"/>
  <c r="BK322" i="3"/>
  <c r="BK222" i="3"/>
  <c r="BM222" i="3"/>
  <c r="BM322" i="3"/>
  <c r="EC222" i="3"/>
  <c r="EC322" i="3"/>
  <c r="AL222" i="3"/>
  <c r="AL322" i="3"/>
  <c r="DB222" i="3"/>
  <c r="DB322" i="3"/>
  <c r="AM222" i="3"/>
  <c r="AM322" i="3"/>
  <c r="CT222" i="3"/>
  <c r="CT322" i="3"/>
  <c r="EW222" i="3"/>
  <c r="EW322" i="3"/>
  <c r="AF322" i="3"/>
  <c r="AF222" i="3"/>
  <c r="EM222" i="3"/>
  <c r="EM322" i="3"/>
  <c r="DC322" i="3"/>
  <c r="DC222" i="3"/>
  <c r="EX222" i="3"/>
  <c r="EX322" i="3"/>
  <c r="CQ222" i="3"/>
  <c r="CQ322" i="3"/>
  <c r="CU222" i="3"/>
  <c r="CU322" i="3"/>
  <c r="BY222" i="3"/>
  <c r="BY322" i="3"/>
  <c r="DS322" i="3"/>
  <c r="DS222" i="3"/>
  <c r="BE322" i="3"/>
  <c r="BE222" i="3"/>
  <c r="S222" i="3"/>
  <c r="S322" i="3"/>
  <c r="AQ222" i="3"/>
  <c r="AQ322" i="3"/>
  <c r="FC222" i="3"/>
  <c r="FC322" i="3"/>
  <c r="DM322" i="3"/>
  <c r="DM222" i="3"/>
  <c r="EO222" i="3"/>
  <c r="EO322" i="3"/>
  <c r="BN222" i="3"/>
  <c r="BN322" i="3"/>
  <c r="DT222" i="3"/>
  <c r="DT322" i="3"/>
  <c r="ET222" i="3"/>
  <c r="ET322" i="3"/>
  <c r="AV322" i="3"/>
  <c r="AV222" i="3"/>
  <c r="O322" i="3"/>
  <c r="O222" i="3"/>
  <c r="CV222" i="3"/>
  <c r="CV322" i="3"/>
  <c r="CN322" i="3"/>
  <c r="CN222" i="3"/>
  <c r="FB322" i="3"/>
  <c r="FB222" i="3"/>
  <c r="AG222" i="3"/>
  <c r="AG322" i="3"/>
  <c r="BT222" i="3"/>
  <c r="BT322" i="3"/>
  <c r="DE322" i="3"/>
  <c r="DE222" i="3"/>
  <c r="EG222" i="3"/>
  <c r="EG322" i="3"/>
  <c r="CR222" i="3"/>
  <c r="CR322" i="3"/>
  <c r="DW222" i="3"/>
  <c r="DW322" i="3"/>
  <c r="X322" i="3"/>
  <c r="X222" i="3"/>
  <c r="BF222" i="3"/>
  <c r="BF322" i="3"/>
  <c r="BS222" i="3"/>
  <c r="BS322" i="3"/>
  <c r="DL222" i="3"/>
  <c r="DL322" i="3"/>
  <c r="CE222" i="3"/>
  <c r="CE322" i="3"/>
  <c r="EI222" i="3"/>
  <c r="EI322" i="3"/>
  <c r="EA322" i="3"/>
  <c r="EA222" i="3"/>
  <c r="EK222" i="3"/>
  <c r="EK322" i="3"/>
  <c r="AH222" i="3"/>
  <c r="AH322" i="3"/>
  <c r="DH222" i="3"/>
  <c r="DH322" i="3"/>
  <c r="R222" i="3"/>
  <c r="R322" i="3"/>
  <c r="DI222" i="3"/>
  <c r="DI322" i="3"/>
  <c r="EZ222" i="3"/>
  <c r="EZ322" i="3"/>
  <c r="EF222" i="3"/>
  <c r="EF322" i="3"/>
  <c r="V322" i="3"/>
  <c r="V222" i="3"/>
  <c r="CL222" i="3"/>
  <c r="CL322" i="3"/>
  <c r="CH222" i="3"/>
  <c r="CH322" i="3"/>
  <c r="BI222" i="3"/>
  <c r="BI322" i="3"/>
  <c r="AK222" i="3"/>
  <c r="AK322" i="3"/>
  <c r="CD222" i="3"/>
  <c r="CD322" i="3"/>
  <c r="CB222" i="3"/>
  <c r="CB322" i="3"/>
  <c r="AY322" i="3"/>
  <c r="AY222" i="3"/>
  <c r="ES222" i="3"/>
  <c r="ES322" i="3"/>
  <c r="AJ322" i="3"/>
  <c r="AJ222" i="3"/>
  <c r="Y322" i="3"/>
  <c r="Y222" i="3"/>
  <c r="BV222" i="3"/>
  <c r="BV322" i="3"/>
  <c r="DP222" i="3"/>
  <c r="DP322" i="3"/>
  <c r="K322" i="3"/>
  <c r="K222" i="3"/>
  <c r="DA222" i="3"/>
  <c r="DA322" i="3"/>
  <c r="CI222" i="3"/>
  <c r="CI322" i="3"/>
  <c r="BA322" i="3"/>
  <c r="BA222" i="3"/>
  <c r="ED322" i="3"/>
  <c r="ED222" i="3"/>
  <c r="AR222" i="3"/>
  <c r="AR322" i="3"/>
  <c r="CA222" i="3"/>
  <c r="CA322" i="3"/>
  <c r="BL322" i="3"/>
  <c r="BL222" i="3"/>
  <c r="BO222" i="3"/>
  <c r="BO322" i="3"/>
  <c r="BC222" i="3"/>
  <c r="BC322" i="3"/>
  <c r="DK322" i="3"/>
  <c r="DK222" i="3"/>
  <c r="AA222" i="3"/>
  <c r="AA322" i="3"/>
  <c r="EV222" i="3"/>
  <c r="EV322" i="3"/>
  <c r="AC222" i="3"/>
  <c r="AC322" i="3"/>
  <c r="CF222" i="3"/>
  <c r="CF322" i="3"/>
  <c r="CY322" i="3"/>
  <c r="CY222" i="3"/>
  <c r="ER222" i="3"/>
  <c r="ER322" i="3"/>
  <c r="Z222" i="3"/>
  <c r="Z322" i="3"/>
  <c r="BH222" i="3"/>
  <c r="BH322" i="3"/>
  <c r="DF322" i="3"/>
  <c r="DF222" i="3"/>
  <c r="BJ222" i="3"/>
  <c r="BJ322" i="3"/>
  <c r="CK222" i="3"/>
  <c r="CK322" i="3"/>
  <c r="EP222" i="3"/>
  <c r="EP322" i="3"/>
  <c r="AI222" i="3"/>
  <c r="AI322" i="3"/>
  <c r="CC222" i="3"/>
  <c r="CC322" i="3"/>
  <c r="CZ222" i="3"/>
  <c r="CZ322" i="3"/>
  <c r="AO222" i="3"/>
  <c r="AO322" i="3"/>
  <c r="DJ222" i="3"/>
  <c r="DJ322" i="3"/>
  <c r="U322" i="3"/>
  <c r="U222" i="3"/>
  <c r="EB222" i="3"/>
  <c r="EB322" i="3"/>
  <c r="CO222" i="3"/>
  <c r="CO322" i="3"/>
  <c r="EJ222" i="3"/>
  <c r="EJ322" i="3"/>
  <c r="DU222" i="3"/>
  <c r="DU322" i="3"/>
  <c r="J222" i="3"/>
  <c r="J322" i="3"/>
  <c r="J343" i="3" s="1"/>
  <c r="J106" i="3"/>
  <c r="EQ322" i="3"/>
  <c r="EQ222" i="3"/>
  <c r="BG322" i="3"/>
  <c r="BG222" i="3"/>
  <c r="DR322" i="3"/>
  <c r="DR222" i="3"/>
  <c r="BD222" i="3"/>
  <c r="BD322" i="3"/>
  <c r="AD222" i="3"/>
  <c r="AD322" i="3"/>
  <c r="AE222" i="3"/>
  <c r="AE322" i="3"/>
  <c r="DX322" i="3"/>
  <c r="DX222" i="3"/>
  <c r="DG222" i="3"/>
  <c r="DG322" i="3"/>
  <c r="DY322" i="3"/>
  <c r="DY222" i="3"/>
  <c r="CP222" i="3"/>
  <c r="CP322" i="3"/>
  <c r="CX322" i="3"/>
  <c r="CX222" i="3"/>
  <c r="L322" i="3"/>
  <c r="L222" i="3"/>
  <c r="Q222" i="3"/>
  <c r="Q322" i="3"/>
  <c r="BX322" i="3"/>
  <c r="BX222" i="3"/>
  <c r="K61" i="3"/>
  <c r="K26" i="3"/>
  <c r="J181" i="3"/>
  <c r="J245" i="3" s="1"/>
  <c r="J332" i="3" s="1"/>
  <c r="K208" i="3"/>
  <c r="K206" i="3"/>
  <c r="K236" i="3"/>
  <c r="K237" i="3" s="1"/>
  <c r="K51" i="3"/>
  <c r="K17" i="3"/>
  <c r="K16" i="3"/>
  <c r="K52" i="3"/>
  <c r="K25" i="3"/>
  <c r="K27" i="3" s="1"/>
  <c r="K53" i="3"/>
  <c r="L260" i="3"/>
  <c r="L262" i="3" s="1"/>
  <c r="K76" i="3"/>
  <c r="K15" i="3"/>
  <c r="J54" i="3"/>
  <c r="K264" i="3"/>
  <c r="K263" i="3"/>
  <c r="K266" i="3" s="1"/>
  <c r="K265" i="3"/>
  <c r="J12" i="3"/>
  <c r="J117" i="3" s="1"/>
  <c r="K11" i="3"/>
  <c r="J278" i="3"/>
  <c r="J40" i="3"/>
  <c r="K39" i="3"/>
  <c r="J214" i="3"/>
  <c r="J246" i="3" s="1"/>
  <c r="L9" i="3"/>
  <c r="L57" i="3" s="1"/>
  <c r="L99" i="3"/>
  <c r="L100" i="3"/>
  <c r="L111" i="3"/>
  <c r="L13" i="3"/>
  <c r="L160" i="3"/>
  <c r="L163" i="3" s="1"/>
  <c r="L149" i="3"/>
  <c r="L8" i="3"/>
  <c r="M7" i="3" s="1"/>
  <c r="L204" i="3"/>
  <c r="L281" i="3"/>
  <c r="L96" i="3"/>
  <c r="L190" i="3"/>
  <c r="L63" i="3"/>
  <c r="L282" i="3"/>
  <c r="L10" i="3"/>
  <c r="L148" i="3"/>
  <c r="L205" i="3"/>
  <c r="L64" i="3"/>
  <c r="K20" i="3"/>
  <c r="J18" i="3"/>
  <c r="J21" i="3" s="1"/>
  <c r="J23" i="3" s="1"/>
  <c r="J30" i="3" s="1"/>
  <c r="K145" i="3"/>
  <c r="K106" i="3" l="1"/>
  <c r="J108" i="3"/>
  <c r="J110" i="3"/>
  <c r="J112" i="3" s="1"/>
  <c r="L20" i="3"/>
  <c r="K343" i="3"/>
  <c r="L343" i="3" s="1"/>
  <c r="M343" i="3" s="1"/>
  <c r="N343" i="3" s="1"/>
  <c r="O343" i="3" s="1"/>
  <c r="P343" i="3" s="1"/>
  <c r="Q343" i="3" s="1"/>
  <c r="R343" i="3" s="1"/>
  <c r="S343" i="3" s="1"/>
  <c r="T343" i="3" s="1"/>
  <c r="U343" i="3" s="1"/>
  <c r="V343" i="3" s="1"/>
  <c r="W343" i="3" s="1"/>
  <c r="X343" i="3" s="1"/>
  <c r="Y343" i="3" s="1"/>
  <c r="Z343" i="3" s="1"/>
  <c r="AA343" i="3" s="1"/>
  <c r="AB343" i="3" s="1"/>
  <c r="AC343" i="3" s="1"/>
  <c r="AD343" i="3" s="1"/>
  <c r="AE343" i="3" s="1"/>
  <c r="AF343" i="3" s="1"/>
  <c r="AG343" i="3" s="1"/>
  <c r="AH343" i="3" s="1"/>
  <c r="AI343" i="3" s="1"/>
  <c r="AJ343" i="3" s="1"/>
  <c r="AK343" i="3" s="1"/>
  <c r="AL343" i="3" s="1"/>
  <c r="AM343" i="3" s="1"/>
  <c r="AN343" i="3" s="1"/>
  <c r="AO343" i="3" s="1"/>
  <c r="AP343" i="3" s="1"/>
  <c r="AQ343" i="3" s="1"/>
  <c r="AR343" i="3" s="1"/>
  <c r="AS343" i="3" s="1"/>
  <c r="AT343" i="3" s="1"/>
  <c r="AU343" i="3" s="1"/>
  <c r="AV343" i="3" s="1"/>
  <c r="AW343" i="3" s="1"/>
  <c r="AX343" i="3" s="1"/>
  <c r="AY343" i="3" s="1"/>
  <c r="AZ343" i="3" s="1"/>
  <c r="BA343" i="3" s="1"/>
  <c r="BB343" i="3" s="1"/>
  <c r="BC343" i="3" s="1"/>
  <c r="BD343" i="3" s="1"/>
  <c r="BE343" i="3" s="1"/>
  <c r="BF343" i="3" s="1"/>
  <c r="BG343" i="3" s="1"/>
  <c r="BH343" i="3" s="1"/>
  <c r="BI343" i="3" s="1"/>
  <c r="BJ343" i="3" s="1"/>
  <c r="BK343" i="3" s="1"/>
  <c r="BL343" i="3" s="1"/>
  <c r="BM343" i="3" s="1"/>
  <c r="BN343" i="3" s="1"/>
  <c r="BO343" i="3" s="1"/>
  <c r="BP343" i="3" s="1"/>
  <c r="BQ343" i="3" s="1"/>
  <c r="BR343" i="3" s="1"/>
  <c r="BS343" i="3" s="1"/>
  <c r="BT343" i="3" s="1"/>
  <c r="BU343" i="3" s="1"/>
  <c r="BV343" i="3" s="1"/>
  <c r="BW343" i="3" s="1"/>
  <c r="BX343" i="3" s="1"/>
  <c r="BY343" i="3" s="1"/>
  <c r="BZ343" i="3" s="1"/>
  <c r="CA343" i="3" s="1"/>
  <c r="CB343" i="3" s="1"/>
  <c r="CC343" i="3" s="1"/>
  <c r="CD343" i="3" s="1"/>
  <c r="CE343" i="3" s="1"/>
  <c r="CF343" i="3" s="1"/>
  <c r="CG343" i="3" s="1"/>
  <c r="CH343" i="3" s="1"/>
  <c r="CI343" i="3" s="1"/>
  <c r="CJ343" i="3" s="1"/>
  <c r="CK343" i="3" s="1"/>
  <c r="CL343" i="3" s="1"/>
  <c r="CM343" i="3" s="1"/>
  <c r="CN343" i="3" s="1"/>
  <c r="CO343" i="3" s="1"/>
  <c r="CP343" i="3" s="1"/>
  <c r="CQ343" i="3" s="1"/>
  <c r="CR343" i="3" s="1"/>
  <c r="CS343" i="3" s="1"/>
  <c r="CT343" i="3" s="1"/>
  <c r="CU343" i="3" s="1"/>
  <c r="CV343" i="3" s="1"/>
  <c r="CW343" i="3" s="1"/>
  <c r="CX343" i="3" s="1"/>
  <c r="CY343" i="3" s="1"/>
  <c r="CZ343" i="3" s="1"/>
  <c r="DA343" i="3" s="1"/>
  <c r="DB343" i="3" s="1"/>
  <c r="DC343" i="3" s="1"/>
  <c r="DD343" i="3" s="1"/>
  <c r="DE343" i="3" s="1"/>
  <c r="DF343" i="3" s="1"/>
  <c r="DG343" i="3" s="1"/>
  <c r="DH343" i="3" s="1"/>
  <c r="DI343" i="3" s="1"/>
  <c r="DJ343" i="3" s="1"/>
  <c r="DK343" i="3" s="1"/>
  <c r="DL343" i="3" s="1"/>
  <c r="DM343" i="3" s="1"/>
  <c r="DN343" i="3" s="1"/>
  <c r="DO343" i="3" s="1"/>
  <c r="DP343" i="3" s="1"/>
  <c r="DQ343" i="3" s="1"/>
  <c r="DR343" i="3" s="1"/>
  <c r="DS343" i="3" s="1"/>
  <c r="DT343" i="3" s="1"/>
  <c r="DU343" i="3" s="1"/>
  <c r="DV343" i="3" s="1"/>
  <c r="DW343" i="3" s="1"/>
  <c r="DX343" i="3" s="1"/>
  <c r="DY343" i="3" s="1"/>
  <c r="DZ343" i="3" s="1"/>
  <c r="EA343" i="3" s="1"/>
  <c r="EB343" i="3" s="1"/>
  <c r="EC343" i="3" s="1"/>
  <c r="ED343" i="3" s="1"/>
  <c r="EE343" i="3" s="1"/>
  <c r="EF343" i="3" s="1"/>
  <c r="EG343" i="3" s="1"/>
  <c r="EH343" i="3" s="1"/>
  <c r="EI343" i="3" s="1"/>
  <c r="EJ343" i="3" s="1"/>
  <c r="EK343" i="3" s="1"/>
  <c r="EL343" i="3" s="1"/>
  <c r="EM343" i="3" s="1"/>
  <c r="EN343" i="3" s="1"/>
  <c r="EO343" i="3" s="1"/>
  <c r="EP343" i="3" s="1"/>
  <c r="EQ343" i="3" s="1"/>
  <c r="ER343" i="3" s="1"/>
  <c r="ES343" i="3" s="1"/>
  <c r="ET343" i="3" s="1"/>
  <c r="EU343" i="3" s="1"/>
  <c r="EV343" i="3" s="1"/>
  <c r="EW343" i="3" s="1"/>
  <c r="EX343" i="3" s="1"/>
  <c r="EY343" i="3" s="1"/>
  <c r="EZ343" i="3" s="1"/>
  <c r="FA343" i="3" s="1"/>
  <c r="FB343" i="3" s="1"/>
  <c r="FC343" i="3" s="1"/>
  <c r="K29" i="3"/>
  <c r="H222" i="3"/>
  <c r="K278" i="3"/>
  <c r="J333" i="3"/>
  <c r="J32" i="3"/>
  <c r="J33" i="3" s="1"/>
  <c r="L26" i="3"/>
  <c r="L61" i="3"/>
  <c r="K12" i="3"/>
  <c r="K117" i="3" s="1"/>
  <c r="L11" i="3"/>
  <c r="K40" i="3"/>
  <c r="L39" i="3"/>
  <c r="J121" i="3"/>
  <c r="J118" i="3"/>
  <c r="J59" i="3"/>
  <c r="L145" i="3"/>
  <c r="K18" i="3"/>
  <c r="K21" i="3" s="1"/>
  <c r="K23" i="3" s="1"/>
  <c r="K54" i="3"/>
  <c r="K59" i="3" s="1"/>
  <c r="L208" i="3"/>
  <c r="L206" i="3"/>
  <c r="L236" i="3"/>
  <c r="L237" i="3" s="1"/>
  <c r="L17" i="3"/>
  <c r="M260" i="3"/>
  <c r="M262" i="3" s="1"/>
  <c r="L25" i="3"/>
  <c r="L27" i="3" s="1"/>
  <c r="L15" i="3"/>
  <c r="L76" i="3"/>
  <c r="L16" i="3"/>
  <c r="L52" i="3"/>
  <c r="L53" i="3"/>
  <c r="L51" i="3"/>
  <c r="M190" i="3"/>
  <c r="M13" i="3"/>
  <c r="M100" i="3"/>
  <c r="M204" i="3"/>
  <c r="M9" i="3"/>
  <c r="M57" i="3" s="1"/>
  <c r="M282" i="3"/>
  <c r="M148" i="3"/>
  <c r="M64" i="3"/>
  <c r="M149" i="3"/>
  <c r="M63" i="3"/>
  <c r="M96" i="3"/>
  <c r="M10" i="3"/>
  <c r="M205" i="3"/>
  <c r="M8" i="3"/>
  <c r="N7" i="3" s="1"/>
  <c r="M160" i="3"/>
  <c r="M281" i="3"/>
  <c r="M99" i="3"/>
  <c r="M111" i="3"/>
  <c r="L265" i="3"/>
  <c r="L264" i="3"/>
  <c r="L263" i="3"/>
  <c r="L266" i="3" s="1"/>
  <c r="K30" i="3" l="1"/>
  <c r="K32" i="3" s="1"/>
  <c r="K41" i="3" s="1"/>
  <c r="K42" i="3" s="1"/>
  <c r="L29" i="3"/>
  <c r="J223" i="3"/>
  <c r="J318" i="3" s="1"/>
  <c r="J251" i="3"/>
  <c r="J157" i="3"/>
  <c r="J131" i="3"/>
  <c r="K108" i="3"/>
  <c r="L106" i="3"/>
  <c r="K110" i="3"/>
  <c r="K112" i="3" s="1"/>
  <c r="J46" i="3"/>
  <c r="J47" i="3" s="1"/>
  <c r="M26" i="3"/>
  <c r="M61" i="3"/>
  <c r="L18" i="3"/>
  <c r="L21" i="3" s="1"/>
  <c r="L23" i="3" s="1"/>
  <c r="L30" i="3" s="1"/>
  <c r="M20" i="3"/>
  <c r="M145" i="3"/>
  <c r="M265" i="3"/>
  <c r="M263" i="3"/>
  <c r="M266" i="3" s="1"/>
  <c r="M264" i="3"/>
  <c r="L54" i="3"/>
  <c r="L40" i="3"/>
  <c r="M39" i="3"/>
  <c r="M163" i="3"/>
  <c r="M11" i="3"/>
  <c r="L12" i="3"/>
  <c r="L117" i="3" s="1"/>
  <c r="N281" i="3"/>
  <c r="N149" i="3"/>
  <c r="N9" i="3"/>
  <c r="N282" i="3"/>
  <c r="N99" i="3"/>
  <c r="N13" i="3"/>
  <c r="N111" i="3"/>
  <c r="N10" i="3"/>
  <c r="N205" i="3"/>
  <c r="N148" i="3"/>
  <c r="N63" i="3"/>
  <c r="N204" i="3"/>
  <c r="N64" i="3"/>
  <c r="N160" i="3"/>
  <c r="N163" i="3" s="1"/>
  <c r="N96" i="3"/>
  <c r="N100" i="3"/>
  <c r="N190" i="3"/>
  <c r="N8" i="3"/>
  <c r="O7" i="3" s="1"/>
  <c r="M236" i="3"/>
  <c r="M237" i="3" s="1"/>
  <c r="M206" i="3"/>
  <c r="M208" i="3"/>
  <c r="N260" i="3"/>
  <c r="N262" i="3" s="1"/>
  <c r="M25" i="3"/>
  <c r="M27" i="3" s="1"/>
  <c r="M16" i="3"/>
  <c r="M15" i="3"/>
  <c r="M17" i="3"/>
  <c r="M76" i="3"/>
  <c r="M51" i="3"/>
  <c r="M52" i="3"/>
  <c r="M53" i="3"/>
  <c r="L278" i="3"/>
  <c r="K118" i="3"/>
  <c r="K121" i="3"/>
  <c r="J41" i="3"/>
  <c r="J354" i="3"/>
  <c r="M29" i="3" l="1"/>
  <c r="L108" i="3"/>
  <c r="L110" i="3"/>
  <c r="L112" i="3" s="1"/>
  <c r="M106" i="3"/>
  <c r="K354" i="3"/>
  <c r="K131" i="3"/>
  <c r="K251" i="3"/>
  <c r="K157" i="3"/>
  <c r="K223" i="3"/>
  <c r="K318" i="3" s="1"/>
  <c r="M54" i="3"/>
  <c r="M59" i="3" s="1"/>
  <c r="N17" i="3"/>
  <c r="N25" i="3"/>
  <c r="N27" i="3" s="1"/>
  <c r="N76" i="3"/>
  <c r="O260" i="3"/>
  <c r="O262" i="3" s="1"/>
  <c r="N16" i="3"/>
  <c r="N15" i="3"/>
  <c r="N52" i="3"/>
  <c r="N51" i="3"/>
  <c r="N53" i="3"/>
  <c r="M18" i="3"/>
  <c r="M21" i="3" s="1"/>
  <c r="M23" i="3" s="1"/>
  <c r="M30" i="3" s="1"/>
  <c r="N208" i="3"/>
  <c r="N206" i="3"/>
  <c r="N236" i="3"/>
  <c r="N237" i="3" s="1"/>
  <c r="M40" i="3"/>
  <c r="N39" i="3"/>
  <c r="J42" i="3"/>
  <c r="N26" i="3"/>
  <c r="N61" i="3"/>
  <c r="N145" i="3"/>
  <c r="K33" i="3"/>
  <c r="N20" i="3"/>
  <c r="M12" i="3"/>
  <c r="M117" i="3" s="1"/>
  <c r="N11" i="3"/>
  <c r="M278" i="3"/>
  <c r="J49" i="3"/>
  <c r="N57" i="3"/>
  <c r="O57" i="3" s="1"/>
  <c r="N264" i="3"/>
  <c r="N263" i="3"/>
  <c r="N266" i="3" s="1"/>
  <c r="N265" i="3"/>
  <c r="L118" i="3"/>
  <c r="L121" i="3"/>
  <c r="L59" i="3"/>
  <c r="O63" i="3"/>
  <c r="O282" i="3"/>
  <c r="O148" i="3"/>
  <c r="O281" i="3"/>
  <c r="O149" i="3"/>
  <c r="O205" i="3"/>
  <c r="O9" i="3"/>
  <c r="O8" i="3"/>
  <c r="P7" i="3" s="1"/>
  <c r="O190" i="3"/>
  <c r="O13" i="3"/>
  <c r="O204" i="3"/>
  <c r="O111" i="3"/>
  <c r="O100" i="3"/>
  <c r="O96" i="3"/>
  <c r="O64" i="3"/>
  <c r="O10" i="3"/>
  <c r="O160" i="3"/>
  <c r="O163" i="3" s="1"/>
  <c r="O99" i="3"/>
  <c r="L32" i="3"/>
  <c r="L41" i="3" s="1"/>
  <c r="L42" i="3" s="1"/>
  <c r="N18" i="3" l="1"/>
  <c r="M110" i="3"/>
  <c r="M112" i="3" s="1"/>
  <c r="N106" i="3"/>
  <c r="M108" i="3"/>
  <c r="L251" i="3"/>
  <c r="L131" i="3"/>
  <c r="L223" i="3"/>
  <c r="L318" i="3" s="1"/>
  <c r="L354" i="3" s="1"/>
  <c r="L157" i="3"/>
  <c r="L33" i="3"/>
  <c r="L46" i="3" s="1"/>
  <c r="L47" i="3" s="1"/>
  <c r="L49" i="3" s="1"/>
  <c r="N29" i="3"/>
  <c r="L301" i="3"/>
  <c r="J301" i="3"/>
  <c r="N21" i="3"/>
  <c r="N23" i="3" s="1"/>
  <c r="N30" i="3" s="1"/>
  <c r="O16" i="3"/>
  <c r="O25" i="3"/>
  <c r="O17" i="3"/>
  <c r="P260" i="3"/>
  <c r="P262" i="3" s="1"/>
  <c r="O15" i="3"/>
  <c r="O76" i="3"/>
  <c r="O52" i="3"/>
  <c r="O51" i="3"/>
  <c r="O53" i="3"/>
  <c r="O27" i="3"/>
  <c r="O29" i="3" s="1"/>
  <c r="O26" i="3"/>
  <c r="O61" i="3"/>
  <c r="P99" i="3"/>
  <c r="P282" i="3"/>
  <c r="P8" i="3"/>
  <c r="Q7" i="3" s="1"/>
  <c r="P149" i="3"/>
  <c r="P190" i="3"/>
  <c r="P10" i="3"/>
  <c r="P111" i="3"/>
  <c r="P13" i="3"/>
  <c r="P160" i="3"/>
  <c r="P163" i="3" s="1"/>
  <c r="P64" i="3"/>
  <c r="P204" i="3"/>
  <c r="P96" i="3"/>
  <c r="P100" i="3"/>
  <c r="P148" i="3"/>
  <c r="P63" i="3"/>
  <c r="P9" i="3"/>
  <c r="P57" i="3" s="1"/>
  <c r="P205" i="3"/>
  <c r="P281" i="3"/>
  <c r="O145" i="3"/>
  <c r="O206" i="3"/>
  <c r="O236" i="3"/>
  <c r="O237" i="3" s="1"/>
  <c r="O208" i="3"/>
  <c r="O264" i="3"/>
  <c r="O265" i="3"/>
  <c r="O263" i="3"/>
  <c r="O266" i="3" s="1"/>
  <c r="M32" i="3"/>
  <c r="M121" i="3"/>
  <c r="M118" i="3"/>
  <c r="O20" i="3"/>
  <c r="N278" i="3"/>
  <c r="N40" i="3"/>
  <c r="O39" i="3"/>
  <c r="N12" i="3"/>
  <c r="N117" i="3" s="1"/>
  <c r="O11" i="3"/>
  <c r="K46" i="3"/>
  <c r="K47" i="3" s="1"/>
  <c r="K49" i="3" s="1"/>
  <c r="N54" i="3"/>
  <c r="N108" i="3" l="1"/>
  <c r="O106" i="3"/>
  <c r="N110" i="3"/>
  <c r="N112" i="3" s="1"/>
  <c r="M157" i="3"/>
  <c r="M131" i="3"/>
  <c r="M251" i="3"/>
  <c r="M223" i="3"/>
  <c r="M318" i="3" s="1"/>
  <c r="M354" i="3" s="1"/>
  <c r="P20" i="3"/>
  <c r="P145" i="3"/>
  <c r="O12" i="3"/>
  <c r="O117" i="3" s="1"/>
  <c r="P11" i="3"/>
  <c r="O278" i="3"/>
  <c r="Q205" i="3"/>
  <c r="Q160" i="3"/>
  <c r="Q163" i="3" s="1"/>
  <c r="Q149" i="3"/>
  <c r="Q99" i="3"/>
  <c r="Q9" i="3"/>
  <c r="Q57" i="3" s="1"/>
  <c r="Q281" i="3"/>
  <c r="Q63" i="3"/>
  <c r="Q282" i="3"/>
  <c r="Q100" i="3"/>
  <c r="Q64" i="3"/>
  <c r="Q190" i="3"/>
  <c r="Q96" i="3"/>
  <c r="Q148" i="3"/>
  <c r="Q204" i="3"/>
  <c r="Q10" i="3"/>
  <c r="Q8" i="3"/>
  <c r="R7" i="3" s="1"/>
  <c r="Q13" i="3"/>
  <c r="Q111" i="3"/>
  <c r="O54" i="3"/>
  <c r="O59" i="3" s="1"/>
  <c r="M41" i="3"/>
  <c r="N121" i="3"/>
  <c r="N118" i="3"/>
  <c r="K301" i="3"/>
  <c r="P236" i="3"/>
  <c r="P237" i="3" s="1"/>
  <c r="P208" i="3"/>
  <c r="P206" i="3"/>
  <c r="Q20" i="3"/>
  <c r="P52" i="3"/>
  <c r="Q260" i="3"/>
  <c r="Q262" i="3" s="1"/>
  <c r="P76" i="3"/>
  <c r="P15" i="3"/>
  <c r="P25" i="3"/>
  <c r="P27" i="3" s="1"/>
  <c r="P29" i="3" s="1"/>
  <c r="P51" i="3"/>
  <c r="P17" i="3"/>
  <c r="P16" i="3"/>
  <c r="P53" i="3"/>
  <c r="P39" i="3"/>
  <c r="O40" i="3"/>
  <c r="O18" i="3"/>
  <c r="O21" i="3" s="1"/>
  <c r="O23" i="3" s="1"/>
  <c r="O30" i="3" s="1"/>
  <c r="N32" i="3"/>
  <c r="N41" i="3" s="1"/>
  <c r="N42" i="3" s="1"/>
  <c r="N33" i="3"/>
  <c r="N46" i="3" s="1"/>
  <c r="N47" i="3" s="1"/>
  <c r="N49" i="3" s="1"/>
  <c r="P61" i="3"/>
  <c r="P26" i="3"/>
  <c r="P265" i="3"/>
  <c r="P264" i="3"/>
  <c r="P263" i="3"/>
  <c r="P266" i="3" s="1"/>
  <c r="N59" i="3"/>
  <c r="M33" i="3"/>
  <c r="N251" i="3" l="1"/>
  <c r="N223" i="3"/>
  <c r="N318" i="3" s="1"/>
  <c r="N354" i="3" s="1"/>
  <c r="N157" i="3"/>
  <c r="N131" i="3"/>
  <c r="P106" i="3"/>
  <c r="O110" i="3"/>
  <c r="O112" i="3" s="1"/>
  <c r="O108" i="3"/>
  <c r="R282" i="3"/>
  <c r="R10" i="3"/>
  <c r="R148" i="3"/>
  <c r="R100" i="3"/>
  <c r="R205" i="3"/>
  <c r="R9" i="3"/>
  <c r="R96" i="3"/>
  <c r="R149" i="3"/>
  <c r="R63" i="3"/>
  <c r="R190" i="3"/>
  <c r="R160" i="3"/>
  <c r="R163" i="3" s="1"/>
  <c r="R13" i="3"/>
  <c r="R204" i="3"/>
  <c r="R8" i="3"/>
  <c r="S7" i="3" s="1"/>
  <c r="R99" i="3"/>
  <c r="R64" i="3"/>
  <c r="R111" i="3"/>
  <c r="R281" i="3"/>
  <c r="P54" i="3"/>
  <c r="Q26" i="3"/>
  <c r="Q61" i="3"/>
  <c r="R57" i="3"/>
  <c r="P18" i="3"/>
  <c r="P21" i="3" s="1"/>
  <c r="P23" i="3" s="1"/>
  <c r="P30" i="3" s="1"/>
  <c r="Q15" i="3"/>
  <c r="Q76" i="3"/>
  <c r="R260" i="3"/>
  <c r="R262" i="3" s="1"/>
  <c r="Q17" i="3"/>
  <c r="Q16" i="3"/>
  <c r="Q25" i="3"/>
  <c r="Q27" i="3" s="1"/>
  <c r="Q29" i="3" s="1"/>
  <c r="Q52" i="3"/>
  <c r="Q51" i="3"/>
  <c r="Q53" i="3"/>
  <c r="N301" i="3"/>
  <c r="Q145" i="3"/>
  <c r="Q263" i="3"/>
  <c r="Q266" i="3" s="1"/>
  <c r="Q265" i="3"/>
  <c r="Q264" i="3"/>
  <c r="P278" i="3"/>
  <c r="M46" i="3"/>
  <c r="M47" i="3" s="1"/>
  <c r="M49" i="3" s="1"/>
  <c r="O32" i="3"/>
  <c r="O41" i="3" s="1"/>
  <c r="O42" i="3" s="1"/>
  <c r="Q39" i="3"/>
  <c r="P40" i="3"/>
  <c r="M42" i="3"/>
  <c r="P12" i="3"/>
  <c r="P117" i="3" s="1"/>
  <c r="Q11" i="3"/>
  <c r="R20" i="3"/>
  <c r="Q208" i="3"/>
  <c r="Q206" i="3"/>
  <c r="Q236" i="3"/>
  <c r="Q237" i="3" s="1"/>
  <c r="O118" i="3"/>
  <c r="O121" i="3"/>
  <c r="P108" i="3" l="1"/>
  <c r="Q106" i="3"/>
  <c r="P110" i="3"/>
  <c r="P112" i="3" s="1"/>
  <c r="O157" i="3"/>
  <c r="O251" i="3"/>
  <c r="O131" i="3"/>
  <c r="O223" i="3"/>
  <c r="O318" i="3" s="1"/>
  <c r="O354" i="3" s="1"/>
  <c r="P32" i="3"/>
  <c r="P33" i="3"/>
  <c r="P46" i="3" s="1"/>
  <c r="P47" i="3" s="1"/>
  <c r="Q40" i="3"/>
  <c r="R39" i="3"/>
  <c r="P59" i="3"/>
  <c r="R26" i="3"/>
  <c r="R61" i="3"/>
  <c r="Q12" i="3"/>
  <c r="Q117" i="3" s="1"/>
  <c r="R11" i="3"/>
  <c r="O33" i="3"/>
  <c r="R265" i="3"/>
  <c r="R264" i="3"/>
  <c r="R263" i="3"/>
  <c r="R266" i="3" s="1"/>
  <c r="P121" i="3"/>
  <c r="P118" i="3"/>
  <c r="R145" i="3"/>
  <c r="Q18" i="3"/>
  <c r="Q21" i="3" s="1"/>
  <c r="Q23" i="3" s="1"/>
  <c r="Q30" i="3" s="1"/>
  <c r="S190" i="3"/>
  <c r="S96" i="3"/>
  <c r="S13" i="3"/>
  <c r="S204" i="3"/>
  <c r="S100" i="3"/>
  <c r="S9" i="3"/>
  <c r="S111" i="3"/>
  <c r="S99" i="3"/>
  <c r="S10" i="3"/>
  <c r="S8" i="3"/>
  <c r="T7" i="3" s="1"/>
  <c r="S64" i="3"/>
  <c r="S160" i="3"/>
  <c r="S163" i="3" s="1"/>
  <c r="S205" i="3"/>
  <c r="S63" i="3"/>
  <c r="S281" i="3"/>
  <c r="S148" i="3"/>
  <c r="S282" i="3"/>
  <c r="S149" i="3"/>
  <c r="R16" i="3"/>
  <c r="R25" i="3"/>
  <c r="R27" i="3" s="1"/>
  <c r="R15" i="3"/>
  <c r="S260" i="3"/>
  <c r="S262" i="3" s="1"/>
  <c r="R76" i="3"/>
  <c r="R17" i="3"/>
  <c r="R53" i="3"/>
  <c r="R51" i="3"/>
  <c r="R52" i="3"/>
  <c r="M301" i="3"/>
  <c r="Q278" i="3"/>
  <c r="Q54" i="3"/>
  <c r="Q59" i="3" s="1"/>
  <c r="R206" i="3"/>
  <c r="R236" i="3"/>
  <c r="R237" i="3" s="1"/>
  <c r="R208" i="3"/>
  <c r="R18" i="3" l="1"/>
  <c r="R21" i="3" s="1"/>
  <c r="R23" i="3" s="1"/>
  <c r="R30" i="3" s="1"/>
  <c r="R29" i="3"/>
  <c r="P157" i="3"/>
  <c r="P131" i="3"/>
  <c r="P251" i="3"/>
  <c r="P223" i="3"/>
  <c r="P318" i="3" s="1"/>
  <c r="P354" i="3" s="1"/>
  <c r="Q110" i="3"/>
  <c r="Q112" i="3" s="1"/>
  <c r="R106" i="3"/>
  <c r="Q108" i="3"/>
  <c r="R54" i="3"/>
  <c r="R59" i="3" s="1"/>
  <c r="O46" i="3"/>
  <c r="O47" i="3" s="1"/>
  <c r="O49" i="3" s="1"/>
  <c r="S265" i="3"/>
  <c r="S264" i="3"/>
  <c r="S263" i="3"/>
  <c r="S266" i="3" s="1"/>
  <c r="S16" i="3"/>
  <c r="S76" i="3"/>
  <c r="S15" i="3"/>
  <c r="S17" i="3"/>
  <c r="T260" i="3"/>
  <c r="T262" i="3" s="1"/>
  <c r="S25" i="3"/>
  <c r="S51" i="3"/>
  <c r="S52" i="3"/>
  <c r="S53" i="3"/>
  <c r="R278" i="3"/>
  <c r="R12" i="3"/>
  <c r="R117" i="3" s="1"/>
  <c r="S11" i="3"/>
  <c r="S236" i="3"/>
  <c r="S237" i="3" s="1"/>
  <c r="S208" i="3"/>
  <c r="S206" i="3"/>
  <c r="Q118" i="3"/>
  <c r="Q121" i="3"/>
  <c r="P41" i="3"/>
  <c r="T8" i="3"/>
  <c r="U7" i="3" s="1"/>
  <c r="T205" i="3"/>
  <c r="T96" i="3"/>
  <c r="T190" i="3"/>
  <c r="T111" i="3"/>
  <c r="T13" i="3"/>
  <c r="T204" i="3"/>
  <c r="T160" i="3"/>
  <c r="T163" i="3" s="1"/>
  <c r="T148" i="3"/>
  <c r="T100" i="3"/>
  <c r="T149" i="3"/>
  <c r="T99" i="3"/>
  <c r="T281" i="3"/>
  <c r="T63" i="3"/>
  <c r="T282" i="3"/>
  <c r="T10" i="3"/>
  <c r="T9" i="3"/>
  <c r="T64" i="3"/>
  <c r="S145" i="3"/>
  <c r="S20" i="3"/>
  <c r="T20" i="3" s="1"/>
  <c r="S27" i="3"/>
  <c r="S29" i="3" s="1"/>
  <c r="S26" i="3"/>
  <c r="S61" i="3"/>
  <c r="S57" i="3"/>
  <c r="Q32" i="3"/>
  <c r="Q41" i="3" s="1"/>
  <c r="Q42" i="3" s="1"/>
  <c r="Q33" i="3"/>
  <c r="Q46" i="3" s="1"/>
  <c r="Q47" i="3" s="1"/>
  <c r="Q49" i="3" s="1"/>
  <c r="S39" i="3"/>
  <c r="R40" i="3"/>
  <c r="S106" i="3" l="1"/>
  <c r="R108" i="3"/>
  <c r="R110" i="3"/>
  <c r="R112" i="3" s="1"/>
  <c r="Q251" i="3"/>
  <c r="Q131" i="3"/>
  <c r="Q157" i="3"/>
  <c r="Q223" i="3"/>
  <c r="Q318" i="3" s="1"/>
  <c r="Q354" i="3" s="1"/>
  <c r="T11" i="3"/>
  <c r="S12" i="3"/>
  <c r="S117" i="3" s="1"/>
  <c r="T263" i="3"/>
  <c r="T266" i="3" s="1"/>
  <c r="T265" i="3"/>
  <c r="T264" i="3"/>
  <c r="R121" i="3"/>
  <c r="R118" i="3"/>
  <c r="S18" i="3"/>
  <c r="S21" i="3" s="1"/>
  <c r="S23" i="3" s="1"/>
  <c r="S30" i="3" s="1"/>
  <c r="T57" i="3"/>
  <c r="S278" i="3"/>
  <c r="T145" i="3"/>
  <c r="O301" i="3"/>
  <c r="S40" i="3"/>
  <c r="T39" i="3"/>
  <c r="T236" i="3"/>
  <c r="T237" i="3" s="1"/>
  <c r="T208" i="3"/>
  <c r="T206" i="3"/>
  <c r="P42" i="3"/>
  <c r="Q301" i="3"/>
  <c r="U260" i="3"/>
  <c r="U262" i="3" s="1"/>
  <c r="T16" i="3"/>
  <c r="T17" i="3"/>
  <c r="T51" i="3"/>
  <c r="T76" i="3"/>
  <c r="T52" i="3"/>
  <c r="T53" i="3"/>
  <c r="T15" i="3"/>
  <c r="T25" i="3"/>
  <c r="T27" i="3" s="1"/>
  <c r="U160" i="3"/>
  <c r="U163" i="3" s="1"/>
  <c r="U8" i="3"/>
  <c r="V7" i="3" s="1"/>
  <c r="U100" i="3"/>
  <c r="U10" i="3"/>
  <c r="U190" i="3"/>
  <c r="U282" i="3"/>
  <c r="U99" i="3"/>
  <c r="U64" i="3"/>
  <c r="U13" i="3"/>
  <c r="U281" i="3"/>
  <c r="U111" i="3"/>
  <c r="U9" i="3"/>
  <c r="U20" i="3" s="1"/>
  <c r="U205" i="3"/>
  <c r="U148" i="3"/>
  <c r="U96" i="3"/>
  <c r="U204" i="3"/>
  <c r="U149" i="3"/>
  <c r="U63" i="3"/>
  <c r="T61" i="3"/>
  <c r="T26" i="3"/>
  <c r="R32" i="3"/>
  <c r="R41" i="3" s="1"/>
  <c r="R42" i="3" s="1"/>
  <c r="R33" i="3"/>
  <c r="R46" i="3" s="1"/>
  <c r="R47" i="3" s="1"/>
  <c r="R49" i="3" s="1"/>
  <c r="S54" i="3"/>
  <c r="S59" i="3" s="1"/>
  <c r="U57" i="3" l="1"/>
  <c r="R131" i="3"/>
  <c r="R223" i="3"/>
  <c r="R318" i="3" s="1"/>
  <c r="R354" i="3" s="1"/>
  <c r="R251" i="3"/>
  <c r="R157" i="3"/>
  <c r="T54" i="3"/>
  <c r="T59" i="3" s="1"/>
  <c r="T106" i="3"/>
  <c r="S108" i="3"/>
  <c r="S110" i="3"/>
  <c r="S112" i="3" s="1"/>
  <c r="T29" i="3"/>
  <c r="S32" i="3"/>
  <c r="S41" i="3" s="1"/>
  <c r="S121" i="3"/>
  <c r="S118" i="3"/>
  <c r="V190" i="3"/>
  <c r="V149" i="3"/>
  <c r="V99" i="3"/>
  <c r="V63" i="3"/>
  <c r="V13" i="3"/>
  <c r="V204" i="3"/>
  <c r="V160" i="3"/>
  <c r="V282" i="3"/>
  <c r="V9" i="3"/>
  <c r="V281" i="3"/>
  <c r="V96" i="3"/>
  <c r="V111" i="3"/>
  <c r="V64" i="3"/>
  <c r="V8" i="3"/>
  <c r="W7" i="3" s="1"/>
  <c r="V205" i="3"/>
  <c r="V148" i="3"/>
  <c r="V100" i="3"/>
  <c r="V10" i="3"/>
  <c r="U145" i="3"/>
  <c r="T18" i="3"/>
  <c r="T21" i="3" s="1"/>
  <c r="T23" i="3" s="1"/>
  <c r="T30" i="3" s="1"/>
  <c r="T278" i="3"/>
  <c r="T12" i="3"/>
  <c r="T117" i="3" s="1"/>
  <c r="U11" i="3"/>
  <c r="R301" i="3"/>
  <c r="U265" i="3"/>
  <c r="U263" i="3"/>
  <c r="U266" i="3" s="1"/>
  <c r="U264" i="3"/>
  <c r="T40" i="3"/>
  <c r="U39" i="3"/>
  <c r="U208" i="3"/>
  <c r="U206" i="3"/>
  <c r="U236" i="3"/>
  <c r="U237" i="3" s="1"/>
  <c r="U15" i="3"/>
  <c r="U76" i="3"/>
  <c r="U16" i="3"/>
  <c r="V260" i="3"/>
  <c r="V262" i="3" s="1"/>
  <c r="U25" i="3"/>
  <c r="U27" i="3" s="1"/>
  <c r="U17" i="3"/>
  <c r="U53" i="3"/>
  <c r="U52" i="3"/>
  <c r="U51" i="3"/>
  <c r="U26" i="3"/>
  <c r="U61" i="3"/>
  <c r="P49" i="3"/>
  <c r="V57" i="3"/>
  <c r="S157" i="3" l="1"/>
  <c r="S223" i="3"/>
  <c r="S318" i="3" s="1"/>
  <c r="S354" i="3" s="1"/>
  <c r="S251" i="3"/>
  <c r="S131" i="3"/>
  <c r="T108" i="3"/>
  <c r="U106" i="3"/>
  <c r="T110" i="3"/>
  <c r="T112" i="3" s="1"/>
  <c r="P301" i="3"/>
  <c r="V265" i="3"/>
  <c r="V264" i="3"/>
  <c r="V263" i="3"/>
  <c r="V266" i="3" s="1"/>
  <c r="T32" i="3"/>
  <c r="T41" i="3" s="1"/>
  <c r="T42" i="3" s="1"/>
  <c r="V236" i="3"/>
  <c r="V237" i="3" s="1"/>
  <c r="V208" i="3"/>
  <c r="V206" i="3"/>
  <c r="U29" i="3"/>
  <c r="V39" i="3"/>
  <c r="U40" i="3"/>
  <c r="U278" i="3"/>
  <c r="W13" i="3"/>
  <c r="W10" i="3"/>
  <c r="W160" i="3"/>
  <c r="W282" i="3"/>
  <c r="W9" i="3"/>
  <c r="W57" i="3" s="1"/>
  <c r="W281" i="3"/>
  <c r="W96" i="3"/>
  <c r="W99" i="3"/>
  <c r="W111" i="3"/>
  <c r="W100" i="3"/>
  <c r="W8" i="3"/>
  <c r="X7" i="3" s="1"/>
  <c r="W190" i="3"/>
  <c r="W205" i="3"/>
  <c r="W149" i="3"/>
  <c r="W64" i="3"/>
  <c r="W63" i="3"/>
  <c r="W204" i="3"/>
  <c r="W148" i="3"/>
  <c r="U54" i="3"/>
  <c r="U59" i="3" s="1"/>
  <c r="U18" i="3"/>
  <c r="U21" i="3" s="1"/>
  <c r="U23" i="3" s="1"/>
  <c r="S33" i="3"/>
  <c r="S46" i="3" s="1"/>
  <c r="S47" i="3" s="1"/>
  <c r="V11" i="3"/>
  <c r="U12" i="3"/>
  <c r="U117" i="3" s="1"/>
  <c r="T121" i="3"/>
  <c r="T118" i="3"/>
  <c r="V145" i="3"/>
  <c r="S42" i="3"/>
  <c r="V27" i="3"/>
  <c r="V29" i="3" s="1"/>
  <c r="V61" i="3"/>
  <c r="V26" i="3"/>
  <c r="V51" i="3"/>
  <c r="V15" i="3"/>
  <c r="V52" i="3"/>
  <c r="V17" i="3"/>
  <c r="V16" i="3"/>
  <c r="V53" i="3"/>
  <c r="V76" i="3"/>
  <c r="V25" i="3"/>
  <c r="V20" i="3"/>
  <c r="W20" i="3" l="1"/>
  <c r="V18" i="3"/>
  <c r="U110" i="3"/>
  <c r="U112" i="3" s="1"/>
  <c r="U108" i="3"/>
  <c r="V106" i="3"/>
  <c r="U30" i="3"/>
  <c r="U32" i="3" s="1"/>
  <c r="U41" i="3" s="1"/>
  <c r="U42" i="3" s="1"/>
  <c r="T131" i="3"/>
  <c r="T223" i="3"/>
  <c r="T318" i="3" s="1"/>
  <c r="T354" i="3" s="1"/>
  <c r="T157" i="3"/>
  <c r="T251" i="3"/>
  <c r="W260" i="3"/>
  <c r="W262" i="3" s="1"/>
  <c r="V278" i="3"/>
  <c r="X149" i="3"/>
  <c r="X204" i="3"/>
  <c r="X10" i="3"/>
  <c r="X160" i="3"/>
  <c r="X190" i="3"/>
  <c r="X281" i="3"/>
  <c r="X13" i="3"/>
  <c r="X282" i="3"/>
  <c r="X205" i="3"/>
  <c r="X148" i="3"/>
  <c r="X8" i="3"/>
  <c r="Y7" i="3" s="1"/>
  <c r="X96" i="3"/>
  <c r="X100" i="3"/>
  <c r="X99" i="3"/>
  <c r="X63" i="3"/>
  <c r="X64" i="3"/>
  <c r="X111" i="3"/>
  <c r="X9" i="3"/>
  <c r="W26" i="3"/>
  <c r="W27" i="3" s="1"/>
  <c r="W61" i="3"/>
  <c r="V54" i="3"/>
  <c r="V59" i="3" s="1"/>
  <c r="U121" i="3"/>
  <c r="U118" i="3"/>
  <c r="W145" i="3"/>
  <c r="T33" i="3"/>
  <c r="T46" i="3" s="1"/>
  <c r="T47" i="3" s="1"/>
  <c r="T49" i="3" s="1"/>
  <c r="V21" i="3"/>
  <c r="V23" i="3" s="1"/>
  <c r="V30" i="3" s="1"/>
  <c r="V12" i="3"/>
  <c r="V117" i="3" s="1"/>
  <c r="W11" i="3"/>
  <c r="S49" i="3"/>
  <c r="W236" i="3"/>
  <c r="W237" i="3" s="1"/>
  <c r="W208" i="3"/>
  <c r="W206" i="3"/>
  <c r="W16" i="3"/>
  <c r="W52" i="3"/>
  <c r="W53" i="3"/>
  <c r="W17" i="3"/>
  <c r="W51" i="3"/>
  <c r="W25" i="3"/>
  <c r="W15" i="3"/>
  <c r="W76" i="3"/>
  <c r="W39" i="3"/>
  <c r="V40" i="3"/>
  <c r="W29" i="3" l="1"/>
  <c r="V110" i="3"/>
  <c r="V112" i="3" s="1"/>
  <c r="V108" i="3"/>
  <c r="W106" i="3"/>
  <c r="U131" i="3"/>
  <c r="U251" i="3"/>
  <c r="U223" i="3"/>
  <c r="U318" i="3" s="1"/>
  <c r="U354" i="3" s="1"/>
  <c r="U157" i="3"/>
  <c r="U33" i="3"/>
  <c r="U46" i="3" s="1"/>
  <c r="U47" i="3" s="1"/>
  <c r="U49" i="3" s="1"/>
  <c r="W278" i="3"/>
  <c r="X52" i="3"/>
  <c r="X17" i="3"/>
  <c r="X16" i="3"/>
  <c r="X25" i="3"/>
  <c r="X76" i="3"/>
  <c r="X15" i="3"/>
  <c r="X53" i="3"/>
  <c r="X51" i="3"/>
  <c r="X54" i="3" s="1"/>
  <c r="X236" i="3"/>
  <c r="X237" i="3" s="1"/>
  <c r="X208" i="3"/>
  <c r="X206" i="3"/>
  <c r="X57" i="3"/>
  <c r="W40" i="3"/>
  <c r="X39" i="3"/>
  <c r="X260" i="3"/>
  <c r="X262" i="3" s="1"/>
  <c r="W12" i="3"/>
  <c r="W117" i="3" s="1"/>
  <c r="X11" i="3"/>
  <c r="W18" i="3"/>
  <c r="W21" i="3" s="1"/>
  <c r="W23" i="3" s="1"/>
  <c r="W30" i="3" s="1"/>
  <c r="V121" i="3"/>
  <c r="V118" i="3"/>
  <c r="X20" i="3"/>
  <c r="V32" i="3"/>
  <c r="V41" i="3" s="1"/>
  <c r="V42" i="3" s="1"/>
  <c r="U301" i="3"/>
  <c r="W54" i="3"/>
  <c r="W59" i="3" s="1"/>
  <c r="T301" i="3"/>
  <c r="X145" i="3"/>
  <c r="S301" i="3"/>
  <c r="Y190" i="3"/>
  <c r="Y281" i="3"/>
  <c r="Y9" i="3"/>
  <c r="Y111" i="3"/>
  <c r="Y204" i="3"/>
  <c r="Y148" i="3"/>
  <c r="Y99" i="3"/>
  <c r="Y160" i="3"/>
  <c r="Y8" i="3"/>
  <c r="Z7" i="3" s="1"/>
  <c r="Y282" i="3"/>
  <c r="Y149" i="3"/>
  <c r="Y10" i="3"/>
  <c r="Y13" i="3"/>
  <c r="Y96" i="3"/>
  <c r="Y205" i="3"/>
  <c r="Y100" i="3"/>
  <c r="Y64" i="3"/>
  <c r="Y63" i="3"/>
  <c r="X61" i="3"/>
  <c r="X26" i="3"/>
  <c r="X27" i="3"/>
  <c r="X29" i="3" s="1"/>
  <c r="V33" i="3" l="1"/>
  <c r="V46" i="3" s="1"/>
  <c r="V47" i="3" s="1"/>
  <c r="V49" i="3" s="1"/>
  <c r="W108" i="3"/>
  <c r="X106" i="3"/>
  <c r="W110" i="3"/>
  <c r="W112" i="3" s="1"/>
  <c r="Y260" i="3"/>
  <c r="Y262" i="3" s="1"/>
  <c r="V157" i="3"/>
  <c r="V131" i="3"/>
  <c r="V251" i="3"/>
  <c r="V223" i="3"/>
  <c r="V318" i="3" s="1"/>
  <c r="V354" i="3" s="1"/>
  <c r="Y208" i="3"/>
  <c r="Y236" i="3"/>
  <c r="Y237" i="3" s="1"/>
  <c r="Y206" i="3"/>
  <c r="Y11" i="3"/>
  <c r="X12" i="3"/>
  <c r="X117" i="3" s="1"/>
  <c r="Y61" i="3"/>
  <c r="Y26" i="3"/>
  <c r="X278" i="3"/>
  <c r="Y20" i="3"/>
  <c r="X40" i="3"/>
  <c r="Y39" i="3"/>
  <c r="Y51" i="3"/>
  <c r="Y53" i="3"/>
  <c r="Y15" i="3"/>
  <c r="Y18" i="3" s="1"/>
  <c r="Y21" i="3" s="1"/>
  <c r="Y23" i="3" s="1"/>
  <c r="Y16" i="3"/>
  <c r="Y17" i="3"/>
  <c r="Y52" i="3"/>
  <c r="Y25" i="3"/>
  <c r="Y76" i="3"/>
  <c r="V301" i="3"/>
  <c r="Y57" i="3"/>
  <c r="Z111" i="3"/>
  <c r="Z204" i="3"/>
  <c r="Z148" i="3"/>
  <c r="Z8" i="3"/>
  <c r="AA7" i="3" s="1"/>
  <c r="Z149" i="3"/>
  <c r="Z100" i="3"/>
  <c r="Z205" i="3"/>
  <c r="Z99" i="3"/>
  <c r="Z9" i="3"/>
  <c r="Z64" i="3"/>
  <c r="Z160" i="3"/>
  <c r="Z96" i="3"/>
  <c r="Z10" i="3"/>
  <c r="Z281" i="3"/>
  <c r="Z190" i="3"/>
  <c r="Z282" i="3"/>
  <c r="Z63" i="3"/>
  <c r="Z13" i="3"/>
  <c r="W32" i="3"/>
  <c r="W41" i="3" s="1"/>
  <c r="W42" i="3" s="1"/>
  <c r="X59" i="3"/>
  <c r="Y145" i="3"/>
  <c r="W121" i="3"/>
  <c r="W118" i="3"/>
  <c r="X18" i="3"/>
  <c r="X21" i="3" s="1"/>
  <c r="X23" i="3" s="1"/>
  <c r="X30" i="3" s="1"/>
  <c r="Z260" i="3" l="1"/>
  <c r="Z262" i="3" s="1"/>
  <c r="W131" i="3"/>
  <c r="W251" i="3"/>
  <c r="W157" i="3"/>
  <c r="W223" i="3"/>
  <c r="W318" i="3" s="1"/>
  <c r="W354" i="3" s="1"/>
  <c r="Y27" i="3"/>
  <c r="Y29" i="3" s="1"/>
  <c r="Y106" i="3"/>
  <c r="X110" i="3"/>
  <c r="X112" i="3" s="1"/>
  <c r="X108" i="3"/>
  <c r="W33" i="3"/>
  <c r="W46" i="3" s="1"/>
  <c r="W47" i="3" s="1"/>
  <c r="W49" i="3" s="1"/>
  <c r="Z26" i="3"/>
  <c r="Z61" i="3"/>
  <c r="Z145" i="3"/>
  <c r="AA10" i="3"/>
  <c r="AA149" i="3"/>
  <c r="AA204" i="3"/>
  <c r="AA64" i="3"/>
  <c r="AA160" i="3"/>
  <c r="AA99" i="3"/>
  <c r="AA190" i="3"/>
  <c r="AA281" i="3"/>
  <c r="AA9" i="3"/>
  <c r="AA100" i="3"/>
  <c r="AA13" i="3"/>
  <c r="AA282" i="3"/>
  <c r="AA96" i="3"/>
  <c r="AA111" i="3"/>
  <c r="AA63" i="3"/>
  <c r="AA8" i="3"/>
  <c r="AB7" i="3" s="1"/>
  <c r="AA205" i="3"/>
  <c r="AA148" i="3"/>
  <c r="Y40" i="3"/>
  <c r="Z39" i="3"/>
  <c r="X118" i="3"/>
  <c r="X121" i="3"/>
  <c r="Z11" i="3"/>
  <c r="Y12" i="3"/>
  <c r="Y117" i="3" s="1"/>
  <c r="Z20" i="3"/>
  <c r="AA20" i="3" s="1"/>
  <c r="Z17" i="3"/>
  <c r="Z76" i="3"/>
  <c r="Z15" i="3"/>
  <c r="Z51" i="3"/>
  <c r="Z16" i="3"/>
  <c r="Z25" i="3"/>
  <c r="Z53" i="3"/>
  <c r="Z52" i="3"/>
  <c r="Y30" i="3"/>
  <c r="Y278" i="3"/>
  <c r="X32" i="3"/>
  <c r="X41" i="3" s="1"/>
  <c r="X42" i="3" s="1"/>
  <c r="X33" i="3"/>
  <c r="X46" i="3" s="1"/>
  <c r="X47" i="3" s="1"/>
  <c r="X49" i="3" s="1"/>
  <c r="Z236" i="3"/>
  <c r="Z237" i="3" s="1"/>
  <c r="Z208" i="3"/>
  <c r="Z206" i="3"/>
  <c r="Z57" i="3"/>
  <c r="AA57" i="3" s="1"/>
  <c r="Y54" i="3"/>
  <c r="Y59" i="3" s="1"/>
  <c r="Y110" i="3" l="1"/>
  <c r="Y112" i="3" s="1"/>
  <c r="Y108" i="3"/>
  <c r="Z106" i="3"/>
  <c r="Z27" i="3"/>
  <c r="Z29" i="3" s="1"/>
  <c r="X223" i="3"/>
  <c r="X318" i="3" s="1"/>
  <c r="X354" i="3" s="1"/>
  <c r="X157" i="3"/>
  <c r="X251" i="3"/>
  <c r="X131" i="3"/>
  <c r="X301" i="3"/>
  <c r="Y32" i="3"/>
  <c r="Y41" i="3" s="1"/>
  <c r="Y42" i="3" s="1"/>
  <c r="AB160" i="3"/>
  <c r="AB10" i="3"/>
  <c r="AB190" i="3"/>
  <c r="AB282" i="3"/>
  <c r="AB96" i="3"/>
  <c r="AB99" i="3"/>
  <c r="AB63" i="3"/>
  <c r="AB13" i="3"/>
  <c r="AB111" i="3"/>
  <c r="AB205" i="3"/>
  <c r="AB148" i="3"/>
  <c r="AB149" i="3"/>
  <c r="AB8" i="3"/>
  <c r="AC7" i="3" s="1"/>
  <c r="AB204" i="3"/>
  <c r="AB9" i="3"/>
  <c r="AB100" i="3"/>
  <c r="AB64" i="3"/>
  <c r="AB281" i="3"/>
  <c r="Z278" i="3"/>
  <c r="AA145" i="3"/>
  <c r="Z40" i="3"/>
  <c r="AA39" i="3"/>
  <c r="AA260" i="3"/>
  <c r="AA262" i="3" s="1"/>
  <c r="Z54" i="3"/>
  <c r="Z59" i="3" s="1"/>
  <c r="Y121" i="3"/>
  <c r="Y118" i="3"/>
  <c r="Z18" i="3"/>
  <c r="Z21" i="3" s="1"/>
  <c r="Z23" i="3" s="1"/>
  <c r="Z30" i="3" s="1"/>
  <c r="AA11" i="3"/>
  <c r="Z12" i="3"/>
  <c r="Z117" i="3" s="1"/>
  <c r="AA236" i="3"/>
  <c r="AA237" i="3" s="1"/>
  <c r="AA206" i="3"/>
  <c r="AA208" i="3"/>
  <c r="AA25" i="3"/>
  <c r="AA16" i="3"/>
  <c r="AA52" i="3"/>
  <c r="AA17" i="3"/>
  <c r="AA76" i="3"/>
  <c r="AA53" i="3"/>
  <c r="AA51" i="3"/>
  <c r="AA15" i="3"/>
  <c r="AA61" i="3"/>
  <c r="AA26" i="3"/>
  <c r="AA27" i="3" s="1"/>
  <c r="AA29" i="3" s="1"/>
  <c r="W301" i="3"/>
  <c r="AB260" i="3" l="1"/>
  <c r="AB262" i="3" s="1"/>
  <c r="Z110" i="3"/>
  <c r="Z112" i="3" s="1"/>
  <c r="Z108" i="3"/>
  <c r="AA106" i="3"/>
  <c r="AA54" i="3"/>
  <c r="AA59" i="3" s="1"/>
  <c r="AA18" i="3"/>
  <c r="AA21" i="3" s="1"/>
  <c r="AA23" i="3" s="1"/>
  <c r="Y251" i="3"/>
  <c r="Y157" i="3"/>
  <c r="Y131" i="3"/>
  <c r="Y223" i="3"/>
  <c r="Y318" i="3" s="1"/>
  <c r="Y354" i="3" s="1"/>
  <c r="AB17" i="3"/>
  <c r="AB53" i="3"/>
  <c r="AB15" i="3"/>
  <c r="AB18" i="3" s="1"/>
  <c r="AB51" i="3"/>
  <c r="AB16" i="3"/>
  <c r="AB25" i="3"/>
  <c r="AB76" i="3"/>
  <c r="AB52" i="3"/>
  <c r="AB57" i="3"/>
  <c r="Z32" i="3"/>
  <c r="Z41" i="3" s="1"/>
  <c r="Z42" i="3" s="1"/>
  <c r="Z121" i="3"/>
  <c r="Z118" i="3"/>
  <c r="AB20" i="3"/>
  <c r="AC205" i="3"/>
  <c r="AC148" i="3"/>
  <c r="AC100" i="3"/>
  <c r="AC64" i="3"/>
  <c r="AC204" i="3"/>
  <c r="AC160" i="3"/>
  <c r="AC281" i="3"/>
  <c r="AC9" i="3"/>
  <c r="AC63" i="3"/>
  <c r="AC190" i="3"/>
  <c r="AC282" i="3"/>
  <c r="AC96" i="3"/>
  <c r="AC8" i="3"/>
  <c r="AD7" i="3" s="1"/>
  <c r="AC13" i="3"/>
  <c r="AC111" i="3"/>
  <c r="AC10" i="3"/>
  <c r="AC149" i="3"/>
  <c r="AC99" i="3"/>
  <c r="AB145" i="3"/>
  <c r="AA12" i="3"/>
  <c r="AA117" i="3" s="1"/>
  <c r="AB11" i="3"/>
  <c r="AB236" i="3"/>
  <c r="AB237" i="3" s="1"/>
  <c r="AB206" i="3"/>
  <c r="AB208" i="3"/>
  <c r="AB26" i="3"/>
  <c r="AB27" i="3" s="1"/>
  <c r="AB29" i="3" s="1"/>
  <c r="AB61" i="3"/>
  <c r="AA30" i="3"/>
  <c r="AA40" i="3"/>
  <c r="AB39" i="3"/>
  <c r="AA278" i="3"/>
  <c r="Y33" i="3"/>
  <c r="Y46" i="3" s="1"/>
  <c r="Y47" i="3" s="1"/>
  <c r="Y49" i="3" s="1"/>
  <c r="AB54" i="3" l="1"/>
  <c r="AA110" i="3"/>
  <c r="AA112" i="3" s="1"/>
  <c r="AB106" i="3"/>
  <c r="AA108" i="3"/>
  <c r="Z131" i="3"/>
  <c r="Z157" i="3"/>
  <c r="Z223" i="3"/>
  <c r="Z318" i="3" s="1"/>
  <c r="Z354" i="3" s="1"/>
  <c r="Z251" i="3"/>
  <c r="AC260" i="3"/>
  <c r="AC262" i="3" s="1"/>
  <c r="Y301" i="3"/>
  <c r="AB12" i="3"/>
  <c r="AB117" i="3" s="1"/>
  <c r="AC11" i="3"/>
  <c r="AA32" i="3"/>
  <c r="AA41" i="3" s="1"/>
  <c r="AA42" i="3" s="1"/>
  <c r="AA121" i="3"/>
  <c r="AA118" i="3"/>
  <c r="AD282" i="3"/>
  <c r="AD13" i="3"/>
  <c r="AD111" i="3"/>
  <c r="AD9" i="3"/>
  <c r="AD64" i="3"/>
  <c r="AD96" i="3"/>
  <c r="AD10" i="3"/>
  <c r="AD205" i="3"/>
  <c r="AD149" i="3"/>
  <c r="AD8" i="3"/>
  <c r="AE7" i="3" s="1"/>
  <c r="AD204" i="3"/>
  <c r="AD100" i="3"/>
  <c r="AD160" i="3"/>
  <c r="AD99" i="3"/>
  <c r="AD190" i="3"/>
  <c r="AD63" i="3"/>
  <c r="AD281" i="3"/>
  <c r="AD148" i="3"/>
  <c r="AB59" i="3"/>
  <c r="AC145" i="3"/>
  <c r="AB21" i="3"/>
  <c r="AB23" i="3" s="1"/>
  <c r="AB30" i="3" s="1"/>
  <c r="AC39" i="3"/>
  <c r="AB40" i="3"/>
  <c r="AB278" i="3"/>
  <c r="AC57" i="3"/>
  <c r="Z33" i="3"/>
  <c r="Z46" i="3" s="1"/>
  <c r="Z47" i="3" s="1"/>
  <c r="Z49" i="3" s="1"/>
  <c r="AC61" i="3"/>
  <c r="AC26" i="3"/>
  <c r="AC27" i="3" s="1"/>
  <c r="AC17" i="3"/>
  <c r="AC51" i="3"/>
  <c r="AC54" i="3" s="1"/>
  <c r="AC59" i="3" s="1"/>
  <c r="AC15" i="3"/>
  <c r="AC18" i="3" s="1"/>
  <c r="AC21" i="3" s="1"/>
  <c r="AC23" i="3" s="1"/>
  <c r="AC76" i="3"/>
  <c r="AC25" i="3"/>
  <c r="AC16" i="3"/>
  <c r="AC52" i="3"/>
  <c r="AD260" i="3"/>
  <c r="AD262" i="3" s="1"/>
  <c r="AC53" i="3"/>
  <c r="AC20" i="3"/>
  <c r="AD20" i="3" s="1"/>
  <c r="AC236" i="3"/>
  <c r="AC237" i="3" s="1"/>
  <c r="AC208" i="3"/>
  <c r="AC206" i="3"/>
  <c r="AA33" i="3" l="1"/>
  <c r="AA46" i="3" s="1"/>
  <c r="AA47" i="3" s="1"/>
  <c r="AA49" i="3" s="1"/>
  <c r="AC29" i="3"/>
  <c r="AB108" i="3"/>
  <c r="AB110" i="3"/>
  <c r="AB112" i="3" s="1"/>
  <c r="AC106" i="3"/>
  <c r="AA157" i="3"/>
  <c r="AA251" i="3"/>
  <c r="AA131" i="3"/>
  <c r="AA223" i="3"/>
  <c r="AA318" i="3" s="1"/>
  <c r="AA354" i="3" s="1"/>
  <c r="AD16" i="3"/>
  <c r="AD15" i="3"/>
  <c r="AD18" i="3" s="1"/>
  <c r="AD21" i="3" s="1"/>
  <c r="AD23" i="3" s="1"/>
  <c r="AD76" i="3"/>
  <c r="AD53" i="3"/>
  <c r="AD51" i="3"/>
  <c r="AD54" i="3" s="1"/>
  <c r="AD25" i="3"/>
  <c r="AD52" i="3"/>
  <c r="AD17" i="3"/>
  <c r="AA301" i="3"/>
  <c r="AE204" i="3"/>
  <c r="AE99" i="3"/>
  <c r="AE64" i="3"/>
  <c r="AE282" i="3"/>
  <c r="AE190" i="3"/>
  <c r="AE281" i="3"/>
  <c r="AE96" i="3"/>
  <c r="AE8" i="3"/>
  <c r="AF7" i="3" s="1"/>
  <c r="AE205" i="3"/>
  <c r="AE148" i="3"/>
  <c r="AE149" i="3"/>
  <c r="AE63" i="3"/>
  <c r="AE9" i="3"/>
  <c r="AE20" i="3" s="1"/>
  <c r="AE100" i="3"/>
  <c r="AE13" i="3"/>
  <c r="AE160" i="3"/>
  <c r="AE10" i="3"/>
  <c r="AE111" i="3"/>
  <c r="AB32" i="3"/>
  <c r="AB41" i="3" s="1"/>
  <c r="AB42" i="3" s="1"/>
  <c r="AD236" i="3"/>
  <c r="AD237" i="3" s="1"/>
  <c r="AD206" i="3"/>
  <c r="AD208" i="3"/>
  <c r="AD61" i="3"/>
  <c r="AD26" i="3"/>
  <c r="AD27" i="3" s="1"/>
  <c r="AD29" i="3" s="1"/>
  <c r="AC40" i="3"/>
  <c r="AD39" i="3"/>
  <c r="Z301" i="3"/>
  <c r="AD57" i="3"/>
  <c r="AC278" i="3"/>
  <c r="AD145" i="3"/>
  <c r="AD11" i="3"/>
  <c r="AC12" i="3"/>
  <c r="AC117" i="3" s="1"/>
  <c r="AC30" i="3"/>
  <c r="AB121" i="3"/>
  <c r="AB118" i="3"/>
  <c r="AD30" i="3" l="1"/>
  <c r="AC110" i="3"/>
  <c r="AC112" i="3" s="1"/>
  <c r="AC108" i="3"/>
  <c r="AD106" i="3"/>
  <c r="AE260" i="3"/>
  <c r="AE262" i="3" s="1"/>
  <c r="AB223" i="3"/>
  <c r="AB318" i="3" s="1"/>
  <c r="AB354" i="3" s="1"/>
  <c r="AB157" i="3"/>
  <c r="AB131" i="3"/>
  <c r="AB251" i="3"/>
  <c r="AD59" i="3"/>
  <c r="AE57" i="3"/>
  <c r="AD278" i="3"/>
  <c r="AD32" i="3"/>
  <c r="AD41" i="3" s="1"/>
  <c r="AE17" i="3"/>
  <c r="AE25" i="3"/>
  <c r="AE53" i="3"/>
  <c r="AE15" i="3"/>
  <c r="AE18" i="3" s="1"/>
  <c r="AE21" i="3" s="1"/>
  <c r="AE23" i="3" s="1"/>
  <c r="AE52" i="3"/>
  <c r="AE16" i="3"/>
  <c r="AE51" i="3"/>
  <c r="AE76" i="3"/>
  <c r="AC32" i="3"/>
  <c r="AC41" i="3" s="1"/>
  <c r="AC42" i="3" s="1"/>
  <c r="AB33" i="3"/>
  <c r="AB46" i="3" s="1"/>
  <c r="AB47" i="3" s="1"/>
  <c r="AB49" i="3" s="1"/>
  <c r="AC118" i="3"/>
  <c r="AC121" i="3"/>
  <c r="AE61" i="3"/>
  <c r="AE26" i="3"/>
  <c r="AE27" i="3" s="1"/>
  <c r="AE29" i="3" s="1"/>
  <c r="AE236" i="3"/>
  <c r="AE237" i="3" s="1"/>
  <c r="AD12" i="3"/>
  <c r="AD117" i="3" s="1"/>
  <c r="AE11" i="3"/>
  <c r="AF64" i="3"/>
  <c r="AF281" i="3"/>
  <c r="AF9" i="3"/>
  <c r="AF190" i="3"/>
  <c r="AF282" i="3"/>
  <c r="AF96" i="3"/>
  <c r="AF10" i="3"/>
  <c r="AF13" i="3"/>
  <c r="AF111" i="3"/>
  <c r="AF160" i="3"/>
  <c r="AF148" i="3"/>
  <c r="AF149" i="3"/>
  <c r="AF63" i="3"/>
  <c r="AF99" i="3"/>
  <c r="AF8" i="3"/>
  <c r="AG7" i="3" s="1"/>
  <c r="AF100" i="3"/>
  <c r="AF204" i="3"/>
  <c r="AF205" i="3"/>
  <c r="AD40" i="3"/>
  <c r="AE39" i="3"/>
  <c r="AE145" i="3"/>
  <c r="AD110" i="3" l="1"/>
  <c r="AD112" i="3" s="1"/>
  <c r="AD108" i="3"/>
  <c r="AE106" i="3"/>
  <c r="AC157" i="3"/>
  <c r="AC131" i="3"/>
  <c r="AC223" i="3"/>
  <c r="AC318" i="3" s="1"/>
  <c r="AC354" i="3" s="1"/>
  <c r="AC251" i="3"/>
  <c r="AD33" i="3"/>
  <c r="AD46" i="3" s="1"/>
  <c r="AD47" i="3" s="1"/>
  <c r="AF16" i="3"/>
  <c r="AF15" i="3"/>
  <c r="AF76" i="3"/>
  <c r="AF17" i="3"/>
  <c r="AF25" i="3"/>
  <c r="AF52" i="3"/>
  <c r="AF53" i="3"/>
  <c r="AF51" i="3"/>
  <c r="AE30" i="3"/>
  <c r="AF236" i="3"/>
  <c r="AF237" i="3" s="1"/>
  <c r="AC33" i="3"/>
  <c r="AC46" i="3" s="1"/>
  <c r="AC47" i="3" s="1"/>
  <c r="AC49" i="3" s="1"/>
  <c r="AF260" i="3"/>
  <c r="AF262" i="3" s="1"/>
  <c r="AF20" i="3"/>
  <c r="AE278" i="3"/>
  <c r="AB301" i="3"/>
  <c r="AG13" i="3"/>
  <c r="AG111" i="3"/>
  <c r="AG9" i="3"/>
  <c r="AG8" i="3"/>
  <c r="AH7" i="3" s="1"/>
  <c r="AG149" i="3"/>
  <c r="AG63" i="3"/>
  <c r="AG204" i="3"/>
  <c r="AG99" i="3"/>
  <c r="AG64" i="3"/>
  <c r="AG10" i="3"/>
  <c r="AG148" i="3"/>
  <c r="AG190" i="3"/>
  <c r="AG205" i="3"/>
  <c r="AG160" i="3"/>
  <c r="AG96" i="3"/>
  <c r="AG281" i="3"/>
  <c r="AG282" i="3"/>
  <c r="AG100" i="3"/>
  <c r="AF26" i="3"/>
  <c r="AF27" i="3" s="1"/>
  <c r="AF29" i="3" s="1"/>
  <c r="AF61" i="3"/>
  <c r="AF11" i="3"/>
  <c r="AE12" i="3"/>
  <c r="AE117" i="3" s="1"/>
  <c r="AF145" i="3"/>
  <c r="AD121" i="3"/>
  <c r="AD118" i="3"/>
  <c r="AE54" i="3"/>
  <c r="AE59" i="3" s="1"/>
  <c r="AD42" i="3"/>
  <c r="AF39" i="3"/>
  <c r="AE40" i="3"/>
  <c r="AD49" i="3"/>
  <c r="AF57" i="3"/>
  <c r="AF54" i="3" l="1"/>
  <c r="AF106" i="3"/>
  <c r="AE110" i="3"/>
  <c r="AE112" i="3" s="1"/>
  <c r="AE108" i="3"/>
  <c r="AD223" i="3"/>
  <c r="AD318" i="3" s="1"/>
  <c r="AD354" i="3" s="1"/>
  <c r="AD157" i="3"/>
  <c r="AD131" i="3"/>
  <c r="AD251" i="3"/>
  <c r="AG57" i="3"/>
  <c r="AH281" i="3"/>
  <c r="AH9" i="3"/>
  <c r="AH63" i="3"/>
  <c r="AH190" i="3"/>
  <c r="AH149" i="3"/>
  <c r="AH99" i="3"/>
  <c r="AH10" i="3"/>
  <c r="AH13" i="3"/>
  <c r="AH148" i="3"/>
  <c r="AH64" i="3"/>
  <c r="AH204" i="3"/>
  <c r="AH205" i="3"/>
  <c r="AH96" i="3"/>
  <c r="AH160" i="3"/>
  <c r="AH282" i="3"/>
  <c r="AH8" i="3"/>
  <c r="AI7" i="3" s="1"/>
  <c r="AH111" i="3"/>
  <c r="AH100" i="3"/>
  <c r="AG17" i="3"/>
  <c r="AG52" i="3"/>
  <c r="AG53" i="3"/>
  <c r="AG16" i="3"/>
  <c r="AG15" i="3"/>
  <c r="AG76" i="3"/>
  <c r="AG51" i="3"/>
  <c r="AG54" i="3" s="1"/>
  <c r="AG25" i="3"/>
  <c r="AG20" i="3"/>
  <c r="AD301" i="3"/>
  <c r="AG27" i="3"/>
  <c r="AG29" i="3" s="1"/>
  <c r="AG61" i="3"/>
  <c r="AG26" i="3"/>
  <c r="AE32" i="3"/>
  <c r="AE41" i="3" s="1"/>
  <c r="AE42" i="3" s="1"/>
  <c r="AF18" i="3"/>
  <c r="AF21" i="3" s="1"/>
  <c r="AF23" i="3" s="1"/>
  <c r="AF30" i="3" s="1"/>
  <c r="AG39" i="3"/>
  <c r="AF40" i="3"/>
  <c r="AF278" i="3"/>
  <c r="AG260" i="3"/>
  <c r="AG262" i="3" s="1"/>
  <c r="AH57" i="3"/>
  <c r="AC301" i="3"/>
  <c r="AF59" i="3"/>
  <c r="AE118" i="3"/>
  <c r="AE121" i="3"/>
  <c r="AG145" i="3"/>
  <c r="AG236" i="3"/>
  <c r="AG237" i="3" s="1"/>
  <c r="AF12" i="3"/>
  <c r="AF117" i="3" s="1"/>
  <c r="AG11" i="3"/>
  <c r="AE131" i="3" l="1"/>
  <c r="AE223" i="3"/>
  <c r="AE318" i="3" s="1"/>
  <c r="AE354" i="3" s="1"/>
  <c r="AE157" i="3"/>
  <c r="AE251" i="3"/>
  <c r="AF110" i="3"/>
  <c r="AF112" i="3" s="1"/>
  <c r="AF108" i="3"/>
  <c r="AG106" i="3"/>
  <c r="AH260" i="3"/>
  <c r="AH262" i="3" s="1"/>
  <c r="AE33" i="3"/>
  <c r="AE46" i="3" s="1"/>
  <c r="AE47" i="3" s="1"/>
  <c r="AE49" i="3" s="1"/>
  <c r="AH11" i="3"/>
  <c r="AG12" i="3"/>
  <c r="AG117" i="3" s="1"/>
  <c r="AH52" i="3"/>
  <c r="AH16" i="3"/>
  <c r="AH15" i="3"/>
  <c r="AH51" i="3"/>
  <c r="AH54" i="3" s="1"/>
  <c r="AH59" i="3" s="1"/>
  <c r="AH76" i="3"/>
  <c r="AH53" i="3"/>
  <c r="AH25" i="3"/>
  <c r="AH17" i="3"/>
  <c r="AF121" i="3"/>
  <c r="AF118" i="3"/>
  <c r="AG278" i="3"/>
  <c r="AG59" i="3"/>
  <c r="AH39" i="3"/>
  <c r="AG40" i="3"/>
  <c r="AI204" i="3"/>
  <c r="AI148" i="3"/>
  <c r="AI205" i="3"/>
  <c r="AI149" i="3"/>
  <c r="AI100" i="3"/>
  <c r="AI160" i="3"/>
  <c r="AI99" i="3"/>
  <c r="AI64" i="3"/>
  <c r="AI281" i="3"/>
  <c r="AI9" i="3"/>
  <c r="AI10" i="3"/>
  <c r="AI190" i="3"/>
  <c r="AI282" i="3"/>
  <c r="AI96" i="3"/>
  <c r="AI63" i="3"/>
  <c r="AI13" i="3"/>
  <c r="AI111" i="3"/>
  <c r="AI8" i="3"/>
  <c r="AJ7" i="3" s="1"/>
  <c r="AF32" i="3"/>
  <c r="AF41" i="3" s="1"/>
  <c r="AF42" i="3" s="1"/>
  <c r="AG18" i="3"/>
  <c r="AG21" i="3" s="1"/>
  <c r="AG23" i="3" s="1"/>
  <c r="AG30" i="3" s="1"/>
  <c r="AH61" i="3"/>
  <c r="AH26" i="3"/>
  <c r="AH27" i="3" s="1"/>
  <c r="AH29" i="3" s="1"/>
  <c r="AE301" i="3"/>
  <c r="AH145" i="3"/>
  <c r="AH20" i="3"/>
  <c r="AI20" i="3" s="1"/>
  <c r="AH236" i="3"/>
  <c r="AH237" i="3" s="1"/>
  <c r="AG110" i="3" l="1"/>
  <c r="AG112" i="3" s="1"/>
  <c r="AG108" i="3"/>
  <c r="AH106" i="3"/>
  <c r="AF131" i="3"/>
  <c r="AF223" i="3"/>
  <c r="AF318" i="3" s="1"/>
  <c r="AF354" i="3" s="1"/>
  <c r="AF157" i="3"/>
  <c r="AF251" i="3"/>
  <c r="AG32" i="3"/>
  <c r="AG41" i="3" s="1"/>
  <c r="AG42" i="3" s="1"/>
  <c r="AG33" i="3"/>
  <c r="AG46" i="3" s="1"/>
  <c r="AG47" i="3" s="1"/>
  <c r="AG49" i="3" s="1"/>
  <c r="AH40" i="3"/>
  <c r="AI39" i="3"/>
  <c r="AH18" i="3"/>
  <c r="AH21" i="3" s="1"/>
  <c r="AH23" i="3" s="1"/>
  <c r="AH30" i="3" s="1"/>
  <c r="AI145" i="3"/>
  <c r="AI260" i="3"/>
  <c r="AI262" i="3" s="1"/>
  <c r="AF33" i="3"/>
  <c r="AF46" i="3" s="1"/>
  <c r="AF47" i="3" s="1"/>
  <c r="AF49" i="3" s="1"/>
  <c r="AI61" i="3"/>
  <c r="AI26" i="3"/>
  <c r="AI236" i="3"/>
  <c r="AI237" i="3" s="1"/>
  <c r="AG121" i="3"/>
  <c r="AG118" i="3"/>
  <c r="AH278" i="3"/>
  <c r="AJ13" i="3"/>
  <c r="AJ111" i="3"/>
  <c r="AJ148" i="3"/>
  <c r="AJ99" i="3"/>
  <c r="AJ64" i="3"/>
  <c r="AJ204" i="3"/>
  <c r="AJ63" i="3"/>
  <c r="AJ160" i="3"/>
  <c r="AJ10" i="3"/>
  <c r="AJ281" i="3"/>
  <c r="AJ9" i="3"/>
  <c r="AJ20" i="3" s="1"/>
  <c r="AJ8" i="3"/>
  <c r="AK7" i="3" s="1"/>
  <c r="AJ190" i="3"/>
  <c r="AJ282" i="3"/>
  <c r="AJ96" i="3"/>
  <c r="AJ205" i="3"/>
  <c r="AJ149" i="3"/>
  <c r="AJ100" i="3"/>
  <c r="AI17" i="3"/>
  <c r="AI16" i="3"/>
  <c r="AI51" i="3"/>
  <c r="AI25" i="3"/>
  <c r="AI27" i="3" s="1"/>
  <c r="AI29" i="3" s="1"/>
  <c r="AI15" i="3"/>
  <c r="AI18" i="3" s="1"/>
  <c r="AI21" i="3" s="1"/>
  <c r="AI23" i="3" s="1"/>
  <c r="AI76" i="3"/>
  <c r="AI52" i="3"/>
  <c r="AI53" i="3"/>
  <c r="AI57" i="3"/>
  <c r="AJ57" i="3" s="1"/>
  <c r="AI11" i="3"/>
  <c r="AH12" i="3"/>
  <c r="AH117" i="3" s="1"/>
  <c r="AG354" i="3" l="1"/>
  <c r="AI54" i="3"/>
  <c r="AI59" i="3" s="1"/>
  <c r="AI106" i="3"/>
  <c r="AH110" i="3"/>
  <c r="AH112" i="3" s="1"/>
  <c r="AH108" i="3"/>
  <c r="AG157" i="3"/>
  <c r="AG251" i="3"/>
  <c r="AG131" i="3"/>
  <c r="AG223" i="3"/>
  <c r="AG318" i="3" s="1"/>
  <c r="AJ260" i="3"/>
  <c r="AJ262" i="3" s="1"/>
  <c r="AJ26" i="3"/>
  <c r="AJ27" i="3" s="1"/>
  <c r="AJ29" i="3" s="1"/>
  <c r="AJ61" i="3"/>
  <c r="AI278" i="3"/>
  <c r="AJ236" i="3"/>
  <c r="AJ237" i="3" s="1"/>
  <c r="AH32" i="3"/>
  <c r="AH41" i="3" s="1"/>
  <c r="AH42" i="3" s="1"/>
  <c r="AI30" i="3"/>
  <c r="AJ145" i="3"/>
  <c r="AF301" i="3"/>
  <c r="AH121" i="3"/>
  <c r="AH118" i="3"/>
  <c r="AI40" i="3"/>
  <c r="AJ39" i="3"/>
  <c r="AK57" i="3"/>
  <c r="AK205" i="3"/>
  <c r="AK148" i="3"/>
  <c r="AK63" i="3"/>
  <c r="AK160" i="3"/>
  <c r="AK99" i="3"/>
  <c r="AK281" i="3"/>
  <c r="AK190" i="3"/>
  <c r="AK282" i="3"/>
  <c r="AK13" i="3"/>
  <c r="AK111" i="3"/>
  <c r="AK9" i="3"/>
  <c r="AK8" i="3"/>
  <c r="AL7" i="3" s="1"/>
  <c r="AK96" i="3"/>
  <c r="AK100" i="3"/>
  <c r="AK10" i="3"/>
  <c r="AK204" i="3"/>
  <c r="AK64" i="3"/>
  <c r="AK149" i="3"/>
  <c r="AI12" i="3"/>
  <c r="AI117" i="3" s="1"/>
  <c r="AJ11" i="3"/>
  <c r="AG301" i="3"/>
  <c r="AJ52" i="3"/>
  <c r="AJ53" i="3"/>
  <c r="AJ16" i="3"/>
  <c r="AJ17" i="3"/>
  <c r="AJ51" i="3"/>
  <c r="AJ76" i="3"/>
  <c r="AJ15" i="3"/>
  <c r="AK260" i="3"/>
  <c r="AK262" i="3" s="1"/>
  <c r="AJ25" i="3"/>
  <c r="AH131" i="3" l="1"/>
  <c r="AH223" i="3"/>
  <c r="AH318" i="3" s="1"/>
  <c r="AH354" i="3" s="1"/>
  <c r="AH251" i="3"/>
  <c r="AH157" i="3"/>
  <c r="AI110" i="3"/>
  <c r="AI112" i="3" s="1"/>
  <c r="AJ106" i="3"/>
  <c r="AI108" i="3"/>
  <c r="AK145" i="3"/>
  <c r="AJ12" i="3"/>
  <c r="AJ117" i="3" s="1"/>
  <c r="AK11" i="3"/>
  <c r="AL205" i="3"/>
  <c r="AL148" i="3"/>
  <c r="AL99" i="3"/>
  <c r="AL160" i="3"/>
  <c r="AL282" i="3"/>
  <c r="AL9" i="3"/>
  <c r="AL63" i="3"/>
  <c r="AL190" i="3"/>
  <c r="AL281" i="3"/>
  <c r="AL96" i="3"/>
  <c r="AL64" i="3"/>
  <c r="AL13" i="3"/>
  <c r="AL111" i="3"/>
  <c r="AL100" i="3"/>
  <c r="AL204" i="3"/>
  <c r="AL149" i="3"/>
  <c r="AL10" i="3"/>
  <c r="AL8" i="3"/>
  <c r="AM7" i="3" s="1"/>
  <c r="AJ278" i="3"/>
  <c r="AI121" i="3"/>
  <c r="AI118" i="3"/>
  <c r="AK16" i="3"/>
  <c r="AK52" i="3"/>
  <c r="AL260" i="3"/>
  <c r="AL262" i="3" s="1"/>
  <c r="AK15" i="3"/>
  <c r="AK18" i="3" s="1"/>
  <c r="AK51" i="3"/>
  <c r="AK53" i="3"/>
  <c r="AK76" i="3"/>
  <c r="AK17" i="3"/>
  <c r="AK25" i="3"/>
  <c r="AI32" i="3"/>
  <c r="AI41" i="3" s="1"/>
  <c r="AI42" i="3" s="1"/>
  <c r="AI33" i="3"/>
  <c r="AI46" i="3" s="1"/>
  <c r="AI47" i="3" s="1"/>
  <c r="AI49" i="3" s="1"/>
  <c r="AK236" i="3"/>
  <c r="AK237" i="3" s="1"/>
  <c r="AJ18" i="3"/>
  <c r="AJ21" i="3" s="1"/>
  <c r="AJ23" i="3" s="1"/>
  <c r="AJ30" i="3" s="1"/>
  <c r="AL57" i="3"/>
  <c r="AK26" i="3"/>
  <c r="AK27" i="3"/>
  <c r="AK29" i="3" s="1"/>
  <c r="AK61" i="3"/>
  <c r="AJ40" i="3"/>
  <c r="AK39" i="3"/>
  <c r="AH33" i="3"/>
  <c r="AH46" i="3" s="1"/>
  <c r="AH47" i="3" s="1"/>
  <c r="AH49" i="3" s="1"/>
  <c r="AJ54" i="3"/>
  <c r="AJ59" i="3" s="1"/>
  <c r="AK20" i="3"/>
  <c r="AL20" i="3" s="1"/>
  <c r="AJ110" i="3" l="1"/>
  <c r="AJ112" i="3" s="1"/>
  <c r="AK106" i="3"/>
  <c r="AJ108" i="3"/>
  <c r="AI251" i="3"/>
  <c r="AI131" i="3"/>
  <c r="AI223" i="3"/>
  <c r="AI318" i="3" s="1"/>
  <c r="AI354" i="3" s="1"/>
  <c r="AI157" i="3"/>
  <c r="AH301" i="3"/>
  <c r="AJ118" i="3"/>
  <c r="AJ121" i="3"/>
  <c r="AK40" i="3"/>
  <c r="AL39" i="3"/>
  <c r="AL51" i="3"/>
  <c r="AL15" i="3"/>
  <c r="AL76" i="3"/>
  <c r="AL52" i="3"/>
  <c r="AL16" i="3"/>
  <c r="AL17" i="3"/>
  <c r="AL53" i="3"/>
  <c r="AL25" i="3"/>
  <c r="AJ32" i="3"/>
  <c r="AJ41" i="3" s="1"/>
  <c r="AJ42" i="3" s="1"/>
  <c r="AK54" i="3"/>
  <c r="AK59" i="3" s="1"/>
  <c r="AK278" i="3"/>
  <c r="AI301" i="3"/>
  <c r="AK21" i="3"/>
  <c r="AK23" i="3" s="1"/>
  <c r="AK30" i="3" s="1"/>
  <c r="AM204" i="3"/>
  <c r="AM190" i="3"/>
  <c r="AM281" i="3"/>
  <c r="AM13" i="3"/>
  <c r="AM111" i="3"/>
  <c r="AM9" i="3"/>
  <c r="AM57" i="3" s="1"/>
  <c r="AM10" i="3"/>
  <c r="AM96" i="3"/>
  <c r="AM99" i="3"/>
  <c r="AM63" i="3"/>
  <c r="AM205" i="3"/>
  <c r="AM148" i="3"/>
  <c r="AM100" i="3"/>
  <c r="AM64" i="3"/>
  <c r="AM149" i="3"/>
  <c r="AM8" i="3"/>
  <c r="AN7" i="3" s="1"/>
  <c r="AM160" i="3"/>
  <c r="AM282" i="3"/>
  <c r="AL145" i="3"/>
  <c r="AL61" i="3"/>
  <c r="AL27" i="3"/>
  <c r="AL29" i="3" s="1"/>
  <c r="AL26" i="3"/>
  <c r="AL236" i="3"/>
  <c r="AL237" i="3" s="1"/>
  <c r="AL11" i="3"/>
  <c r="AK12" i="3"/>
  <c r="AK117" i="3" s="1"/>
  <c r="AK108" i="3" l="1"/>
  <c r="AL106" i="3"/>
  <c r="AK110" i="3"/>
  <c r="AK112" i="3" s="1"/>
  <c r="AJ223" i="3"/>
  <c r="AJ318" i="3" s="1"/>
  <c r="AJ354" i="3" s="1"/>
  <c r="AJ251" i="3"/>
  <c r="AJ131" i="3"/>
  <c r="AJ157" i="3"/>
  <c r="AL278" i="3"/>
  <c r="AM236" i="3"/>
  <c r="AM237" i="3" s="1"/>
  <c r="AK121" i="3"/>
  <c r="AK118" i="3"/>
  <c r="AM11" i="3"/>
  <c r="AL12" i="3"/>
  <c r="AL117" i="3" s="1"/>
  <c r="AL40" i="3"/>
  <c r="AM39" i="3"/>
  <c r="AN190" i="3"/>
  <c r="AN282" i="3"/>
  <c r="AN96" i="3"/>
  <c r="AN13" i="3"/>
  <c r="AN10" i="3"/>
  <c r="AN204" i="3"/>
  <c r="AN148" i="3"/>
  <c r="AN64" i="3"/>
  <c r="AN205" i="3"/>
  <c r="AN8" i="3"/>
  <c r="AO7" i="3" s="1"/>
  <c r="AN160" i="3"/>
  <c r="AN99" i="3"/>
  <c r="AN63" i="3"/>
  <c r="AN281" i="3"/>
  <c r="AN100" i="3"/>
  <c r="AN111" i="3"/>
  <c r="AN149" i="3"/>
  <c r="AN9" i="3"/>
  <c r="AN57" i="3" s="1"/>
  <c r="AM145" i="3"/>
  <c r="AJ33" i="3"/>
  <c r="AJ46" i="3" s="1"/>
  <c r="AJ47" i="3" s="1"/>
  <c r="AJ49" i="3" s="1"/>
  <c r="AM26" i="3"/>
  <c r="AM27" i="3" s="1"/>
  <c r="AM29" i="3" s="1"/>
  <c r="AM61" i="3"/>
  <c r="AK32" i="3"/>
  <c r="AK41" i="3" s="1"/>
  <c r="AK42" i="3" s="1"/>
  <c r="AL18" i="3"/>
  <c r="AL21" i="3" s="1"/>
  <c r="AL23" i="3" s="1"/>
  <c r="AL30" i="3" s="1"/>
  <c r="AM53" i="3"/>
  <c r="AM17" i="3"/>
  <c r="AM51" i="3"/>
  <c r="AM52" i="3"/>
  <c r="AM15" i="3"/>
  <c r="AM16" i="3"/>
  <c r="AM25" i="3"/>
  <c r="AM76" i="3"/>
  <c r="AM20" i="3"/>
  <c r="AN20" i="3" s="1"/>
  <c r="AM260" i="3"/>
  <c r="AM262" i="3" s="1"/>
  <c r="AL54" i="3"/>
  <c r="AL59" i="3" s="1"/>
  <c r="AM54" i="3" l="1"/>
  <c r="AM59" i="3" s="1"/>
  <c r="AK251" i="3"/>
  <c r="AK131" i="3"/>
  <c r="AK223" i="3"/>
  <c r="AK318" i="3" s="1"/>
  <c r="AK354" i="3" s="1"/>
  <c r="AK157" i="3"/>
  <c r="AN260" i="3"/>
  <c r="AN262" i="3" s="1"/>
  <c r="AM106" i="3"/>
  <c r="AL110" i="3"/>
  <c r="AL112" i="3" s="1"/>
  <c r="AL108" i="3"/>
  <c r="AN16" i="3"/>
  <c r="AN76" i="3"/>
  <c r="AN52" i="3"/>
  <c r="AN17" i="3"/>
  <c r="AN51" i="3"/>
  <c r="AN54" i="3" s="1"/>
  <c r="AN25" i="3"/>
  <c r="AN15" i="3"/>
  <c r="AN53" i="3"/>
  <c r="AO281" i="3"/>
  <c r="AO190" i="3"/>
  <c r="AO282" i="3"/>
  <c r="AO96" i="3"/>
  <c r="AO64" i="3"/>
  <c r="AO160" i="3"/>
  <c r="AO10" i="3"/>
  <c r="AO111" i="3"/>
  <c r="AO99" i="3"/>
  <c r="AO100" i="3"/>
  <c r="AO148" i="3"/>
  <c r="AO13" i="3"/>
  <c r="AO149" i="3"/>
  <c r="AO204" i="3"/>
  <c r="AO9" i="3"/>
  <c r="AO20" i="3" s="1"/>
  <c r="AO8" i="3"/>
  <c r="AP7" i="3" s="1"/>
  <c r="AO205" i="3"/>
  <c r="AO63" i="3"/>
  <c r="AL121" i="3"/>
  <c r="AL118" i="3"/>
  <c r="AN236" i="3"/>
  <c r="AN237" i="3" s="1"/>
  <c r="AM12" i="3"/>
  <c r="AM117" i="3" s="1"/>
  <c r="AN11" i="3"/>
  <c r="AN145" i="3"/>
  <c r="AM18" i="3"/>
  <c r="AM21" i="3" s="1"/>
  <c r="AM23" i="3" s="1"/>
  <c r="AM30" i="3" s="1"/>
  <c r="AM278" i="3"/>
  <c r="AL32" i="3"/>
  <c r="AL41" i="3" s="1"/>
  <c r="AL42" i="3" s="1"/>
  <c r="AN39" i="3"/>
  <c r="AM40" i="3"/>
  <c r="AK33" i="3"/>
  <c r="AK46" i="3" s="1"/>
  <c r="AK47" i="3" s="1"/>
  <c r="AK49" i="3" s="1"/>
  <c r="AJ301" i="3"/>
  <c r="AN61" i="3"/>
  <c r="AN26" i="3"/>
  <c r="AN27" i="3" s="1"/>
  <c r="AN29" i="3" s="1"/>
  <c r="AN106" i="3" l="1"/>
  <c r="AM110" i="3"/>
  <c r="AM112" i="3" s="1"/>
  <c r="AM108" i="3"/>
  <c r="AO260" i="3"/>
  <c r="AO262" i="3" s="1"/>
  <c r="AN18" i="3"/>
  <c r="AN21" i="3" s="1"/>
  <c r="AN23" i="3" s="1"/>
  <c r="AL157" i="3"/>
  <c r="AL131" i="3"/>
  <c r="AL223" i="3"/>
  <c r="AL318" i="3" s="1"/>
  <c r="AL354" i="3" s="1"/>
  <c r="AL251" i="3"/>
  <c r="AK301" i="3"/>
  <c r="AO57" i="3"/>
  <c r="AL33" i="3"/>
  <c r="AL46" i="3" s="1"/>
  <c r="AL47" i="3" s="1"/>
  <c r="AL49" i="3" s="1"/>
  <c r="AO236" i="3"/>
  <c r="AO237" i="3" s="1"/>
  <c r="AP149" i="3"/>
  <c r="AP99" i="3"/>
  <c r="AP148" i="3"/>
  <c r="AP10" i="3"/>
  <c r="AP205" i="3"/>
  <c r="AP64" i="3"/>
  <c r="AP204" i="3"/>
  <c r="AP63" i="3"/>
  <c r="AP160" i="3"/>
  <c r="AP9" i="3"/>
  <c r="AP8" i="3"/>
  <c r="AQ7" i="3" s="1"/>
  <c r="AP281" i="3"/>
  <c r="AP96" i="3"/>
  <c r="AP282" i="3"/>
  <c r="AP190" i="3"/>
  <c r="AP111" i="3"/>
  <c r="AP13" i="3"/>
  <c r="AP100" i="3"/>
  <c r="AN30" i="3"/>
  <c r="AN278" i="3"/>
  <c r="AO52" i="3"/>
  <c r="AO51" i="3"/>
  <c r="AO15" i="3"/>
  <c r="AO76" i="3"/>
  <c r="AO17" i="3"/>
  <c r="AP260" i="3"/>
  <c r="AP262" i="3" s="1"/>
  <c r="AO53" i="3"/>
  <c r="AO25" i="3"/>
  <c r="AO16" i="3"/>
  <c r="AO61" i="3"/>
  <c r="AO26" i="3"/>
  <c r="AN12" i="3"/>
  <c r="AN117" i="3" s="1"/>
  <c r="AO11" i="3"/>
  <c r="AN59" i="3"/>
  <c r="AO39" i="3"/>
  <c r="AN40" i="3"/>
  <c r="AM32" i="3"/>
  <c r="AM41" i="3" s="1"/>
  <c r="AM42" i="3" s="1"/>
  <c r="AM118" i="3"/>
  <c r="AM121" i="3"/>
  <c r="AO145" i="3"/>
  <c r="AM33" i="3" l="1"/>
  <c r="AM46" i="3" s="1"/>
  <c r="AM47" i="3" s="1"/>
  <c r="AM49" i="3" s="1"/>
  <c r="AM157" i="3"/>
  <c r="AM251" i="3"/>
  <c r="AM131" i="3"/>
  <c r="AM223" i="3"/>
  <c r="AM318" i="3" s="1"/>
  <c r="AM354" i="3" s="1"/>
  <c r="AO27" i="3"/>
  <c r="AO29" i="3" s="1"/>
  <c r="AN108" i="3"/>
  <c r="AO106" i="3"/>
  <c r="AN110" i="3"/>
  <c r="AN112" i="3" s="1"/>
  <c r="AP25" i="3"/>
  <c r="AP16" i="3"/>
  <c r="AP51" i="3"/>
  <c r="AP54" i="3" s="1"/>
  <c r="AP15" i="3"/>
  <c r="AP17" i="3"/>
  <c r="AP76" i="3"/>
  <c r="AP52" i="3"/>
  <c r="AP53" i="3"/>
  <c r="AL301" i="3"/>
  <c r="AP57" i="3"/>
  <c r="AO12" i="3"/>
  <c r="AO117" i="3" s="1"/>
  <c r="AP11" i="3"/>
  <c r="AP61" i="3"/>
  <c r="AP26" i="3"/>
  <c r="AP27" i="3" s="1"/>
  <c r="AP29" i="3" s="1"/>
  <c r="AM301" i="3"/>
  <c r="AQ160" i="3"/>
  <c r="AQ8" i="3"/>
  <c r="AR7" i="3" s="1"/>
  <c r="AQ281" i="3"/>
  <c r="AQ9" i="3"/>
  <c r="AQ190" i="3"/>
  <c r="AQ282" i="3"/>
  <c r="AQ96" i="3"/>
  <c r="AQ63" i="3"/>
  <c r="AQ13" i="3"/>
  <c r="AQ111" i="3"/>
  <c r="AQ64" i="3"/>
  <c r="AQ10" i="3"/>
  <c r="AQ204" i="3"/>
  <c r="AQ148" i="3"/>
  <c r="AQ99" i="3"/>
  <c r="AQ205" i="3"/>
  <c r="AQ149" i="3"/>
  <c r="AQ100" i="3"/>
  <c r="AO18" i="3"/>
  <c r="AO21" i="3" s="1"/>
  <c r="AO23" i="3" s="1"/>
  <c r="AO30" i="3" s="1"/>
  <c r="AO54" i="3"/>
  <c r="AO59" i="3" s="1"/>
  <c r="AO278" i="3"/>
  <c r="AO40" i="3"/>
  <c r="AP39" i="3"/>
  <c r="AN121" i="3"/>
  <c r="AN118" i="3"/>
  <c r="AN33" i="3"/>
  <c r="AN46" i="3" s="1"/>
  <c r="AN47" i="3" s="1"/>
  <c r="AN49" i="3" s="1"/>
  <c r="AN32" i="3"/>
  <c r="AN41" i="3" s="1"/>
  <c r="AN42" i="3" s="1"/>
  <c r="AP145" i="3"/>
  <c r="AP236" i="3"/>
  <c r="AP237" i="3" s="1"/>
  <c r="AP20" i="3"/>
  <c r="AQ20" i="3" s="1"/>
  <c r="AO108" i="3" l="1"/>
  <c r="AP106" i="3"/>
  <c r="AO110" i="3"/>
  <c r="AO112" i="3" s="1"/>
  <c r="AP18" i="3"/>
  <c r="AP21" i="3" s="1"/>
  <c r="AP23" i="3" s="1"/>
  <c r="AQ260" i="3"/>
  <c r="AQ262" i="3" s="1"/>
  <c r="AP59" i="3"/>
  <c r="AN131" i="3"/>
  <c r="AN157" i="3"/>
  <c r="AN251" i="3"/>
  <c r="AN223" i="3"/>
  <c r="AN318" i="3" s="1"/>
  <c r="AN354" i="3" s="1"/>
  <c r="AP278" i="3"/>
  <c r="AQ61" i="3"/>
  <c r="AQ26" i="3"/>
  <c r="AP30" i="3"/>
  <c r="AP40" i="3"/>
  <c r="AQ39" i="3"/>
  <c r="AQ53" i="3"/>
  <c r="AQ15" i="3"/>
  <c r="AR260" i="3"/>
  <c r="AR262" i="3" s="1"/>
  <c r="AQ51" i="3"/>
  <c r="AQ17" i="3"/>
  <c r="AQ52" i="3"/>
  <c r="AQ25" i="3"/>
  <c r="AQ76" i="3"/>
  <c r="AQ16" i="3"/>
  <c r="AP12" i="3"/>
  <c r="AP117" i="3" s="1"/>
  <c r="AQ11" i="3"/>
  <c r="AR13" i="3"/>
  <c r="AR111" i="3"/>
  <c r="AR9" i="3"/>
  <c r="AR20" i="3" s="1"/>
  <c r="AR8" i="3"/>
  <c r="AS7" i="3" s="1"/>
  <c r="AR96" i="3"/>
  <c r="AR205" i="3"/>
  <c r="AR149" i="3"/>
  <c r="AR204" i="3"/>
  <c r="AR100" i="3"/>
  <c r="AR160" i="3"/>
  <c r="AR99" i="3"/>
  <c r="AR10" i="3"/>
  <c r="AR281" i="3"/>
  <c r="AR64" i="3"/>
  <c r="AR190" i="3"/>
  <c r="AR282" i="3"/>
  <c r="AR63" i="3"/>
  <c r="AR148" i="3"/>
  <c r="AO121" i="3"/>
  <c r="AO118" i="3"/>
  <c r="AN301" i="3"/>
  <c r="AQ236" i="3"/>
  <c r="AQ237" i="3" s="1"/>
  <c r="AQ57" i="3"/>
  <c r="AR57" i="3" s="1"/>
  <c r="AO32" i="3"/>
  <c r="AO41" i="3" s="1"/>
  <c r="AO42" i="3" s="1"/>
  <c r="AQ145" i="3"/>
  <c r="AQ27" i="3" l="1"/>
  <c r="AQ29" i="3" s="1"/>
  <c r="AQ54" i="3"/>
  <c r="AQ59" i="3" s="1"/>
  <c r="AO223" i="3"/>
  <c r="AO318" i="3" s="1"/>
  <c r="AO354" i="3" s="1"/>
  <c r="AO157" i="3"/>
  <c r="AO251" i="3"/>
  <c r="AO131" i="3"/>
  <c r="AP110" i="3"/>
  <c r="AP112" i="3" s="1"/>
  <c r="AP108" i="3"/>
  <c r="AQ106" i="3"/>
  <c r="AR236" i="3"/>
  <c r="AR237" i="3" s="1"/>
  <c r="AQ12" i="3"/>
  <c r="AQ117" i="3" s="1"/>
  <c r="AR11" i="3"/>
  <c r="AS20" i="3"/>
  <c r="AQ18" i="3"/>
  <c r="AQ21" i="3" s="1"/>
  <c r="AQ23" i="3" s="1"/>
  <c r="AQ30" i="3" s="1"/>
  <c r="AR145" i="3"/>
  <c r="AP121" i="3"/>
  <c r="AP118" i="3"/>
  <c r="AQ278" i="3"/>
  <c r="AR61" i="3"/>
  <c r="AR26" i="3"/>
  <c r="AR27" i="3" s="1"/>
  <c r="AS190" i="3"/>
  <c r="AS282" i="3"/>
  <c r="AS96" i="3"/>
  <c r="AS100" i="3"/>
  <c r="AS13" i="3"/>
  <c r="AS111" i="3"/>
  <c r="AS99" i="3"/>
  <c r="AS149" i="3"/>
  <c r="AS204" i="3"/>
  <c r="AS10" i="3"/>
  <c r="AS160" i="3"/>
  <c r="AS63" i="3"/>
  <c r="AS281" i="3"/>
  <c r="AS9" i="3"/>
  <c r="AS64" i="3"/>
  <c r="AS205" i="3"/>
  <c r="AS148" i="3"/>
  <c r="AS8" i="3"/>
  <c r="AT7" i="3" s="1"/>
  <c r="AO33" i="3"/>
  <c r="AO46" i="3" s="1"/>
  <c r="AO47" i="3" s="1"/>
  <c r="AO49" i="3" s="1"/>
  <c r="AR17" i="3"/>
  <c r="AR25" i="3"/>
  <c r="AR15" i="3"/>
  <c r="AR76" i="3"/>
  <c r="AR52" i="3"/>
  <c r="AR51" i="3"/>
  <c r="AR53" i="3"/>
  <c r="AR16" i="3"/>
  <c r="AQ40" i="3"/>
  <c r="AR39" i="3"/>
  <c r="AP32" i="3"/>
  <c r="AP41" i="3" s="1"/>
  <c r="AP42" i="3" s="1"/>
  <c r="AP157" i="3" l="1"/>
  <c r="AP251" i="3"/>
  <c r="AP223" i="3"/>
  <c r="AP318" i="3" s="1"/>
  <c r="AP354" i="3" s="1"/>
  <c r="AP131" i="3"/>
  <c r="AR29" i="3"/>
  <c r="AR18" i="3"/>
  <c r="AR21" i="3" s="1"/>
  <c r="AR23" i="3" s="1"/>
  <c r="AR106" i="3"/>
  <c r="AQ110" i="3"/>
  <c r="AQ112" i="3" s="1"/>
  <c r="AQ108" i="3"/>
  <c r="AT149" i="3"/>
  <c r="AT99" i="3"/>
  <c r="AT204" i="3"/>
  <c r="AT160" i="3"/>
  <c r="AT190" i="3"/>
  <c r="AT281" i="3"/>
  <c r="AT96" i="3"/>
  <c r="AT8" i="3"/>
  <c r="AU7" i="3" s="1"/>
  <c r="AT63" i="3"/>
  <c r="AT205" i="3"/>
  <c r="AT148" i="3"/>
  <c r="AT100" i="3"/>
  <c r="AT64" i="3"/>
  <c r="AT10" i="3"/>
  <c r="AT13" i="3"/>
  <c r="AT282" i="3"/>
  <c r="AT111" i="3"/>
  <c r="AT9" i="3"/>
  <c r="AS61" i="3"/>
  <c r="AS26" i="3"/>
  <c r="AR12" i="3"/>
  <c r="AR117" i="3" s="1"/>
  <c r="AS11" i="3"/>
  <c r="AS260" i="3"/>
  <c r="AS262" i="3" s="1"/>
  <c r="AT20" i="3"/>
  <c r="AR278" i="3"/>
  <c r="AQ121" i="3"/>
  <c r="AQ118" i="3"/>
  <c r="AP33" i="3"/>
  <c r="AP46" i="3" s="1"/>
  <c r="AP47" i="3" s="1"/>
  <c r="AP49" i="3" s="1"/>
  <c r="AR40" i="3"/>
  <c r="AS39" i="3"/>
  <c r="AR30" i="3"/>
  <c r="AS236" i="3"/>
  <c r="AS237" i="3" s="1"/>
  <c r="AS52" i="3"/>
  <c r="AS53" i="3"/>
  <c r="AS51" i="3"/>
  <c r="AS76" i="3"/>
  <c r="AS16" i="3"/>
  <c r="AS15" i="3"/>
  <c r="AS17" i="3"/>
  <c r="AS25" i="3"/>
  <c r="AT260" i="3"/>
  <c r="AT262" i="3" s="1"/>
  <c r="AQ32" i="3"/>
  <c r="AQ41" i="3" s="1"/>
  <c r="AQ42" i="3" s="1"/>
  <c r="AO301" i="3"/>
  <c r="AR54" i="3"/>
  <c r="AR59" i="3" s="1"/>
  <c r="AS145" i="3"/>
  <c r="AS57" i="3"/>
  <c r="AT57" i="3" s="1"/>
  <c r="AS54" i="3" l="1"/>
  <c r="AQ131" i="3"/>
  <c r="AQ223" i="3"/>
  <c r="AQ318" i="3" s="1"/>
  <c r="AQ354" i="3" s="1"/>
  <c r="AQ157" i="3"/>
  <c r="AQ251" i="3"/>
  <c r="AR108" i="3"/>
  <c r="AR110" i="3"/>
  <c r="AR112" i="3" s="1"/>
  <c r="AS106" i="3"/>
  <c r="AS27" i="3"/>
  <c r="AS29" i="3" s="1"/>
  <c r="AR32" i="3"/>
  <c r="AR41" i="3" s="1"/>
  <c r="AR42" i="3" s="1"/>
  <c r="AT17" i="3"/>
  <c r="AT52" i="3"/>
  <c r="AT53" i="3"/>
  <c r="AT76" i="3"/>
  <c r="AT25" i="3"/>
  <c r="AT15" i="3"/>
  <c r="AT18" i="3" s="1"/>
  <c r="AT21" i="3" s="1"/>
  <c r="AT23" i="3" s="1"/>
  <c r="AT51" i="3"/>
  <c r="AT54" i="3" s="1"/>
  <c r="AT16" i="3"/>
  <c r="AT236" i="3"/>
  <c r="AT237" i="3" s="1"/>
  <c r="AS40" i="3"/>
  <c r="AT39" i="3"/>
  <c r="AU20" i="3"/>
  <c r="AU205" i="3"/>
  <c r="AU148" i="3"/>
  <c r="AU99" i="3"/>
  <c r="AU149" i="3"/>
  <c r="AU100" i="3"/>
  <c r="AU160" i="3"/>
  <c r="AU10" i="3"/>
  <c r="AU190" i="3"/>
  <c r="AU111" i="3"/>
  <c r="AU8" i="3"/>
  <c r="AV7" i="3" s="1"/>
  <c r="AU13" i="3"/>
  <c r="AU9" i="3"/>
  <c r="AU96" i="3"/>
  <c r="AU204" i="3"/>
  <c r="AU282" i="3"/>
  <c r="AU64" i="3"/>
  <c r="AU281" i="3"/>
  <c r="AU63" i="3"/>
  <c r="AS59" i="3"/>
  <c r="AQ33" i="3"/>
  <c r="AQ46" i="3" s="1"/>
  <c r="AQ47" i="3" s="1"/>
  <c r="AQ49" i="3" s="1"/>
  <c r="AP301" i="3"/>
  <c r="AT11" i="3"/>
  <c r="AS12" i="3"/>
  <c r="AS117" i="3" s="1"/>
  <c r="AT145" i="3"/>
  <c r="AS278" i="3"/>
  <c r="AR118" i="3"/>
  <c r="AR121" i="3"/>
  <c r="AT61" i="3"/>
  <c r="AT26" i="3"/>
  <c r="AT27" i="3" s="1"/>
  <c r="AT29" i="3" s="1"/>
  <c r="AS18" i="3"/>
  <c r="AS21" i="3" s="1"/>
  <c r="AS23" i="3" s="1"/>
  <c r="AS30" i="3" s="1"/>
  <c r="AU260" i="3" l="1"/>
  <c r="AU262" i="3" s="1"/>
  <c r="AR157" i="3"/>
  <c r="AR131" i="3"/>
  <c r="AR223" i="3"/>
  <c r="AR318" i="3" s="1"/>
  <c r="AR354" i="3" s="1"/>
  <c r="AR251" i="3"/>
  <c r="AT106" i="3"/>
  <c r="AS110" i="3"/>
  <c r="AS112" i="3" s="1"/>
  <c r="AS108" i="3"/>
  <c r="AT59" i="3"/>
  <c r="AR33" i="3"/>
  <c r="AR46" i="3" s="1"/>
  <c r="AR47" i="3" s="1"/>
  <c r="AR49" i="3" s="1"/>
  <c r="AT30" i="3"/>
  <c r="AT278" i="3"/>
  <c r="AU145" i="3"/>
  <c r="AU15" i="3"/>
  <c r="AU17" i="3"/>
  <c r="AU53" i="3"/>
  <c r="AU76" i="3"/>
  <c r="AU51" i="3"/>
  <c r="AU25" i="3"/>
  <c r="AU16" i="3"/>
  <c r="AU52" i="3"/>
  <c r="AS118" i="3"/>
  <c r="AS121" i="3"/>
  <c r="AT12" i="3"/>
  <c r="AT117" i="3" s="1"/>
  <c r="AU11" i="3"/>
  <c r="AU61" i="3"/>
  <c r="AU26" i="3"/>
  <c r="AU27" i="3" s="1"/>
  <c r="AU29" i="3" s="1"/>
  <c r="AS32" i="3"/>
  <c r="AS41" i="3" s="1"/>
  <c r="AS42" i="3" s="1"/>
  <c r="AU39" i="3"/>
  <c r="AT40" i="3"/>
  <c r="AV190" i="3"/>
  <c r="AV282" i="3"/>
  <c r="AV205" i="3"/>
  <c r="AV100" i="3"/>
  <c r="AV8" i="3"/>
  <c r="AW7" i="3" s="1"/>
  <c r="AV160" i="3"/>
  <c r="AV281" i="3"/>
  <c r="AV9" i="3"/>
  <c r="AV10" i="3"/>
  <c r="AV111" i="3"/>
  <c r="AV96" i="3"/>
  <c r="AV63" i="3"/>
  <c r="AV13" i="3"/>
  <c r="AV64" i="3"/>
  <c r="AV148" i="3"/>
  <c r="AV204" i="3"/>
  <c r="AV149" i="3"/>
  <c r="AV99" i="3"/>
  <c r="AU57" i="3"/>
  <c r="AU236" i="3"/>
  <c r="AU237" i="3" s="1"/>
  <c r="AQ301" i="3"/>
  <c r="AU18" i="3" l="1"/>
  <c r="AU21" i="3" s="1"/>
  <c r="AU23" i="3" s="1"/>
  <c r="AU106" i="3"/>
  <c r="AT108" i="3"/>
  <c r="AT110" i="3"/>
  <c r="AT112" i="3" s="1"/>
  <c r="AS223" i="3"/>
  <c r="AS318" i="3" s="1"/>
  <c r="AS354" i="3" s="1"/>
  <c r="AS251" i="3"/>
  <c r="AS131" i="3"/>
  <c r="AS157" i="3"/>
  <c r="AU54" i="3"/>
  <c r="AU59" i="3" s="1"/>
  <c r="AS33" i="3"/>
  <c r="AS46" i="3" s="1"/>
  <c r="AS47" i="3" s="1"/>
  <c r="AS49" i="3" s="1"/>
  <c r="AV260" i="3"/>
  <c r="AV262" i="3" s="1"/>
  <c r="AW160" i="3"/>
  <c r="AW100" i="3"/>
  <c r="AW8" i="3"/>
  <c r="AX7" i="3" s="1"/>
  <c r="AW281" i="3"/>
  <c r="AW9" i="3"/>
  <c r="AW190" i="3"/>
  <c r="AW282" i="3"/>
  <c r="AW96" i="3"/>
  <c r="AW10" i="3"/>
  <c r="AW13" i="3"/>
  <c r="AW111" i="3"/>
  <c r="AW63" i="3"/>
  <c r="AW64" i="3"/>
  <c r="AW204" i="3"/>
  <c r="AW148" i="3"/>
  <c r="AW205" i="3"/>
  <c r="AW149" i="3"/>
  <c r="AW99" i="3"/>
  <c r="AV57" i="3"/>
  <c r="AV145" i="3"/>
  <c r="AV236" i="3"/>
  <c r="AV237" i="3" s="1"/>
  <c r="AU40" i="3"/>
  <c r="AV39" i="3"/>
  <c r="AU30" i="3"/>
  <c r="AT32" i="3"/>
  <c r="AT41" i="3" s="1"/>
  <c r="AT42" i="3" s="1"/>
  <c r="AT33" i="3"/>
  <c r="AT46" i="3" s="1"/>
  <c r="AT47" i="3" s="1"/>
  <c r="AT49" i="3" s="1"/>
  <c r="AV61" i="3"/>
  <c r="AV26" i="3"/>
  <c r="AS301" i="3"/>
  <c r="AV11" i="3"/>
  <c r="AU12" i="3"/>
  <c r="AU117" i="3" s="1"/>
  <c r="AV15" i="3"/>
  <c r="AV52" i="3"/>
  <c r="AW260" i="3"/>
  <c r="AW262" i="3" s="1"/>
  <c r="AV17" i="3"/>
  <c r="AV76" i="3"/>
  <c r="AV53" i="3"/>
  <c r="AV51" i="3"/>
  <c r="AV25" i="3"/>
  <c r="AV27" i="3" s="1"/>
  <c r="AV29" i="3" s="1"/>
  <c r="AV16" i="3"/>
  <c r="AT121" i="3"/>
  <c r="AT118" i="3"/>
  <c r="AU278" i="3"/>
  <c r="AR301" i="3"/>
  <c r="AV20" i="3"/>
  <c r="AT131" i="3" l="1"/>
  <c r="AT157" i="3"/>
  <c r="AT251" i="3"/>
  <c r="AT223" i="3"/>
  <c r="AT318" i="3" s="1"/>
  <c r="AT354" i="3" s="1"/>
  <c r="AW20" i="3"/>
  <c r="AU110" i="3"/>
  <c r="AU112" i="3" s="1"/>
  <c r="AV106" i="3"/>
  <c r="AU108" i="3"/>
  <c r="AV18" i="3"/>
  <c r="AW61" i="3"/>
  <c r="AW26" i="3"/>
  <c r="AV21" i="3"/>
  <c r="AV23" i="3" s="1"/>
  <c r="AV30" i="3" s="1"/>
  <c r="AW236" i="3"/>
  <c r="AW237" i="3" s="1"/>
  <c r="AW145" i="3"/>
  <c r="AV278" i="3"/>
  <c r="AW52" i="3"/>
  <c r="AW15" i="3"/>
  <c r="AW18" i="3" s="1"/>
  <c r="AW53" i="3"/>
  <c r="AW16" i="3"/>
  <c r="AW76" i="3"/>
  <c r="AW25" i="3"/>
  <c r="AW27" i="3" s="1"/>
  <c r="AW17" i="3"/>
  <c r="AW51" i="3"/>
  <c r="AU32" i="3"/>
  <c r="AU41" i="3" s="1"/>
  <c r="AU42" i="3" s="1"/>
  <c r="AW57" i="3"/>
  <c r="AV54" i="3"/>
  <c r="AV59" i="3" s="1"/>
  <c r="AV12" i="3"/>
  <c r="AV117" i="3" s="1"/>
  <c r="AW11" i="3"/>
  <c r="AT301" i="3"/>
  <c r="AV40" i="3"/>
  <c r="AW39" i="3"/>
  <c r="AX205" i="3"/>
  <c r="AX149" i="3"/>
  <c r="AX64" i="3"/>
  <c r="AX100" i="3"/>
  <c r="AX8" i="3"/>
  <c r="AY7" i="3" s="1"/>
  <c r="AX160" i="3"/>
  <c r="AX99" i="3"/>
  <c r="AX281" i="3"/>
  <c r="AX9" i="3"/>
  <c r="AX63" i="3"/>
  <c r="AX190" i="3"/>
  <c r="AX282" i="3"/>
  <c r="AX96" i="3"/>
  <c r="AX10" i="3"/>
  <c r="AX13" i="3"/>
  <c r="AX111" i="3"/>
  <c r="AX204" i="3"/>
  <c r="AX148" i="3"/>
  <c r="AU121" i="3"/>
  <c r="AU118" i="3"/>
  <c r="AW21" i="3" l="1"/>
  <c r="AW23" i="3" s="1"/>
  <c r="AV110" i="3"/>
  <c r="AV112" i="3" s="1"/>
  <c r="AW106" i="3"/>
  <c r="AV108" i="3"/>
  <c r="AU131" i="3"/>
  <c r="AU157" i="3"/>
  <c r="AU251" i="3"/>
  <c r="AU223" i="3"/>
  <c r="AU318" i="3" s="1"/>
  <c r="AU354" i="3" s="1"/>
  <c r="AW29" i="3"/>
  <c r="AX15" i="3"/>
  <c r="AX51" i="3"/>
  <c r="AX17" i="3"/>
  <c r="AX52" i="3"/>
  <c r="AX53" i="3"/>
  <c r="AX25" i="3"/>
  <c r="AX16" i="3"/>
  <c r="AX76" i="3"/>
  <c r="AX236" i="3"/>
  <c r="AX237" i="3" s="1"/>
  <c r="AX11" i="3"/>
  <c r="AW12" i="3"/>
  <c r="AW117" i="3" s="1"/>
  <c r="AX57" i="3"/>
  <c r="AV32" i="3"/>
  <c r="AV41" i="3" s="1"/>
  <c r="AV42" i="3" s="1"/>
  <c r="AV33" i="3"/>
  <c r="AV46" i="3" s="1"/>
  <c r="AV47" i="3" s="1"/>
  <c r="AV49" i="3" s="1"/>
  <c r="AX260" i="3"/>
  <c r="AX262" i="3" s="1"/>
  <c r="AU33" i="3"/>
  <c r="AU46" i="3" s="1"/>
  <c r="AU47" i="3" s="1"/>
  <c r="AU49" i="3" s="1"/>
  <c r="AX20" i="3"/>
  <c r="AX39" i="3"/>
  <c r="AW40" i="3"/>
  <c r="AX61" i="3"/>
  <c r="AX26" i="3"/>
  <c r="AX27" i="3" s="1"/>
  <c r="AX29" i="3" s="1"/>
  <c r="AW30" i="3"/>
  <c r="AX145" i="3"/>
  <c r="AY160" i="3"/>
  <c r="AY63" i="3"/>
  <c r="AY281" i="3"/>
  <c r="AY64" i="3"/>
  <c r="AY190" i="3"/>
  <c r="AY282" i="3"/>
  <c r="AY13" i="3"/>
  <c r="AY111" i="3"/>
  <c r="AY9" i="3"/>
  <c r="AY96" i="3"/>
  <c r="AY99" i="3"/>
  <c r="AY205" i="3"/>
  <c r="AY148" i="3"/>
  <c r="AY100" i="3"/>
  <c r="AY8" i="3"/>
  <c r="AZ7" i="3" s="1"/>
  <c r="AY149" i="3"/>
  <c r="AY204" i="3"/>
  <c r="AY10" i="3"/>
  <c r="AW54" i="3"/>
  <c r="AW59" i="3" s="1"/>
  <c r="AW278" i="3"/>
  <c r="AV121" i="3"/>
  <c r="AV118" i="3"/>
  <c r="AX106" i="3" l="1"/>
  <c r="AW108" i="3"/>
  <c r="AW110" i="3"/>
  <c r="AW112" i="3" s="1"/>
  <c r="AV131" i="3"/>
  <c r="AV223" i="3"/>
  <c r="AV318" i="3" s="1"/>
  <c r="AV354" i="3" s="1"/>
  <c r="AV157" i="3"/>
  <c r="AV251" i="3"/>
  <c r="AX54" i="3"/>
  <c r="AX59" i="3" s="1"/>
  <c r="AY20" i="3"/>
  <c r="AX18" i="3"/>
  <c r="AX21" i="3" s="1"/>
  <c r="AX23" i="3" s="1"/>
  <c r="AX30" i="3" s="1"/>
  <c r="AY260" i="3"/>
  <c r="AY262" i="3" s="1"/>
  <c r="AX278" i="3"/>
  <c r="AW32" i="3"/>
  <c r="AW41" i="3" s="1"/>
  <c r="AW42" i="3" s="1"/>
  <c r="AW33" i="3"/>
  <c r="AW46" i="3" s="1"/>
  <c r="AW47" i="3" s="1"/>
  <c r="AW49" i="3" s="1"/>
  <c r="AY57" i="3"/>
  <c r="AU301" i="3"/>
  <c r="AY236" i="3"/>
  <c r="AY237" i="3" s="1"/>
  <c r="AW121" i="3"/>
  <c r="AW118" i="3"/>
  <c r="AV301" i="3"/>
  <c r="AZ160" i="3"/>
  <c r="AZ64" i="3"/>
  <c r="AZ281" i="3"/>
  <c r="AZ9" i="3"/>
  <c r="AZ10" i="3"/>
  <c r="AZ190" i="3"/>
  <c r="AZ282" i="3"/>
  <c r="AZ96" i="3"/>
  <c r="AZ63" i="3"/>
  <c r="AZ13" i="3"/>
  <c r="AZ111" i="3"/>
  <c r="AZ100" i="3"/>
  <c r="AZ204" i="3"/>
  <c r="AZ148" i="3"/>
  <c r="AZ99" i="3"/>
  <c r="AZ205" i="3"/>
  <c r="AZ149" i="3"/>
  <c r="AZ8" i="3"/>
  <c r="BA7" i="3" s="1"/>
  <c r="AY61" i="3"/>
  <c r="AY26" i="3"/>
  <c r="AY27" i="3" s="1"/>
  <c r="AY29" i="3" s="1"/>
  <c r="AY145" i="3"/>
  <c r="AX12" i="3"/>
  <c r="AX117" i="3" s="1"/>
  <c r="AY11" i="3"/>
  <c r="AY17" i="3"/>
  <c r="AY52" i="3"/>
  <c r="AY53" i="3"/>
  <c r="AY25" i="3"/>
  <c r="AY76" i="3"/>
  <c r="AY16" i="3"/>
  <c r="AY51" i="3"/>
  <c r="AY15" i="3"/>
  <c r="AX40" i="3"/>
  <c r="AY39" i="3"/>
  <c r="AZ20" i="3" l="1"/>
  <c r="AZ57" i="3"/>
  <c r="AY18" i="3"/>
  <c r="AY21" i="3" s="1"/>
  <c r="AY23" i="3" s="1"/>
  <c r="AW251" i="3"/>
  <c r="AW223" i="3"/>
  <c r="AW318" i="3" s="1"/>
  <c r="AW354" i="3" s="1"/>
  <c r="AW157" i="3"/>
  <c r="AW131" i="3"/>
  <c r="AZ260" i="3"/>
  <c r="AZ262" i="3" s="1"/>
  <c r="AY106" i="3"/>
  <c r="AX108" i="3"/>
  <c r="AX110" i="3"/>
  <c r="AX112" i="3" s="1"/>
  <c r="AY12" i="3"/>
  <c r="AY117" i="3" s="1"/>
  <c r="AZ11" i="3"/>
  <c r="AZ145" i="3"/>
  <c r="AY30" i="3"/>
  <c r="AZ61" i="3"/>
  <c r="AZ26" i="3"/>
  <c r="AX118" i="3"/>
  <c r="AX121" i="3"/>
  <c r="BA13" i="3"/>
  <c r="BA111" i="3"/>
  <c r="BA100" i="3"/>
  <c r="BA63" i="3"/>
  <c r="BA99" i="3"/>
  <c r="BA64" i="3"/>
  <c r="BA205" i="3"/>
  <c r="BA148" i="3"/>
  <c r="BA9" i="3"/>
  <c r="BA20" i="3" s="1"/>
  <c r="BA10" i="3"/>
  <c r="BA149" i="3"/>
  <c r="BA96" i="3"/>
  <c r="BA8" i="3"/>
  <c r="BB7" i="3" s="1"/>
  <c r="BA204" i="3"/>
  <c r="BA160" i="3"/>
  <c r="BA282" i="3"/>
  <c r="BA190" i="3"/>
  <c r="BA281" i="3"/>
  <c r="AW301" i="3"/>
  <c r="AZ236" i="3"/>
  <c r="AZ237" i="3" s="1"/>
  <c r="AY40" i="3"/>
  <c r="AZ39" i="3"/>
  <c r="AY278" i="3"/>
  <c r="AY54" i="3"/>
  <c r="AY59" i="3" s="1"/>
  <c r="AZ52" i="3"/>
  <c r="AZ76" i="3"/>
  <c r="AZ17" i="3"/>
  <c r="AZ53" i="3"/>
  <c r="AZ51" i="3"/>
  <c r="AZ25" i="3"/>
  <c r="AZ16" i="3"/>
  <c r="AZ15" i="3"/>
  <c r="AX32" i="3"/>
  <c r="AX41" i="3" s="1"/>
  <c r="AX42" i="3" s="1"/>
  <c r="BA57" i="3" l="1"/>
  <c r="AZ27" i="3"/>
  <c r="AZ29" i="3" s="1"/>
  <c r="BA260" i="3"/>
  <c r="BA262" i="3" s="1"/>
  <c r="AX157" i="3"/>
  <c r="AX251" i="3"/>
  <c r="AX131" i="3"/>
  <c r="AX223" i="3"/>
  <c r="AX318" i="3" s="1"/>
  <c r="AX354" i="3" s="1"/>
  <c r="AZ54" i="3"/>
  <c r="AY110" i="3"/>
  <c r="AY112" i="3" s="1"/>
  <c r="AY108" i="3"/>
  <c r="AZ106" i="3"/>
  <c r="BA236" i="3"/>
  <c r="BA237" i="3" s="1"/>
  <c r="AZ278" i="3"/>
  <c r="AZ59" i="3"/>
  <c r="AX33" i="3"/>
  <c r="AX46" i="3" s="1"/>
  <c r="AX47" i="3" s="1"/>
  <c r="AX49" i="3" s="1"/>
  <c r="BB190" i="3"/>
  <c r="BB281" i="3"/>
  <c r="BB13" i="3"/>
  <c r="BB111" i="3"/>
  <c r="BB9" i="3"/>
  <c r="BB57" i="3" s="1"/>
  <c r="BB96" i="3"/>
  <c r="BB63" i="3"/>
  <c r="BB204" i="3"/>
  <c r="BB148" i="3"/>
  <c r="BB10" i="3"/>
  <c r="BB205" i="3"/>
  <c r="BB149" i="3"/>
  <c r="BB8" i="3"/>
  <c r="BC7" i="3" s="1"/>
  <c r="BB100" i="3"/>
  <c r="BB160" i="3"/>
  <c r="BB99" i="3"/>
  <c r="BB64" i="3"/>
  <c r="BB282" i="3"/>
  <c r="BA39" i="3"/>
  <c r="AZ40" i="3"/>
  <c r="BA145" i="3"/>
  <c r="AZ18" i="3"/>
  <c r="AZ21" i="3" s="1"/>
  <c r="AZ23" i="3" s="1"/>
  <c r="AZ30" i="3" s="1"/>
  <c r="BA61" i="3"/>
  <c r="BA26" i="3"/>
  <c r="BA27" i="3"/>
  <c r="BA53" i="3"/>
  <c r="BA76" i="3"/>
  <c r="BA51" i="3"/>
  <c r="BA15" i="3"/>
  <c r="BA17" i="3"/>
  <c r="BA25" i="3"/>
  <c r="BA52" i="3"/>
  <c r="BA16" i="3"/>
  <c r="AY32" i="3"/>
  <c r="AY41" i="3" s="1"/>
  <c r="AY42" i="3" s="1"/>
  <c r="AZ12" i="3"/>
  <c r="AZ117" i="3" s="1"/>
  <c r="BA11" i="3"/>
  <c r="AY121" i="3"/>
  <c r="AY118" i="3"/>
  <c r="BA18" i="3" l="1"/>
  <c r="BA21" i="3" s="1"/>
  <c r="BA23" i="3" s="1"/>
  <c r="BA54" i="3"/>
  <c r="BA59" i="3" s="1"/>
  <c r="AZ108" i="3"/>
  <c r="AZ110" i="3"/>
  <c r="AZ112" i="3" s="1"/>
  <c r="BA106" i="3"/>
  <c r="AY131" i="3"/>
  <c r="AY223" i="3"/>
  <c r="AY318" i="3" s="1"/>
  <c r="AY354" i="3" s="1"/>
  <c r="AY157" i="3"/>
  <c r="AY251" i="3"/>
  <c r="BB145" i="3"/>
  <c r="AZ121" i="3"/>
  <c r="AZ118" i="3"/>
  <c r="AY33" i="3"/>
  <c r="AY46" i="3" s="1"/>
  <c r="AY47" i="3" s="1"/>
  <c r="AY49" i="3" s="1"/>
  <c r="BB39" i="3"/>
  <c r="BA40" i="3"/>
  <c r="AZ32" i="3"/>
  <c r="AZ41" i="3" s="1"/>
  <c r="AZ42" i="3" s="1"/>
  <c r="AZ33" i="3"/>
  <c r="AZ46" i="3" s="1"/>
  <c r="AZ47" i="3" s="1"/>
  <c r="AZ49" i="3" s="1"/>
  <c r="BA278" i="3"/>
  <c r="BB260" i="3"/>
  <c r="BB262" i="3" s="1"/>
  <c r="BB236" i="3"/>
  <c r="BB237" i="3" s="1"/>
  <c r="BB26" i="3"/>
  <c r="BB27" i="3"/>
  <c r="BB29" i="3" s="1"/>
  <c r="BB61" i="3"/>
  <c r="BC205" i="3"/>
  <c r="BC149" i="3"/>
  <c r="BC100" i="3"/>
  <c r="BC148" i="3"/>
  <c r="BC8" i="3"/>
  <c r="BD7" i="3" s="1"/>
  <c r="BC204" i="3"/>
  <c r="BC160" i="3"/>
  <c r="BC10" i="3"/>
  <c r="BC282" i="3"/>
  <c r="BC64" i="3"/>
  <c r="BC190" i="3"/>
  <c r="BC281" i="3"/>
  <c r="BC63" i="3"/>
  <c r="BC13" i="3"/>
  <c r="BC111" i="3"/>
  <c r="BC9" i="3"/>
  <c r="BC96" i="3"/>
  <c r="BC99" i="3"/>
  <c r="BB15" i="3"/>
  <c r="BB53" i="3"/>
  <c r="BB25" i="3"/>
  <c r="BC260" i="3"/>
  <c r="BC262" i="3" s="1"/>
  <c r="BB17" i="3"/>
  <c r="BB52" i="3"/>
  <c r="BB51" i="3"/>
  <c r="BB76" i="3"/>
  <c r="BB16" i="3"/>
  <c r="AX301" i="3"/>
  <c r="BA29" i="3"/>
  <c r="BA30" i="3" s="1"/>
  <c r="BA12" i="3"/>
  <c r="BA117" i="3" s="1"/>
  <c r="BB11" i="3"/>
  <c r="BB20" i="3"/>
  <c r="AZ354" i="3" l="1"/>
  <c r="BA108" i="3"/>
  <c r="BB106" i="3"/>
  <c r="BA110" i="3"/>
  <c r="BA112" i="3" s="1"/>
  <c r="AZ223" i="3"/>
  <c r="AZ318" i="3" s="1"/>
  <c r="AZ131" i="3"/>
  <c r="AZ157" i="3"/>
  <c r="AZ251" i="3"/>
  <c r="BB54" i="3"/>
  <c r="BB59" i="3" s="1"/>
  <c r="BA32" i="3"/>
  <c r="BA41" i="3" s="1"/>
  <c r="BA42" i="3" s="1"/>
  <c r="BA33" i="3"/>
  <c r="BA46" i="3" s="1"/>
  <c r="BA47" i="3" s="1"/>
  <c r="BA49" i="3" s="1"/>
  <c r="AY301" i="3"/>
  <c r="BB18" i="3"/>
  <c r="BB21" i="3" s="1"/>
  <c r="BB23" i="3" s="1"/>
  <c r="BB30" i="3" s="1"/>
  <c r="AZ301" i="3"/>
  <c r="BC11" i="3"/>
  <c r="BB12" i="3"/>
  <c r="BB117" i="3" s="1"/>
  <c r="BC20" i="3"/>
  <c r="BD20" i="3" s="1"/>
  <c r="BC145" i="3"/>
  <c r="BC236" i="3"/>
  <c r="BC237" i="3" s="1"/>
  <c r="BA121" i="3"/>
  <c r="BA118" i="3"/>
  <c r="BC76" i="3"/>
  <c r="BC17" i="3"/>
  <c r="BC53" i="3"/>
  <c r="BC51" i="3"/>
  <c r="BC54" i="3" s="1"/>
  <c r="BC59" i="3" s="1"/>
  <c r="BC15" i="3"/>
  <c r="BC25" i="3"/>
  <c r="BC16" i="3"/>
  <c r="BD260" i="3"/>
  <c r="BD262" i="3" s="1"/>
  <c r="BC52" i="3"/>
  <c r="BC61" i="3"/>
  <c r="BC26" i="3"/>
  <c r="BB278" i="3"/>
  <c r="BD160" i="3"/>
  <c r="BD163" i="3" s="1"/>
  <c r="BD99" i="3"/>
  <c r="BD281" i="3"/>
  <c r="BD9" i="3"/>
  <c r="BD100" i="3"/>
  <c r="BD190" i="3"/>
  <c r="BD282" i="3"/>
  <c r="BD96" i="3"/>
  <c r="BD10" i="3"/>
  <c r="BD13" i="3"/>
  <c r="BD111" i="3"/>
  <c r="BD64" i="3"/>
  <c r="BD8" i="3"/>
  <c r="BE7" i="3" s="1"/>
  <c r="BD204" i="3"/>
  <c r="BD148" i="3"/>
  <c r="BD205" i="3"/>
  <c r="BD149" i="3"/>
  <c r="BD63" i="3"/>
  <c r="BB40" i="3"/>
  <c r="BC39" i="3"/>
  <c r="BC57" i="3"/>
  <c r="BD57" i="3" s="1"/>
  <c r="BC27" i="3" l="1"/>
  <c r="BC29" i="3" s="1"/>
  <c r="BA223" i="3"/>
  <c r="BA318" i="3" s="1"/>
  <c r="BA354" i="3" s="1"/>
  <c r="BA131" i="3"/>
  <c r="BA157" i="3"/>
  <c r="BA251" i="3"/>
  <c r="BB110" i="3"/>
  <c r="BB112" i="3" s="1"/>
  <c r="BB108" i="3"/>
  <c r="BC106" i="3"/>
  <c r="BC18" i="3"/>
  <c r="BC21" i="3" s="1"/>
  <c r="BC23" i="3" s="1"/>
  <c r="BD61" i="3"/>
  <c r="BD26" i="3"/>
  <c r="BD236" i="3"/>
  <c r="BD237" i="3" s="1"/>
  <c r="BD145" i="3"/>
  <c r="BB32" i="3"/>
  <c r="BB41" i="3" s="1"/>
  <c r="BB42" i="3" s="1"/>
  <c r="BA301" i="3"/>
  <c r="BB121" i="3"/>
  <c r="BB118" i="3"/>
  <c r="BD11" i="3"/>
  <c r="BC12" i="3"/>
  <c r="BC117" i="3" s="1"/>
  <c r="BC278" i="3"/>
  <c r="BC30" i="3"/>
  <c r="BE160" i="3"/>
  <c r="BE163" i="3" s="1"/>
  <c r="BE281" i="3"/>
  <c r="BE9" i="3"/>
  <c r="BE57" i="3" s="1"/>
  <c r="BE63" i="3"/>
  <c r="BE190" i="3"/>
  <c r="BE282" i="3"/>
  <c r="BE96" i="3"/>
  <c r="BE10" i="3"/>
  <c r="BE13" i="3"/>
  <c r="BE111" i="3"/>
  <c r="BE205" i="3"/>
  <c r="BE149" i="3"/>
  <c r="BE99" i="3"/>
  <c r="BE204" i="3"/>
  <c r="BE8" i="3"/>
  <c r="BF7" i="3" s="1"/>
  <c r="BE148" i="3"/>
  <c r="BE100" i="3"/>
  <c r="BE64" i="3"/>
  <c r="BC40" i="3"/>
  <c r="BD39" i="3"/>
  <c r="BD53" i="3"/>
  <c r="BD76" i="3"/>
  <c r="BD51" i="3"/>
  <c r="BD16" i="3"/>
  <c r="BD25" i="3"/>
  <c r="BD27" i="3" s="1"/>
  <c r="BD29" i="3" s="1"/>
  <c r="BD52" i="3"/>
  <c r="BD17" i="3"/>
  <c r="BD15" i="3"/>
  <c r="BC108" i="3" l="1"/>
  <c r="BD106" i="3"/>
  <c r="BC110" i="3"/>
  <c r="BC112" i="3" s="1"/>
  <c r="BE20" i="3"/>
  <c r="BB223" i="3"/>
  <c r="BB318" i="3" s="1"/>
  <c r="BB354" i="3" s="1"/>
  <c r="BB157" i="3"/>
  <c r="BB251" i="3"/>
  <c r="BB131" i="3"/>
  <c r="BF204" i="3"/>
  <c r="BF148" i="3"/>
  <c r="BF205" i="3"/>
  <c r="BF149" i="3"/>
  <c r="BF10" i="3"/>
  <c r="BF64" i="3"/>
  <c r="BF281" i="3"/>
  <c r="BF100" i="3"/>
  <c r="BF13" i="3"/>
  <c r="BF111" i="3"/>
  <c r="BF9" i="3"/>
  <c r="BF96" i="3"/>
  <c r="BF63" i="3"/>
  <c r="BF190" i="3"/>
  <c r="BF99" i="3"/>
  <c r="BF160" i="3"/>
  <c r="BF163" i="3" s="1"/>
  <c r="BF282" i="3"/>
  <c r="BF8" i="3"/>
  <c r="BG7" i="3" s="1"/>
  <c r="BE145" i="3"/>
  <c r="BD18" i="3"/>
  <c r="BD21" i="3" s="1"/>
  <c r="BD23" i="3" s="1"/>
  <c r="BD30" i="3" s="1"/>
  <c r="BD40" i="3"/>
  <c r="BE39" i="3"/>
  <c r="BB33" i="3"/>
  <c r="BB46" i="3" s="1"/>
  <c r="BB47" i="3" s="1"/>
  <c r="BB49" i="3" s="1"/>
  <c r="BE260" i="3"/>
  <c r="BE262" i="3" s="1"/>
  <c r="BE236" i="3"/>
  <c r="BE237" i="3" s="1"/>
  <c r="BC118" i="3"/>
  <c r="BC121" i="3"/>
  <c r="BE53" i="3"/>
  <c r="BE17" i="3"/>
  <c r="BE15" i="3"/>
  <c r="BE52" i="3"/>
  <c r="BE51" i="3"/>
  <c r="BE25" i="3"/>
  <c r="BE76" i="3"/>
  <c r="BE16" i="3"/>
  <c r="BD12" i="3"/>
  <c r="BD117" i="3" s="1"/>
  <c r="BE11" i="3"/>
  <c r="BD54" i="3"/>
  <c r="BD59" i="3" s="1"/>
  <c r="BE26" i="3"/>
  <c r="BE27" i="3" s="1"/>
  <c r="BE29" i="3" s="1"/>
  <c r="BE61" i="3"/>
  <c r="BC32" i="3"/>
  <c r="BC41" i="3" s="1"/>
  <c r="BC42" i="3" s="1"/>
  <c r="BD278" i="3"/>
  <c r="BF260" i="3" l="1"/>
  <c r="BF262" i="3" s="1"/>
  <c r="BC157" i="3"/>
  <c r="BC251" i="3"/>
  <c r="BC131" i="3"/>
  <c r="BC223" i="3"/>
  <c r="BC318" i="3" s="1"/>
  <c r="BC354" i="3" s="1"/>
  <c r="BD110" i="3"/>
  <c r="BD112" i="3" s="1"/>
  <c r="BD108" i="3"/>
  <c r="BE106" i="3"/>
  <c r="BD121" i="3"/>
  <c r="BD118" i="3"/>
  <c r="BE54" i="3"/>
  <c r="BE59" i="3" s="1"/>
  <c r="BD32" i="3"/>
  <c r="BD41" i="3" s="1"/>
  <c r="BD42" i="3" s="1"/>
  <c r="BF61" i="3"/>
  <c r="BF26" i="3"/>
  <c r="BF27" i="3" s="1"/>
  <c r="BF145" i="3"/>
  <c r="BE278" i="3"/>
  <c r="BF17" i="3"/>
  <c r="BF16" i="3"/>
  <c r="BF76" i="3"/>
  <c r="BF52" i="3"/>
  <c r="BF51" i="3"/>
  <c r="BF15" i="3"/>
  <c r="BF18" i="3" s="1"/>
  <c r="BF53" i="3"/>
  <c r="BF25" i="3"/>
  <c r="BF236" i="3"/>
  <c r="BF237" i="3" s="1"/>
  <c r="BB301" i="3"/>
  <c r="BC33" i="3"/>
  <c r="BC46" i="3" s="1"/>
  <c r="BC47" i="3" s="1"/>
  <c r="BC49" i="3" s="1"/>
  <c r="BE18" i="3"/>
  <c r="BE21" i="3" s="1"/>
  <c r="BE23" i="3" s="1"/>
  <c r="BE30" i="3" s="1"/>
  <c r="BG13" i="3"/>
  <c r="BG111" i="3"/>
  <c r="BG100" i="3"/>
  <c r="BG204" i="3"/>
  <c r="BG148" i="3"/>
  <c r="BG99" i="3"/>
  <c r="BG8" i="3"/>
  <c r="BH7" i="3" s="1"/>
  <c r="BG10" i="3"/>
  <c r="BG281" i="3"/>
  <c r="BG9" i="3"/>
  <c r="BG63" i="3"/>
  <c r="BG282" i="3"/>
  <c r="BG149" i="3"/>
  <c r="BG96" i="3"/>
  <c r="BG64" i="3"/>
  <c r="BG190" i="3"/>
  <c r="BG205" i="3"/>
  <c r="BG160" i="3"/>
  <c r="BG163" i="3" s="1"/>
  <c r="BF20" i="3"/>
  <c r="BE40" i="3"/>
  <c r="BF39" i="3"/>
  <c r="BF11" i="3"/>
  <c r="BE12" i="3"/>
  <c r="BE117" i="3" s="1"/>
  <c r="BF57" i="3"/>
  <c r="BD131" i="3" l="1"/>
  <c r="BD223" i="3"/>
  <c r="BD318" i="3" s="1"/>
  <c r="BD354" i="3" s="1"/>
  <c r="BD157" i="3"/>
  <c r="BD251" i="3"/>
  <c r="BG57" i="3"/>
  <c r="BH57" i="3" s="1"/>
  <c r="BF106" i="3"/>
  <c r="BE110" i="3"/>
  <c r="BE112" i="3" s="1"/>
  <c r="BE108" i="3"/>
  <c r="BG20" i="3"/>
  <c r="BH281" i="3"/>
  <c r="BH9" i="3"/>
  <c r="BH190" i="3"/>
  <c r="BH282" i="3"/>
  <c r="BH96" i="3"/>
  <c r="BH13" i="3"/>
  <c r="BH111" i="3"/>
  <c r="BH205" i="3"/>
  <c r="BH148" i="3"/>
  <c r="BH100" i="3"/>
  <c r="BH64" i="3"/>
  <c r="BH204" i="3"/>
  <c r="BH99" i="3"/>
  <c r="BH160" i="3"/>
  <c r="BH163" i="3" s="1"/>
  <c r="BH149" i="3"/>
  <c r="BH8" i="3"/>
  <c r="BI7" i="3" s="1"/>
  <c r="BH10" i="3"/>
  <c r="BH63" i="3"/>
  <c r="BF54" i="3"/>
  <c r="BF59" i="3" s="1"/>
  <c r="BF278" i="3"/>
  <c r="BF29" i="3"/>
  <c r="BE121" i="3"/>
  <c r="BE118" i="3"/>
  <c r="BG260" i="3"/>
  <c r="BG262" i="3" s="1"/>
  <c r="BD33" i="3"/>
  <c r="BD46" i="3" s="1"/>
  <c r="BD47" i="3" s="1"/>
  <c r="BD49" i="3" s="1"/>
  <c r="BG145" i="3"/>
  <c r="BH20" i="3"/>
  <c r="BF12" i="3"/>
  <c r="BF117" i="3" s="1"/>
  <c r="BG11" i="3"/>
  <c r="BG51" i="3"/>
  <c r="BG15" i="3"/>
  <c r="BG25" i="3"/>
  <c r="BG52" i="3"/>
  <c r="BG76" i="3"/>
  <c r="BG17" i="3"/>
  <c r="BG53" i="3"/>
  <c r="BG16" i="3"/>
  <c r="BC301" i="3"/>
  <c r="BG236" i="3"/>
  <c r="BG237" i="3" s="1"/>
  <c r="BF40" i="3"/>
  <c r="BG39" i="3"/>
  <c r="BG61" i="3"/>
  <c r="BG26" i="3"/>
  <c r="BG27" i="3" s="1"/>
  <c r="BE32" i="3"/>
  <c r="BE41" i="3" s="1"/>
  <c r="BE42" i="3" s="1"/>
  <c r="BF21" i="3"/>
  <c r="BF23" i="3" s="1"/>
  <c r="BF110" i="3" l="1"/>
  <c r="BF112" i="3" s="1"/>
  <c r="BF108" i="3"/>
  <c r="BG106" i="3"/>
  <c r="BH260" i="3"/>
  <c r="BH262" i="3" s="1"/>
  <c r="BE251" i="3"/>
  <c r="BE157" i="3"/>
  <c r="BE131" i="3"/>
  <c r="BE223" i="3"/>
  <c r="BE318" i="3" s="1"/>
  <c r="BE354" i="3" s="1"/>
  <c r="BG54" i="3"/>
  <c r="BG59" i="3" s="1"/>
  <c r="BH39" i="3"/>
  <c r="BG40" i="3"/>
  <c r="BG12" i="3"/>
  <c r="BG117" i="3" s="1"/>
  <c r="BH11" i="3"/>
  <c r="BH76" i="3"/>
  <c r="BH53" i="3"/>
  <c r="BH25" i="3"/>
  <c r="BH52" i="3"/>
  <c r="BH15" i="3"/>
  <c r="BH17" i="3"/>
  <c r="BH51" i="3"/>
  <c r="BH16" i="3"/>
  <c r="BF30" i="3"/>
  <c r="BF121" i="3"/>
  <c r="BF118" i="3"/>
  <c r="BH26" i="3"/>
  <c r="BH27" i="3" s="1"/>
  <c r="BH61" i="3"/>
  <c r="BI149" i="3"/>
  <c r="BI99" i="3"/>
  <c r="BI64" i="3"/>
  <c r="BI160" i="3"/>
  <c r="BI163" i="3" s="1"/>
  <c r="BI13" i="3"/>
  <c r="BI9" i="3"/>
  <c r="BI63" i="3"/>
  <c r="BI205" i="3"/>
  <c r="BI96" i="3"/>
  <c r="BI204" i="3"/>
  <c r="BI281" i="3"/>
  <c r="BI100" i="3"/>
  <c r="BI282" i="3"/>
  <c r="BI111" i="3"/>
  <c r="BI148" i="3"/>
  <c r="BI8" i="3"/>
  <c r="BJ7" i="3" s="1"/>
  <c r="BI190" i="3"/>
  <c r="BI10" i="3"/>
  <c r="BH236" i="3"/>
  <c r="BH237" i="3" s="1"/>
  <c r="BH145" i="3"/>
  <c r="BE33" i="3"/>
  <c r="BE46" i="3" s="1"/>
  <c r="BE47" i="3" s="1"/>
  <c r="BE49" i="3" s="1"/>
  <c r="BG278" i="3"/>
  <c r="BG29" i="3"/>
  <c r="BD301" i="3"/>
  <c r="BG18" i="3"/>
  <c r="BG21" i="3" s="1"/>
  <c r="BG23" i="3" s="1"/>
  <c r="BG30" i="3" s="1"/>
  <c r="BH29" i="3" l="1"/>
  <c r="BG108" i="3"/>
  <c r="BG110" i="3"/>
  <c r="BG112" i="3" s="1"/>
  <c r="BH106" i="3"/>
  <c r="BH54" i="3"/>
  <c r="BH59" i="3" s="1"/>
  <c r="BF157" i="3"/>
  <c r="BF251" i="3"/>
  <c r="BF131" i="3"/>
  <c r="BF223" i="3"/>
  <c r="BF318" i="3" s="1"/>
  <c r="BF354" i="3" s="1"/>
  <c r="BF32" i="3"/>
  <c r="BF41" i="3" s="1"/>
  <c r="BF42" i="3" s="1"/>
  <c r="BI25" i="3"/>
  <c r="BI53" i="3"/>
  <c r="BI52" i="3"/>
  <c r="BI76" i="3"/>
  <c r="BI15" i="3"/>
  <c r="BI16" i="3"/>
  <c r="BI51" i="3"/>
  <c r="BJ260" i="3"/>
  <c r="BJ262" i="3" s="1"/>
  <c r="BI17" i="3"/>
  <c r="BH40" i="3"/>
  <c r="BI39" i="3"/>
  <c r="BI57" i="3"/>
  <c r="BG32" i="3"/>
  <c r="BG41" i="3" s="1"/>
  <c r="BG42" i="3" s="1"/>
  <c r="BE301" i="3"/>
  <c r="BH18" i="3"/>
  <c r="BH21" i="3" s="1"/>
  <c r="BH23" i="3" s="1"/>
  <c r="BH30" i="3" s="1"/>
  <c r="BH278" i="3"/>
  <c r="BI61" i="3"/>
  <c r="BI26" i="3"/>
  <c r="BI27" i="3" s="1"/>
  <c r="BI29" i="3" s="1"/>
  <c r="BI260" i="3"/>
  <c r="BI262" i="3" s="1"/>
  <c r="BI11" i="3"/>
  <c r="BH12" i="3"/>
  <c r="BH117" i="3" s="1"/>
  <c r="BI145" i="3"/>
  <c r="BJ282" i="3"/>
  <c r="BJ204" i="3"/>
  <c r="BJ190" i="3"/>
  <c r="BJ63" i="3"/>
  <c r="BJ13" i="3"/>
  <c r="BJ148" i="3"/>
  <c r="BJ64" i="3"/>
  <c r="BJ149" i="3"/>
  <c r="BJ100" i="3"/>
  <c r="BJ205" i="3"/>
  <c r="BJ99" i="3"/>
  <c r="BJ160" i="3"/>
  <c r="BJ163" i="3" s="1"/>
  <c r="BJ8" i="3"/>
  <c r="BK7" i="3" s="1"/>
  <c r="BJ281" i="3"/>
  <c r="BJ9" i="3"/>
  <c r="BJ111" i="3"/>
  <c r="BJ96" i="3"/>
  <c r="BJ10" i="3"/>
  <c r="BI236" i="3"/>
  <c r="BI237" i="3" s="1"/>
  <c r="BI20" i="3"/>
  <c r="BG121" i="3"/>
  <c r="BG118" i="3"/>
  <c r="BI54" i="3" l="1"/>
  <c r="BI59" i="3" s="1"/>
  <c r="BH108" i="3"/>
  <c r="BI106" i="3"/>
  <c r="BH110" i="3"/>
  <c r="BH112" i="3" s="1"/>
  <c r="BG157" i="3"/>
  <c r="BG251" i="3"/>
  <c r="BG223" i="3"/>
  <c r="BG318" i="3" s="1"/>
  <c r="BG354" i="3" s="1"/>
  <c r="BG131" i="3"/>
  <c r="BJ27" i="3"/>
  <c r="BJ29" i="3" s="1"/>
  <c r="BJ26" i="3"/>
  <c r="BJ61" i="3"/>
  <c r="BJ236" i="3"/>
  <c r="BJ237" i="3" s="1"/>
  <c r="BJ145" i="3"/>
  <c r="BH32" i="3"/>
  <c r="BH41" i="3" s="1"/>
  <c r="BH42" i="3" s="1"/>
  <c r="BH33" i="3"/>
  <c r="BH46" i="3" s="1"/>
  <c r="BH47" i="3" s="1"/>
  <c r="BH49" i="3" s="1"/>
  <c r="BG33" i="3"/>
  <c r="BG46" i="3" s="1"/>
  <c r="BG47" i="3" s="1"/>
  <c r="BG49" i="3" s="1"/>
  <c r="BJ16" i="3"/>
  <c r="BJ52" i="3"/>
  <c r="BJ25" i="3"/>
  <c r="BJ76" i="3"/>
  <c r="BJ17" i="3"/>
  <c r="BJ53" i="3"/>
  <c r="BJ51" i="3"/>
  <c r="BJ54" i="3" s="1"/>
  <c r="BJ15" i="3"/>
  <c r="BF33" i="3"/>
  <c r="BF46" i="3" s="1"/>
  <c r="BF47" i="3" s="1"/>
  <c r="BF49" i="3" s="1"/>
  <c r="BJ20" i="3"/>
  <c r="BI278" i="3"/>
  <c r="BJ57" i="3"/>
  <c r="BI18" i="3"/>
  <c r="BI21" i="3" s="1"/>
  <c r="BI23" i="3" s="1"/>
  <c r="BI30" i="3" s="1"/>
  <c r="BK160" i="3"/>
  <c r="BK163" i="3" s="1"/>
  <c r="BK100" i="3"/>
  <c r="BK10" i="3"/>
  <c r="BK13" i="3"/>
  <c r="BK148" i="3"/>
  <c r="BK63" i="3"/>
  <c r="BK205" i="3"/>
  <c r="BK149" i="3"/>
  <c r="BK99" i="3"/>
  <c r="BK204" i="3"/>
  <c r="BK9" i="3"/>
  <c r="BK282" i="3"/>
  <c r="BK96" i="3"/>
  <c r="BK281" i="3"/>
  <c r="BK64" i="3"/>
  <c r="BK190" i="3"/>
  <c r="BK111" i="3"/>
  <c r="BK8" i="3"/>
  <c r="BL7" i="3" s="1"/>
  <c r="BJ39" i="3"/>
  <c r="BI40" i="3"/>
  <c r="BH118" i="3"/>
  <c r="BH121" i="3"/>
  <c r="BJ11" i="3"/>
  <c r="BI12" i="3"/>
  <c r="BI117" i="3" s="1"/>
  <c r="BJ59" i="3" l="1"/>
  <c r="BH131" i="3"/>
  <c r="BH157" i="3"/>
  <c r="BH251" i="3"/>
  <c r="BH223" i="3"/>
  <c r="BH318" i="3" s="1"/>
  <c r="BH354" i="3" s="1"/>
  <c r="BI108" i="3"/>
  <c r="BI110" i="3"/>
  <c r="BI112" i="3" s="1"/>
  <c r="BJ106" i="3"/>
  <c r="BK57" i="3"/>
  <c r="BJ12" i="3"/>
  <c r="BJ117" i="3" s="1"/>
  <c r="BK11" i="3"/>
  <c r="BK236" i="3"/>
  <c r="BK237" i="3" s="1"/>
  <c r="BI32" i="3"/>
  <c r="BI41" i="3" s="1"/>
  <c r="BI42" i="3" s="1"/>
  <c r="BK20" i="3"/>
  <c r="BG301" i="3"/>
  <c r="BK145" i="3"/>
  <c r="BH301" i="3"/>
  <c r="BK260" i="3"/>
  <c r="BK262" i="3" s="1"/>
  <c r="BJ40" i="3"/>
  <c r="BK39" i="3"/>
  <c r="BK53" i="3"/>
  <c r="BK52" i="3"/>
  <c r="BK17" i="3"/>
  <c r="BK51" i="3"/>
  <c r="BK25" i="3"/>
  <c r="BK27" i="3" s="1"/>
  <c r="BK29" i="3" s="1"/>
  <c r="BK16" i="3"/>
  <c r="BK15" i="3"/>
  <c r="BK76" i="3"/>
  <c r="BK61" i="3"/>
  <c r="BK26" i="3"/>
  <c r="BL13" i="3"/>
  <c r="BL111" i="3"/>
  <c r="BL9" i="3"/>
  <c r="BL160" i="3"/>
  <c r="BL163" i="3" s="1"/>
  <c r="BL281" i="3"/>
  <c r="BL282" i="3"/>
  <c r="BL96" i="3"/>
  <c r="BL8" i="3"/>
  <c r="BM7" i="3" s="1"/>
  <c r="BL190" i="3"/>
  <c r="BL99" i="3"/>
  <c r="BL148" i="3"/>
  <c r="BL100" i="3"/>
  <c r="BL10" i="3"/>
  <c r="BL205" i="3"/>
  <c r="BL149" i="3"/>
  <c r="BL63" i="3"/>
  <c r="BL64" i="3"/>
  <c r="BL204" i="3"/>
  <c r="BF301" i="3"/>
  <c r="BI121" i="3"/>
  <c r="BI118" i="3"/>
  <c r="BJ18" i="3"/>
  <c r="BJ21" i="3" s="1"/>
  <c r="BJ23" i="3" s="1"/>
  <c r="BJ30" i="3" s="1"/>
  <c r="BJ278" i="3"/>
  <c r="BK18" i="3" l="1"/>
  <c r="BI251" i="3"/>
  <c r="BI157" i="3"/>
  <c r="BI131" i="3"/>
  <c r="BI223" i="3"/>
  <c r="BI318" i="3" s="1"/>
  <c r="BI354" i="3" s="1"/>
  <c r="BJ108" i="3"/>
  <c r="BK106" i="3"/>
  <c r="BJ110" i="3"/>
  <c r="BJ112" i="3" s="1"/>
  <c r="BM63" i="3"/>
  <c r="BM204" i="3"/>
  <c r="BM148" i="3"/>
  <c r="BM160" i="3"/>
  <c r="BM163" i="3" s="1"/>
  <c r="BM149" i="3"/>
  <c r="BM10" i="3"/>
  <c r="BM281" i="3"/>
  <c r="BM99" i="3"/>
  <c r="BM8" i="3"/>
  <c r="BN7" i="3" s="1"/>
  <c r="BM190" i="3"/>
  <c r="BM282" i="3"/>
  <c r="BM100" i="3"/>
  <c r="BM13" i="3"/>
  <c r="BM9" i="3"/>
  <c r="BM96" i="3"/>
  <c r="BM205" i="3"/>
  <c r="BM111" i="3"/>
  <c r="BM64" i="3"/>
  <c r="BL145" i="3"/>
  <c r="BL236" i="3"/>
  <c r="BL237" i="3" s="1"/>
  <c r="BL20" i="3"/>
  <c r="BM20" i="3" s="1"/>
  <c r="BL260" i="3"/>
  <c r="BL262" i="3" s="1"/>
  <c r="BL25" i="3"/>
  <c r="BL76" i="3"/>
  <c r="BL15" i="3"/>
  <c r="BL16" i="3"/>
  <c r="BL17" i="3"/>
  <c r="BL52" i="3"/>
  <c r="BM260" i="3"/>
  <c r="BM262" i="3" s="1"/>
  <c r="BL53" i="3"/>
  <c r="BL51" i="3"/>
  <c r="BK21" i="3"/>
  <c r="BK23" i="3" s="1"/>
  <c r="BK30" i="3" s="1"/>
  <c r="BK40" i="3"/>
  <c r="BL39" i="3"/>
  <c r="BK54" i="3"/>
  <c r="BK59" i="3" s="1"/>
  <c r="BK278" i="3"/>
  <c r="BK12" i="3"/>
  <c r="BK117" i="3" s="1"/>
  <c r="BL11" i="3"/>
  <c r="BJ32" i="3"/>
  <c r="BJ41" i="3" s="1"/>
  <c r="BJ42" i="3" s="1"/>
  <c r="BL26" i="3"/>
  <c r="BL27" i="3"/>
  <c r="BL61" i="3"/>
  <c r="BL57" i="3"/>
  <c r="BM57" i="3" s="1"/>
  <c r="BI33" i="3"/>
  <c r="BI46" i="3" s="1"/>
  <c r="BI47" i="3" s="1"/>
  <c r="BI49" i="3" s="1"/>
  <c r="BJ121" i="3"/>
  <c r="BJ118" i="3"/>
  <c r="BK108" i="3" l="1"/>
  <c r="BK110" i="3"/>
  <c r="BK112" i="3" s="1"/>
  <c r="BL106" i="3"/>
  <c r="BL18" i="3"/>
  <c r="BL21" i="3" s="1"/>
  <c r="BL23" i="3" s="1"/>
  <c r="BL30" i="3" s="1"/>
  <c r="BL29" i="3"/>
  <c r="BJ131" i="3"/>
  <c r="BJ223" i="3"/>
  <c r="BJ318" i="3" s="1"/>
  <c r="BJ354" i="3" s="1"/>
  <c r="BJ157" i="3"/>
  <c r="BJ251" i="3"/>
  <c r="BM236" i="3"/>
  <c r="BM237" i="3" s="1"/>
  <c r="BK32" i="3"/>
  <c r="BK41" i="3" s="1"/>
  <c r="BK42" i="3" s="1"/>
  <c r="BK33" i="3"/>
  <c r="BK46" i="3" s="1"/>
  <c r="BK47" i="3" s="1"/>
  <c r="BK49" i="3" s="1"/>
  <c r="BM145" i="3"/>
  <c r="BJ33" i="3"/>
  <c r="BJ46" i="3" s="1"/>
  <c r="BJ47" i="3" s="1"/>
  <c r="BJ49" i="3" s="1"/>
  <c r="BL54" i="3"/>
  <c r="BL59" i="3" s="1"/>
  <c r="BM17" i="3"/>
  <c r="BM51" i="3"/>
  <c r="BM76" i="3"/>
  <c r="BM52" i="3"/>
  <c r="BM15" i="3"/>
  <c r="BM25" i="3"/>
  <c r="BM27" i="3" s="1"/>
  <c r="BM29" i="3" s="1"/>
  <c r="BM16" i="3"/>
  <c r="BM53" i="3"/>
  <c r="BM61" i="3"/>
  <c r="BM26" i="3"/>
  <c r="BL278" i="3"/>
  <c r="BL12" i="3"/>
  <c r="BL117" i="3" s="1"/>
  <c r="BM11" i="3"/>
  <c r="BI301" i="3"/>
  <c r="BK121" i="3"/>
  <c r="BK118" i="3"/>
  <c r="BM39" i="3"/>
  <c r="BL40" i="3"/>
  <c r="BN190" i="3"/>
  <c r="BN282" i="3"/>
  <c r="BN96" i="3"/>
  <c r="BN100" i="3"/>
  <c r="BN204" i="3"/>
  <c r="BN148" i="3"/>
  <c r="BN99" i="3"/>
  <c r="BN10" i="3"/>
  <c r="BN205" i="3"/>
  <c r="BN149" i="3"/>
  <c r="BN64" i="3"/>
  <c r="BN63" i="3"/>
  <c r="BN160" i="3"/>
  <c r="BN163" i="3" s="1"/>
  <c r="BN13" i="3"/>
  <c r="BN8" i="3"/>
  <c r="BO7" i="3" s="1"/>
  <c r="BN281" i="3"/>
  <c r="BN111" i="3"/>
  <c r="BN9" i="3"/>
  <c r="BN20" i="3" s="1"/>
  <c r="BL110" i="3" l="1"/>
  <c r="BL112" i="3" s="1"/>
  <c r="BL108" i="3"/>
  <c r="BM106" i="3"/>
  <c r="BM54" i="3"/>
  <c r="BM59" i="3" s="1"/>
  <c r="BK157" i="3"/>
  <c r="BK251" i="3"/>
  <c r="BK223" i="3"/>
  <c r="BK318" i="3" s="1"/>
  <c r="BK354" i="3" s="1"/>
  <c r="BK131" i="3"/>
  <c r="BN57" i="3"/>
  <c r="BN260" i="3"/>
  <c r="BN262" i="3" s="1"/>
  <c r="BM278" i="3"/>
  <c r="BK301" i="3"/>
  <c r="BN145" i="3"/>
  <c r="BN236" i="3"/>
  <c r="BN237" i="3" s="1"/>
  <c r="BN16" i="3"/>
  <c r="BN53" i="3"/>
  <c r="BN52" i="3"/>
  <c r="BN25" i="3"/>
  <c r="BN27" i="3" s="1"/>
  <c r="BN29" i="3" s="1"/>
  <c r="BN76" i="3"/>
  <c r="BN15" i="3"/>
  <c r="BN17" i="3"/>
  <c r="BN51" i="3"/>
  <c r="BN26" i="3"/>
  <c r="BN61" i="3"/>
  <c r="BN11" i="3"/>
  <c r="BM12" i="3"/>
  <c r="BM117" i="3" s="1"/>
  <c r="BM18" i="3"/>
  <c r="BM21" i="3" s="1"/>
  <c r="BM23" i="3" s="1"/>
  <c r="BM30" i="3" s="1"/>
  <c r="BO160" i="3"/>
  <c r="BO163" i="3" s="1"/>
  <c r="BO148" i="3"/>
  <c r="BO100" i="3"/>
  <c r="BO190" i="3"/>
  <c r="BO282" i="3"/>
  <c r="BO64" i="3"/>
  <c r="BO13" i="3"/>
  <c r="BO9" i="3"/>
  <c r="BO20" i="3" s="1"/>
  <c r="BO96" i="3"/>
  <c r="BO205" i="3"/>
  <c r="BO111" i="3"/>
  <c r="BO63" i="3"/>
  <c r="BO99" i="3"/>
  <c r="BO8" i="3"/>
  <c r="BP7" i="3" s="1"/>
  <c r="BO10" i="3"/>
  <c r="BO204" i="3"/>
  <c r="BO281" i="3"/>
  <c r="BO149" i="3"/>
  <c r="BN39" i="3"/>
  <c r="BM40" i="3"/>
  <c r="BL118" i="3"/>
  <c r="BL121" i="3"/>
  <c r="BJ301" i="3"/>
  <c r="BL32" i="3"/>
  <c r="BL41" i="3" s="1"/>
  <c r="BL42" i="3" s="1"/>
  <c r="BN106" i="3" l="1"/>
  <c r="BM110" i="3"/>
  <c r="BM112" i="3" s="1"/>
  <c r="BM108" i="3"/>
  <c r="BL157" i="3"/>
  <c r="BL223" i="3"/>
  <c r="BL318" i="3" s="1"/>
  <c r="BL354" i="3" s="1"/>
  <c r="BL251" i="3"/>
  <c r="BL131" i="3"/>
  <c r="BM121" i="3"/>
  <c r="BM118" i="3"/>
  <c r="BP13" i="3"/>
  <c r="BP111" i="3"/>
  <c r="BP9" i="3"/>
  <c r="BP204" i="3"/>
  <c r="BP148" i="3"/>
  <c r="BP8" i="3"/>
  <c r="BQ7" i="3" s="1"/>
  <c r="BP205" i="3"/>
  <c r="BP149" i="3"/>
  <c r="BP100" i="3"/>
  <c r="BP99" i="3"/>
  <c r="BP10" i="3"/>
  <c r="BP160" i="3"/>
  <c r="BP163" i="3" s="1"/>
  <c r="BP63" i="3"/>
  <c r="BP281" i="3"/>
  <c r="BP64" i="3"/>
  <c r="BP282" i="3"/>
  <c r="BP96" i="3"/>
  <c r="BP190" i="3"/>
  <c r="BM32" i="3"/>
  <c r="BM41" i="3" s="1"/>
  <c r="BM42" i="3" s="1"/>
  <c r="BM33" i="3"/>
  <c r="BM46" i="3" s="1"/>
  <c r="BM47" i="3" s="1"/>
  <c r="BM49" i="3" s="1"/>
  <c r="BN18" i="3"/>
  <c r="BN21" i="3" s="1"/>
  <c r="BN23" i="3" s="1"/>
  <c r="BN30" i="3" s="1"/>
  <c r="BN40" i="3"/>
  <c r="BO39" i="3"/>
  <c r="BN12" i="3"/>
  <c r="BN117" i="3" s="1"/>
  <c r="BO11" i="3"/>
  <c r="BO57" i="3"/>
  <c r="BL33" i="3"/>
  <c r="BL46" i="3" s="1"/>
  <c r="BL47" i="3" s="1"/>
  <c r="BL49" i="3" s="1"/>
  <c r="BO145" i="3"/>
  <c r="BO260" i="3"/>
  <c r="BO262" i="3" s="1"/>
  <c r="BN278" i="3"/>
  <c r="BO236" i="3"/>
  <c r="BO237" i="3" s="1"/>
  <c r="BO25" i="3"/>
  <c r="BO27" i="3" s="1"/>
  <c r="BO29" i="3" s="1"/>
  <c r="BO17" i="3"/>
  <c r="BO52" i="3"/>
  <c r="BO53" i="3"/>
  <c r="BO76" i="3"/>
  <c r="BO51" i="3"/>
  <c r="BO16" i="3"/>
  <c r="BO15" i="3"/>
  <c r="BO26" i="3"/>
  <c r="BO61" i="3"/>
  <c r="BN54" i="3"/>
  <c r="BN59" i="3" s="1"/>
  <c r="BP260" i="3" l="1"/>
  <c r="BP262" i="3" s="1"/>
  <c r="BM251" i="3"/>
  <c r="BM131" i="3"/>
  <c r="BM157" i="3"/>
  <c r="BM223" i="3"/>
  <c r="BM318" i="3" s="1"/>
  <c r="BM354" i="3" s="1"/>
  <c r="BN110" i="3"/>
  <c r="BN112" i="3" s="1"/>
  <c r="BO106" i="3"/>
  <c r="BN108" i="3"/>
  <c r="BO12" i="3"/>
  <c r="BO117" i="3" s="1"/>
  <c r="BP11" i="3"/>
  <c r="BP145" i="3"/>
  <c r="BP39" i="3"/>
  <c r="BO40" i="3"/>
  <c r="BQ281" i="3"/>
  <c r="BQ9" i="3"/>
  <c r="BQ13" i="3"/>
  <c r="BQ111" i="3"/>
  <c r="BQ63" i="3"/>
  <c r="BQ205" i="3"/>
  <c r="BQ148" i="3"/>
  <c r="BQ64" i="3"/>
  <c r="BQ149" i="3"/>
  <c r="BQ8" i="3"/>
  <c r="BR7" i="3" s="1"/>
  <c r="BQ204" i="3"/>
  <c r="BQ100" i="3"/>
  <c r="BQ10" i="3"/>
  <c r="BQ190" i="3"/>
  <c r="BQ160" i="3"/>
  <c r="BQ163" i="3" s="1"/>
  <c r="BQ282" i="3"/>
  <c r="BQ96" i="3"/>
  <c r="BQ99" i="3"/>
  <c r="BO54" i="3"/>
  <c r="BO59" i="3" s="1"/>
  <c r="BO278" i="3"/>
  <c r="BO18" i="3"/>
  <c r="BO21" i="3" s="1"/>
  <c r="BO23" i="3" s="1"/>
  <c r="BO30" i="3" s="1"/>
  <c r="BP236" i="3"/>
  <c r="BP237" i="3" s="1"/>
  <c r="BL301" i="3"/>
  <c r="BN32" i="3"/>
  <c r="BN41" i="3" s="1"/>
  <c r="BN42" i="3" s="1"/>
  <c r="BN33" i="3"/>
  <c r="BN46" i="3" s="1"/>
  <c r="BN47" i="3" s="1"/>
  <c r="BN49" i="3" s="1"/>
  <c r="BM301" i="3"/>
  <c r="BP27" i="3"/>
  <c r="BP29" i="3" s="1"/>
  <c r="BP61" i="3"/>
  <c r="BP26" i="3"/>
  <c r="BP17" i="3"/>
  <c r="BP25" i="3"/>
  <c r="BP16" i="3"/>
  <c r="BP76" i="3"/>
  <c r="BP15" i="3"/>
  <c r="BP53" i="3"/>
  <c r="BP52" i="3"/>
  <c r="BQ260" i="3"/>
  <c r="BQ262" i="3" s="1"/>
  <c r="BP51" i="3"/>
  <c r="BN121" i="3"/>
  <c r="BN118" i="3"/>
  <c r="BP57" i="3"/>
  <c r="BQ57" i="3" s="1"/>
  <c r="BP20" i="3"/>
  <c r="BQ20" i="3" s="1"/>
  <c r="BO110" i="3" l="1"/>
  <c r="BO112" i="3" s="1"/>
  <c r="BO108" i="3"/>
  <c r="BP106" i="3"/>
  <c r="BN157" i="3"/>
  <c r="BN251" i="3"/>
  <c r="BN131" i="3"/>
  <c r="BN223" i="3"/>
  <c r="BN318" i="3" s="1"/>
  <c r="BN354" i="3" s="1"/>
  <c r="BO33" i="3"/>
  <c r="BO46" i="3" s="1"/>
  <c r="BO47" i="3" s="1"/>
  <c r="BO49" i="3" s="1"/>
  <c r="BO32" i="3"/>
  <c r="BO41" i="3" s="1"/>
  <c r="BO42" i="3" s="1"/>
  <c r="BN301" i="3"/>
  <c r="BP40" i="3"/>
  <c r="BQ39" i="3"/>
  <c r="BP54" i="3"/>
  <c r="BP59" i="3" s="1"/>
  <c r="BQ236" i="3"/>
  <c r="BQ237" i="3" s="1"/>
  <c r="BQ61" i="3"/>
  <c r="BQ26" i="3"/>
  <c r="BP278" i="3"/>
  <c r="BP18" i="3"/>
  <c r="BP21" i="3" s="1"/>
  <c r="BP23" i="3" s="1"/>
  <c r="BP30" i="3" s="1"/>
  <c r="BR205" i="3"/>
  <c r="BR148" i="3"/>
  <c r="BR204" i="3"/>
  <c r="BR160" i="3"/>
  <c r="BR163" i="3" s="1"/>
  <c r="BR10" i="3"/>
  <c r="BR282" i="3"/>
  <c r="BR100" i="3"/>
  <c r="BR63" i="3"/>
  <c r="BR190" i="3"/>
  <c r="BR281" i="3"/>
  <c r="BR99" i="3"/>
  <c r="BR64" i="3"/>
  <c r="BR13" i="3"/>
  <c r="BR111" i="3"/>
  <c r="BR9" i="3"/>
  <c r="BR57" i="3" s="1"/>
  <c r="BR96" i="3"/>
  <c r="BR8" i="3"/>
  <c r="BS7" i="3" s="1"/>
  <c r="BR149" i="3"/>
  <c r="BQ52" i="3"/>
  <c r="BQ76" i="3"/>
  <c r="BQ17" i="3"/>
  <c r="BQ25" i="3"/>
  <c r="BQ27" i="3" s="1"/>
  <c r="BQ29" i="3" s="1"/>
  <c r="BQ53" i="3"/>
  <c r="BQ51" i="3"/>
  <c r="BQ54" i="3" s="1"/>
  <c r="BQ59" i="3" s="1"/>
  <c r="BQ15" i="3"/>
  <c r="BQ16" i="3"/>
  <c r="BP12" i="3"/>
  <c r="BP117" i="3" s="1"/>
  <c r="BQ11" i="3"/>
  <c r="BQ145" i="3"/>
  <c r="BO121" i="3"/>
  <c r="BO118" i="3"/>
  <c r="BP110" i="3" l="1"/>
  <c r="BP112" i="3" s="1"/>
  <c r="BQ106" i="3"/>
  <c r="BP108" i="3"/>
  <c r="BO223" i="3"/>
  <c r="BO318" i="3" s="1"/>
  <c r="BO354" i="3" s="1"/>
  <c r="BO157" i="3"/>
  <c r="BO251" i="3"/>
  <c r="BO131" i="3"/>
  <c r="BS205" i="3"/>
  <c r="BS149" i="3"/>
  <c r="BS10" i="3"/>
  <c r="BS282" i="3"/>
  <c r="BS9" i="3"/>
  <c r="BS57" i="3" s="1"/>
  <c r="BS190" i="3"/>
  <c r="BS281" i="3"/>
  <c r="BS96" i="3"/>
  <c r="BS13" i="3"/>
  <c r="BS111" i="3"/>
  <c r="BS8" i="3"/>
  <c r="BT7" i="3" s="1"/>
  <c r="BS99" i="3"/>
  <c r="BS204" i="3"/>
  <c r="BS100" i="3"/>
  <c r="BS160" i="3"/>
  <c r="BS163" i="3" s="1"/>
  <c r="BS63" i="3"/>
  <c r="BS148" i="3"/>
  <c r="BS64" i="3"/>
  <c r="BR236" i="3"/>
  <c r="BR237" i="3" s="1"/>
  <c r="BQ278" i="3"/>
  <c r="BR145" i="3"/>
  <c r="BP32" i="3"/>
  <c r="BP41" i="3" s="1"/>
  <c r="BP42" i="3" s="1"/>
  <c r="BR20" i="3"/>
  <c r="BS20" i="3" s="1"/>
  <c r="BR39" i="3"/>
  <c r="BQ40" i="3"/>
  <c r="BO301" i="3"/>
  <c r="BR61" i="3"/>
  <c r="BR26" i="3"/>
  <c r="BQ12" i="3"/>
  <c r="BQ117" i="3" s="1"/>
  <c r="BR11" i="3"/>
  <c r="BP121" i="3"/>
  <c r="BP118" i="3"/>
  <c r="BR260" i="3"/>
  <c r="BR262" i="3" s="1"/>
  <c r="BR15" i="3"/>
  <c r="BR76" i="3"/>
  <c r="BR53" i="3"/>
  <c r="BR51" i="3"/>
  <c r="BR25" i="3"/>
  <c r="BR27" i="3" s="1"/>
  <c r="BR16" i="3"/>
  <c r="BS260" i="3"/>
  <c r="BS262" i="3" s="1"/>
  <c r="BR52" i="3"/>
  <c r="BR17" i="3"/>
  <c r="BQ18" i="3"/>
  <c r="BQ21" i="3" s="1"/>
  <c r="BQ23" i="3" s="1"/>
  <c r="BQ30" i="3" s="1"/>
  <c r="BR29" i="3" l="1"/>
  <c r="BQ110" i="3"/>
  <c r="BQ112" i="3" s="1"/>
  <c r="BQ108" i="3"/>
  <c r="BR106" i="3"/>
  <c r="BP251" i="3"/>
  <c r="BP131" i="3"/>
  <c r="BP223" i="3"/>
  <c r="BP318" i="3" s="1"/>
  <c r="BP354" i="3" s="1"/>
  <c r="BP157" i="3"/>
  <c r="BS236" i="3"/>
  <c r="BS237" i="3" s="1"/>
  <c r="BR18" i="3"/>
  <c r="BR21" i="3" s="1"/>
  <c r="BR23" i="3" s="1"/>
  <c r="BR30" i="3" s="1"/>
  <c r="BR278" i="3"/>
  <c r="BS145" i="3"/>
  <c r="BQ32" i="3"/>
  <c r="BQ41" i="3" s="1"/>
  <c r="BQ42" i="3" s="1"/>
  <c r="BQ121" i="3"/>
  <c r="BQ118" i="3"/>
  <c r="BR40" i="3"/>
  <c r="BS39" i="3"/>
  <c r="BS76" i="3"/>
  <c r="BS52" i="3"/>
  <c r="BS25" i="3"/>
  <c r="BS27" i="3" s="1"/>
  <c r="BS29" i="3" s="1"/>
  <c r="BS15" i="3"/>
  <c r="BS18" i="3" s="1"/>
  <c r="BS21" i="3" s="1"/>
  <c r="BS23" i="3" s="1"/>
  <c r="BS53" i="3"/>
  <c r="BS17" i="3"/>
  <c r="BS16" i="3"/>
  <c r="BS51" i="3"/>
  <c r="BT149" i="3"/>
  <c r="BT9" i="3"/>
  <c r="BT57" i="3" s="1"/>
  <c r="BT10" i="3"/>
  <c r="BT204" i="3"/>
  <c r="BT96" i="3"/>
  <c r="BT100" i="3"/>
  <c r="BT63" i="3"/>
  <c r="BT205" i="3"/>
  <c r="BT111" i="3"/>
  <c r="BT99" i="3"/>
  <c r="BT64" i="3"/>
  <c r="BT8" i="3"/>
  <c r="BU7" i="3" s="1"/>
  <c r="BT160" i="3"/>
  <c r="BT163" i="3" s="1"/>
  <c r="BT281" i="3"/>
  <c r="BT282" i="3"/>
  <c r="BT148" i="3"/>
  <c r="BT190" i="3"/>
  <c r="BT13" i="3"/>
  <c r="BS61" i="3"/>
  <c r="BS26" i="3"/>
  <c r="BR54" i="3"/>
  <c r="BR59" i="3" s="1"/>
  <c r="BS11" i="3"/>
  <c r="BR12" i="3"/>
  <c r="BR117" i="3" s="1"/>
  <c r="BP33" i="3"/>
  <c r="BP46" i="3" s="1"/>
  <c r="BP47" i="3" s="1"/>
  <c r="BP49" i="3" s="1"/>
  <c r="BS54" i="3" l="1"/>
  <c r="BS59" i="3" s="1"/>
  <c r="BR108" i="3"/>
  <c r="BS106" i="3"/>
  <c r="BR110" i="3"/>
  <c r="BR112" i="3" s="1"/>
  <c r="BQ223" i="3"/>
  <c r="BQ318" i="3" s="1"/>
  <c r="BQ354" i="3" s="1"/>
  <c r="BQ157" i="3"/>
  <c r="BQ251" i="3"/>
  <c r="BQ131" i="3"/>
  <c r="BT20" i="3"/>
  <c r="BT11" i="3"/>
  <c r="BS12" i="3"/>
  <c r="BS117" i="3" s="1"/>
  <c r="BU205" i="3"/>
  <c r="BU282" i="3"/>
  <c r="BU96" i="3"/>
  <c r="BU10" i="3"/>
  <c r="BU148" i="3"/>
  <c r="BU99" i="3"/>
  <c r="BU149" i="3"/>
  <c r="BU100" i="3"/>
  <c r="BU190" i="3"/>
  <c r="BU160" i="3"/>
  <c r="BU163" i="3" s="1"/>
  <c r="BU8" i="3"/>
  <c r="BV7" i="3" s="1"/>
  <c r="BU13" i="3"/>
  <c r="BU64" i="3"/>
  <c r="BU9" i="3"/>
  <c r="BU204" i="3"/>
  <c r="BU281" i="3"/>
  <c r="BU111" i="3"/>
  <c r="BU63" i="3"/>
  <c r="BT26" i="3"/>
  <c r="BT61" i="3"/>
  <c r="BQ33" i="3"/>
  <c r="BQ46" i="3" s="1"/>
  <c r="BQ47" i="3" s="1"/>
  <c r="BQ49" i="3" s="1"/>
  <c r="BS278" i="3"/>
  <c r="BS30" i="3"/>
  <c r="BP301" i="3"/>
  <c r="BT53" i="3"/>
  <c r="BT52" i="3"/>
  <c r="BT51" i="3"/>
  <c r="BT16" i="3"/>
  <c r="BT25" i="3"/>
  <c r="BT27" i="3" s="1"/>
  <c r="BT76" i="3"/>
  <c r="BT15" i="3"/>
  <c r="BT17" i="3"/>
  <c r="BT236" i="3"/>
  <c r="BT237" i="3" s="1"/>
  <c r="BR32" i="3"/>
  <c r="BR41" i="3" s="1"/>
  <c r="BR42" i="3" s="1"/>
  <c r="BT260" i="3"/>
  <c r="BT262" i="3" s="1"/>
  <c r="BS40" i="3"/>
  <c r="BT39" i="3"/>
  <c r="BR121" i="3"/>
  <c r="BR118" i="3"/>
  <c r="BT145" i="3"/>
  <c r="BR157" i="3" l="1"/>
  <c r="BR131" i="3"/>
  <c r="BR223" i="3"/>
  <c r="BR318" i="3" s="1"/>
  <c r="BR354" i="3" s="1"/>
  <c r="BR251" i="3"/>
  <c r="BS110" i="3"/>
  <c r="BS112" i="3" s="1"/>
  <c r="BS108" i="3"/>
  <c r="BT106" i="3"/>
  <c r="BT29" i="3"/>
  <c r="BU260" i="3"/>
  <c r="BU262" i="3" s="1"/>
  <c r="BT12" i="3"/>
  <c r="BT117" i="3" s="1"/>
  <c r="BU11" i="3"/>
  <c r="BU17" i="3"/>
  <c r="BU53" i="3"/>
  <c r="BU16" i="3"/>
  <c r="BU76" i="3"/>
  <c r="BU25" i="3"/>
  <c r="BU27" i="3" s="1"/>
  <c r="BU29" i="3" s="1"/>
  <c r="BU15" i="3"/>
  <c r="BU51" i="3"/>
  <c r="BU52" i="3"/>
  <c r="BT40" i="3"/>
  <c r="BU39" i="3"/>
  <c r="BT54" i="3"/>
  <c r="BT59" i="3" s="1"/>
  <c r="BS32" i="3"/>
  <c r="BS41" i="3" s="1"/>
  <c r="BS42" i="3" s="1"/>
  <c r="BS33" i="3"/>
  <c r="BS46" i="3" s="1"/>
  <c r="BS47" i="3" s="1"/>
  <c r="BS49" i="3" s="1"/>
  <c r="BU61" i="3"/>
  <c r="BU26" i="3"/>
  <c r="BV160" i="3"/>
  <c r="BV163" i="3" s="1"/>
  <c r="BV99" i="3"/>
  <c r="BV13" i="3"/>
  <c r="BV282" i="3"/>
  <c r="BV9" i="3"/>
  <c r="BV111" i="3"/>
  <c r="BV96" i="3"/>
  <c r="BV10" i="3"/>
  <c r="BV204" i="3"/>
  <c r="BV205" i="3"/>
  <c r="BV148" i="3"/>
  <c r="BV64" i="3"/>
  <c r="BV190" i="3"/>
  <c r="BV100" i="3"/>
  <c r="BV281" i="3"/>
  <c r="BV149" i="3"/>
  <c r="BV8" i="3"/>
  <c r="BW7" i="3" s="1"/>
  <c r="BV63" i="3"/>
  <c r="BU145" i="3"/>
  <c r="BU20" i="3"/>
  <c r="BT18" i="3"/>
  <c r="BT21" i="3" s="1"/>
  <c r="BT23" i="3" s="1"/>
  <c r="BT30" i="3" s="1"/>
  <c r="BQ301" i="3"/>
  <c r="BU236" i="3"/>
  <c r="BU237" i="3" s="1"/>
  <c r="BT278" i="3"/>
  <c r="BR33" i="3"/>
  <c r="BR46" i="3" s="1"/>
  <c r="BR47" i="3" s="1"/>
  <c r="BR49" i="3" s="1"/>
  <c r="BS121" i="3"/>
  <c r="BS118" i="3"/>
  <c r="BU57" i="3"/>
  <c r="BT110" i="3" l="1"/>
  <c r="BT112" i="3" s="1"/>
  <c r="BT108" i="3"/>
  <c r="BU106" i="3"/>
  <c r="BV20" i="3"/>
  <c r="BS223" i="3"/>
  <c r="BS318" i="3" s="1"/>
  <c r="BS354" i="3" s="1"/>
  <c r="BS131" i="3"/>
  <c r="BS157" i="3"/>
  <c r="BS251" i="3"/>
  <c r="BW13" i="3"/>
  <c r="BW282" i="3"/>
  <c r="BW96" i="3"/>
  <c r="BW63" i="3"/>
  <c r="BW148" i="3"/>
  <c r="BW99" i="3"/>
  <c r="BW204" i="3"/>
  <c r="BW149" i="3"/>
  <c r="BW100" i="3"/>
  <c r="BW10" i="3"/>
  <c r="BW281" i="3"/>
  <c r="BW111" i="3"/>
  <c r="BW190" i="3"/>
  <c r="BW9" i="3"/>
  <c r="BW64" i="3"/>
  <c r="BW8" i="3"/>
  <c r="BX7" i="3" s="1"/>
  <c r="BW205" i="3"/>
  <c r="BW160" i="3"/>
  <c r="BW163" i="3" s="1"/>
  <c r="BV260" i="3"/>
  <c r="BV262" i="3" s="1"/>
  <c r="BT121" i="3"/>
  <c r="BT118" i="3"/>
  <c r="BV145" i="3"/>
  <c r="BV61" i="3"/>
  <c r="BV26" i="3"/>
  <c r="BV57" i="3"/>
  <c r="BT32" i="3"/>
  <c r="BT41" i="3" s="1"/>
  <c r="BT42" i="3" s="1"/>
  <c r="BU54" i="3"/>
  <c r="BU59" i="3" s="1"/>
  <c r="BV17" i="3"/>
  <c r="BV15" i="3"/>
  <c r="BV53" i="3"/>
  <c r="BV25" i="3"/>
  <c r="BV27" i="3" s="1"/>
  <c r="BV16" i="3"/>
  <c r="BV51" i="3"/>
  <c r="BV76" i="3"/>
  <c r="BV52" i="3"/>
  <c r="BS301" i="3"/>
  <c r="BU18" i="3"/>
  <c r="BU21" i="3" s="1"/>
  <c r="BU23" i="3" s="1"/>
  <c r="BU30" i="3" s="1"/>
  <c r="BR301" i="3"/>
  <c r="BU278" i="3"/>
  <c r="BV236" i="3"/>
  <c r="BV237" i="3" s="1"/>
  <c r="BV39" i="3"/>
  <c r="BU40" i="3"/>
  <c r="BV11" i="3"/>
  <c r="BU12" i="3"/>
  <c r="BU117" i="3" s="1"/>
  <c r="BV29" i="3" l="1"/>
  <c r="BV106" i="3"/>
  <c r="BU108" i="3"/>
  <c r="BU110" i="3"/>
  <c r="BU112" i="3" s="1"/>
  <c r="BT33" i="3"/>
  <c r="BT46" i="3" s="1"/>
  <c r="BT47" i="3" s="1"/>
  <c r="BT49" i="3" s="1"/>
  <c r="BT301" i="3" s="1"/>
  <c r="BW260" i="3"/>
  <c r="BW262" i="3" s="1"/>
  <c r="BV54" i="3"/>
  <c r="BV59" i="3" s="1"/>
  <c r="BT157" i="3"/>
  <c r="BT251" i="3"/>
  <c r="BT131" i="3"/>
  <c r="BT223" i="3"/>
  <c r="BT318" i="3" s="1"/>
  <c r="BT354" i="3" s="1"/>
  <c r="BV278" i="3"/>
  <c r="BW51" i="3"/>
  <c r="BW15" i="3"/>
  <c r="BW53" i="3"/>
  <c r="BW76" i="3"/>
  <c r="BW17" i="3"/>
  <c r="BW52" i="3"/>
  <c r="BW25" i="3"/>
  <c r="BW16" i="3"/>
  <c r="BV12" i="3"/>
  <c r="BV117" i="3" s="1"/>
  <c r="BW11" i="3"/>
  <c r="BV18" i="3"/>
  <c r="BV21" i="3" s="1"/>
  <c r="BV23" i="3" s="1"/>
  <c r="BV30" i="3" s="1"/>
  <c r="BW57" i="3"/>
  <c r="BU32" i="3"/>
  <c r="BU41" i="3" s="1"/>
  <c r="BU42" i="3" s="1"/>
  <c r="BU121" i="3"/>
  <c r="BU118" i="3"/>
  <c r="BW145" i="3"/>
  <c r="BV40" i="3"/>
  <c r="BW39" i="3"/>
  <c r="BW20" i="3"/>
  <c r="BW26" i="3"/>
  <c r="BW61" i="3"/>
  <c r="BW27" i="3"/>
  <c r="BW29" i="3" s="1"/>
  <c r="BW236" i="3"/>
  <c r="BW237" i="3" s="1"/>
  <c r="BX148" i="3"/>
  <c r="BX99" i="3"/>
  <c r="BX63" i="3"/>
  <c r="BX64" i="3"/>
  <c r="BX190" i="3"/>
  <c r="BX281" i="3"/>
  <c r="BX13" i="3"/>
  <c r="BX149" i="3"/>
  <c r="BX100" i="3"/>
  <c r="BX10" i="3"/>
  <c r="BX205" i="3"/>
  <c r="BX204" i="3"/>
  <c r="BX9" i="3"/>
  <c r="BX160" i="3"/>
  <c r="BX163" i="3" s="1"/>
  <c r="BX96" i="3"/>
  <c r="BX282" i="3"/>
  <c r="BX111" i="3"/>
  <c r="BX8" i="3"/>
  <c r="BY7" i="3" s="1"/>
  <c r="BU223" i="3" l="1"/>
  <c r="BU318" i="3" s="1"/>
  <c r="BU354" i="3" s="1"/>
  <c r="BU157" i="3"/>
  <c r="BU251" i="3"/>
  <c r="BU131" i="3"/>
  <c r="BW106" i="3"/>
  <c r="BV110" i="3"/>
  <c r="BV112" i="3" s="1"/>
  <c r="BV108" i="3"/>
  <c r="BW18" i="3"/>
  <c r="BW21" i="3" s="1"/>
  <c r="BW23" i="3" s="1"/>
  <c r="BW30" i="3" s="1"/>
  <c r="BX17" i="3"/>
  <c r="BX15" i="3"/>
  <c r="BX51" i="3"/>
  <c r="BX76" i="3"/>
  <c r="BX25" i="3"/>
  <c r="BX16" i="3"/>
  <c r="BX52" i="3"/>
  <c r="BX53" i="3"/>
  <c r="BW278" i="3"/>
  <c r="BU33" i="3"/>
  <c r="BU46" i="3" s="1"/>
  <c r="BU47" i="3" s="1"/>
  <c r="BU49" i="3" s="1"/>
  <c r="BW54" i="3"/>
  <c r="BW59" i="3" s="1"/>
  <c r="BX145" i="3"/>
  <c r="BX236" i="3"/>
  <c r="BX237" i="3" s="1"/>
  <c r="BY111" i="3"/>
  <c r="BY99" i="3"/>
  <c r="BY204" i="3"/>
  <c r="BY149" i="3"/>
  <c r="BY96" i="3"/>
  <c r="BY282" i="3"/>
  <c r="BY281" i="3"/>
  <c r="BY63" i="3"/>
  <c r="BY190" i="3"/>
  <c r="BY10" i="3"/>
  <c r="BY13" i="3"/>
  <c r="BY148" i="3"/>
  <c r="BY8" i="3"/>
  <c r="BZ7" i="3" s="1"/>
  <c r="BY205" i="3"/>
  <c r="BY64" i="3"/>
  <c r="BY100" i="3"/>
  <c r="BY160" i="3"/>
  <c r="BY163" i="3" s="1"/>
  <c r="BY9" i="3"/>
  <c r="BX61" i="3"/>
  <c r="BX26" i="3"/>
  <c r="BX27" i="3"/>
  <c r="BX29" i="3" s="1"/>
  <c r="BX57" i="3"/>
  <c r="BV32" i="3"/>
  <c r="BV41" i="3" s="1"/>
  <c r="BV42" i="3" s="1"/>
  <c r="BX20" i="3"/>
  <c r="BW12" i="3"/>
  <c r="BW117" i="3" s="1"/>
  <c r="BX11" i="3"/>
  <c r="BW40" i="3"/>
  <c r="BX39" i="3"/>
  <c r="BV118" i="3"/>
  <c r="BV121" i="3"/>
  <c r="BX260" i="3"/>
  <c r="BX262" i="3" s="1"/>
  <c r="BV251" i="3" l="1"/>
  <c r="BV157" i="3"/>
  <c r="BV131" i="3"/>
  <c r="BV223" i="3"/>
  <c r="BV318" i="3" s="1"/>
  <c r="BV354" i="3" s="1"/>
  <c r="BV33" i="3"/>
  <c r="BV46" i="3" s="1"/>
  <c r="BV47" i="3" s="1"/>
  <c r="BV49" i="3" s="1"/>
  <c r="BV301" i="3" s="1"/>
  <c r="BW110" i="3"/>
  <c r="BW112" i="3" s="1"/>
  <c r="BW108" i="3"/>
  <c r="BX106" i="3"/>
  <c r="BY57" i="3"/>
  <c r="BY236" i="3"/>
  <c r="BY237" i="3" s="1"/>
  <c r="BW32" i="3"/>
  <c r="BW41" i="3" s="1"/>
  <c r="BW42" i="3" s="1"/>
  <c r="BZ190" i="3"/>
  <c r="BZ282" i="3"/>
  <c r="BZ204" i="3"/>
  <c r="BZ148" i="3"/>
  <c r="BZ100" i="3"/>
  <c r="BZ64" i="3"/>
  <c r="BZ205" i="3"/>
  <c r="BZ149" i="3"/>
  <c r="BZ99" i="3"/>
  <c r="BZ63" i="3"/>
  <c r="BZ160" i="3"/>
  <c r="BZ163" i="3" s="1"/>
  <c r="BZ9" i="3"/>
  <c r="BZ281" i="3"/>
  <c r="BZ96" i="3"/>
  <c r="BZ10" i="3"/>
  <c r="BZ13" i="3"/>
  <c r="BZ111" i="3"/>
  <c r="BZ8" i="3"/>
  <c r="CA7" i="3" s="1"/>
  <c r="BY145" i="3"/>
  <c r="BX12" i="3"/>
  <c r="BX117" i="3" s="1"/>
  <c r="BY11" i="3"/>
  <c r="BX278" i="3"/>
  <c r="BY39" i="3"/>
  <c r="BX40" i="3"/>
  <c r="BW118" i="3"/>
  <c r="BW121" i="3"/>
  <c r="BX18" i="3"/>
  <c r="BX21" i="3" s="1"/>
  <c r="BX23" i="3" s="1"/>
  <c r="BX30" i="3" s="1"/>
  <c r="BY15" i="3"/>
  <c r="BY18" i="3" s="1"/>
  <c r="BY51" i="3"/>
  <c r="BY76" i="3"/>
  <c r="BY16" i="3"/>
  <c r="BY25" i="3"/>
  <c r="BY27" i="3" s="1"/>
  <c r="BY29" i="3" s="1"/>
  <c r="BY17" i="3"/>
  <c r="BY52" i="3"/>
  <c r="BY53" i="3"/>
  <c r="BY26" i="3"/>
  <c r="BY61" i="3"/>
  <c r="BU301" i="3"/>
  <c r="BX54" i="3"/>
  <c r="BX59" i="3" s="1"/>
  <c r="BY20" i="3"/>
  <c r="BY260" i="3"/>
  <c r="BY262" i="3" s="1"/>
  <c r="BZ20" i="3" l="1"/>
  <c r="BW223" i="3"/>
  <c r="BW318" i="3" s="1"/>
  <c r="BW354" i="3" s="1"/>
  <c r="BW157" i="3"/>
  <c r="BW251" i="3"/>
  <c r="BW131" i="3"/>
  <c r="BZ260" i="3"/>
  <c r="BZ262" i="3" s="1"/>
  <c r="BY106" i="3"/>
  <c r="BX108" i="3"/>
  <c r="BX110" i="3"/>
  <c r="BX112" i="3" s="1"/>
  <c r="BZ57" i="3"/>
  <c r="BZ15" i="3"/>
  <c r="BZ17" i="3"/>
  <c r="BZ53" i="3"/>
  <c r="BZ51" i="3"/>
  <c r="BZ54" i="3" s="1"/>
  <c r="BZ25" i="3"/>
  <c r="BZ27" i="3" s="1"/>
  <c r="BZ29" i="3" s="1"/>
  <c r="BZ76" i="3"/>
  <c r="BZ16" i="3"/>
  <c r="BZ52" i="3"/>
  <c r="BY21" i="3"/>
  <c r="BY23" i="3" s="1"/>
  <c r="BY30" i="3" s="1"/>
  <c r="BX118" i="3"/>
  <c r="BX121" i="3"/>
  <c r="BY278" i="3"/>
  <c r="BX32" i="3"/>
  <c r="BX41" i="3" s="1"/>
  <c r="BX42" i="3" s="1"/>
  <c r="BZ39" i="3"/>
  <c r="BY40" i="3"/>
  <c r="CA13" i="3"/>
  <c r="CA281" i="3"/>
  <c r="CA96" i="3"/>
  <c r="CA111" i="3"/>
  <c r="CA205" i="3"/>
  <c r="CA148" i="3"/>
  <c r="CA10" i="3"/>
  <c r="CA204" i="3"/>
  <c r="CA149" i="3"/>
  <c r="CA63" i="3"/>
  <c r="CA160" i="3"/>
  <c r="CA163" i="3" s="1"/>
  <c r="CA99" i="3"/>
  <c r="CA64" i="3"/>
  <c r="CA100" i="3"/>
  <c r="CA8" i="3"/>
  <c r="CB7" i="3" s="1"/>
  <c r="CA190" i="3"/>
  <c r="CA282" i="3"/>
  <c r="CA9" i="3"/>
  <c r="CA57" i="3" s="1"/>
  <c r="CA20" i="3"/>
  <c r="BZ61" i="3"/>
  <c r="BZ26" i="3"/>
  <c r="BZ236" i="3"/>
  <c r="BZ237" i="3" s="1"/>
  <c r="BY54" i="3"/>
  <c r="BY59" i="3" s="1"/>
  <c r="BY12" i="3"/>
  <c r="BY117" i="3" s="1"/>
  <c r="BZ11" i="3"/>
  <c r="BZ145" i="3"/>
  <c r="BW33" i="3"/>
  <c r="BW46" i="3" s="1"/>
  <c r="BW47" i="3" s="1"/>
  <c r="BW49" i="3" s="1"/>
  <c r="BY108" i="3" l="1"/>
  <c r="BY110" i="3"/>
  <c r="BY112" i="3" s="1"/>
  <c r="BZ106" i="3"/>
  <c r="BX251" i="3"/>
  <c r="BX131" i="3"/>
  <c r="BX157" i="3"/>
  <c r="BX223" i="3"/>
  <c r="BX318" i="3" s="1"/>
  <c r="BX354" i="3" s="1"/>
  <c r="CA145" i="3"/>
  <c r="BW301" i="3"/>
  <c r="BZ59" i="3"/>
  <c r="BY32" i="3"/>
  <c r="BY41" i="3" s="1"/>
  <c r="BY42" i="3" s="1"/>
  <c r="BY33" i="3"/>
  <c r="BY46" i="3" s="1"/>
  <c r="BY47" i="3" s="1"/>
  <c r="BY49" i="3" s="1"/>
  <c r="CB111" i="3"/>
  <c r="CB9" i="3"/>
  <c r="CB57" i="3" s="1"/>
  <c r="CB204" i="3"/>
  <c r="CB96" i="3"/>
  <c r="CB205" i="3"/>
  <c r="CB148" i="3"/>
  <c r="CB149" i="3"/>
  <c r="CB10" i="3"/>
  <c r="CB160" i="3"/>
  <c r="CB163" i="3" s="1"/>
  <c r="CB100" i="3"/>
  <c r="CB63" i="3"/>
  <c r="CB99" i="3"/>
  <c r="CB8" i="3"/>
  <c r="CC7" i="3" s="1"/>
  <c r="CB190" i="3"/>
  <c r="CB281" i="3"/>
  <c r="CB13" i="3"/>
  <c r="CB282" i="3"/>
  <c r="CB64" i="3"/>
  <c r="CA61" i="3"/>
  <c r="CA26" i="3"/>
  <c r="CA39" i="3"/>
  <c r="BZ40" i="3"/>
  <c r="BZ12" i="3"/>
  <c r="BZ117" i="3" s="1"/>
  <c r="CA11" i="3"/>
  <c r="CA260" i="3"/>
  <c r="CA262" i="3" s="1"/>
  <c r="BZ18" i="3"/>
  <c r="BZ21" i="3" s="1"/>
  <c r="BZ23" i="3" s="1"/>
  <c r="BZ30" i="3" s="1"/>
  <c r="CA16" i="3"/>
  <c r="CA15" i="3"/>
  <c r="CA17" i="3"/>
  <c r="CA52" i="3"/>
  <c r="CA25" i="3"/>
  <c r="CA27" i="3" s="1"/>
  <c r="CA29" i="3" s="1"/>
  <c r="CA76" i="3"/>
  <c r="CA53" i="3"/>
  <c r="CA51" i="3"/>
  <c r="BZ278" i="3"/>
  <c r="BY121" i="3"/>
  <c r="BY118" i="3"/>
  <c r="CA236" i="3"/>
  <c r="CA237" i="3" s="1"/>
  <c r="BX33" i="3"/>
  <c r="BX46" i="3" s="1"/>
  <c r="BX47" i="3" s="1"/>
  <c r="BX49" i="3" s="1"/>
  <c r="CB20" i="3" l="1"/>
  <c r="BZ108" i="3"/>
  <c r="BZ110" i="3"/>
  <c r="BZ112" i="3" s="1"/>
  <c r="CA106" i="3"/>
  <c r="BY157" i="3"/>
  <c r="BY251" i="3"/>
  <c r="BY131" i="3"/>
  <c r="BY223" i="3"/>
  <c r="BY318" i="3" s="1"/>
  <c r="BY354" i="3" s="1"/>
  <c r="CA18" i="3"/>
  <c r="CA21" i="3" s="1"/>
  <c r="CA23" i="3" s="1"/>
  <c r="BY301" i="3"/>
  <c r="CC205" i="3"/>
  <c r="CC148" i="3"/>
  <c r="CC149" i="3"/>
  <c r="CC160" i="3"/>
  <c r="CC163" i="3" s="1"/>
  <c r="CC99" i="3"/>
  <c r="CC8" i="3"/>
  <c r="CD7" i="3" s="1"/>
  <c r="CC190" i="3"/>
  <c r="CC281" i="3"/>
  <c r="CC9" i="3"/>
  <c r="CC20" i="3" s="1"/>
  <c r="CC100" i="3"/>
  <c r="CC13" i="3"/>
  <c r="CC282" i="3"/>
  <c r="CC96" i="3"/>
  <c r="CC10" i="3"/>
  <c r="CC111" i="3"/>
  <c r="CC64" i="3"/>
  <c r="CC204" i="3"/>
  <c r="CC63" i="3"/>
  <c r="CB236" i="3"/>
  <c r="CB237" i="3" s="1"/>
  <c r="CB145" i="3"/>
  <c r="BX301" i="3"/>
  <c r="CA30" i="3"/>
  <c r="CB76" i="3"/>
  <c r="CB53" i="3"/>
  <c r="CB51" i="3"/>
  <c r="CB54" i="3" s="1"/>
  <c r="CB15" i="3"/>
  <c r="CB18" i="3" s="1"/>
  <c r="CB21" i="3" s="1"/>
  <c r="CB23" i="3" s="1"/>
  <c r="CB30" i="3" s="1"/>
  <c r="CB16" i="3"/>
  <c r="CB25" i="3"/>
  <c r="CC260" i="3"/>
  <c r="CC262" i="3" s="1"/>
  <c r="CB52" i="3"/>
  <c r="CB17" i="3"/>
  <c r="CA54" i="3"/>
  <c r="CA59" i="3" s="1"/>
  <c r="CB11" i="3"/>
  <c r="CA12" i="3"/>
  <c r="CA117" i="3" s="1"/>
  <c r="BZ32" i="3"/>
  <c r="BZ41" i="3" s="1"/>
  <c r="BZ42" i="3" s="1"/>
  <c r="BZ33" i="3"/>
  <c r="BZ46" i="3" s="1"/>
  <c r="BZ47" i="3" s="1"/>
  <c r="BZ49" i="3" s="1"/>
  <c r="CA40" i="3"/>
  <c r="CB39" i="3"/>
  <c r="CA278" i="3"/>
  <c r="CB260" i="3"/>
  <c r="CB262" i="3" s="1"/>
  <c r="BZ121" i="3"/>
  <c r="BZ118" i="3"/>
  <c r="CB61" i="3"/>
  <c r="CB26" i="3"/>
  <c r="CB27" i="3"/>
  <c r="CB29" i="3" s="1"/>
  <c r="CB106" i="3" l="1"/>
  <c r="CA110" i="3"/>
  <c r="CA112" i="3" s="1"/>
  <c r="CA108" i="3"/>
  <c r="BZ251" i="3"/>
  <c r="BZ157" i="3"/>
  <c r="BZ223" i="3"/>
  <c r="BZ318" i="3" s="1"/>
  <c r="BZ354" i="3" s="1"/>
  <c r="BZ131" i="3"/>
  <c r="CB59" i="3"/>
  <c r="CB278" i="3"/>
  <c r="CA121" i="3"/>
  <c r="CA118" i="3"/>
  <c r="CB32" i="3"/>
  <c r="CB41" i="3" s="1"/>
  <c r="CC236" i="3"/>
  <c r="CC237" i="3" s="1"/>
  <c r="CC57" i="3"/>
  <c r="CD57" i="3" s="1"/>
  <c r="CC61" i="3"/>
  <c r="CC26" i="3"/>
  <c r="CD205" i="3"/>
  <c r="CD9" i="3"/>
  <c r="CD64" i="3"/>
  <c r="CD148" i="3"/>
  <c r="CD96" i="3"/>
  <c r="CD8" i="3"/>
  <c r="CE7" i="3" s="1"/>
  <c r="CD204" i="3"/>
  <c r="CD149" i="3"/>
  <c r="CD160" i="3"/>
  <c r="CD163" i="3" s="1"/>
  <c r="CD100" i="3"/>
  <c r="CD281" i="3"/>
  <c r="CD99" i="3"/>
  <c r="CD190" i="3"/>
  <c r="CD282" i="3"/>
  <c r="CD10" i="3"/>
  <c r="CD13" i="3"/>
  <c r="CD111" i="3"/>
  <c r="CD63" i="3"/>
  <c r="CC11" i="3"/>
  <c r="CB12" i="3"/>
  <c r="CB117" i="3" s="1"/>
  <c r="BZ301" i="3"/>
  <c r="CB40" i="3"/>
  <c r="CC39" i="3"/>
  <c r="CC15" i="3"/>
  <c r="CC76" i="3"/>
  <c r="CC17" i="3"/>
  <c r="CC51" i="3"/>
  <c r="CC16" i="3"/>
  <c r="CC52" i="3"/>
  <c r="CC53" i="3"/>
  <c r="CC25" i="3"/>
  <c r="CC27" i="3" s="1"/>
  <c r="CC145" i="3"/>
  <c r="CA32" i="3"/>
  <c r="CA41" i="3" s="1"/>
  <c r="CA42" i="3" s="1"/>
  <c r="CD260" i="3" l="1"/>
  <c r="CD262" i="3" s="1"/>
  <c r="CB42" i="3"/>
  <c r="CA157" i="3"/>
  <c r="CA251" i="3"/>
  <c r="CA131" i="3"/>
  <c r="CA223" i="3"/>
  <c r="CA318" i="3" s="1"/>
  <c r="CA354" i="3" s="1"/>
  <c r="CB108" i="3"/>
  <c r="CC106" i="3"/>
  <c r="CB110" i="3"/>
  <c r="CB112" i="3" s="1"/>
  <c r="CD16" i="3"/>
  <c r="CD15" i="3"/>
  <c r="CD17" i="3"/>
  <c r="CD51" i="3"/>
  <c r="CD76" i="3"/>
  <c r="CD52" i="3"/>
  <c r="CD25" i="3"/>
  <c r="CD27" i="3" s="1"/>
  <c r="CD29" i="3" s="1"/>
  <c r="CD53" i="3"/>
  <c r="CC54" i="3"/>
  <c r="CC59" i="3" s="1"/>
  <c r="CD236" i="3"/>
  <c r="CD237" i="3" s="1"/>
  <c r="CD206" i="3"/>
  <c r="CD208" i="3"/>
  <c r="CC278" i="3"/>
  <c r="CC40" i="3"/>
  <c r="CD39" i="3"/>
  <c r="CD61" i="3"/>
  <c r="CD26" i="3"/>
  <c r="CC29" i="3"/>
  <c r="CA33" i="3"/>
  <c r="CA46" i="3" s="1"/>
  <c r="CA47" i="3" s="1"/>
  <c r="CA49" i="3" s="1"/>
  <c r="CC18" i="3"/>
  <c r="CC21" i="3" s="1"/>
  <c r="CC23" i="3" s="1"/>
  <c r="CB121" i="3"/>
  <c r="CB118" i="3"/>
  <c r="CE148" i="3"/>
  <c r="CE99" i="3"/>
  <c r="CE63" i="3"/>
  <c r="CE204" i="3"/>
  <c r="CE149" i="3"/>
  <c r="CE160" i="3"/>
  <c r="CE163" i="3" s="1"/>
  <c r="CE8" i="3"/>
  <c r="CF7" i="3" s="1"/>
  <c r="CE281" i="3"/>
  <c r="CE9" i="3"/>
  <c r="CE57" i="3" s="1"/>
  <c r="CE10" i="3"/>
  <c r="CE190" i="3"/>
  <c r="CE282" i="3"/>
  <c r="CE96" i="3"/>
  <c r="CE13" i="3"/>
  <c r="CE111" i="3"/>
  <c r="CE64" i="3"/>
  <c r="CE205" i="3"/>
  <c r="CE100" i="3"/>
  <c r="CD20" i="3"/>
  <c r="CC12" i="3"/>
  <c r="CC117" i="3" s="1"/>
  <c r="CD11" i="3"/>
  <c r="CD145" i="3"/>
  <c r="CB33" i="3"/>
  <c r="CB46" i="3" s="1"/>
  <c r="CB47" i="3" s="1"/>
  <c r="CB49" i="3" s="1"/>
  <c r="CE20" i="3" l="1"/>
  <c r="CB157" i="3"/>
  <c r="CB251" i="3"/>
  <c r="CB131" i="3"/>
  <c r="CB223" i="3"/>
  <c r="CB318" i="3" s="1"/>
  <c r="CB354" i="3" s="1"/>
  <c r="CD106" i="3"/>
  <c r="CC110" i="3"/>
  <c r="CC112" i="3" s="1"/>
  <c r="CC108" i="3"/>
  <c r="CC121" i="3"/>
  <c r="CC118" i="3"/>
  <c r="CE26" i="3"/>
  <c r="CE27" i="3"/>
  <c r="CE61" i="3"/>
  <c r="CE236" i="3"/>
  <c r="CE237" i="3" s="1"/>
  <c r="CE206" i="3"/>
  <c r="CE208" i="3"/>
  <c r="CE15" i="3"/>
  <c r="CE76" i="3"/>
  <c r="CE25" i="3"/>
  <c r="CE16" i="3"/>
  <c r="CE52" i="3"/>
  <c r="CE17" i="3"/>
  <c r="CE53" i="3"/>
  <c r="CE51" i="3"/>
  <c r="CE145" i="3"/>
  <c r="CE260" i="3"/>
  <c r="CE262" i="3" s="1"/>
  <c r="CB301" i="3"/>
  <c r="CA301" i="3"/>
  <c r="CD278" i="3"/>
  <c r="CE11" i="3"/>
  <c r="CD12" i="3"/>
  <c r="CD117" i="3" s="1"/>
  <c r="CF148" i="3"/>
  <c r="CF100" i="3"/>
  <c r="CF64" i="3"/>
  <c r="CF160" i="3"/>
  <c r="CF163" i="3" s="1"/>
  <c r="CF281" i="3"/>
  <c r="CF9" i="3"/>
  <c r="CF190" i="3"/>
  <c r="CF282" i="3"/>
  <c r="CF96" i="3"/>
  <c r="CF13" i="3"/>
  <c r="CF111" i="3"/>
  <c r="CF10" i="3"/>
  <c r="CF99" i="3"/>
  <c r="CF63" i="3"/>
  <c r="CF8" i="3"/>
  <c r="CG7" i="3" s="1"/>
  <c r="CF205" i="3"/>
  <c r="CF204" i="3"/>
  <c r="CF149" i="3"/>
  <c r="CE39" i="3"/>
  <c r="CD40" i="3"/>
  <c r="CD54" i="3"/>
  <c r="CD59" i="3" s="1"/>
  <c r="CC30" i="3"/>
  <c r="CD18" i="3"/>
  <c r="CD21" i="3" s="1"/>
  <c r="CD23" i="3" s="1"/>
  <c r="CD30" i="3" s="1"/>
  <c r="CD108" i="3" l="1"/>
  <c r="CE106" i="3"/>
  <c r="CD110" i="3"/>
  <c r="CD112" i="3" s="1"/>
  <c r="CC131" i="3"/>
  <c r="CC223" i="3"/>
  <c r="CC318" i="3" s="1"/>
  <c r="CC354" i="3" s="1"/>
  <c r="CC157" i="3"/>
  <c r="CC251" i="3"/>
  <c r="CF25" i="3"/>
  <c r="CF16" i="3"/>
  <c r="CF53" i="3"/>
  <c r="CF15" i="3"/>
  <c r="CF51" i="3"/>
  <c r="CF17" i="3"/>
  <c r="CF52" i="3"/>
  <c r="CF76" i="3"/>
  <c r="CF11" i="3"/>
  <c r="CE12" i="3"/>
  <c r="CE117" i="3" s="1"/>
  <c r="CF20" i="3"/>
  <c r="CF57" i="3"/>
  <c r="CF61" i="3"/>
  <c r="CF26" i="3"/>
  <c r="CF27" i="3"/>
  <c r="CD32" i="3"/>
  <c r="CD41" i="3" s="1"/>
  <c r="CD42" i="3" s="1"/>
  <c r="CF39" i="3"/>
  <c r="CE40" i="3"/>
  <c r="CE278" i="3"/>
  <c r="CF260" i="3"/>
  <c r="CF262" i="3" s="1"/>
  <c r="CE29" i="3"/>
  <c r="CF145" i="3"/>
  <c r="CC32" i="3"/>
  <c r="CC41" i="3" s="1"/>
  <c r="CC42" i="3" s="1"/>
  <c r="CF236" i="3"/>
  <c r="CF237" i="3" s="1"/>
  <c r="CF206" i="3"/>
  <c r="CF208" i="3"/>
  <c r="CG160" i="3"/>
  <c r="CG163" i="3" s="1"/>
  <c r="CG100" i="3"/>
  <c r="CG10" i="3"/>
  <c r="CG281" i="3"/>
  <c r="CG190" i="3"/>
  <c r="CG282" i="3"/>
  <c r="CG13" i="3"/>
  <c r="CG111" i="3"/>
  <c r="CG9" i="3"/>
  <c r="CG205" i="3"/>
  <c r="CG96" i="3"/>
  <c r="CG204" i="3"/>
  <c r="CG148" i="3"/>
  <c r="CG149" i="3"/>
  <c r="CG63" i="3"/>
  <c r="CG64" i="3"/>
  <c r="CG8" i="3"/>
  <c r="CH7" i="3" s="1"/>
  <c r="CG99" i="3"/>
  <c r="CD121" i="3"/>
  <c r="CD118" i="3"/>
  <c r="CE54" i="3"/>
  <c r="CE59" i="3" s="1"/>
  <c r="CE18" i="3"/>
  <c r="CE21" i="3" s="1"/>
  <c r="CE23" i="3" s="1"/>
  <c r="CE30" i="3" s="1"/>
  <c r="CD131" i="3" l="1"/>
  <c r="CD251" i="3"/>
  <c r="CD223" i="3"/>
  <c r="CD318" i="3" s="1"/>
  <c r="CD354" i="3" s="1"/>
  <c r="CD157" i="3"/>
  <c r="CE108" i="3"/>
  <c r="CF106" i="3"/>
  <c r="CE110" i="3"/>
  <c r="CE112" i="3" s="1"/>
  <c r="CF29" i="3"/>
  <c r="CE121" i="3"/>
  <c r="CE118" i="3"/>
  <c r="CG260" i="3"/>
  <c r="CG262" i="3" s="1"/>
  <c r="CF12" i="3"/>
  <c r="CF117" i="3" s="1"/>
  <c r="CG11" i="3"/>
  <c r="CC33" i="3"/>
  <c r="CC46" i="3" s="1"/>
  <c r="CC47" i="3" s="1"/>
  <c r="CC49" i="3" s="1"/>
  <c r="CF278" i="3"/>
  <c r="CG57" i="3"/>
  <c r="CE32" i="3"/>
  <c r="CE41" i="3" s="1"/>
  <c r="CE42" i="3" s="1"/>
  <c r="CG145" i="3"/>
  <c r="CG61" i="3"/>
  <c r="CG26" i="3"/>
  <c r="CF40" i="3"/>
  <c r="CG39" i="3"/>
  <c r="CG20" i="3"/>
  <c r="CF54" i="3"/>
  <c r="CF59" i="3" s="1"/>
  <c r="CG236" i="3"/>
  <c r="CG237" i="3" s="1"/>
  <c r="CG206" i="3"/>
  <c r="CG208" i="3"/>
  <c r="CH160" i="3"/>
  <c r="CH163" i="3" s="1"/>
  <c r="CH10" i="3"/>
  <c r="CH190" i="3"/>
  <c r="CH281" i="3"/>
  <c r="CH96" i="3"/>
  <c r="CH205" i="3"/>
  <c r="CH13" i="3"/>
  <c r="CH63" i="3"/>
  <c r="CH9" i="3"/>
  <c r="CH64" i="3"/>
  <c r="CH204" i="3"/>
  <c r="CH8" i="3"/>
  <c r="CI7" i="3" s="1"/>
  <c r="CH100" i="3"/>
  <c r="CH282" i="3"/>
  <c r="CH99" i="3"/>
  <c r="CH111" i="3"/>
  <c r="CH148" i="3"/>
  <c r="CH149" i="3"/>
  <c r="CG53" i="3"/>
  <c r="CG17" i="3"/>
  <c r="CG52" i="3"/>
  <c r="CG15" i="3"/>
  <c r="CG18" i="3" s="1"/>
  <c r="CG21" i="3" s="1"/>
  <c r="CG23" i="3" s="1"/>
  <c r="CG25" i="3"/>
  <c r="CG27" i="3" s="1"/>
  <c r="CG76" i="3"/>
  <c r="CH260" i="3"/>
  <c r="CH262" i="3" s="1"/>
  <c r="CG51" i="3"/>
  <c r="CG16" i="3"/>
  <c r="CD33" i="3"/>
  <c r="CD46" i="3" s="1"/>
  <c r="CD47" i="3" s="1"/>
  <c r="CD49" i="3" s="1"/>
  <c r="CF18" i="3"/>
  <c r="CF21" i="3" s="1"/>
  <c r="CF23" i="3" s="1"/>
  <c r="CF30" i="3" s="1"/>
  <c r="CG54" i="3" l="1"/>
  <c r="CG59" i="3" s="1"/>
  <c r="CE33" i="3"/>
  <c r="CE46" i="3" s="1"/>
  <c r="CE47" i="3" s="1"/>
  <c r="CE49" i="3" s="1"/>
  <c r="CE223" i="3"/>
  <c r="CE318" i="3" s="1"/>
  <c r="CE157" i="3"/>
  <c r="CE251" i="3"/>
  <c r="CE131" i="3"/>
  <c r="CF110" i="3"/>
  <c r="CF112" i="3" s="1"/>
  <c r="CF108" i="3"/>
  <c r="CG106" i="3"/>
  <c r="CG29" i="3"/>
  <c r="CE354" i="3"/>
  <c r="CF32" i="3"/>
  <c r="CF41" i="3" s="1"/>
  <c r="CF42" i="3" s="1"/>
  <c r="CH17" i="3"/>
  <c r="CH25" i="3"/>
  <c r="CH53" i="3"/>
  <c r="CH51" i="3"/>
  <c r="CH16" i="3"/>
  <c r="CH15" i="3"/>
  <c r="CH52" i="3"/>
  <c r="CH76" i="3"/>
  <c r="CH39" i="3"/>
  <c r="CG40" i="3"/>
  <c r="CE301" i="3"/>
  <c r="CG278" i="3"/>
  <c r="CH57" i="3"/>
  <c r="CI57" i="3" s="1"/>
  <c r="CG30" i="3"/>
  <c r="CH236" i="3"/>
  <c r="CH237" i="3" s="1"/>
  <c r="CH208" i="3"/>
  <c r="CH206" i="3"/>
  <c r="CC301" i="3"/>
  <c r="CH145" i="3"/>
  <c r="CI148" i="3"/>
  <c r="CI99" i="3"/>
  <c r="CI8" i="3"/>
  <c r="CJ7" i="3" s="1"/>
  <c r="CI190" i="3"/>
  <c r="CI281" i="3"/>
  <c r="CI96" i="3"/>
  <c r="CI10" i="3"/>
  <c r="CI204" i="3"/>
  <c r="CI64" i="3"/>
  <c r="CI160" i="3"/>
  <c r="CI163" i="3" s="1"/>
  <c r="CI282" i="3"/>
  <c r="CI100" i="3"/>
  <c r="CI63" i="3"/>
  <c r="CI111" i="3"/>
  <c r="CI149" i="3"/>
  <c r="CI13" i="3"/>
  <c r="CI205" i="3"/>
  <c r="CI9" i="3"/>
  <c r="CH11" i="3"/>
  <c r="CG12" i="3"/>
  <c r="CG117" i="3" s="1"/>
  <c r="CD301" i="3"/>
  <c r="CF121" i="3"/>
  <c r="CF118" i="3"/>
  <c r="CH27" i="3"/>
  <c r="CH29" i="3" s="1"/>
  <c r="CH61" i="3"/>
  <c r="CH26" i="3"/>
  <c r="CH20" i="3"/>
  <c r="CI20" i="3" s="1"/>
  <c r="CF157" i="3" l="1"/>
  <c r="CF223" i="3"/>
  <c r="CF318" i="3" s="1"/>
  <c r="CF251" i="3"/>
  <c r="CF131" i="3"/>
  <c r="CF354" i="3"/>
  <c r="CG108" i="3"/>
  <c r="CG110" i="3"/>
  <c r="CG112" i="3" s="1"/>
  <c r="CH106" i="3"/>
  <c r="CH18" i="3"/>
  <c r="CH21" i="3" s="1"/>
  <c r="CH23" i="3" s="1"/>
  <c r="CH30" i="3" s="1"/>
  <c r="CI61" i="3"/>
  <c r="CI26" i="3"/>
  <c r="CH278" i="3"/>
  <c r="CI145" i="3"/>
  <c r="CG121" i="3"/>
  <c r="CG118" i="3"/>
  <c r="CF33" i="3"/>
  <c r="CF46" i="3" s="1"/>
  <c r="CF47" i="3" s="1"/>
  <c r="CF49" i="3" s="1"/>
  <c r="CI11" i="3"/>
  <c r="CH12" i="3"/>
  <c r="CH117" i="3" s="1"/>
  <c r="CI260" i="3"/>
  <c r="CI262" i="3" s="1"/>
  <c r="CJ20" i="3"/>
  <c r="CH54" i="3"/>
  <c r="CH59" i="3" s="1"/>
  <c r="CJ205" i="3"/>
  <c r="CJ64" i="3"/>
  <c r="CJ160" i="3"/>
  <c r="CJ163" i="3" s="1"/>
  <c r="CJ9" i="3"/>
  <c r="CJ8" i="3"/>
  <c r="CK7" i="3" s="1"/>
  <c r="CJ281" i="3"/>
  <c r="CJ282" i="3"/>
  <c r="CJ100" i="3"/>
  <c r="CJ111" i="3"/>
  <c r="CJ148" i="3"/>
  <c r="CJ190" i="3"/>
  <c r="CJ149" i="3"/>
  <c r="CJ13" i="3"/>
  <c r="CJ96" i="3"/>
  <c r="CJ10" i="3"/>
  <c r="CJ63" i="3"/>
  <c r="CJ204" i="3"/>
  <c r="CJ99" i="3"/>
  <c r="CG32" i="3"/>
  <c r="CG41" i="3" s="1"/>
  <c r="CG42" i="3" s="1"/>
  <c r="CI76" i="3"/>
  <c r="CI25" i="3"/>
  <c r="CI27" i="3" s="1"/>
  <c r="CI29" i="3" s="1"/>
  <c r="CI15" i="3"/>
  <c r="CI53" i="3"/>
  <c r="CI16" i="3"/>
  <c r="CI17" i="3"/>
  <c r="CI52" i="3"/>
  <c r="CI51" i="3"/>
  <c r="CI236" i="3"/>
  <c r="CI237" i="3" s="1"/>
  <c r="CI206" i="3"/>
  <c r="CI208" i="3"/>
  <c r="CI39" i="3"/>
  <c r="CH40" i="3"/>
  <c r="CG131" i="3" l="1"/>
  <c r="CG251" i="3"/>
  <c r="CG157" i="3"/>
  <c r="CG223" i="3"/>
  <c r="CG318" i="3" s="1"/>
  <c r="CH110" i="3"/>
  <c r="CH112" i="3" s="1"/>
  <c r="CH108" i="3"/>
  <c r="CI106" i="3"/>
  <c r="CG354" i="3"/>
  <c r="CJ52" i="3"/>
  <c r="CJ16" i="3"/>
  <c r="CJ17" i="3"/>
  <c r="CJ25" i="3"/>
  <c r="CJ76" i="3"/>
  <c r="CJ15" i="3"/>
  <c r="CJ53" i="3"/>
  <c r="CJ51" i="3"/>
  <c r="CK8" i="3"/>
  <c r="CL7" i="3" s="1"/>
  <c r="CK13" i="3"/>
  <c r="CK111" i="3"/>
  <c r="CK205" i="3"/>
  <c r="CK148" i="3"/>
  <c r="CK99" i="3"/>
  <c r="CK96" i="3"/>
  <c r="CK63" i="3"/>
  <c r="CK160" i="3"/>
  <c r="CK163" i="3" s="1"/>
  <c r="CK281" i="3"/>
  <c r="CK100" i="3"/>
  <c r="CK64" i="3"/>
  <c r="CK282" i="3"/>
  <c r="CK149" i="3"/>
  <c r="CK190" i="3"/>
  <c r="CK204" i="3"/>
  <c r="CK9" i="3"/>
  <c r="CK10" i="3"/>
  <c r="CI18" i="3"/>
  <c r="CI21" i="3" s="1"/>
  <c r="CI23" i="3" s="1"/>
  <c r="CI30" i="3" s="1"/>
  <c r="CH121" i="3"/>
  <c r="CH118" i="3"/>
  <c r="CI12" i="3"/>
  <c r="CI117" i="3" s="1"/>
  <c r="CJ11" i="3"/>
  <c r="CI278" i="3"/>
  <c r="CI54" i="3"/>
  <c r="CI59" i="3" s="1"/>
  <c r="CJ236" i="3"/>
  <c r="CJ237" i="3" s="1"/>
  <c r="CJ206" i="3"/>
  <c r="CJ208" i="3"/>
  <c r="CI40" i="3"/>
  <c r="CJ39" i="3"/>
  <c r="CJ260" i="3"/>
  <c r="CJ262" i="3" s="1"/>
  <c r="CF301" i="3"/>
  <c r="CH33" i="3"/>
  <c r="CH46" i="3" s="1"/>
  <c r="CH47" i="3" s="1"/>
  <c r="CH49" i="3" s="1"/>
  <c r="CH32" i="3"/>
  <c r="CH41" i="3" s="1"/>
  <c r="CH42" i="3" s="1"/>
  <c r="CJ27" i="3"/>
  <c r="CJ29" i="3" s="1"/>
  <c r="CJ61" i="3"/>
  <c r="CJ26" i="3"/>
  <c r="CG33" i="3"/>
  <c r="CG46" i="3" s="1"/>
  <c r="CG47" i="3" s="1"/>
  <c r="CG49" i="3" s="1"/>
  <c r="CJ145" i="3"/>
  <c r="CJ57" i="3"/>
  <c r="CI108" i="3" l="1"/>
  <c r="CJ106" i="3"/>
  <c r="CI110" i="3"/>
  <c r="CI112" i="3" s="1"/>
  <c r="CH131" i="3"/>
  <c r="CH251" i="3"/>
  <c r="CH157" i="3"/>
  <c r="CH223" i="3"/>
  <c r="CH318" i="3" s="1"/>
  <c r="CH354" i="3" s="1"/>
  <c r="CK260" i="3"/>
  <c r="CK262" i="3" s="1"/>
  <c r="CK51" i="3"/>
  <c r="CK53" i="3"/>
  <c r="CK25" i="3"/>
  <c r="CK27" i="3" s="1"/>
  <c r="CK29" i="3" s="1"/>
  <c r="CK76" i="3"/>
  <c r="CK17" i="3"/>
  <c r="CK52" i="3"/>
  <c r="CK16" i="3"/>
  <c r="CK15" i="3"/>
  <c r="CK18" i="3" s="1"/>
  <c r="CK21" i="3" s="1"/>
  <c r="CK23" i="3" s="1"/>
  <c r="CI32" i="3"/>
  <c r="CI41" i="3" s="1"/>
  <c r="CI42" i="3" s="1"/>
  <c r="CK145" i="3"/>
  <c r="CK57" i="3"/>
  <c r="CK39" i="3"/>
  <c r="CJ40" i="3"/>
  <c r="CJ12" i="3"/>
  <c r="CJ117" i="3" s="1"/>
  <c r="CK11" i="3"/>
  <c r="CI118" i="3"/>
  <c r="CI121" i="3"/>
  <c r="CG301" i="3"/>
  <c r="CL204" i="3"/>
  <c r="CL99" i="3"/>
  <c r="CL64" i="3"/>
  <c r="CL160" i="3"/>
  <c r="CL163" i="3" s="1"/>
  <c r="CL9" i="3"/>
  <c r="CL281" i="3"/>
  <c r="CL190" i="3"/>
  <c r="CL149" i="3"/>
  <c r="CL13" i="3"/>
  <c r="CL96" i="3"/>
  <c r="CL205" i="3"/>
  <c r="CL100" i="3"/>
  <c r="CL63" i="3"/>
  <c r="CL282" i="3"/>
  <c r="CL8" i="3"/>
  <c r="CM7" i="3" s="1"/>
  <c r="CL111" i="3"/>
  <c r="CL148" i="3"/>
  <c r="CL10" i="3"/>
  <c r="CJ278" i="3"/>
  <c r="CH301" i="3"/>
  <c r="CK236" i="3"/>
  <c r="CK237" i="3" s="1"/>
  <c r="CK206" i="3"/>
  <c r="CK208" i="3"/>
  <c r="CJ54" i="3"/>
  <c r="CJ59" i="3" s="1"/>
  <c r="CK20" i="3"/>
  <c r="CK61" i="3"/>
  <c r="CK26" i="3"/>
  <c r="CJ18" i="3"/>
  <c r="CJ21" i="3" s="1"/>
  <c r="CJ23" i="3" s="1"/>
  <c r="CJ30" i="3" s="1"/>
  <c r="CI223" i="3" l="1"/>
  <c r="CI318" i="3" s="1"/>
  <c r="CI354" i="3" s="1"/>
  <c r="CI251" i="3"/>
  <c r="CI157" i="3"/>
  <c r="CI131" i="3"/>
  <c r="CJ108" i="3"/>
  <c r="CK106" i="3"/>
  <c r="CJ110" i="3"/>
  <c r="CJ112" i="3" s="1"/>
  <c r="CK12" i="3"/>
  <c r="CK117" i="3" s="1"/>
  <c r="CL11" i="3"/>
  <c r="CK278" i="3"/>
  <c r="CL236" i="3"/>
  <c r="CL237" i="3" s="1"/>
  <c r="CL208" i="3"/>
  <c r="CL206" i="3"/>
  <c r="CJ118" i="3"/>
  <c r="CJ121" i="3"/>
  <c r="CL26" i="3"/>
  <c r="CL61" i="3"/>
  <c r="CL145" i="3"/>
  <c r="CL76" i="3"/>
  <c r="CL25" i="3"/>
  <c r="CL27" i="3" s="1"/>
  <c r="CL29" i="3" s="1"/>
  <c r="CL51" i="3"/>
  <c r="CL53" i="3"/>
  <c r="CL16" i="3"/>
  <c r="CL15" i="3"/>
  <c r="CL18" i="3" s="1"/>
  <c r="CL52" i="3"/>
  <c r="CL17" i="3"/>
  <c r="CJ32" i="3"/>
  <c r="CJ41" i="3" s="1"/>
  <c r="CJ42" i="3" s="1"/>
  <c r="CL39" i="3"/>
  <c r="CK40" i="3"/>
  <c r="CI33" i="3"/>
  <c r="CI46" i="3" s="1"/>
  <c r="CI47" i="3" s="1"/>
  <c r="CI49" i="3" s="1"/>
  <c r="CK30" i="3"/>
  <c r="CK54" i="3"/>
  <c r="CK59" i="3" s="1"/>
  <c r="CL57" i="3"/>
  <c r="CM204" i="3"/>
  <c r="CM149" i="3"/>
  <c r="CM100" i="3"/>
  <c r="CM8" i="3"/>
  <c r="CN7" i="3" s="1"/>
  <c r="CM160" i="3"/>
  <c r="CM163" i="3" s="1"/>
  <c r="CM10" i="3"/>
  <c r="CM281" i="3"/>
  <c r="CM9" i="3"/>
  <c r="CM64" i="3"/>
  <c r="CM190" i="3"/>
  <c r="CM282" i="3"/>
  <c r="CM96" i="3"/>
  <c r="CM63" i="3"/>
  <c r="CM13" i="3"/>
  <c r="CM111" i="3"/>
  <c r="CM205" i="3"/>
  <c r="CM148" i="3"/>
  <c r="CM99" i="3"/>
  <c r="CL260" i="3"/>
  <c r="CL262" i="3" s="1"/>
  <c r="CL20" i="3"/>
  <c r="CM20" i="3" s="1"/>
  <c r="CJ223" i="3" l="1"/>
  <c r="CJ318" i="3" s="1"/>
  <c r="CJ354" i="3" s="1"/>
  <c r="CJ131" i="3"/>
  <c r="CJ157" i="3"/>
  <c r="CJ251" i="3"/>
  <c r="CK108" i="3"/>
  <c r="CK110" i="3"/>
  <c r="CK112" i="3" s="1"/>
  <c r="CL106" i="3"/>
  <c r="CM260" i="3"/>
  <c r="CM262" i="3" s="1"/>
  <c r="CJ33" i="3"/>
  <c r="CJ46" i="3" s="1"/>
  <c r="CJ47" i="3" s="1"/>
  <c r="CJ49" i="3" s="1"/>
  <c r="CM61" i="3"/>
  <c r="CM26" i="3"/>
  <c r="CK32" i="3"/>
  <c r="CK41" i="3" s="1"/>
  <c r="CK42" i="3" s="1"/>
  <c r="CK33" i="3"/>
  <c r="CK46" i="3" s="1"/>
  <c r="CK47" i="3" s="1"/>
  <c r="CK49" i="3" s="1"/>
  <c r="CJ301" i="3"/>
  <c r="CL54" i="3"/>
  <c r="CL59" i="3" s="1"/>
  <c r="CM145" i="3"/>
  <c r="CN190" i="3"/>
  <c r="CN282" i="3"/>
  <c r="CN13" i="3"/>
  <c r="CN111" i="3"/>
  <c r="CN100" i="3"/>
  <c r="CN10" i="3"/>
  <c r="CN205" i="3"/>
  <c r="CN99" i="3"/>
  <c r="CN63" i="3"/>
  <c r="CN148" i="3"/>
  <c r="CN64" i="3"/>
  <c r="CN204" i="3"/>
  <c r="CN149" i="3"/>
  <c r="CN8" i="3"/>
  <c r="CO7" i="3" s="1"/>
  <c r="CN160" i="3"/>
  <c r="CN163" i="3" s="1"/>
  <c r="CN9" i="3"/>
  <c r="CN20" i="3" s="1"/>
  <c r="CN96" i="3"/>
  <c r="CN281" i="3"/>
  <c r="CI301" i="3"/>
  <c r="CL12" i="3"/>
  <c r="CL117" i="3" s="1"/>
  <c r="CM11" i="3"/>
  <c r="CK118" i="3"/>
  <c r="CK121" i="3"/>
  <c r="CL40" i="3"/>
  <c r="CM39" i="3"/>
  <c r="CL21" i="3"/>
  <c r="CL23" i="3" s="1"/>
  <c r="CL30" i="3" s="1"/>
  <c r="CL278" i="3"/>
  <c r="CM236" i="3"/>
  <c r="CM237" i="3" s="1"/>
  <c r="CM206" i="3"/>
  <c r="CM208" i="3"/>
  <c r="CM76" i="3"/>
  <c r="CM17" i="3"/>
  <c r="CM15" i="3"/>
  <c r="CM52" i="3"/>
  <c r="CM51" i="3"/>
  <c r="CM25" i="3"/>
  <c r="CM27" i="3" s="1"/>
  <c r="CN260" i="3"/>
  <c r="CN262" i="3" s="1"/>
  <c r="CM53" i="3"/>
  <c r="CM16" i="3"/>
  <c r="CM57" i="3"/>
  <c r="CK157" i="3" l="1"/>
  <c r="CK251" i="3"/>
  <c r="CK131" i="3"/>
  <c r="CK223" i="3"/>
  <c r="CK318" i="3" s="1"/>
  <c r="CK354" i="3" s="1"/>
  <c r="CM29" i="3"/>
  <c r="CM106" i="3"/>
  <c r="CL110" i="3"/>
  <c r="CL112" i="3" s="1"/>
  <c r="CL108" i="3"/>
  <c r="CM18" i="3"/>
  <c r="CM21" i="3" s="1"/>
  <c r="CM23" i="3" s="1"/>
  <c r="CN11" i="3"/>
  <c r="CM12" i="3"/>
  <c r="CM117" i="3" s="1"/>
  <c r="CO204" i="3"/>
  <c r="CO149" i="3"/>
  <c r="CO99" i="3"/>
  <c r="CO160" i="3"/>
  <c r="CO163" i="3" s="1"/>
  <c r="CO64" i="3"/>
  <c r="CO281" i="3"/>
  <c r="CO9" i="3"/>
  <c r="CO10" i="3"/>
  <c r="CO190" i="3"/>
  <c r="CO282" i="3"/>
  <c r="CO96" i="3"/>
  <c r="CO63" i="3"/>
  <c r="CO13" i="3"/>
  <c r="CO111" i="3"/>
  <c r="CO8" i="3"/>
  <c r="CP7" i="3" s="1"/>
  <c r="CO205" i="3"/>
  <c r="CO148" i="3"/>
  <c r="CO100" i="3"/>
  <c r="CN61" i="3"/>
  <c r="CN26" i="3"/>
  <c r="CL121" i="3"/>
  <c r="CL118" i="3"/>
  <c r="CM54" i="3"/>
  <c r="CM59" i="3" s="1"/>
  <c r="CL32" i="3"/>
  <c r="CL41" i="3" s="1"/>
  <c r="CL42" i="3" s="1"/>
  <c r="CM40" i="3"/>
  <c r="CN39" i="3"/>
  <c r="CK301" i="3"/>
  <c r="CM30" i="3"/>
  <c r="CN57" i="3"/>
  <c r="CO57" i="3" s="1"/>
  <c r="CN145" i="3"/>
  <c r="CN53" i="3"/>
  <c r="CN17" i="3"/>
  <c r="CN15" i="3"/>
  <c r="CN51" i="3"/>
  <c r="CN54" i="3" s="1"/>
  <c r="CN59" i="3" s="1"/>
  <c r="CN25" i="3"/>
  <c r="CN27" i="3" s="1"/>
  <c r="CN29" i="3" s="1"/>
  <c r="CN76" i="3"/>
  <c r="CN16" i="3"/>
  <c r="CO260" i="3"/>
  <c r="CO262" i="3" s="1"/>
  <c r="CN52" i="3"/>
  <c r="CN236" i="3"/>
  <c r="CN237" i="3" s="1"/>
  <c r="CN206" i="3"/>
  <c r="CN208" i="3"/>
  <c r="CM278" i="3"/>
  <c r="CL251" i="3" l="1"/>
  <c r="CL157" i="3"/>
  <c r="CL131" i="3"/>
  <c r="CL223" i="3"/>
  <c r="CL318" i="3" s="1"/>
  <c r="CM108" i="3"/>
  <c r="CN106" i="3"/>
  <c r="CM110" i="3"/>
  <c r="CM112" i="3" s="1"/>
  <c r="CL354" i="3"/>
  <c r="CO263" i="3"/>
  <c r="CO266" i="3" s="1"/>
  <c r="CO265" i="3"/>
  <c r="CO264" i="3"/>
  <c r="CO145" i="3"/>
  <c r="CN278" i="3"/>
  <c r="CL33" i="3"/>
  <c r="CL46" i="3" s="1"/>
  <c r="CL47" i="3" s="1"/>
  <c r="CL49" i="3" s="1"/>
  <c r="CO208" i="3"/>
  <c r="CO206" i="3"/>
  <c r="CO236" i="3"/>
  <c r="CO237" i="3" s="1"/>
  <c r="CO61" i="3"/>
  <c r="CO26" i="3"/>
  <c r="CM118" i="3"/>
  <c r="CM121" i="3"/>
  <c r="CP282" i="3"/>
  <c r="CP64" i="3"/>
  <c r="CP190" i="3"/>
  <c r="CP281" i="3"/>
  <c r="CP10" i="3"/>
  <c r="CP13" i="3"/>
  <c r="CP111" i="3"/>
  <c r="CP100" i="3"/>
  <c r="CP205" i="3"/>
  <c r="CP99" i="3"/>
  <c r="CP148" i="3"/>
  <c r="CP204" i="3"/>
  <c r="CP149" i="3"/>
  <c r="CP8" i="3"/>
  <c r="CQ7" i="3" s="1"/>
  <c r="CP160" i="3"/>
  <c r="CP163" i="3" s="1"/>
  <c r="CP9" i="3"/>
  <c r="CP96" i="3"/>
  <c r="CP63" i="3"/>
  <c r="CO52" i="3"/>
  <c r="CO25" i="3"/>
  <c r="CO27" i="3" s="1"/>
  <c r="CO76" i="3"/>
  <c r="CO17" i="3"/>
  <c r="CO16" i="3"/>
  <c r="CO53" i="3"/>
  <c r="CO51" i="3"/>
  <c r="CP260" i="3"/>
  <c r="CP262" i="3" s="1"/>
  <c r="CO15" i="3"/>
  <c r="CO11" i="3"/>
  <c r="CN12" i="3"/>
  <c r="CN117" i="3" s="1"/>
  <c r="CN18" i="3"/>
  <c r="CN21" i="3" s="1"/>
  <c r="CN23" i="3" s="1"/>
  <c r="CN30" i="3" s="1"/>
  <c r="CM32" i="3"/>
  <c r="CM41" i="3" s="1"/>
  <c r="CM42" i="3" s="1"/>
  <c r="CM33" i="3"/>
  <c r="CM46" i="3" s="1"/>
  <c r="CM47" i="3" s="1"/>
  <c r="CM49" i="3" s="1"/>
  <c r="CO39" i="3"/>
  <c r="CN40" i="3"/>
  <c r="CO20" i="3"/>
  <c r="CM354" i="3" l="1"/>
  <c r="CM157" i="3"/>
  <c r="CM251" i="3"/>
  <c r="CM131" i="3"/>
  <c r="CM223" i="3"/>
  <c r="CM318" i="3" s="1"/>
  <c r="CO29" i="3"/>
  <c r="CN108" i="3"/>
  <c r="CO106" i="3"/>
  <c r="CN110" i="3"/>
  <c r="CN112" i="3" s="1"/>
  <c r="CN32" i="3"/>
  <c r="CN41" i="3" s="1"/>
  <c r="CN42" i="3" s="1"/>
  <c r="CN33" i="3"/>
  <c r="CN46" i="3" s="1"/>
  <c r="CN47" i="3" s="1"/>
  <c r="CN49" i="3" s="1"/>
  <c r="CQ282" i="3"/>
  <c r="CQ9" i="3"/>
  <c r="CQ8" i="3"/>
  <c r="CR7" i="3" s="1"/>
  <c r="CQ190" i="3"/>
  <c r="CQ281" i="3"/>
  <c r="CQ96" i="3"/>
  <c r="CQ13" i="3"/>
  <c r="CQ111" i="3"/>
  <c r="CQ10" i="3"/>
  <c r="CQ205" i="3"/>
  <c r="CQ64" i="3"/>
  <c r="CQ148" i="3"/>
  <c r="CQ99" i="3"/>
  <c r="CQ63" i="3"/>
  <c r="CQ204" i="3"/>
  <c r="CQ149" i="3"/>
  <c r="CQ100" i="3"/>
  <c r="CQ160" i="3"/>
  <c r="CQ163" i="3" s="1"/>
  <c r="CP61" i="3"/>
  <c r="CP26" i="3"/>
  <c r="CM301" i="3"/>
  <c r="CN121" i="3"/>
  <c r="CN118" i="3"/>
  <c r="CO18" i="3"/>
  <c r="CO21" i="3" s="1"/>
  <c r="CO23" i="3" s="1"/>
  <c r="CO30" i="3" s="1"/>
  <c r="CP20" i="3"/>
  <c r="CQ20" i="3" s="1"/>
  <c r="CO12" i="3"/>
  <c r="CO117" i="3" s="1"/>
  <c r="CP11" i="3"/>
  <c r="CP264" i="3"/>
  <c r="CP263" i="3"/>
  <c r="CP266" i="3" s="1"/>
  <c r="CP265" i="3"/>
  <c r="CO40" i="3"/>
  <c r="CP39" i="3"/>
  <c r="CO54" i="3"/>
  <c r="CO59" i="3" s="1"/>
  <c r="CP145" i="3"/>
  <c r="CP206" i="3"/>
  <c r="CP208" i="3"/>
  <c r="CP236" i="3"/>
  <c r="CP237" i="3" s="1"/>
  <c r="CL301" i="3"/>
  <c r="CO278" i="3"/>
  <c r="CP76" i="3"/>
  <c r="CP15" i="3"/>
  <c r="CP17" i="3"/>
  <c r="CP52" i="3"/>
  <c r="CQ260" i="3"/>
  <c r="CQ262" i="3" s="1"/>
  <c r="CP53" i="3"/>
  <c r="CP51" i="3"/>
  <c r="CP25" i="3"/>
  <c r="CP27" i="3" s="1"/>
  <c r="CP16" i="3"/>
  <c r="CP57" i="3"/>
  <c r="CQ57" i="3" s="1"/>
  <c r="CO108" i="3" l="1"/>
  <c r="CP106" i="3"/>
  <c r="CO110" i="3"/>
  <c r="CO112" i="3" s="1"/>
  <c r="CN223" i="3"/>
  <c r="CN318" i="3" s="1"/>
  <c r="CN251" i="3"/>
  <c r="CN131" i="3"/>
  <c r="CN157" i="3"/>
  <c r="CP29" i="3"/>
  <c r="CN354" i="3"/>
  <c r="CQ61" i="3"/>
  <c r="CQ26" i="3"/>
  <c r="CP18" i="3"/>
  <c r="CP21" i="3" s="1"/>
  <c r="CP23" i="3" s="1"/>
  <c r="CN301" i="3"/>
  <c r="CQ145" i="3"/>
  <c r="CP54" i="3"/>
  <c r="CP59" i="3" s="1"/>
  <c r="CO32" i="3"/>
  <c r="CO41" i="3" s="1"/>
  <c r="CO42" i="3" s="1"/>
  <c r="CQ11" i="3"/>
  <c r="CP12" i="3"/>
  <c r="CP117" i="3" s="1"/>
  <c r="CP278" i="3"/>
  <c r="CO121" i="3"/>
  <c r="CO118" i="3"/>
  <c r="CR149" i="3"/>
  <c r="CR160" i="3"/>
  <c r="CR163" i="3" s="1"/>
  <c r="CR9" i="3"/>
  <c r="CR57" i="3" s="1"/>
  <c r="CR96" i="3"/>
  <c r="CR281" i="3"/>
  <c r="CR190" i="3"/>
  <c r="CR282" i="3"/>
  <c r="CR10" i="3"/>
  <c r="CR13" i="3"/>
  <c r="CR111" i="3"/>
  <c r="CR99" i="3"/>
  <c r="CR64" i="3"/>
  <c r="CR204" i="3"/>
  <c r="CR100" i="3"/>
  <c r="CR63" i="3"/>
  <c r="CR205" i="3"/>
  <c r="CR148" i="3"/>
  <c r="CR8" i="3"/>
  <c r="CS7" i="3" s="1"/>
  <c r="CQ39" i="3"/>
  <c r="CP40" i="3"/>
  <c r="CQ264" i="3"/>
  <c r="CQ265" i="3"/>
  <c r="CQ263" i="3"/>
  <c r="CQ266" i="3" s="1"/>
  <c r="CR20" i="3"/>
  <c r="CQ208" i="3"/>
  <c r="CQ206" i="3"/>
  <c r="CQ236" i="3"/>
  <c r="CQ237" i="3" s="1"/>
  <c r="CQ76" i="3"/>
  <c r="CQ17" i="3"/>
  <c r="CR260" i="3"/>
  <c r="CR262" i="3" s="1"/>
  <c r="CQ52" i="3"/>
  <c r="CQ53" i="3"/>
  <c r="CQ51" i="3"/>
  <c r="CQ54" i="3" s="1"/>
  <c r="CQ59" i="3" s="1"/>
  <c r="CQ25" i="3"/>
  <c r="CQ27" i="3" s="1"/>
  <c r="CQ29" i="3" s="1"/>
  <c r="CQ16" i="3"/>
  <c r="CQ15" i="3"/>
  <c r="CO33" i="3" l="1"/>
  <c r="CO46" i="3" s="1"/>
  <c r="CO47" i="3" s="1"/>
  <c r="CO49" i="3" s="1"/>
  <c r="CO301" i="3" s="1"/>
  <c r="CP30" i="3"/>
  <c r="CP33" i="3" s="1"/>
  <c r="CP46" i="3" s="1"/>
  <c r="CP47" i="3" s="1"/>
  <c r="CP49" i="3" s="1"/>
  <c r="CO251" i="3"/>
  <c r="CO157" i="3"/>
  <c r="CO131" i="3"/>
  <c r="CO223" i="3"/>
  <c r="CO318" i="3" s="1"/>
  <c r="CO354" i="3" s="1"/>
  <c r="CQ18" i="3"/>
  <c r="CQ21" i="3" s="1"/>
  <c r="CQ23" i="3" s="1"/>
  <c r="CQ30" i="3" s="1"/>
  <c r="CP110" i="3"/>
  <c r="CP112" i="3" s="1"/>
  <c r="CP108" i="3"/>
  <c r="CQ106" i="3"/>
  <c r="CR236" i="3"/>
  <c r="CR237" i="3" s="1"/>
  <c r="CR208" i="3"/>
  <c r="CR206" i="3"/>
  <c r="CR61" i="3"/>
  <c r="CR26" i="3"/>
  <c r="CP32" i="3"/>
  <c r="CP41" i="3" s="1"/>
  <c r="CP42" i="3" s="1"/>
  <c r="CR145" i="3"/>
  <c r="CQ40" i="3"/>
  <c r="CR39" i="3"/>
  <c r="CR53" i="3"/>
  <c r="CR16" i="3"/>
  <c r="CR17" i="3"/>
  <c r="CR15" i="3"/>
  <c r="CR25" i="3"/>
  <c r="CR27" i="3" s="1"/>
  <c r="CR29" i="3" s="1"/>
  <c r="CS260" i="3"/>
  <c r="CS262" i="3" s="1"/>
  <c r="CR76" i="3"/>
  <c r="CR51" i="3"/>
  <c r="CR52" i="3"/>
  <c r="CP118" i="3"/>
  <c r="CP121" i="3"/>
  <c r="CQ278" i="3"/>
  <c r="CR264" i="3"/>
  <c r="CR265" i="3"/>
  <c r="CR263" i="3"/>
  <c r="CR266" i="3" s="1"/>
  <c r="CS10" i="3"/>
  <c r="CS281" i="3"/>
  <c r="CS9" i="3"/>
  <c r="CS20" i="3" s="1"/>
  <c r="CS63" i="3"/>
  <c r="CS190" i="3"/>
  <c r="CS282" i="3"/>
  <c r="CS96" i="3"/>
  <c r="CS64" i="3"/>
  <c r="CS13" i="3"/>
  <c r="CS111" i="3"/>
  <c r="CS8" i="3"/>
  <c r="CT7" i="3" s="1"/>
  <c r="CS205" i="3"/>
  <c r="CS148" i="3"/>
  <c r="CS99" i="3"/>
  <c r="CS204" i="3"/>
  <c r="CS149" i="3"/>
  <c r="CS100" i="3"/>
  <c r="CS160" i="3"/>
  <c r="CS163" i="3" s="1"/>
  <c r="CQ12" i="3"/>
  <c r="CQ117" i="3" s="1"/>
  <c r="CR11" i="3"/>
  <c r="CP251" i="3" l="1"/>
  <c r="CP131" i="3"/>
  <c r="CP223" i="3"/>
  <c r="CP318" i="3" s="1"/>
  <c r="CP354" i="3" s="1"/>
  <c r="CP157" i="3"/>
  <c r="CR54" i="3"/>
  <c r="CR59" i="3" s="1"/>
  <c r="CQ110" i="3"/>
  <c r="CQ112" i="3" s="1"/>
  <c r="CQ108" i="3"/>
  <c r="CR106" i="3"/>
  <c r="CS57" i="3"/>
  <c r="CP301" i="3"/>
  <c r="CR278" i="3"/>
  <c r="CS264" i="3"/>
  <c r="CS265" i="3"/>
  <c r="CS263" i="3"/>
  <c r="CS266" i="3" s="1"/>
  <c r="CS11" i="3"/>
  <c r="CR12" i="3"/>
  <c r="CR117" i="3" s="1"/>
  <c r="CS208" i="3"/>
  <c r="CS206" i="3"/>
  <c r="CS236" i="3"/>
  <c r="CS237" i="3" s="1"/>
  <c r="CR18" i="3"/>
  <c r="CR21" i="3" s="1"/>
  <c r="CR23" i="3" s="1"/>
  <c r="CR30" i="3" s="1"/>
  <c r="CS145" i="3"/>
  <c r="CQ121" i="3"/>
  <c r="CQ118" i="3"/>
  <c r="CT190" i="3"/>
  <c r="CT282" i="3"/>
  <c r="CT13" i="3"/>
  <c r="CT111" i="3"/>
  <c r="CT100" i="3"/>
  <c r="CT10" i="3"/>
  <c r="CT204" i="3"/>
  <c r="CT99" i="3"/>
  <c r="CT64" i="3"/>
  <c r="CT205" i="3"/>
  <c r="CT148" i="3"/>
  <c r="CT8" i="3"/>
  <c r="CU7" i="3" s="1"/>
  <c r="CT149" i="3"/>
  <c r="CT160" i="3"/>
  <c r="CT163" i="3" s="1"/>
  <c r="CT9" i="3"/>
  <c r="CT63" i="3"/>
  <c r="CT96" i="3"/>
  <c r="CT281" i="3"/>
  <c r="CS16" i="3"/>
  <c r="CS15" i="3"/>
  <c r="CS17" i="3"/>
  <c r="CS52" i="3"/>
  <c r="CS53" i="3"/>
  <c r="CT260" i="3"/>
  <c r="CT262" i="3" s="1"/>
  <c r="CS51" i="3"/>
  <c r="CS25" i="3"/>
  <c r="CS76" i="3"/>
  <c r="CS61" i="3"/>
  <c r="CS27" i="3"/>
  <c r="CS29" i="3" s="1"/>
  <c r="CS26" i="3"/>
  <c r="CQ32" i="3"/>
  <c r="CQ41" i="3" s="1"/>
  <c r="CQ42" i="3" s="1"/>
  <c r="CR40" i="3"/>
  <c r="CS39" i="3"/>
  <c r="CT57" i="3" l="1"/>
  <c r="CU57" i="3" s="1"/>
  <c r="CQ223" i="3"/>
  <c r="CQ318" i="3" s="1"/>
  <c r="CQ354" i="3" s="1"/>
  <c r="CQ157" i="3"/>
  <c r="CQ131" i="3"/>
  <c r="CQ251" i="3"/>
  <c r="CS54" i="3"/>
  <c r="CS59" i="3" s="1"/>
  <c r="CS18" i="3"/>
  <c r="CS21" i="3" s="1"/>
  <c r="CS23" i="3" s="1"/>
  <c r="CS30" i="3" s="1"/>
  <c r="CR108" i="3"/>
  <c r="CS106" i="3"/>
  <c r="CR110" i="3"/>
  <c r="CR112" i="3" s="1"/>
  <c r="CS32" i="3"/>
  <c r="CS41" i="3" s="1"/>
  <c r="CU190" i="3"/>
  <c r="CU282" i="3"/>
  <c r="CU96" i="3"/>
  <c r="CU13" i="3"/>
  <c r="CU111" i="3"/>
  <c r="CU63" i="3"/>
  <c r="CU204" i="3"/>
  <c r="CU64" i="3"/>
  <c r="CU205" i="3"/>
  <c r="CU148" i="3"/>
  <c r="CU99" i="3"/>
  <c r="CU8" i="3"/>
  <c r="CV7" i="3" s="1"/>
  <c r="CU149" i="3"/>
  <c r="CU100" i="3"/>
  <c r="CU160" i="3"/>
  <c r="CU163" i="3" s="1"/>
  <c r="CU10" i="3"/>
  <c r="CU281" i="3"/>
  <c r="CU9" i="3"/>
  <c r="CS40" i="3"/>
  <c r="CT39" i="3"/>
  <c r="CT208" i="3"/>
  <c r="CT206" i="3"/>
  <c r="CT236" i="3"/>
  <c r="CT237" i="3" s="1"/>
  <c r="CR32" i="3"/>
  <c r="CR41" i="3" s="1"/>
  <c r="CR42" i="3" s="1"/>
  <c r="CT145" i="3"/>
  <c r="CT263" i="3"/>
  <c r="CT266" i="3" s="1"/>
  <c r="CT264" i="3"/>
  <c r="CT265" i="3"/>
  <c r="CT76" i="3"/>
  <c r="CT25" i="3"/>
  <c r="CT27" i="3" s="1"/>
  <c r="CT16" i="3"/>
  <c r="CT15" i="3"/>
  <c r="CT18" i="3" s="1"/>
  <c r="CT51" i="3"/>
  <c r="CT54" i="3" s="1"/>
  <c r="CT59" i="3" s="1"/>
  <c r="CU260" i="3"/>
  <c r="CU262" i="3" s="1"/>
  <c r="CT52" i="3"/>
  <c r="CT53" i="3"/>
  <c r="CT17" i="3"/>
  <c r="CR118" i="3"/>
  <c r="CR121" i="3"/>
  <c r="CT61" i="3"/>
  <c r="CT26" i="3"/>
  <c r="CQ33" i="3"/>
  <c r="CQ46" i="3" s="1"/>
  <c r="CQ47" i="3" s="1"/>
  <c r="CQ49" i="3" s="1"/>
  <c r="CS278" i="3"/>
  <c r="CS12" i="3"/>
  <c r="CS117" i="3" s="1"/>
  <c r="CT11" i="3"/>
  <c r="CT20" i="3"/>
  <c r="CR33" i="3" l="1"/>
  <c r="CR46" i="3" s="1"/>
  <c r="CR47" i="3" s="1"/>
  <c r="CR49" i="3" s="1"/>
  <c r="CU20" i="3"/>
  <c r="CT29" i="3"/>
  <c r="CR131" i="3"/>
  <c r="CR223" i="3"/>
  <c r="CR318" i="3" s="1"/>
  <c r="CR354" i="3" s="1"/>
  <c r="CR157" i="3"/>
  <c r="CR251" i="3"/>
  <c r="CT106" i="3"/>
  <c r="CS110" i="3"/>
  <c r="CS112" i="3" s="1"/>
  <c r="CS108" i="3"/>
  <c r="CS33" i="3"/>
  <c r="CS46" i="3" s="1"/>
  <c r="CS47" i="3" s="1"/>
  <c r="CU264" i="3"/>
  <c r="CU263" i="3"/>
  <c r="CU266" i="3" s="1"/>
  <c r="CU265" i="3"/>
  <c r="CV148" i="3"/>
  <c r="CV204" i="3"/>
  <c r="CV149" i="3"/>
  <c r="CV64" i="3"/>
  <c r="CV160" i="3"/>
  <c r="CV163" i="3" s="1"/>
  <c r="CV9" i="3"/>
  <c r="CV57" i="3" s="1"/>
  <c r="CV96" i="3"/>
  <c r="CV281" i="3"/>
  <c r="CV190" i="3"/>
  <c r="CV282" i="3"/>
  <c r="CV10" i="3"/>
  <c r="CV13" i="3"/>
  <c r="CV111" i="3"/>
  <c r="CV100" i="3"/>
  <c r="CV63" i="3"/>
  <c r="CV205" i="3"/>
  <c r="CV99" i="3"/>
  <c r="CV8" i="3"/>
  <c r="CW7" i="3" s="1"/>
  <c r="CS49" i="3"/>
  <c r="CU39" i="3"/>
  <c r="CT40" i="3"/>
  <c r="CS42" i="3"/>
  <c r="CV20" i="3"/>
  <c r="CT278" i="3"/>
  <c r="CU145" i="3"/>
  <c r="CT12" i="3"/>
  <c r="CT117" i="3" s="1"/>
  <c r="CU11" i="3"/>
  <c r="CQ301" i="3"/>
  <c r="CU76" i="3"/>
  <c r="CU15" i="3"/>
  <c r="CV260" i="3"/>
  <c r="CV262" i="3" s="1"/>
  <c r="CU25" i="3"/>
  <c r="CU27" i="3" s="1"/>
  <c r="CU51" i="3"/>
  <c r="CU52" i="3"/>
  <c r="CU17" i="3"/>
  <c r="CU53" i="3"/>
  <c r="CU16" i="3"/>
  <c r="CT21" i="3"/>
  <c r="CT23" i="3" s="1"/>
  <c r="CT30" i="3" s="1"/>
  <c r="CS121" i="3"/>
  <c r="CS118" i="3"/>
  <c r="CR301" i="3"/>
  <c r="CU208" i="3"/>
  <c r="CU206" i="3"/>
  <c r="CU236" i="3"/>
  <c r="CU237" i="3" s="1"/>
  <c r="CU61" i="3"/>
  <c r="CU26" i="3"/>
  <c r="CS354" i="3" l="1"/>
  <c r="CS223" i="3"/>
  <c r="CS318" i="3" s="1"/>
  <c r="CS131" i="3"/>
  <c r="CS157" i="3"/>
  <c r="CS251" i="3"/>
  <c r="CU106" i="3"/>
  <c r="CT110" i="3"/>
  <c r="CT112" i="3" s="1"/>
  <c r="CT108" i="3"/>
  <c r="CS301" i="3"/>
  <c r="CV61" i="3"/>
  <c r="CV26" i="3"/>
  <c r="CW96" i="3"/>
  <c r="CW281" i="3"/>
  <c r="CW190" i="3"/>
  <c r="CW282" i="3"/>
  <c r="CW13" i="3"/>
  <c r="CW111" i="3"/>
  <c r="CW100" i="3"/>
  <c r="CW10" i="3"/>
  <c r="CW205" i="3"/>
  <c r="CW99" i="3"/>
  <c r="CW148" i="3"/>
  <c r="CW204" i="3"/>
  <c r="CW149" i="3"/>
  <c r="CW63" i="3"/>
  <c r="CW160" i="3"/>
  <c r="CW163" i="3" s="1"/>
  <c r="CW64" i="3"/>
  <c r="CW9" i="3"/>
  <c r="CW8" i="3"/>
  <c r="CX7" i="3" s="1"/>
  <c r="CV236" i="3"/>
  <c r="CV237" i="3" s="1"/>
  <c r="CV206" i="3"/>
  <c r="CV208" i="3"/>
  <c r="CU54" i="3"/>
  <c r="CU59" i="3" s="1"/>
  <c r="CV11" i="3"/>
  <c r="CU12" i="3"/>
  <c r="CU117" i="3" s="1"/>
  <c r="CV145" i="3"/>
  <c r="CU29" i="3"/>
  <c r="CT121" i="3"/>
  <c r="CT118" i="3"/>
  <c r="CV16" i="3"/>
  <c r="CV15" i="3"/>
  <c r="CV18" i="3" s="1"/>
  <c r="CV21" i="3" s="1"/>
  <c r="CV23" i="3" s="1"/>
  <c r="CV52" i="3"/>
  <c r="CW260" i="3"/>
  <c r="CW262" i="3" s="1"/>
  <c r="CV25" i="3"/>
  <c r="CV27" i="3" s="1"/>
  <c r="CV53" i="3"/>
  <c r="CV76" i="3"/>
  <c r="CV51" i="3"/>
  <c r="CV17" i="3"/>
  <c r="CV264" i="3"/>
  <c r="CV265" i="3"/>
  <c r="CV263" i="3"/>
  <c r="CV266" i="3" s="1"/>
  <c r="CT32" i="3"/>
  <c r="CT41" i="3" s="1"/>
  <c r="CT42" i="3" s="1"/>
  <c r="CU18" i="3"/>
  <c r="CU21" i="3" s="1"/>
  <c r="CU23" i="3" s="1"/>
  <c r="CU278" i="3"/>
  <c r="CV39" i="3"/>
  <c r="CU40" i="3"/>
  <c r="CT33" i="3" l="1"/>
  <c r="CT46" i="3" s="1"/>
  <c r="CT47" i="3" s="1"/>
  <c r="CT49" i="3" s="1"/>
  <c r="CV106" i="3"/>
  <c r="CU110" i="3"/>
  <c r="CU112" i="3" s="1"/>
  <c r="CU108" i="3"/>
  <c r="CV29" i="3"/>
  <c r="CT131" i="3"/>
  <c r="CT223" i="3"/>
  <c r="CT318" i="3" s="1"/>
  <c r="CT354" i="3" s="1"/>
  <c r="CT157" i="3"/>
  <c r="CT251" i="3"/>
  <c r="CV12" i="3"/>
  <c r="CV117" i="3" s="1"/>
  <c r="CW11" i="3"/>
  <c r="CW145" i="3"/>
  <c r="CW208" i="3"/>
  <c r="CW206" i="3"/>
  <c r="CW236" i="3"/>
  <c r="CW237" i="3" s="1"/>
  <c r="CW39" i="3"/>
  <c r="CV40" i="3"/>
  <c r="CW264" i="3"/>
  <c r="CW263" i="3"/>
  <c r="CW266" i="3" s="1"/>
  <c r="CW265" i="3"/>
  <c r="CU30" i="3"/>
  <c r="CW51" i="3"/>
  <c r="CW76" i="3"/>
  <c r="CW25" i="3"/>
  <c r="CW27" i="3" s="1"/>
  <c r="CW29" i="3" s="1"/>
  <c r="CW52" i="3"/>
  <c r="CW53" i="3"/>
  <c r="CW15" i="3"/>
  <c r="CW16" i="3"/>
  <c r="CX260" i="3"/>
  <c r="CX262" i="3" s="1"/>
  <c r="CW17" i="3"/>
  <c r="CW61" i="3"/>
  <c r="CW26" i="3"/>
  <c r="CV30" i="3"/>
  <c r="CT301" i="3"/>
  <c r="CV278" i="3"/>
  <c r="CW20" i="3"/>
  <c r="CV54" i="3"/>
  <c r="CV59" i="3" s="1"/>
  <c r="CU121" i="3"/>
  <c r="CU118" i="3"/>
  <c r="CX282" i="3"/>
  <c r="CX9" i="3"/>
  <c r="CX13" i="3"/>
  <c r="CX111" i="3"/>
  <c r="CX10" i="3"/>
  <c r="CX190" i="3"/>
  <c r="CX148" i="3"/>
  <c r="CX205" i="3"/>
  <c r="CX149" i="3"/>
  <c r="CX204" i="3"/>
  <c r="CX8" i="3"/>
  <c r="CY7" i="3" s="1"/>
  <c r="CX160" i="3"/>
  <c r="CX163" i="3" s="1"/>
  <c r="CX96" i="3"/>
  <c r="CX64" i="3"/>
  <c r="CX281" i="3"/>
  <c r="CX100" i="3"/>
  <c r="CX63" i="3"/>
  <c r="CX99" i="3"/>
  <c r="CW57" i="3"/>
  <c r="CU354" i="3" l="1"/>
  <c r="CU131" i="3"/>
  <c r="CU251" i="3"/>
  <c r="CU223" i="3"/>
  <c r="CU318" i="3" s="1"/>
  <c r="CU157" i="3"/>
  <c r="CV110" i="3"/>
  <c r="CV112" i="3" s="1"/>
  <c r="CW106" i="3"/>
  <c r="CV108" i="3"/>
  <c r="CU32" i="3"/>
  <c r="CU41" i="3" s="1"/>
  <c r="CU42" i="3" s="1"/>
  <c r="CX76" i="3"/>
  <c r="CX17" i="3"/>
  <c r="CX15" i="3"/>
  <c r="CY260" i="3"/>
  <c r="CY262" i="3" s="1"/>
  <c r="CX51" i="3"/>
  <c r="CX53" i="3"/>
  <c r="CX52" i="3"/>
  <c r="CX16" i="3"/>
  <c r="CX25" i="3"/>
  <c r="CX27" i="3" s="1"/>
  <c r="CX29" i="3" s="1"/>
  <c r="CX145" i="3"/>
  <c r="CX26" i="3"/>
  <c r="CX61" i="3"/>
  <c r="CX20" i="3"/>
  <c r="CW18" i="3"/>
  <c r="CW21" i="3" s="1"/>
  <c r="CW23" i="3" s="1"/>
  <c r="CW30" i="3" s="1"/>
  <c r="CX39" i="3"/>
  <c r="CW40" i="3"/>
  <c r="CX57" i="3"/>
  <c r="CY57" i="3" s="1"/>
  <c r="CY204" i="3"/>
  <c r="CY149" i="3"/>
  <c r="CY8" i="3"/>
  <c r="CZ7" i="3" s="1"/>
  <c r="CY281" i="3"/>
  <c r="CY99" i="3"/>
  <c r="CY10" i="3"/>
  <c r="CY111" i="3"/>
  <c r="CY100" i="3"/>
  <c r="CY190" i="3"/>
  <c r="CY63" i="3"/>
  <c r="CY13" i="3"/>
  <c r="CY148" i="3"/>
  <c r="CY64" i="3"/>
  <c r="CY205" i="3"/>
  <c r="CY9" i="3"/>
  <c r="CY96" i="3"/>
  <c r="CY160" i="3"/>
  <c r="CY163" i="3" s="1"/>
  <c r="CY282" i="3"/>
  <c r="CX208" i="3"/>
  <c r="CX236" i="3"/>
  <c r="CX237" i="3" s="1"/>
  <c r="CX206" i="3"/>
  <c r="CW54" i="3"/>
  <c r="CW59" i="3" s="1"/>
  <c r="CW278" i="3"/>
  <c r="CX264" i="3"/>
  <c r="CX263" i="3"/>
  <c r="CX266" i="3" s="1"/>
  <c r="CX265" i="3"/>
  <c r="CW12" i="3"/>
  <c r="CW117" i="3" s="1"/>
  <c r="CX11" i="3"/>
  <c r="CV33" i="3"/>
  <c r="CV46" i="3" s="1"/>
  <c r="CV47" i="3" s="1"/>
  <c r="CV49" i="3" s="1"/>
  <c r="CV32" i="3"/>
  <c r="CV41" i="3" s="1"/>
  <c r="CV42" i="3" s="1"/>
  <c r="CV121" i="3"/>
  <c r="CV118" i="3"/>
  <c r="CV131" i="3" l="1"/>
  <c r="CV223" i="3"/>
  <c r="CV318" i="3" s="1"/>
  <c r="CV354" i="3" s="1"/>
  <c r="CV157" i="3"/>
  <c r="CV251" i="3"/>
  <c r="CW108" i="3"/>
  <c r="CW110" i="3"/>
  <c r="CW112" i="3" s="1"/>
  <c r="CX106" i="3"/>
  <c r="CY20" i="3"/>
  <c r="CZ20" i="3" s="1"/>
  <c r="CW32" i="3"/>
  <c r="CW41" i="3" s="1"/>
  <c r="CW42" i="3" s="1"/>
  <c r="CY145" i="3"/>
  <c r="CY11" i="3"/>
  <c r="CX12" i="3"/>
  <c r="CX117" i="3" s="1"/>
  <c r="CZ204" i="3"/>
  <c r="CZ8" i="3"/>
  <c r="DA7" i="3" s="1"/>
  <c r="CZ149" i="3"/>
  <c r="CZ99" i="3"/>
  <c r="CZ282" i="3"/>
  <c r="CZ111" i="3"/>
  <c r="CZ100" i="3"/>
  <c r="CZ10" i="3"/>
  <c r="CZ190" i="3"/>
  <c r="CZ148" i="3"/>
  <c r="CZ64" i="3"/>
  <c r="CZ13" i="3"/>
  <c r="CZ63" i="3"/>
  <c r="CZ205" i="3"/>
  <c r="CZ160" i="3"/>
  <c r="CZ163" i="3" s="1"/>
  <c r="CZ9" i="3"/>
  <c r="CZ57" i="3" s="1"/>
  <c r="CZ281" i="3"/>
  <c r="CZ96" i="3"/>
  <c r="CU33" i="3"/>
  <c r="CU46" i="3" s="1"/>
  <c r="CU47" i="3" s="1"/>
  <c r="CU49" i="3" s="1"/>
  <c r="CW121" i="3"/>
  <c r="CW118" i="3"/>
  <c r="CV301" i="3"/>
  <c r="CY76" i="3"/>
  <c r="CY16" i="3"/>
  <c r="CZ260" i="3"/>
  <c r="CZ262" i="3" s="1"/>
  <c r="CY52" i="3"/>
  <c r="CY17" i="3"/>
  <c r="CY15" i="3"/>
  <c r="CY25" i="3"/>
  <c r="CY27" i="3" s="1"/>
  <c r="CY29" i="3" s="1"/>
  <c r="CY53" i="3"/>
  <c r="CY51" i="3"/>
  <c r="CX54" i="3"/>
  <c r="CX59" i="3" s="1"/>
  <c r="CY264" i="3"/>
  <c r="CY263" i="3"/>
  <c r="CY266" i="3" s="1"/>
  <c r="CY265" i="3"/>
  <c r="CY208" i="3"/>
  <c r="CY206" i="3"/>
  <c r="CY236" i="3"/>
  <c r="CY237" i="3" s="1"/>
  <c r="CY61" i="3"/>
  <c r="CY26" i="3"/>
  <c r="CX40" i="3"/>
  <c r="CY39" i="3"/>
  <c r="CX278" i="3"/>
  <c r="CX18" i="3"/>
  <c r="CX21" i="3" s="1"/>
  <c r="CX23" i="3" s="1"/>
  <c r="CX30" i="3" s="1"/>
  <c r="CX110" i="3" l="1"/>
  <c r="CX112" i="3" s="1"/>
  <c r="CX108" i="3"/>
  <c r="CY106" i="3"/>
  <c r="CW131" i="3"/>
  <c r="CW157" i="3"/>
  <c r="CW223" i="3"/>
  <c r="CW318" i="3" s="1"/>
  <c r="CW354" i="3" s="1"/>
  <c r="CW251" i="3"/>
  <c r="CZ264" i="3"/>
  <c r="CZ265" i="3"/>
  <c r="CZ263" i="3"/>
  <c r="CZ266" i="3" s="1"/>
  <c r="CZ145" i="3"/>
  <c r="DA282" i="3"/>
  <c r="DA111" i="3"/>
  <c r="DA99" i="3"/>
  <c r="DA64" i="3"/>
  <c r="DA100" i="3"/>
  <c r="DA8" i="3"/>
  <c r="DB7" i="3" s="1"/>
  <c r="DA204" i="3"/>
  <c r="DA148" i="3"/>
  <c r="DA205" i="3"/>
  <c r="DA149" i="3"/>
  <c r="DA9" i="3"/>
  <c r="DA20" i="3" s="1"/>
  <c r="DA160" i="3"/>
  <c r="DA163" i="3" s="1"/>
  <c r="DA190" i="3"/>
  <c r="DA96" i="3"/>
  <c r="DA10" i="3"/>
  <c r="DA13" i="3"/>
  <c r="DA281" i="3"/>
  <c r="DA63" i="3"/>
  <c r="CY54" i="3"/>
  <c r="CY59" i="3" s="1"/>
  <c r="CZ15" i="3"/>
  <c r="CZ25" i="3"/>
  <c r="CZ76" i="3"/>
  <c r="CZ17" i="3"/>
  <c r="CZ53" i="3"/>
  <c r="CZ52" i="3"/>
  <c r="DA260" i="3"/>
  <c r="DA262" i="3" s="1"/>
  <c r="CZ51" i="3"/>
  <c r="CZ16" i="3"/>
  <c r="CZ27" i="3"/>
  <c r="CZ29" i="3" s="1"/>
  <c r="CZ61" i="3"/>
  <c r="CZ26" i="3"/>
  <c r="CU301" i="3"/>
  <c r="CZ236" i="3"/>
  <c r="CZ237" i="3" s="1"/>
  <c r="CZ208" i="3"/>
  <c r="CZ206" i="3"/>
  <c r="CY18" i="3"/>
  <c r="CY21" i="3" s="1"/>
  <c r="CY23" i="3" s="1"/>
  <c r="CY30" i="3" s="1"/>
  <c r="DA57" i="3"/>
  <c r="CY278" i="3"/>
  <c r="CZ39" i="3"/>
  <c r="CY40" i="3"/>
  <c r="CX121" i="3"/>
  <c r="CX118" i="3"/>
  <c r="CX32" i="3"/>
  <c r="CX41" i="3" s="1"/>
  <c r="CX42" i="3" s="1"/>
  <c r="CY12" i="3"/>
  <c r="CY117" i="3" s="1"/>
  <c r="CZ11" i="3"/>
  <c r="CW33" i="3"/>
  <c r="CW46" i="3" s="1"/>
  <c r="CW47" i="3" s="1"/>
  <c r="CW49" i="3" s="1"/>
  <c r="CX354" i="3" l="1"/>
  <c r="CZ106" i="3"/>
  <c r="CY108" i="3"/>
  <c r="CY110" i="3"/>
  <c r="CY112" i="3" s="1"/>
  <c r="CX131" i="3"/>
  <c r="CX223" i="3"/>
  <c r="CX318" i="3" s="1"/>
  <c r="CX157" i="3"/>
  <c r="CX251" i="3"/>
  <c r="DA265" i="3"/>
  <c r="DA264" i="3"/>
  <c r="DA263" i="3"/>
  <c r="DA266" i="3" s="1"/>
  <c r="DA236" i="3"/>
  <c r="DA237" i="3" s="1"/>
  <c r="DA208" i="3"/>
  <c r="DA206" i="3"/>
  <c r="DA61" i="3"/>
  <c r="DA26" i="3"/>
  <c r="CZ278" i="3"/>
  <c r="CX33" i="3"/>
  <c r="CX46" i="3" s="1"/>
  <c r="CX47" i="3" s="1"/>
  <c r="CX49" i="3" s="1"/>
  <c r="CW301" i="3"/>
  <c r="CZ12" i="3"/>
  <c r="CZ117" i="3" s="1"/>
  <c r="DA11" i="3"/>
  <c r="CY121" i="3"/>
  <c r="CY118" i="3"/>
  <c r="CY32" i="3"/>
  <c r="CY41" i="3" s="1"/>
  <c r="CY42" i="3" s="1"/>
  <c r="DA145" i="3"/>
  <c r="DB204" i="3"/>
  <c r="DB111" i="3"/>
  <c r="DB10" i="3"/>
  <c r="DB190" i="3"/>
  <c r="DB160" i="3"/>
  <c r="DB163" i="3" s="1"/>
  <c r="DB100" i="3"/>
  <c r="DB63" i="3"/>
  <c r="DB13" i="3"/>
  <c r="DB148" i="3"/>
  <c r="DB99" i="3"/>
  <c r="DB8" i="3"/>
  <c r="DC7" i="3" s="1"/>
  <c r="DB281" i="3"/>
  <c r="DB149" i="3"/>
  <c r="DB64" i="3"/>
  <c r="DB282" i="3"/>
  <c r="DB9" i="3"/>
  <c r="DB57" i="3" s="1"/>
  <c r="DB205" i="3"/>
  <c r="DB96" i="3"/>
  <c r="CZ40" i="3"/>
  <c r="DA39" i="3"/>
  <c r="CZ18" i="3"/>
  <c r="CZ21" i="3" s="1"/>
  <c r="CZ23" i="3" s="1"/>
  <c r="CZ30" i="3" s="1"/>
  <c r="CZ54" i="3"/>
  <c r="CZ59" i="3" s="1"/>
  <c r="DA17" i="3"/>
  <c r="DA15" i="3"/>
  <c r="DA52" i="3"/>
  <c r="DA25" i="3"/>
  <c r="DA27" i="3" s="1"/>
  <c r="DA29" i="3" s="1"/>
  <c r="DB260" i="3"/>
  <c r="DB262" i="3" s="1"/>
  <c r="DA16" i="3"/>
  <c r="DA76" i="3"/>
  <c r="DA53" i="3"/>
  <c r="DA51" i="3"/>
  <c r="DB20" i="3" l="1"/>
  <c r="CY131" i="3"/>
  <c r="CY251" i="3"/>
  <c r="CY223" i="3"/>
  <c r="CY318" i="3" s="1"/>
  <c r="CY354" i="3" s="1"/>
  <c r="CY157" i="3"/>
  <c r="CZ108" i="3"/>
  <c r="DA106" i="3"/>
  <c r="CZ110" i="3"/>
  <c r="CZ112" i="3" s="1"/>
  <c r="DA54" i="3"/>
  <c r="DA59" i="3" s="1"/>
  <c r="DC111" i="3"/>
  <c r="DC96" i="3"/>
  <c r="DC8" i="3"/>
  <c r="DD7" i="3" s="1"/>
  <c r="DC204" i="3"/>
  <c r="DC10" i="3"/>
  <c r="DC205" i="3"/>
  <c r="DC148" i="3"/>
  <c r="DC63" i="3"/>
  <c r="DC149" i="3"/>
  <c r="DC99" i="3"/>
  <c r="DC64" i="3"/>
  <c r="DC190" i="3"/>
  <c r="DC160" i="3"/>
  <c r="DC163" i="3" s="1"/>
  <c r="DC100" i="3"/>
  <c r="DC13" i="3"/>
  <c r="DC281" i="3"/>
  <c r="DC9" i="3"/>
  <c r="DC282" i="3"/>
  <c r="DB61" i="3"/>
  <c r="DB26" i="3"/>
  <c r="CY33" i="3"/>
  <c r="CY46" i="3" s="1"/>
  <c r="CY47" i="3" s="1"/>
  <c r="CY49" i="3" s="1"/>
  <c r="DB208" i="3"/>
  <c r="DB206" i="3"/>
  <c r="DB236" i="3"/>
  <c r="DB237" i="3" s="1"/>
  <c r="DB145" i="3"/>
  <c r="CX301" i="3"/>
  <c r="DB263" i="3"/>
  <c r="DB266" i="3" s="1"/>
  <c r="DB265" i="3"/>
  <c r="DB264" i="3"/>
  <c r="CZ32" i="3"/>
  <c r="CZ41" i="3" s="1"/>
  <c r="CZ42" i="3" s="1"/>
  <c r="DA278" i="3"/>
  <c r="DB39" i="3"/>
  <c r="DA40" i="3"/>
  <c r="DB11" i="3"/>
  <c r="DA12" i="3"/>
  <c r="DA117" i="3" s="1"/>
  <c r="DC20" i="3"/>
  <c r="DB52" i="3"/>
  <c r="DB16" i="3"/>
  <c r="DB15" i="3"/>
  <c r="DB51" i="3"/>
  <c r="DB53" i="3"/>
  <c r="DC260" i="3"/>
  <c r="DC262" i="3" s="1"/>
  <c r="DB25" i="3"/>
  <c r="DB27" i="3" s="1"/>
  <c r="DB76" i="3"/>
  <c r="DB17" i="3"/>
  <c r="CZ121" i="3"/>
  <c r="CZ118" i="3"/>
  <c r="DA18" i="3"/>
  <c r="DA21" i="3" s="1"/>
  <c r="DA23" i="3" s="1"/>
  <c r="DA30" i="3" s="1"/>
  <c r="DB18" i="3" l="1"/>
  <c r="DB21" i="3" s="1"/>
  <c r="DB23" i="3" s="1"/>
  <c r="DA110" i="3"/>
  <c r="DA112" i="3" s="1"/>
  <c r="DA108" i="3"/>
  <c r="DB106" i="3"/>
  <c r="CZ33" i="3"/>
  <c r="CZ46" i="3" s="1"/>
  <c r="CZ47" i="3" s="1"/>
  <c r="CZ49" i="3" s="1"/>
  <c r="DB29" i="3"/>
  <c r="CZ223" i="3"/>
  <c r="CZ318" i="3" s="1"/>
  <c r="CZ354" i="3" s="1"/>
  <c r="CZ131" i="3"/>
  <c r="CZ251" i="3"/>
  <c r="CZ157" i="3"/>
  <c r="DA121" i="3"/>
  <c r="DA118" i="3"/>
  <c r="DB40" i="3"/>
  <c r="DC39" i="3"/>
  <c r="DC16" i="3"/>
  <c r="DC15" i="3"/>
  <c r="DC76" i="3"/>
  <c r="DC52" i="3"/>
  <c r="DC53" i="3"/>
  <c r="DC17" i="3"/>
  <c r="DC25" i="3"/>
  <c r="DC27" i="3" s="1"/>
  <c r="DC29" i="3" s="1"/>
  <c r="DD260" i="3"/>
  <c r="DD262" i="3" s="1"/>
  <c r="DC51" i="3"/>
  <c r="DC54" i="3" s="1"/>
  <c r="DC59" i="3" s="1"/>
  <c r="DC263" i="3"/>
  <c r="DC266" i="3" s="1"/>
  <c r="DC264" i="3"/>
  <c r="DC265" i="3"/>
  <c r="DC57" i="3"/>
  <c r="CY301" i="3"/>
  <c r="DC208" i="3"/>
  <c r="DC206" i="3"/>
  <c r="DC236" i="3"/>
  <c r="DC237" i="3" s="1"/>
  <c r="DC61" i="3"/>
  <c r="DC26" i="3"/>
  <c r="DA32" i="3"/>
  <c r="DA41" i="3" s="1"/>
  <c r="DA42" i="3" s="1"/>
  <c r="DA33" i="3"/>
  <c r="DA46" i="3" s="1"/>
  <c r="DA47" i="3" s="1"/>
  <c r="DA49" i="3" s="1"/>
  <c r="DC11" i="3"/>
  <c r="DB12" i="3"/>
  <c r="DB117" i="3" s="1"/>
  <c r="CZ301" i="3"/>
  <c r="DB278" i="3"/>
  <c r="DB54" i="3"/>
  <c r="DB59" i="3" s="1"/>
  <c r="DD111" i="3"/>
  <c r="DD205" i="3"/>
  <c r="DD100" i="3"/>
  <c r="DD148" i="3"/>
  <c r="DD99" i="3"/>
  <c r="DD204" i="3"/>
  <c r="DD149" i="3"/>
  <c r="DD190" i="3"/>
  <c r="DD160" i="3"/>
  <c r="DD163" i="3" s="1"/>
  <c r="DD9" i="3"/>
  <c r="DD63" i="3"/>
  <c r="DD13" i="3"/>
  <c r="DD64" i="3"/>
  <c r="DD281" i="3"/>
  <c r="DD96" i="3"/>
  <c r="DD8" i="3"/>
  <c r="DE7" i="3" s="1"/>
  <c r="DD282" i="3"/>
  <c r="DD10" i="3"/>
  <c r="DB30" i="3"/>
  <c r="DC145" i="3"/>
  <c r="DB108" i="3" l="1"/>
  <c r="DC106" i="3"/>
  <c r="DB110" i="3"/>
  <c r="DB112" i="3" s="1"/>
  <c r="DA131" i="3"/>
  <c r="DA223" i="3"/>
  <c r="DA318" i="3" s="1"/>
  <c r="DA354" i="3" s="1"/>
  <c r="DA157" i="3"/>
  <c r="DA251" i="3"/>
  <c r="DD263" i="3"/>
  <c r="DD266" i="3" s="1"/>
  <c r="DD265" i="3"/>
  <c r="DD264" i="3"/>
  <c r="DC278" i="3"/>
  <c r="DD26" i="3"/>
  <c r="DD27" i="3"/>
  <c r="DD61" i="3"/>
  <c r="DD25" i="3"/>
  <c r="DD76" i="3"/>
  <c r="DD16" i="3"/>
  <c r="DD52" i="3"/>
  <c r="DD15" i="3"/>
  <c r="DE260" i="3"/>
  <c r="DE262" i="3" s="1"/>
  <c r="DD53" i="3"/>
  <c r="DD17" i="3"/>
  <c r="DD51" i="3"/>
  <c r="DD208" i="3"/>
  <c r="DD236" i="3"/>
  <c r="DD237" i="3" s="1"/>
  <c r="DD206" i="3"/>
  <c r="DD57" i="3"/>
  <c r="DD39" i="3"/>
  <c r="DC40" i="3"/>
  <c r="DB121" i="3"/>
  <c r="DB118" i="3"/>
  <c r="DE111" i="3"/>
  <c r="DE204" i="3"/>
  <c r="DE100" i="3"/>
  <c r="DE205" i="3"/>
  <c r="DE148" i="3"/>
  <c r="DE99" i="3"/>
  <c r="DE149" i="3"/>
  <c r="DE8" i="3"/>
  <c r="DF7" i="3" s="1"/>
  <c r="DE190" i="3"/>
  <c r="DE160" i="3"/>
  <c r="DE163" i="3" s="1"/>
  <c r="DE9" i="3"/>
  <c r="DE10" i="3"/>
  <c r="DE13" i="3"/>
  <c r="DE63" i="3"/>
  <c r="DE281" i="3"/>
  <c r="DE96" i="3"/>
  <c r="DE64" i="3"/>
  <c r="DE282" i="3"/>
  <c r="DC12" i="3"/>
  <c r="DC117" i="3" s="1"/>
  <c r="DD11" i="3"/>
  <c r="DD20" i="3"/>
  <c r="DA301" i="3"/>
  <c r="DB32" i="3"/>
  <c r="DB41" i="3" s="1"/>
  <c r="DB42" i="3" s="1"/>
  <c r="DB33" i="3"/>
  <c r="DB46" i="3" s="1"/>
  <c r="DB47" i="3" s="1"/>
  <c r="DB49" i="3" s="1"/>
  <c r="DD145" i="3"/>
  <c r="DC18" i="3"/>
  <c r="DC21" i="3" s="1"/>
  <c r="DC23" i="3" s="1"/>
  <c r="DC30" i="3" s="1"/>
  <c r="DE20" i="3" l="1"/>
  <c r="DD29" i="3"/>
  <c r="DB131" i="3"/>
  <c r="DB157" i="3"/>
  <c r="DB223" i="3"/>
  <c r="DB318" i="3" s="1"/>
  <c r="DB354" i="3" s="1"/>
  <c r="DB251" i="3"/>
  <c r="DD18" i="3"/>
  <c r="DC108" i="3"/>
  <c r="DD106" i="3"/>
  <c r="DC110" i="3"/>
  <c r="DC112" i="3" s="1"/>
  <c r="DC32" i="3"/>
  <c r="DC41" i="3" s="1"/>
  <c r="DC42" i="3" s="1"/>
  <c r="DC33" i="3"/>
  <c r="DC46" i="3" s="1"/>
  <c r="DC47" i="3" s="1"/>
  <c r="DC49" i="3" s="1"/>
  <c r="DE57" i="3"/>
  <c r="DE145" i="3"/>
  <c r="DE265" i="3"/>
  <c r="DE264" i="3"/>
  <c r="DE263" i="3"/>
  <c r="DE266" i="3" s="1"/>
  <c r="DF13" i="3"/>
  <c r="DF282" i="3"/>
  <c r="DF9" i="3"/>
  <c r="DF20" i="3" s="1"/>
  <c r="DF281" i="3"/>
  <c r="DF111" i="3"/>
  <c r="DF96" i="3"/>
  <c r="DF205" i="3"/>
  <c r="DF63" i="3"/>
  <c r="DF148" i="3"/>
  <c r="DF64" i="3"/>
  <c r="DF204" i="3"/>
  <c r="DF149" i="3"/>
  <c r="DF100" i="3"/>
  <c r="DF10" i="3"/>
  <c r="DF190" i="3"/>
  <c r="DF160" i="3"/>
  <c r="DF163" i="3" s="1"/>
  <c r="DF99" i="3"/>
  <c r="DF8" i="3"/>
  <c r="DG7" i="3" s="1"/>
  <c r="DD21" i="3"/>
  <c r="DD23" i="3" s="1"/>
  <c r="DD30" i="3" s="1"/>
  <c r="DD278" i="3"/>
  <c r="DB301" i="3"/>
  <c r="DD12" i="3"/>
  <c r="DD117" i="3" s="1"/>
  <c r="DE11" i="3"/>
  <c r="DE61" i="3"/>
  <c r="DE26" i="3"/>
  <c r="DE208" i="3"/>
  <c r="DE206" i="3"/>
  <c r="DE236" i="3"/>
  <c r="DE237" i="3" s="1"/>
  <c r="DC118" i="3"/>
  <c r="DC121" i="3"/>
  <c r="DE16" i="3"/>
  <c r="DE15" i="3"/>
  <c r="DE76" i="3"/>
  <c r="DE17" i="3"/>
  <c r="DE53" i="3"/>
  <c r="DE51" i="3"/>
  <c r="DF260" i="3"/>
  <c r="DF262" i="3" s="1"/>
  <c r="DE25" i="3"/>
  <c r="DE27" i="3" s="1"/>
  <c r="DE29" i="3" s="1"/>
  <c r="DE52" i="3"/>
  <c r="DD54" i="3"/>
  <c r="DD59" i="3" s="1"/>
  <c r="DE39" i="3"/>
  <c r="DD40" i="3"/>
  <c r="DF57" i="3" l="1"/>
  <c r="DC131" i="3"/>
  <c r="DC157" i="3"/>
  <c r="DC223" i="3"/>
  <c r="DC318" i="3" s="1"/>
  <c r="DC354" i="3" s="1"/>
  <c r="DC251" i="3"/>
  <c r="DD110" i="3"/>
  <c r="DD112" i="3" s="1"/>
  <c r="DD108" i="3"/>
  <c r="DE106" i="3"/>
  <c r="DF206" i="3"/>
  <c r="DF208" i="3"/>
  <c r="DF236" i="3"/>
  <c r="DF237" i="3" s="1"/>
  <c r="DF61" i="3"/>
  <c r="DF26" i="3"/>
  <c r="DF145" i="3"/>
  <c r="DF15" i="3"/>
  <c r="DF52" i="3"/>
  <c r="DG260" i="3"/>
  <c r="DG262" i="3" s="1"/>
  <c r="DF53" i="3"/>
  <c r="DF17" i="3"/>
  <c r="DF51" i="3"/>
  <c r="DF76" i="3"/>
  <c r="DF25" i="3"/>
  <c r="DF27" i="3" s="1"/>
  <c r="DF29" i="3" s="1"/>
  <c r="DF16" i="3"/>
  <c r="DE278" i="3"/>
  <c r="DF264" i="3"/>
  <c r="DF265" i="3"/>
  <c r="DF263" i="3"/>
  <c r="DF266" i="3" s="1"/>
  <c r="DE40" i="3"/>
  <c r="DF39" i="3"/>
  <c r="DG13" i="3"/>
  <c r="DG282" i="3"/>
  <c r="DG96" i="3"/>
  <c r="DG281" i="3"/>
  <c r="DG111" i="3"/>
  <c r="DG205" i="3"/>
  <c r="DG99" i="3"/>
  <c r="DG8" i="3"/>
  <c r="DH7" i="3" s="1"/>
  <c r="DG148" i="3"/>
  <c r="DG100" i="3"/>
  <c r="DG10" i="3"/>
  <c r="DG204" i="3"/>
  <c r="DG149" i="3"/>
  <c r="DG64" i="3"/>
  <c r="DG190" i="3"/>
  <c r="DG160" i="3"/>
  <c r="DG163" i="3" s="1"/>
  <c r="DG9" i="3"/>
  <c r="DG20" i="3" s="1"/>
  <c r="DG63" i="3"/>
  <c r="DE12" i="3"/>
  <c r="DE117" i="3" s="1"/>
  <c r="DF11" i="3"/>
  <c r="DC301" i="3"/>
  <c r="DE54" i="3"/>
  <c r="DE59" i="3" s="1"/>
  <c r="DE18" i="3"/>
  <c r="DE21" i="3" s="1"/>
  <c r="DE23" i="3" s="1"/>
  <c r="DE30" i="3" s="1"/>
  <c r="DD121" i="3"/>
  <c r="DD118" i="3"/>
  <c r="DD32" i="3"/>
  <c r="DD41" i="3" s="1"/>
  <c r="DD42" i="3" s="1"/>
  <c r="DD354" i="3" l="1"/>
  <c r="DD157" i="3"/>
  <c r="DD223" i="3"/>
  <c r="DD318" i="3" s="1"/>
  <c r="DD251" i="3"/>
  <c r="DD131" i="3"/>
  <c r="DD33" i="3"/>
  <c r="DD46" i="3" s="1"/>
  <c r="DD47" i="3" s="1"/>
  <c r="DD49" i="3" s="1"/>
  <c r="DG57" i="3"/>
  <c r="DE108" i="3"/>
  <c r="DF106" i="3"/>
  <c r="DE110" i="3"/>
  <c r="DE112" i="3" s="1"/>
  <c r="DF54" i="3"/>
  <c r="DF59" i="3" s="1"/>
  <c r="DG61" i="3"/>
  <c r="DG26" i="3"/>
  <c r="DG145" i="3"/>
  <c r="DE32" i="3"/>
  <c r="DE41" i="3" s="1"/>
  <c r="DE42" i="3" s="1"/>
  <c r="DE33" i="3"/>
  <c r="DE46" i="3" s="1"/>
  <c r="DE47" i="3" s="1"/>
  <c r="DE49" i="3" s="1"/>
  <c r="DD301" i="3"/>
  <c r="DG11" i="3"/>
  <c r="DF12" i="3"/>
  <c r="DF117" i="3" s="1"/>
  <c r="DG208" i="3"/>
  <c r="DG206" i="3"/>
  <c r="DG236" i="3"/>
  <c r="DG237" i="3" s="1"/>
  <c r="DE118" i="3"/>
  <c r="DE121" i="3"/>
  <c r="DG265" i="3"/>
  <c r="DG264" i="3"/>
  <c r="DG263" i="3"/>
  <c r="DG266" i="3" s="1"/>
  <c r="DH260" i="3"/>
  <c r="DH262" i="3" s="1"/>
  <c r="DG51" i="3"/>
  <c r="DG25" i="3"/>
  <c r="DG27" i="3" s="1"/>
  <c r="DG16" i="3"/>
  <c r="DG76" i="3"/>
  <c r="DG17" i="3"/>
  <c r="DG52" i="3"/>
  <c r="DG53" i="3"/>
  <c r="DG15" i="3"/>
  <c r="DF18" i="3"/>
  <c r="DF21" i="3" s="1"/>
  <c r="DF23" i="3" s="1"/>
  <c r="DF30" i="3" s="1"/>
  <c r="DF278" i="3"/>
  <c r="DH13" i="3"/>
  <c r="DH63" i="3"/>
  <c r="DH281" i="3"/>
  <c r="DH96" i="3"/>
  <c r="DH282" i="3"/>
  <c r="DH111" i="3"/>
  <c r="DH204" i="3"/>
  <c r="DH99" i="3"/>
  <c r="DH205" i="3"/>
  <c r="DH148" i="3"/>
  <c r="DH100" i="3"/>
  <c r="DH149" i="3"/>
  <c r="DH8" i="3"/>
  <c r="DI7" i="3" s="1"/>
  <c r="DH190" i="3"/>
  <c r="DH160" i="3"/>
  <c r="DH163" i="3" s="1"/>
  <c r="DH9" i="3"/>
  <c r="DH20" i="3" s="1"/>
  <c r="DH10" i="3"/>
  <c r="DH64" i="3"/>
  <c r="DG39" i="3"/>
  <c r="DF40" i="3"/>
  <c r="DG29" i="3" l="1"/>
  <c r="DE131" i="3"/>
  <c r="DE157" i="3"/>
  <c r="DE223" i="3"/>
  <c r="DE318" i="3" s="1"/>
  <c r="DE354" i="3" s="1"/>
  <c r="DE251" i="3"/>
  <c r="DF108" i="3"/>
  <c r="DG106" i="3"/>
  <c r="DF110" i="3"/>
  <c r="DF112" i="3" s="1"/>
  <c r="DG40" i="3"/>
  <c r="DH39" i="3"/>
  <c r="DG54" i="3"/>
  <c r="DG59" i="3" s="1"/>
  <c r="DI281" i="3"/>
  <c r="DI96" i="3"/>
  <c r="DI111" i="3"/>
  <c r="DI204" i="3"/>
  <c r="DI99" i="3"/>
  <c r="DI205" i="3"/>
  <c r="DI148" i="3"/>
  <c r="DI100" i="3"/>
  <c r="DI64" i="3"/>
  <c r="DI149" i="3"/>
  <c r="DI8" i="3"/>
  <c r="DJ7" i="3" s="1"/>
  <c r="DI190" i="3"/>
  <c r="DI160" i="3"/>
  <c r="DI163" i="3" s="1"/>
  <c r="DI9" i="3"/>
  <c r="DI10" i="3"/>
  <c r="DI13" i="3"/>
  <c r="DI63" i="3"/>
  <c r="DI282" i="3"/>
  <c r="DG18" i="3"/>
  <c r="DG21" i="3" s="1"/>
  <c r="DG23" i="3" s="1"/>
  <c r="DH265" i="3"/>
  <c r="DH263" i="3"/>
  <c r="DH266" i="3" s="1"/>
  <c r="DH264" i="3"/>
  <c r="DF121" i="3"/>
  <c r="DF118" i="3"/>
  <c r="DH145" i="3"/>
  <c r="DG12" i="3"/>
  <c r="DG117" i="3" s="1"/>
  <c r="DH11" i="3"/>
  <c r="DH57" i="3"/>
  <c r="DI57" i="3" s="1"/>
  <c r="DH61" i="3"/>
  <c r="DH26" i="3"/>
  <c r="DH208" i="3"/>
  <c r="DH206" i="3"/>
  <c r="DH236" i="3"/>
  <c r="DH237" i="3" s="1"/>
  <c r="DE301" i="3"/>
  <c r="DI260" i="3"/>
  <c r="DI262" i="3" s="1"/>
  <c r="DH52" i="3"/>
  <c r="DH15" i="3"/>
  <c r="DH16" i="3"/>
  <c r="DH76" i="3"/>
  <c r="DH17" i="3"/>
  <c r="DH53" i="3"/>
  <c r="DH51" i="3"/>
  <c r="DH25" i="3"/>
  <c r="DH27" i="3" s="1"/>
  <c r="DH29" i="3" s="1"/>
  <c r="DF32" i="3"/>
  <c r="DF41" i="3" s="1"/>
  <c r="DF42" i="3" s="1"/>
  <c r="DG278" i="3"/>
  <c r="DH106" i="3" l="1"/>
  <c r="DG110" i="3"/>
  <c r="DG112" i="3" s="1"/>
  <c r="DG108" i="3"/>
  <c r="DF33" i="3"/>
  <c r="DF46" i="3" s="1"/>
  <c r="DF47" i="3" s="1"/>
  <c r="DF49" i="3" s="1"/>
  <c r="DG30" i="3"/>
  <c r="DF223" i="3"/>
  <c r="DF318" i="3" s="1"/>
  <c r="DF354" i="3" s="1"/>
  <c r="DF251" i="3"/>
  <c r="DF131" i="3"/>
  <c r="DF157" i="3"/>
  <c r="DH12" i="3"/>
  <c r="DH117" i="3" s="1"/>
  <c r="DI11" i="3"/>
  <c r="DI51" i="3"/>
  <c r="DI15" i="3"/>
  <c r="DI18" i="3" s="1"/>
  <c r="DI52" i="3"/>
  <c r="DI53" i="3"/>
  <c r="DI16" i="3"/>
  <c r="DJ260" i="3"/>
  <c r="DJ262" i="3" s="1"/>
  <c r="DI17" i="3"/>
  <c r="DI25" i="3"/>
  <c r="DI76" i="3"/>
  <c r="DI206" i="3"/>
  <c r="DI236" i="3"/>
  <c r="DI237" i="3" s="1"/>
  <c r="DI208" i="3"/>
  <c r="DI39" i="3"/>
  <c r="DH40" i="3"/>
  <c r="DG121" i="3"/>
  <c r="DG118" i="3"/>
  <c r="DG32" i="3"/>
  <c r="DG41" i="3" s="1"/>
  <c r="DG42" i="3" s="1"/>
  <c r="DJ281" i="3"/>
  <c r="DJ96" i="3"/>
  <c r="DJ111" i="3"/>
  <c r="DJ64" i="3"/>
  <c r="DJ205" i="3"/>
  <c r="DJ100" i="3"/>
  <c r="DJ63" i="3"/>
  <c r="DJ148" i="3"/>
  <c r="DJ99" i="3"/>
  <c r="DJ8" i="3"/>
  <c r="DK7" i="3" s="1"/>
  <c r="DJ204" i="3"/>
  <c r="DJ149" i="3"/>
  <c r="DJ190" i="3"/>
  <c r="DJ160" i="3"/>
  <c r="DJ163" i="3" s="1"/>
  <c r="DJ9" i="3"/>
  <c r="DJ13" i="3"/>
  <c r="DJ282" i="3"/>
  <c r="DJ10" i="3"/>
  <c r="DH18" i="3"/>
  <c r="DH21" i="3" s="1"/>
  <c r="DH23" i="3" s="1"/>
  <c r="DH30" i="3" s="1"/>
  <c r="DH278" i="3"/>
  <c r="DI145" i="3"/>
  <c r="DF301" i="3"/>
  <c r="DI265" i="3"/>
  <c r="DI263" i="3"/>
  <c r="DI266" i="3" s="1"/>
  <c r="DI264" i="3"/>
  <c r="DH54" i="3"/>
  <c r="DH59" i="3" s="1"/>
  <c r="DI61" i="3"/>
  <c r="DI27" i="3"/>
  <c r="DI29" i="3" s="1"/>
  <c r="DI26" i="3"/>
  <c r="DI20" i="3"/>
  <c r="DG33" i="3" l="1"/>
  <c r="DG46" i="3" s="1"/>
  <c r="DG47" i="3" s="1"/>
  <c r="DG49" i="3" s="1"/>
  <c r="DJ20" i="3"/>
  <c r="DG251" i="3"/>
  <c r="DG131" i="3"/>
  <c r="DG157" i="3"/>
  <c r="DG223" i="3"/>
  <c r="DG318" i="3" s="1"/>
  <c r="DG354" i="3" s="1"/>
  <c r="DI106" i="3"/>
  <c r="DH110" i="3"/>
  <c r="DH112" i="3" s="1"/>
  <c r="DH108" i="3"/>
  <c r="DJ17" i="3"/>
  <c r="DJ76" i="3"/>
  <c r="DJ53" i="3"/>
  <c r="DJ51" i="3"/>
  <c r="DJ25" i="3"/>
  <c r="DJ16" i="3"/>
  <c r="DK260" i="3"/>
  <c r="DK262" i="3" s="1"/>
  <c r="DJ15" i="3"/>
  <c r="DJ52" i="3"/>
  <c r="DG301" i="3"/>
  <c r="DI40" i="3"/>
  <c r="DJ39" i="3"/>
  <c r="DH32" i="3"/>
  <c r="DH41" i="3" s="1"/>
  <c r="DH42" i="3" s="1"/>
  <c r="DJ206" i="3"/>
  <c r="DJ236" i="3"/>
  <c r="DJ237" i="3" s="1"/>
  <c r="DJ208" i="3"/>
  <c r="DI21" i="3"/>
  <c r="DI23" i="3" s="1"/>
  <c r="DI30" i="3" s="1"/>
  <c r="DI54" i="3"/>
  <c r="DI59" i="3" s="1"/>
  <c r="DI278" i="3"/>
  <c r="DJ61" i="3"/>
  <c r="DJ27" i="3"/>
  <c r="DJ29" i="3" s="1"/>
  <c r="DJ26" i="3"/>
  <c r="DK111" i="3"/>
  <c r="DK96" i="3"/>
  <c r="DK205" i="3"/>
  <c r="DK148" i="3"/>
  <c r="DK149" i="3"/>
  <c r="DK99" i="3"/>
  <c r="DK8" i="3"/>
  <c r="DL7" i="3" s="1"/>
  <c r="DK190" i="3"/>
  <c r="DK160" i="3"/>
  <c r="DK163" i="3" s="1"/>
  <c r="DK100" i="3"/>
  <c r="DK10" i="3"/>
  <c r="DK13" i="3"/>
  <c r="DK63" i="3"/>
  <c r="DK281" i="3"/>
  <c r="DK9" i="3"/>
  <c r="DK64" i="3"/>
  <c r="DK282" i="3"/>
  <c r="DK204" i="3"/>
  <c r="DJ145" i="3"/>
  <c r="DI12" i="3"/>
  <c r="DI117" i="3" s="1"/>
  <c r="DJ11" i="3"/>
  <c r="DJ57" i="3"/>
  <c r="DK57" i="3" s="1"/>
  <c r="DH118" i="3"/>
  <c r="DH121" i="3"/>
  <c r="DJ263" i="3"/>
  <c r="DJ266" i="3" s="1"/>
  <c r="DJ265" i="3"/>
  <c r="DJ264" i="3"/>
  <c r="DH157" i="3" l="1"/>
  <c r="DH223" i="3"/>
  <c r="DH318" i="3" s="1"/>
  <c r="DH354" i="3" s="1"/>
  <c r="DH131" i="3"/>
  <c r="DH251" i="3"/>
  <c r="DI110" i="3"/>
  <c r="DI112" i="3" s="1"/>
  <c r="DI108" i="3"/>
  <c r="DJ106" i="3"/>
  <c r="DH33" i="3"/>
  <c r="DH46" i="3" s="1"/>
  <c r="DH47" i="3" s="1"/>
  <c r="DH49" i="3" s="1"/>
  <c r="DH301" i="3" s="1"/>
  <c r="DJ54" i="3"/>
  <c r="DJ18" i="3"/>
  <c r="DJ21" i="3" s="1"/>
  <c r="DJ23" i="3" s="1"/>
  <c r="DK264" i="3"/>
  <c r="DK265" i="3"/>
  <c r="DK263" i="3"/>
  <c r="DK266" i="3" s="1"/>
  <c r="DK11" i="3"/>
  <c r="DJ12" i="3"/>
  <c r="DJ117" i="3" s="1"/>
  <c r="DI121" i="3"/>
  <c r="DI118" i="3"/>
  <c r="DK53" i="3"/>
  <c r="DK76" i="3"/>
  <c r="DK15" i="3"/>
  <c r="DK17" i="3"/>
  <c r="DK52" i="3"/>
  <c r="DK51" i="3"/>
  <c r="DK25" i="3"/>
  <c r="DK27" i="3" s="1"/>
  <c r="DL260" i="3"/>
  <c r="DL262" i="3" s="1"/>
  <c r="DK16" i="3"/>
  <c r="DL111" i="3"/>
  <c r="DL205" i="3"/>
  <c r="DL148" i="3"/>
  <c r="DL99" i="3"/>
  <c r="DL149" i="3"/>
  <c r="DL63" i="3"/>
  <c r="DL190" i="3"/>
  <c r="DL160" i="3"/>
  <c r="DL163" i="3" s="1"/>
  <c r="DL9" i="3"/>
  <c r="DL10" i="3"/>
  <c r="DL13" i="3"/>
  <c r="DL64" i="3"/>
  <c r="DL281" i="3"/>
  <c r="DL96" i="3"/>
  <c r="DL8" i="3"/>
  <c r="DM7" i="3" s="1"/>
  <c r="DL282" i="3"/>
  <c r="DL100" i="3"/>
  <c r="DL204" i="3"/>
  <c r="DI32" i="3"/>
  <c r="DI41" i="3" s="1"/>
  <c r="DI42" i="3" s="1"/>
  <c r="DI33" i="3"/>
  <c r="DI46" i="3" s="1"/>
  <c r="DI47" i="3" s="1"/>
  <c r="DI49" i="3" s="1"/>
  <c r="DJ40" i="3"/>
  <c r="DK39" i="3"/>
  <c r="DJ59" i="3"/>
  <c r="DJ278" i="3"/>
  <c r="DK61" i="3"/>
  <c r="DK26" i="3"/>
  <c r="DK208" i="3"/>
  <c r="DK236" i="3"/>
  <c r="DK237" i="3" s="1"/>
  <c r="DK206" i="3"/>
  <c r="DK20" i="3"/>
  <c r="DL20" i="3" s="1"/>
  <c r="DL57" i="3"/>
  <c r="DK145" i="3"/>
  <c r="DJ30" i="3"/>
  <c r="DJ110" i="3" l="1"/>
  <c r="DJ112" i="3" s="1"/>
  <c r="DJ108" i="3"/>
  <c r="DK106" i="3"/>
  <c r="DK29" i="3"/>
  <c r="DI223" i="3"/>
  <c r="DI318" i="3" s="1"/>
  <c r="DI354" i="3" s="1"/>
  <c r="DI251" i="3"/>
  <c r="DI157" i="3"/>
  <c r="DI131" i="3"/>
  <c r="DM281" i="3"/>
  <c r="DM9" i="3"/>
  <c r="DM8" i="3"/>
  <c r="DN7" i="3" s="1"/>
  <c r="DM111" i="3"/>
  <c r="DM96" i="3"/>
  <c r="DM64" i="3"/>
  <c r="DM205" i="3"/>
  <c r="DM148" i="3"/>
  <c r="DM204" i="3"/>
  <c r="DM149" i="3"/>
  <c r="DM100" i="3"/>
  <c r="DM190" i="3"/>
  <c r="DM160" i="3"/>
  <c r="DM163" i="3" s="1"/>
  <c r="DM99" i="3"/>
  <c r="DM13" i="3"/>
  <c r="DM10" i="3"/>
  <c r="DM282" i="3"/>
  <c r="DM63" i="3"/>
  <c r="DL265" i="3"/>
  <c r="DL263" i="3"/>
  <c r="DL266" i="3" s="1"/>
  <c r="DL264" i="3"/>
  <c r="DI301" i="3"/>
  <c r="DL145" i="3"/>
  <c r="DK54" i="3"/>
  <c r="DK59" i="3" s="1"/>
  <c r="DK278" i="3"/>
  <c r="DJ121" i="3"/>
  <c r="DJ118" i="3"/>
  <c r="DJ32" i="3"/>
  <c r="DJ41" i="3" s="1"/>
  <c r="DJ42" i="3" s="1"/>
  <c r="DM57" i="3"/>
  <c r="DM20" i="3"/>
  <c r="DL26" i="3"/>
  <c r="DL61" i="3"/>
  <c r="DL208" i="3"/>
  <c r="DL236" i="3"/>
  <c r="DL237" i="3" s="1"/>
  <c r="DL206" i="3"/>
  <c r="DK18" i="3"/>
  <c r="DK21" i="3" s="1"/>
  <c r="DK23" i="3" s="1"/>
  <c r="DK30" i="3" s="1"/>
  <c r="DK12" i="3"/>
  <c r="DK117" i="3" s="1"/>
  <c r="DL11" i="3"/>
  <c r="DK40" i="3"/>
  <c r="DL39" i="3"/>
  <c r="DL53" i="3"/>
  <c r="DL16" i="3"/>
  <c r="DL15" i="3"/>
  <c r="DM260" i="3"/>
  <c r="DM262" i="3" s="1"/>
  <c r="DL17" i="3"/>
  <c r="DL52" i="3"/>
  <c r="DL51" i="3"/>
  <c r="DL76" i="3"/>
  <c r="DL25" i="3"/>
  <c r="DL27" i="3" s="1"/>
  <c r="DL29" i="3" s="1"/>
  <c r="DK108" i="3" l="1"/>
  <c r="DL106" i="3"/>
  <c r="DK110" i="3"/>
  <c r="DK112" i="3" s="1"/>
  <c r="DJ223" i="3"/>
  <c r="DJ318" i="3" s="1"/>
  <c r="DJ354" i="3" s="1"/>
  <c r="DJ131" i="3"/>
  <c r="DJ157" i="3"/>
  <c r="DJ251" i="3"/>
  <c r="DJ33" i="3"/>
  <c r="DJ46" i="3" s="1"/>
  <c r="DJ47" i="3" s="1"/>
  <c r="DJ49" i="3" s="1"/>
  <c r="DM208" i="3"/>
  <c r="DM206" i="3"/>
  <c r="DM236" i="3"/>
  <c r="DM237" i="3" s="1"/>
  <c r="DM145" i="3"/>
  <c r="DL278" i="3"/>
  <c r="DL54" i="3"/>
  <c r="DL59" i="3" s="1"/>
  <c r="DL40" i="3"/>
  <c r="DM39" i="3"/>
  <c r="DN282" i="3"/>
  <c r="DN96" i="3"/>
  <c r="DN63" i="3"/>
  <c r="DN111" i="3"/>
  <c r="DN64" i="3"/>
  <c r="DN205" i="3"/>
  <c r="DN100" i="3"/>
  <c r="DN10" i="3"/>
  <c r="DN149" i="3"/>
  <c r="DN99" i="3"/>
  <c r="DN204" i="3"/>
  <c r="DN148" i="3"/>
  <c r="DN190" i="3"/>
  <c r="DN160" i="3"/>
  <c r="DN163" i="3" s="1"/>
  <c r="DN9" i="3"/>
  <c r="DN57" i="3" s="1"/>
  <c r="DN13" i="3"/>
  <c r="DN281" i="3"/>
  <c r="DN8" i="3"/>
  <c r="DO7" i="3" s="1"/>
  <c r="DM11" i="3"/>
  <c r="DL12" i="3"/>
  <c r="DL117" i="3" s="1"/>
  <c r="DM52" i="3"/>
  <c r="DM25" i="3"/>
  <c r="DM76" i="3"/>
  <c r="DM17" i="3"/>
  <c r="DM53" i="3"/>
  <c r="DM15" i="3"/>
  <c r="DM16" i="3"/>
  <c r="DN260" i="3"/>
  <c r="DN262" i="3" s="1"/>
  <c r="DM51" i="3"/>
  <c r="DM54" i="3" s="1"/>
  <c r="DM265" i="3"/>
  <c r="DM263" i="3"/>
  <c r="DM266" i="3" s="1"/>
  <c r="DM264" i="3"/>
  <c r="DK118" i="3"/>
  <c r="DK121" i="3"/>
  <c r="DL18" i="3"/>
  <c r="DL21" i="3" s="1"/>
  <c r="DL23" i="3" s="1"/>
  <c r="DL30" i="3" s="1"/>
  <c r="DK32" i="3"/>
  <c r="DK41" i="3" s="1"/>
  <c r="DK42" i="3" s="1"/>
  <c r="DM61" i="3"/>
  <c r="DM27" i="3"/>
  <c r="DM29" i="3" s="1"/>
  <c r="DM26" i="3"/>
  <c r="DM59" i="3" l="1"/>
  <c r="DK131" i="3"/>
  <c r="DK157" i="3"/>
  <c r="DK223" i="3"/>
  <c r="DK318" i="3" s="1"/>
  <c r="DK354" i="3" s="1"/>
  <c r="DK251" i="3"/>
  <c r="DM18" i="3"/>
  <c r="DM21" i="3" s="1"/>
  <c r="DM23" i="3" s="1"/>
  <c r="DM30" i="3" s="1"/>
  <c r="DL110" i="3"/>
  <c r="DL112" i="3" s="1"/>
  <c r="DL108" i="3"/>
  <c r="DM106" i="3"/>
  <c r="DN26" i="3"/>
  <c r="DN61" i="3"/>
  <c r="DM278" i="3"/>
  <c r="DK33" i="3"/>
  <c r="DK46" i="3" s="1"/>
  <c r="DK47" i="3" s="1"/>
  <c r="DK49" i="3" s="1"/>
  <c r="DN15" i="3"/>
  <c r="DN52" i="3"/>
  <c r="DN76" i="3"/>
  <c r="DN53" i="3"/>
  <c r="DN51" i="3"/>
  <c r="DN25" i="3"/>
  <c r="DN27" i="3" s="1"/>
  <c r="DO260" i="3"/>
  <c r="DO262" i="3" s="1"/>
  <c r="DN16" i="3"/>
  <c r="DN17" i="3"/>
  <c r="DN39" i="3"/>
  <c r="DM40" i="3"/>
  <c r="DN208" i="3"/>
  <c r="DN236" i="3"/>
  <c r="DN237" i="3" s="1"/>
  <c r="DN206" i="3"/>
  <c r="DL32" i="3"/>
  <c r="DL41" i="3" s="1"/>
  <c r="DL42" i="3" s="1"/>
  <c r="DN265" i="3"/>
  <c r="DN263" i="3"/>
  <c r="DN266" i="3" s="1"/>
  <c r="DN264" i="3"/>
  <c r="DL121" i="3"/>
  <c r="DL118" i="3"/>
  <c r="DJ301" i="3"/>
  <c r="DN20" i="3"/>
  <c r="DM12" i="3"/>
  <c r="DM117" i="3" s="1"/>
  <c r="DN11" i="3"/>
  <c r="DO190" i="3"/>
  <c r="DO160" i="3"/>
  <c r="DO163" i="3" s="1"/>
  <c r="DO100" i="3"/>
  <c r="DO282" i="3"/>
  <c r="DO9" i="3"/>
  <c r="DO57" i="3" s="1"/>
  <c r="DO64" i="3"/>
  <c r="DO281" i="3"/>
  <c r="DO10" i="3"/>
  <c r="DO111" i="3"/>
  <c r="DO96" i="3"/>
  <c r="DO8" i="3"/>
  <c r="DP7" i="3" s="1"/>
  <c r="DO205" i="3"/>
  <c r="DO204" i="3"/>
  <c r="DO148" i="3"/>
  <c r="DO99" i="3"/>
  <c r="DO149" i="3"/>
  <c r="DO13" i="3"/>
  <c r="DO63" i="3"/>
  <c r="DN145" i="3"/>
  <c r="DL251" i="3" l="1"/>
  <c r="DL131" i="3"/>
  <c r="DL157" i="3"/>
  <c r="DL223" i="3"/>
  <c r="DL318" i="3" s="1"/>
  <c r="DL354" i="3" s="1"/>
  <c r="DN29" i="3"/>
  <c r="DN54" i="3"/>
  <c r="DM110" i="3"/>
  <c r="DM112" i="3" s="1"/>
  <c r="DM108" i="3"/>
  <c r="DN106" i="3"/>
  <c r="DO206" i="3"/>
  <c r="DO236" i="3"/>
  <c r="DO237" i="3" s="1"/>
  <c r="DO208" i="3"/>
  <c r="DN59" i="3"/>
  <c r="DN278" i="3"/>
  <c r="DP190" i="3"/>
  <c r="DP160" i="3"/>
  <c r="DP163" i="3" s="1"/>
  <c r="DP9" i="3"/>
  <c r="DP57" i="3" s="1"/>
  <c r="DP8" i="3"/>
  <c r="DQ7" i="3" s="1"/>
  <c r="DP204" i="3"/>
  <c r="DP99" i="3"/>
  <c r="DP149" i="3"/>
  <c r="DP13" i="3"/>
  <c r="DP111" i="3"/>
  <c r="DP63" i="3"/>
  <c r="DP148" i="3"/>
  <c r="DP64" i="3"/>
  <c r="DP96" i="3"/>
  <c r="DP205" i="3"/>
  <c r="DP281" i="3"/>
  <c r="DP100" i="3"/>
  <c r="DP282" i="3"/>
  <c r="DP10" i="3"/>
  <c r="DO145" i="3"/>
  <c r="DM32" i="3"/>
  <c r="DM41" i="3" s="1"/>
  <c r="DM42" i="3" s="1"/>
  <c r="DM33" i="3"/>
  <c r="DM46" i="3" s="1"/>
  <c r="DM47" i="3" s="1"/>
  <c r="DM49" i="3" s="1"/>
  <c r="DL33" i="3"/>
  <c r="DL46" i="3" s="1"/>
  <c r="DL47" i="3" s="1"/>
  <c r="DL49" i="3" s="1"/>
  <c r="DO61" i="3"/>
  <c r="DO26" i="3"/>
  <c r="DO53" i="3"/>
  <c r="DO25" i="3"/>
  <c r="DO27" i="3" s="1"/>
  <c r="DO29" i="3" s="1"/>
  <c r="DP260" i="3"/>
  <c r="DP262" i="3" s="1"/>
  <c r="DO52" i="3"/>
  <c r="DO51" i="3"/>
  <c r="DO76" i="3"/>
  <c r="DO17" i="3"/>
  <c r="DO15" i="3"/>
  <c r="DO16" i="3"/>
  <c r="DM118" i="3"/>
  <c r="DM121" i="3"/>
  <c r="DK301" i="3"/>
  <c r="DO20" i="3"/>
  <c r="DN40" i="3"/>
  <c r="DO39" i="3"/>
  <c r="DN18" i="3"/>
  <c r="DN21" i="3" s="1"/>
  <c r="DN23" i="3" s="1"/>
  <c r="DN30" i="3" s="1"/>
  <c r="DO265" i="3"/>
  <c r="DO264" i="3"/>
  <c r="DO263" i="3"/>
  <c r="DO266" i="3" s="1"/>
  <c r="DN12" i="3"/>
  <c r="DN117" i="3" s="1"/>
  <c r="DO11" i="3"/>
  <c r="DM223" i="3" l="1"/>
  <c r="DM318" i="3" s="1"/>
  <c r="DM354" i="3" s="1"/>
  <c r="DM157" i="3"/>
  <c r="DM251" i="3"/>
  <c r="DM131" i="3"/>
  <c r="DP20" i="3"/>
  <c r="DN110" i="3"/>
  <c r="DN112" i="3" s="1"/>
  <c r="DN108" i="3"/>
  <c r="DO106" i="3"/>
  <c r="DP265" i="3"/>
  <c r="DP264" i="3"/>
  <c r="DP263" i="3"/>
  <c r="DP266" i="3" s="1"/>
  <c r="DP11" i="3"/>
  <c r="DO12" i="3"/>
  <c r="DO117" i="3" s="1"/>
  <c r="DN121" i="3"/>
  <c r="DN118" i="3"/>
  <c r="DP236" i="3"/>
  <c r="DP237" i="3" s="1"/>
  <c r="DP208" i="3"/>
  <c r="DP206" i="3"/>
  <c r="DO18" i="3"/>
  <c r="DO21" i="3" s="1"/>
  <c r="DO23" i="3" s="1"/>
  <c r="DO30" i="3" s="1"/>
  <c r="DP145" i="3"/>
  <c r="DQ190" i="3"/>
  <c r="DQ160" i="3"/>
  <c r="DQ163" i="3" s="1"/>
  <c r="DQ9" i="3"/>
  <c r="DQ64" i="3"/>
  <c r="DQ204" i="3"/>
  <c r="DQ99" i="3"/>
  <c r="DQ8" i="3"/>
  <c r="DR7" i="3" s="1"/>
  <c r="DQ205" i="3"/>
  <c r="DQ96" i="3"/>
  <c r="DQ63" i="3"/>
  <c r="DQ281" i="3"/>
  <c r="DQ10" i="3"/>
  <c r="DQ13" i="3"/>
  <c r="DQ282" i="3"/>
  <c r="DQ100" i="3"/>
  <c r="DQ111" i="3"/>
  <c r="DQ148" i="3"/>
  <c r="DQ149" i="3"/>
  <c r="DQ20" i="3"/>
  <c r="DO278" i="3"/>
  <c r="DP17" i="3"/>
  <c r="DP76" i="3"/>
  <c r="DP53" i="3"/>
  <c r="DP16" i="3"/>
  <c r="DQ260" i="3"/>
  <c r="DQ262" i="3" s="1"/>
  <c r="DP15" i="3"/>
  <c r="DP51" i="3"/>
  <c r="DP52" i="3"/>
  <c r="DP25" i="3"/>
  <c r="DO40" i="3"/>
  <c r="DP39" i="3"/>
  <c r="DL301" i="3"/>
  <c r="DM301" i="3"/>
  <c r="DN32" i="3"/>
  <c r="DN41" i="3" s="1"/>
  <c r="DN42" i="3" s="1"/>
  <c r="DO54" i="3"/>
  <c r="DO59" i="3" s="1"/>
  <c r="DP61" i="3"/>
  <c r="DP26" i="3"/>
  <c r="DP27" i="3"/>
  <c r="DN251" i="3" l="1"/>
  <c r="DN223" i="3"/>
  <c r="DN318" i="3" s="1"/>
  <c r="DN354" i="3" s="1"/>
  <c r="DN157" i="3"/>
  <c r="DN131" i="3"/>
  <c r="DP18" i="3"/>
  <c r="DP21" i="3" s="1"/>
  <c r="DP23" i="3" s="1"/>
  <c r="DP29" i="3"/>
  <c r="DN33" i="3"/>
  <c r="DN46" i="3" s="1"/>
  <c r="DN47" i="3" s="1"/>
  <c r="DN49" i="3" s="1"/>
  <c r="DN301" i="3" s="1"/>
  <c r="DO108" i="3"/>
  <c r="DO110" i="3"/>
  <c r="DO112" i="3" s="1"/>
  <c r="DP106" i="3"/>
  <c r="DP30" i="3"/>
  <c r="DQ263" i="3"/>
  <c r="DQ266" i="3" s="1"/>
  <c r="DQ265" i="3"/>
  <c r="DQ264" i="3"/>
  <c r="DR260" i="3"/>
  <c r="DR262" i="3" s="1"/>
  <c r="DQ76" i="3"/>
  <c r="DQ17" i="3"/>
  <c r="DQ52" i="3"/>
  <c r="DQ53" i="3"/>
  <c r="DQ51" i="3"/>
  <c r="DQ25" i="3"/>
  <c r="DQ27" i="3" s="1"/>
  <c r="DQ16" i="3"/>
  <c r="DQ15" i="3"/>
  <c r="DP40" i="3"/>
  <c r="DQ39" i="3"/>
  <c r="DQ145" i="3"/>
  <c r="DR20" i="3"/>
  <c r="DQ61" i="3"/>
  <c r="DQ26" i="3"/>
  <c r="DQ236" i="3"/>
  <c r="DQ237" i="3" s="1"/>
  <c r="DQ208" i="3"/>
  <c r="DQ206" i="3"/>
  <c r="DQ57" i="3"/>
  <c r="DO121" i="3"/>
  <c r="DO118" i="3"/>
  <c r="DR111" i="3"/>
  <c r="DR96" i="3"/>
  <c r="DR64" i="3"/>
  <c r="DR205" i="3"/>
  <c r="DR8" i="3"/>
  <c r="DS7" i="3" s="1"/>
  <c r="DR148" i="3"/>
  <c r="DR204" i="3"/>
  <c r="DR149" i="3"/>
  <c r="DR100" i="3"/>
  <c r="DR190" i="3"/>
  <c r="DR160" i="3"/>
  <c r="DR163" i="3" s="1"/>
  <c r="DR99" i="3"/>
  <c r="DR13" i="3"/>
  <c r="DR281" i="3"/>
  <c r="DR9" i="3"/>
  <c r="DR10" i="3"/>
  <c r="DR282" i="3"/>
  <c r="DR63" i="3"/>
  <c r="DP278" i="3"/>
  <c r="DQ11" i="3"/>
  <c r="DP12" i="3"/>
  <c r="DP117" i="3" s="1"/>
  <c r="DO32" i="3"/>
  <c r="DO41" i="3" s="1"/>
  <c r="DO42" i="3" s="1"/>
  <c r="DP54" i="3"/>
  <c r="DP59" i="3" s="1"/>
  <c r="DP110" i="3" l="1"/>
  <c r="DP112" i="3" s="1"/>
  <c r="DP108" i="3"/>
  <c r="DQ106" i="3"/>
  <c r="DQ29" i="3"/>
  <c r="DO131" i="3"/>
  <c r="DO251" i="3"/>
  <c r="DO157" i="3"/>
  <c r="DO223" i="3"/>
  <c r="DO318" i="3" s="1"/>
  <c r="DO354" i="3" s="1"/>
  <c r="DR57" i="3"/>
  <c r="DQ54" i="3"/>
  <c r="DQ59" i="3" s="1"/>
  <c r="DR208" i="3"/>
  <c r="DR206" i="3"/>
  <c r="DR236" i="3"/>
  <c r="DR237" i="3" s="1"/>
  <c r="DS204" i="3"/>
  <c r="DS99" i="3"/>
  <c r="DS8" i="3"/>
  <c r="DT7" i="3" s="1"/>
  <c r="DS205" i="3"/>
  <c r="DS148" i="3"/>
  <c r="DS100" i="3"/>
  <c r="DS64" i="3"/>
  <c r="DS149" i="3"/>
  <c r="DS10" i="3"/>
  <c r="DS190" i="3"/>
  <c r="DS160" i="3"/>
  <c r="DS163" i="3" s="1"/>
  <c r="DS9" i="3"/>
  <c r="DS13" i="3"/>
  <c r="DS281" i="3"/>
  <c r="DS96" i="3"/>
  <c r="DS282" i="3"/>
  <c r="DS111" i="3"/>
  <c r="DS63" i="3"/>
  <c r="DS20" i="3"/>
  <c r="DP32" i="3"/>
  <c r="DP41" i="3" s="1"/>
  <c r="DP42" i="3" s="1"/>
  <c r="DR11" i="3"/>
  <c r="DQ12" i="3"/>
  <c r="DQ117" i="3" s="1"/>
  <c r="DR145" i="3"/>
  <c r="DO33" i="3"/>
  <c r="DO46" i="3" s="1"/>
  <c r="DO47" i="3" s="1"/>
  <c r="DO49" i="3" s="1"/>
  <c r="DR61" i="3"/>
  <c r="DR26" i="3"/>
  <c r="DQ278" i="3"/>
  <c r="DP121" i="3"/>
  <c r="DP118" i="3"/>
  <c r="DR52" i="3"/>
  <c r="DR25" i="3"/>
  <c r="DR27" i="3" s="1"/>
  <c r="DR76" i="3"/>
  <c r="DR16" i="3"/>
  <c r="DR15" i="3"/>
  <c r="DR53" i="3"/>
  <c r="DR17" i="3"/>
  <c r="DS260" i="3"/>
  <c r="DS262" i="3" s="1"/>
  <c r="DR51" i="3"/>
  <c r="DQ40" i="3"/>
  <c r="DR39" i="3"/>
  <c r="DQ18" i="3"/>
  <c r="DQ21" i="3" s="1"/>
  <c r="DQ23" i="3" s="1"/>
  <c r="DQ30" i="3" s="1"/>
  <c r="DR265" i="3"/>
  <c r="DR264" i="3"/>
  <c r="DR263" i="3"/>
  <c r="DR266" i="3" s="1"/>
  <c r="DR18" i="3" l="1"/>
  <c r="DR21" i="3" s="1"/>
  <c r="DR23" i="3" s="1"/>
  <c r="DR29" i="3"/>
  <c r="DR106" i="3"/>
  <c r="DQ110" i="3"/>
  <c r="DQ112" i="3" s="1"/>
  <c r="DQ108" i="3"/>
  <c r="DP157" i="3"/>
  <c r="DP223" i="3"/>
  <c r="DP318" i="3" s="1"/>
  <c r="DP354" i="3" s="1"/>
  <c r="DP131" i="3"/>
  <c r="DP251" i="3"/>
  <c r="DP33" i="3"/>
  <c r="DP46" i="3" s="1"/>
  <c r="DP47" i="3" s="1"/>
  <c r="DP49" i="3" s="1"/>
  <c r="DS25" i="3"/>
  <c r="DS27" i="3" s="1"/>
  <c r="DS29" i="3" s="1"/>
  <c r="DS76" i="3"/>
  <c r="DS15" i="3"/>
  <c r="DS52" i="3"/>
  <c r="DT260" i="3"/>
  <c r="DT262" i="3" s="1"/>
  <c r="DS53" i="3"/>
  <c r="DS17" i="3"/>
  <c r="DS16" i="3"/>
  <c r="DS51" i="3"/>
  <c r="DS206" i="3"/>
  <c r="DS236" i="3"/>
  <c r="DS237" i="3" s="1"/>
  <c r="DS208" i="3"/>
  <c r="DT13" i="3"/>
  <c r="DT281" i="3"/>
  <c r="DT9" i="3"/>
  <c r="DT282" i="3"/>
  <c r="DT111" i="3"/>
  <c r="DT96" i="3"/>
  <c r="DT10" i="3"/>
  <c r="DT205" i="3"/>
  <c r="DT63" i="3"/>
  <c r="DT148" i="3"/>
  <c r="DT64" i="3"/>
  <c r="DT204" i="3"/>
  <c r="DT149" i="3"/>
  <c r="DT100" i="3"/>
  <c r="DT8" i="3"/>
  <c r="DU7" i="3" s="1"/>
  <c r="DT190" i="3"/>
  <c r="DT160" i="3"/>
  <c r="DT163" i="3" s="1"/>
  <c r="DT99" i="3"/>
  <c r="DS57" i="3"/>
  <c r="DT57" i="3" s="1"/>
  <c r="DR54" i="3"/>
  <c r="DR59" i="3" s="1"/>
  <c r="DR278" i="3"/>
  <c r="DR30" i="3"/>
  <c r="DS11" i="3"/>
  <c r="DR12" i="3"/>
  <c r="DR117" i="3" s="1"/>
  <c r="DQ32" i="3"/>
  <c r="DQ41" i="3" s="1"/>
  <c r="DQ42" i="3" s="1"/>
  <c r="DQ33" i="3"/>
  <c r="DQ46" i="3" s="1"/>
  <c r="DQ47" i="3" s="1"/>
  <c r="DQ49" i="3" s="1"/>
  <c r="DS265" i="3"/>
  <c r="DS263" i="3"/>
  <c r="DS266" i="3" s="1"/>
  <c r="DS264" i="3"/>
  <c r="DS61" i="3"/>
  <c r="DS26" i="3"/>
  <c r="DS39" i="3"/>
  <c r="DR40" i="3"/>
  <c r="DO301" i="3"/>
  <c r="DQ121" i="3"/>
  <c r="DQ118" i="3"/>
  <c r="DS145" i="3"/>
  <c r="DS18" i="3" l="1"/>
  <c r="DS21" i="3" s="1"/>
  <c r="DS23" i="3" s="1"/>
  <c r="DS30" i="3" s="1"/>
  <c r="DQ131" i="3"/>
  <c r="DQ223" i="3"/>
  <c r="DQ318" i="3" s="1"/>
  <c r="DQ354" i="3" s="1"/>
  <c r="DQ157" i="3"/>
  <c r="DQ251" i="3"/>
  <c r="DR110" i="3"/>
  <c r="DR112" i="3" s="1"/>
  <c r="DS106" i="3"/>
  <c r="DR108" i="3"/>
  <c r="DR32" i="3"/>
  <c r="DR41" i="3" s="1"/>
  <c r="DR42" i="3" s="1"/>
  <c r="DU282" i="3"/>
  <c r="DU111" i="3"/>
  <c r="DU205" i="3"/>
  <c r="DU100" i="3"/>
  <c r="DU149" i="3"/>
  <c r="DU99" i="3"/>
  <c r="DU204" i="3"/>
  <c r="DU148" i="3"/>
  <c r="DU10" i="3"/>
  <c r="DU190" i="3"/>
  <c r="DU160" i="3"/>
  <c r="DU163" i="3" s="1"/>
  <c r="DU9" i="3"/>
  <c r="DU57" i="3" s="1"/>
  <c r="DU8" i="3"/>
  <c r="DV7" i="3" s="1"/>
  <c r="DU13" i="3"/>
  <c r="DU64" i="3"/>
  <c r="DU281" i="3"/>
  <c r="DU96" i="3"/>
  <c r="DU63" i="3"/>
  <c r="DT61" i="3"/>
  <c r="DT26" i="3"/>
  <c r="DT264" i="3"/>
  <c r="DT263" i="3"/>
  <c r="DT266" i="3" s="1"/>
  <c r="DT265" i="3"/>
  <c r="DS40" i="3"/>
  <c r="DT39" i="3"/>
  <c r="DS278" i="3"/>
  <c r="DQ301" i="3"/>
  <c r="DT51" i="3"/>
  <c r="DT54" i="3" s="1"/>
  <c r="DU260" i="3"/>
  <c r="DU262" i="3" s="1"/>
  <c r="DT16" i="3"/>
  <c r="DT52" i="3"/>
  <c r="DT76" i="3"/>
  <c r="DT15" i="3"/>
  <c r="DT17" i="3"/>
  <c r="DT53" i="3"/>
  <c r="DT25" i="3"/>
  <c r="DT27" i="3" s="1"/>
  <c r="DT29" i="3" s="1"/>
  <c r="DS54" i="3"/>
  <c r="DS59" i="3" s="1"/>
  <c r="DP301" i="3"/>
  <c r="DT145" i="3"/>
  <c r="DR118" i="3"/>
  <c r="DR121" i="3"/>
  <c r="DS12" i="3"/>
  <c r="DS117" i="3" s="1"/>
  <c r="DT11" i="3"/>
  <c r="DT206" i="3"/>
  <c r="DT208" i="3"/>
  <c r="DT236" i="3"/>
  <c r="DT237" i="3" s="1"/>
  <c r="DT20" i="3"/>
  <c r="DU20" i="3" s="1"/>
  <c r="DR354" i="3" l="1"/>
  <c r="DR131" i="3"/>
  <c r="DR157" i="3"/>
  <c r="DR223" i="3"/>
  <c r="DR318" i="3" s="1"/>
  <c r="DR251" i="3"/>
  <c r="DT106" i="3"/>
  <c r="DS110" i="3"/>
  <c r="DS112" i="3" s="1"/>
  <c r="DS108" i="3"/>
  <c r="DT59" i="3"/>
  <c r="DT18" i="3"/>
  <c r="DT21" i="3" s="1"/>
  <c r="DT23" i="3" s="1"/>
  <c r="DT12" i="3"/>
  <c r="DT117" i="3" s="1"/>
  <c r="DU11" i="3"/>
  <c r="DU145" i="3"/>
  <c r="DU61" i="3"/>
  <c r="DU26" i="3"/>
  <c r="DU265" i="3"/>
  <c r="DU264" i="3"/>
  <c r="DU263" i="3"/>
  <c r="DU266" i="3" s="1"/>
  <c r="DR33" i="3"/>
  <c r="DR46" i="3" s="1"/>
  <c r="DR47" i="3" s="1"/>
  <c r="DR49" i="3" s="1"/>
  <c r="DS32" i="3"/>
  <c r="DS41" i="3" s="1"/>
  <c r="DS42" i="3" s="1"/>
  <c r="DV13" i="3"/>
  <c r="DV64" i="3"/>
  <c r="DV282" i="3"/>
  <c r="DV96" i="3"/>
  <c r="DV63" i="3"/>
  <c r="DV281" i="3"/>
  <c r="DV111" i="3"/>
  <c r="DV205" i="3"/>
  <c r="DV100" i="3"/>
  <c r="DV148" i="3"/>
  <c r="DV99" i="3"/>
  <c r="DV204" i="3"/>
  <c r="DV149" i="3"/>
  <c r="DV10" i="3"/>
  <c r="DV190" i="3"/>
  <c r="DV160" i="3"/>
  <c r="DV163" i="3" s="1"/>
  <c r="DV9" i="3"/>
  <c r="DV8" i="3"/>
  <c r="DW7" i="3" s="1"/>
  <c r="DU15" i="3"/>
  <c r="DU16" i="3"/>
  <c r="DU17" i="3"/>
  <c r="DU76" i="3"/>
  <c r="DU52" i="3"/>
  <c r="DU53" i="3"/>
  <c r="DU51" i="3"/>
  <c r="DV260" i="3"/>
  <c r="DV262" i="3" s="1"/>
  <c r="DU25" i="3"/>
  <c r="DU27" i="3" s="1"/>
  <c r="DU29" i="3" s="1"/>
  <c r="DT30" i="3"/>
  <c r="DS118" i="3"/>
  <c r="DS121" i="3"/>
  <c r="DT278" i="3"/>
  <c r="DU39" i="3"/>
  <c r="DT40" i="3"/>
  <c r="DU208" i="3"/>
  <c r="DU206" i="3"/>
  <c r="DU236" i="3"/>
  <c r="DU237" i="3" s="1"/>
  <c r="DS223" i="3" l="1"/>
  <c r="DS318" i="3" s="1"/>
  <c r="DS354" i="3" s="1"/>
  <c r="DS251" i="3"/>
  <c r="DS131" i="3"/>
  <c r="DS157" i="3"/>
  <c r="DT110" i="3"/>
  <c r="DT112" i="3" s="1"/>
  <c r="DT108" i="3"/>
  <c r="DU106" i="3"/>
  <c r="DW260" i="3"/>
  <c r="DW262" i="3" s="1"/>
  <c r="DV52" i="3"/>
  <c r="DV51" i="3"/>
  <c r="DV16" i="3"/>
  <c r="DV17" i="3"/>
  <c r="DV76" i="3"/>
  <c r="DV53" i="3"/>
  <c r="DV25" i="3"/>
  <c r="DV27" i="3" s="1"/>
  <c r="DV29" i="3" s="1"/>
  <c r="DV15" i="3"/>
  <c r="DV206" i="3"/>
  <c r="DV208" i="3"/>
  <c r="DV236" i="3"/>
  <c r="DV237" i="3" s="1"/>
  <c r="DR301" i="3"/>
  <c r="DU278" i="3"/>
  <c r="DV61" i="3"/>
  <c r="DV26" i="3"/>
  <c r="DV20" i="3"/>
  <c r="DW20" i="3" s="1"/>
  <c r="DU18" i="3"/>
  <c r="DU21" i="3" s="1"/>
  <c r="DU23" i="3" s="1"/>
  <c r="DU30" i="3" s="1"/>
  <c r="DV39" i="3"/>
  <c r="DU40" i="3"/>
  <c r="DV265" i="3"/>
  <c r="DV263" i="3"/>
  <c r="DV266" i="3" s="1"/>
  <c r="DV264" i="3"/>
  <c r="DV145" i="3"/>
  <c r="DU12" i="3"/>
  <c r="DU117" i="3" s="1"/>
  <c r="DV11" i="3"/>
  <c r="DS33" i="3"/>
  <c r="DS46" i="3" s="1"/>
  <c r="DS47" i="3" s="1"/>
  <c r="DS49" i="3" s="1"/>
  <c r="DT121" i="3"/>
  <c r="DT118" i="3"/>
  <c r="DT32" i="3"/>
  <c r="DT41" i="3" s="1"/>
  <c r="DT42" i="3" s="1"/>
  <c r="DU54" i="3"/>
  <c r="DU59" i="3" s="1"/>
  <c r="DW204" i="3"/>
  <c r="DW149" i="3"/>
  <c r="DW99" i="3"/>
  <c r="DW64" i="3"/>
  <c r="DW190" i="3"/>
  <c r="DW160" i="3"/>
  <c r="DW163" i="3" s="1"/>
  <c r="DW100" i="3"/>
  <c r="DW13" i="3"/>
  <c r="DW282" i="3"/>
  <c r="DW9" i="3"/>
  <c r="DW281" i="3"/>
  <c r="DW111" i="3"/>
  <c r="DW96" i="3"/>
  <c r="DW8" i="3"/>
  <c r="DX7" i="3" s="1"/>
  <c r="DW205" i="3"/>
  <c r="DW63" i="3"/>
  <c r="DW148" i="3"/>
  <c r="DW10" i="3"/>
  <c r="DV57" i="3"/>
  <c r="DW57" i="3" s="1"/>
  <c r="DV106" i="3" l="1"/>
  <c r="DU110" i="3"/>
  <c r="DU112" i="3" s="1"/>
  <c r="DU108" i="3"/>
  <c r="DV18" i="3"/>
  <c r="DV21" i="3" s="1"/>
  <c r="DV23" i="3" s="1"/>
  <c r="DV30" i="3" s="1"/>
  <c r="DT251" i="3"/>
  <c r="DT131" i="3"/>
  <c r="DT157" i="3"/>
  <c r="DT223" i="3"/>
  <c r="DT318" i="3" s="1"/>
  <c r="DT354" i="3" s="1"/>
  <c r="DV54" i="3"/>
  <c r="DV59" i="3"/>
  <c r="DV278" i="3"/>
  <c r="DS301" i="3"/>
  <c r="DW265" i="3"/>
  <c r="DW264" i="3"/>
  <c r="DW263" i="3"/>
  <c r="DW266" i="3" s="1"/>
  <c r="DW15" i="3"/>
  <c r="DW53" i="3"/>
  <c r="DW51" i="3"/>
  <c r="DW52" i="3"/>
  <c r="DX260" i="3"/>
  <c r="DX262" i="3" s="1"/>
  <c r="DW25" i="3"/>
  <c r="DW27" i="3" s="1"/>
  <c r="DW16" i="3"/>
  <c r="DW76" i="3"/>
  <c r="DW17" i="3"/>
  <c r="DU121" i="3"/>
  <c r="DU118" i="3"/>
  <c r="DW145" i="3"/>
  <c r="DW208" i="3"/>
  <c r="DW206" i="3"/>
  <c r="DW236" i="3"/>
  <c r="DW237" i="3" s="1"/>
  <c r="DV40" i="3"/>
  <c r="DW39" i="3"/>
  <c r="DW61" i="3"/>
  <c r="DW26" i="3"/>
  <c r="DV12" i="3"/>
  <c r="DV117" i="3" s="1"/>
  <c r="DW11" i="3"/>
  <c r="DX190" i="3"/>
  <c r="DX160" i="3"/>
  <c r="DX163" i="3" s="1"/>
  <c r="DX9" i="3"/>
  <c r="DX20" i="3" s="1"/>
  <c r="DX8" i="3"/>
  <c r="DX13" i="3"/>
  <c r="DX281" i="3"/>
  <c r="DX96" i="3"/>
  <c r="DX282" i="3"/>
  <c r="DX111" i="3"/>
  <c r="DX204" i="3"/>
  <c r="DX99" i="3"/>
  <c r="DX63" i="3"/>
  <c r="DX205" i="3"/>
  <c r="DX148" i="3"/>
  <c r="DX100" i="3"/>
  <c r="DX64" i="3"/>
  <c r="DX149" i="3"/>
  <c r="DX10" i="3"/>
  <c r="DT33" i="3"/>
  <c r="DT46" i="3" s="1"/>
  <c r="DT47" i="3" s="1"/>
  <c r="DT49" i="3" s="1"/>
  <c r="DU32" i="3"/>
  <c r="DU41" i="3" s="1"/>
  <c r="DU42" i="3" s="1"/>
  <c r="DU33" i="3"/>
  <c r="DU46" i="3" s="1"/>
  <c r="DU47" i="3" s="1"/>
  <c r="DU49" i="3" s="1"/>
  <c r="DU131" i="3" l="1"/>
  <c r="DU157" i="3"/>
  <c r="DU223" i="3"/>
  <c r="DU318" i="3" s="1"/>
  <c r="DU354" i="3" s="1"/>
  <c r="DU251" i="3"/>
  <c r="DW29" i="3"/>
  <c r="DW106" i="3"/>
  <c r="DV110" i="3"/>
  <c r="DV112" i="3" s="1"/>
  <c r="DV108" i="3"/>
  <c r="DW278" i="3"/>
  <c r="DX145" i="3"/>
  <c r="DV121" i="3"/>
  <c r="DV118" i="3"/>
  <c r="DX265" i="3"/>
  <c r="DX264" i="3"/>
  <c r="DX263" i="3"/>
  <c r="DX266" i="3" s="1"/>
  <c r="DW12" i="3"/>
  <c r="DW117" i="3" s="1"/>
  <c r="DX11" i="3"/>
  <c r="DX208" i="3"/>
  <c r="DX206" i="3"/>
  <c r="DX236" i="3"/>
  <c r="DX237" i="3" s="1"/>
  <c r="DW54" i="3"/>
  <c r="DW59" i="3" s="1"/>
  <c r="DV32" i="3"/>
  <c r="DV41" i="3" s="1"/>
  <c r="DV42" i="3" s="1"/>
  <c r="DV33" i="3"/>
  <c r="DV46" i="3" s="1"/>
  <c r="DV47" i="3" s="1"/>
  <c r="DV49" i="3" s="1"/>
  <c r="DW18" i="3"/>
  <c r="DW21" i="3" s="1"/>
  <c r="DW23" i="3" s="1"/>
  <c r="DW30" i="3" s="1"/>
  <c r="DU301" i="3"/>
  <c r="V57" i="8"/>
  <c r="F61" i="8"/>
  <c r="AD67" i="8"/>
  <c r="AJ60" i="8"/>
  <c r="G57" i="8"/>
  <c r="AE60" i="8"/>
  <c r="O67" i="8"/>
  <c r="AN49" i="8"/>
  <c r="AF56" i="8"/>
  <c r="P60" i="8"/>
  <c r="AN61" i="8"/>
  <c r="Y49" i="8"/>
  <c r="Q56" i="8"/>
  <c r="AO57" i="8"/>
  <c r="Y61" i="8"/>
  <c r="J49" i="8"/>
  <c r="T67" i="8"/>
  <c r="R57" i="8"/>
  <c r="AP60" i="8"/>
  <c r="Z67" i="8"/>
  <c r="AR56" i="8"/>
  <c r="AQ56" i="8"/>
  <c r="AA60" i="8"/>
  <c r="K67" i="8"/>
  <c r="AJ49" i="8"/>
  <c r="AC56" i="8"/>
  <c r="M60" i="8"/>
  <c r="AK61" i="8"/>
  <c r="V49" i="8"/>
  <c r="M49" i="8"/>
  <c r="F56" i="8"/>
  <c r="AD57" i="8"/>
  <c r="N61" i="8"/>
  <c r="AL67" i="8"/>
  <c r="L67" i="8"/>
  <c r="O57" i="8"/>
  <c r="AM60" i="8"/>
  <c r="W67" i="8"/>
  <c r="T56" i="8"/>
  <c r="AN56" i="8"/>
  <c r="X60" i="8"/>
  <c r="H67" i="8"/>
  <c r="AG49" i="8"/>
  <c r="Y56" i="8"/>
  <c r="I60" i="8"/>
  <c r="AG61" i="8"/>
  <c r="R49" i="8"/>
  <c r="AS49" i="8"/>
  <c r="Z57" i="8"/>
  <c r="J61" i="8"/>
  <c r="AH67" i="8"/>
  <c r="AB60" i="8"/>
  <c r="K57" i="8"/>
  <c r="AI60" i="8"/>
  <c r="S67" i="8"/>
  <c r="AR49" i="8"/>
  <c r="AK56" i="8"/>
  <c r="U60" i="8"/>
  <c r="AS61" i="8"/>
  <c r="AD49" i="8"/>
  <c r="N56" i="8"/>
  <c r="AL57" i="8"/>
  <c r="V61" i="8"/>
  <c r="G49" i="8"/>
  <c r="AC49" i="8"/>
  <c r="W57" i="8"/>
  <c r="G61" i="8"/>
  <c r="AE67" i="8"/>
  <c r="AB57" i="8"/>
  <c r="H57" i="8"/>
  <c r="AF60" i="8"/>
  <c r="P67" i="8"/>
  <c r="AO49" i="8"/>
  <c r="AG56" i="8"/>
  <c r="Q60" i="8"/>
  <c r="AO61" i="8"/>
  <c r="Z49" i="8"/>
  <c r="J56" i="8"/>
  <c r="AH57" i="8"/>
  <c r="R61" i="8"/>
  <c r="AP67" i="8"/>
  <c r="AB61" i="8"/>
  <c r="S57" i="8"/>
  <c r="AQ60" i="8"/>
  <c r="AA67" i="8"/>
  <c r="L57" i="8"/>
  <c r="AS56" i="8"/>
  <c r="AC60" i="8"/>
  <c r="M67" i="8"/>
  <c r="AL49" i="8"/>
  <c r="V56" i="8"/>
  <c r="F60" i="8"/>
  <c r="AD61" i="8"/>
  <c r="O49" i="8"/>
  <c r="G56" i="8"/>
  <c r="AE57" i="8"/>
  <c r="O61" i="8"/>
  <c r="AM67" i="8"/>
  <c r="T61" i="8"/>
  <c r="P57" i="8"/>
  <c r="AN60" i="8"/>
  <c r="X67" i="8"/>
  <c r="T57" i="8"/>
  <c r="AO56" i="8"/>
  <c r="Y60" i="8"/>
  <c r="I67" i="8"/>
  <c r="AH49" i="8"/>
  <c r="R56" i="8"/>
  <c r="AP57" i="8"/>
  <c r="Z61" i="8"/>
  <c r="K49" i="8"/>
  <c r="AR67" i="8"/>
  <c r="AA57" i="8"/>
  <c r="K61" i="8"/>
  <c r="AI67" i="8"/>
  <c r="AR60" i="8"/>
  <c r="M57" i="8"/>
  <c r="AK60" i="8"/>
  <c r="U67" i="8"/>
  <c r="F49" i="8"/>
  <c r="AD56" i="8"/>
  <c r="N60" i="8"/>
  <c r="AL61" i="8"/>
  <c r="W49" i="8"/>
  <c r="O56" i="8"/>
  <c r="AM57" i="8"/>
  <c r="W61" i="8"/>
  <c r="H49" i="8"/>
  <c r="AJ67" i="8"/>
  <c r="X57" i="8"/>
  <c r="H61" i="8"/>
  <c r="AF67" i="8"/>
  <c r="L61" i="8"/>
  <c r="I57" i="8"/>
  <c r="AG60" i="8"/>
  <c r="Q67" i="8"/>
  <c r="AP49" i="8"/>
  <c r="Z56" i="8"/>
  <c r="J60" i="8"/>
  <c r="AH61" i="8"/>
  <c r="S49" i="8"/>
  <c r="K56" i="8"/>
  <c r="AI57" i="8"/>
  <c r="S61" i="8"/>
  <c r="AQ67" i="8"/>
  <c r="AR61" i="8"/>
  <c r="U57" i="8"/>
  <c r="AS60" i="8"/>
  <c r="AC67" i="8"/>
  <c r="L56" i="8"/>
  <c r="AL56" i="8"/>
  <c r="V60" i="8"/>
  <c r="F67" i="8"/>
  <c r="AE49" i="8"/>
  <c r="W56" i="8"/>
  <c r="G60" i="8"/>
  <c r="AE61" i="8"/>
  <c r="P49" i="8"/>
  <c r="H56" i="8"/>
  <c r="AF57" i="8"/>
  <c r="P61" i="8"/>
  <c r="AN67" i="8"/>
  <c r="AB67" i="8"/>
  <c r="Q57" i="8"/>
  <c r="AO60" i="8"/>
  <c r="Y67" i="8"/>
  <c r="AJ56" i="8"/>
  <c r="AH56" i="8"/>
  <c r="R60" i="8"/>
  <c r="AP61" i="8"/>
  <c r="AA49" i="8"/>
  <c r="S56" i="8"/>
  <c r="AQ57" i="8"/>
  <c r="AA61" i="8"/>
  <c r="L49" i="8"/>
  <c r="U49" i="8"/>
  <c r="AC57" i="8"/>
  <c r="M61" i="8"/>
  <c r="AK67" i="8"/>
  <c r="AR57" i="8"/>
  <c r="DY7" i="3"/>
  <c r="F57" i="8"/>
  <c r="AD60" i="8"/>
  <c r="N67" i="8"/>
  <c r="AM49" i="8"/>
  <c r="AE56" i="8"/>
  <c r="O60" i="8"/>
  <c r="AM61" i="8"/>
  <c r="X49" i="8"/>
  <c r="P56" i="8"/>
  <c r="AN57" i="8"/>
  <c r="X61" i="8"/>
  <c r="I49" i="8"/>
  <c r="AK49" i="8"/>
  <c r="Y57" i="8"/>
  <c r="I61" i="8"/>
  <c r="AG67" i="8"/>
  <c r="AJ57" i="8"/>
  <c r="AP56" i="8"/>
  <c r="Z60" i="8"/>
  <c r="J67" i="8"/>
  <c r="AI49" i="8"/>
  <c r="AA56" i="8"/>
  <c r="K60" i="8"/>
  <c r="AI61" i="8"/>
  <c r="T49" i="8"/>
  <c r="M56" i="8"/>
  <c r="AK57" i="8"/>
  <c r="U61" i="8"/>
  <c r="AS67" i="8"/>
  <c r="N57" i="8"/>
  <c r="AL60" i="8"/>
  <c r="V67" i="8"/>
  <c r="AB56" i="8"/>
  <c r="AM56" i="8"/>
  <c r="W60" i="8"/>
  <c r="G67" i="8"/>
  <c r="AF49" i="8"/>
  <c r="X56" i="8"/>
  <c r="H60" i="8"/>
  <c r="AF61" i="8"/>
  <c r="Q49" i="8"/>
  <c r="I56" i="8"/>
  <c r="AG57" i="8"/>
  <c r="Q61" i="8"/>
  <c r="AO67" i="8"/>
  <c r="L60" i="8"/>
  <c r="J57" i="8"/>
  <c r="AH60" i="8"/>
  <c r="R67" i="8"/>
  <c r="AQ49" i="8"/>
  <c r="AI56" i="8"/>
  <c r="S60" i="8"/>
  <c r="AQ61" i="8"/>
  <c r="AB49" i="8"/>
  <c r="U56" i="8"/>
  <c r="AS57" i="8"/>
  <c r="AC61" i="8"/>
  <c r="N49" i="8"/>
  <c r="AJ61" i="8"/>
  <c r="T60" i="8"/>
  <c r="DT301" i="3"/>
  <c r="DX15" i="3"/>
  <c r="DY260" i="3"/>
  <c r="DY262" i="3" s="1"/>
  <c r="DX51" i="3"/>
  <c r="DX52" i="3"/>
  <c r="DX16" i="3"/>
  <c r="DX17" i="3"/>
  <c r="DX53" i="3"/>
  <c r="DX25" i="3"/>
  <c r="DX27" i="3" s="1"/>
  <c r="DX76" i="3"/>
  <c r="DX26" i="3"/>
  <c r="DX61" i="3"/>
  <c r="DX39" i="3"/>
  <c r="DW40" i="3"/>
  <c r="DX57" i="3"/>
  <c r="DV251" i="3" l="1"/>
  <c r="DV131" i="3"/>
  <c r="DV157" i="3"/>
  <c r="DV223" i="3"/>
  <c r="DV318" i="3" s="1"/>
  <c r="DW110" i="3"/>
  <c r="DW112" i="3" s="1"/>
  <c r="DX106" i="3"/>
  <c r="DW108" i="3"/>
  <c r="DV354" i="3"/>
  <c r="DX29" i="3"/>
  <c r="DX18" i="3"/>
  <c r="DX21" i="3" s="1"/>
  <c r="DX23" i="3" s="1"/>
  <c r="DX12" i="3"/>
  <c r="DX117" i="3" s="1"/>
  <c r="DX278" i="3"/>
  <c r="DX30" i="3"/>
  <c r="DW121" i="3"/>
  <c r="DW118" i="3"/>
  <c r="DW32" i="3"/>
  <c r="DW41" i="3" s="1"/>
  <c r="DW42" i="3" s="1"/>
  <c r="DW33" i="3"/>
  <c r="DW46" i="3" s="1"/>
  <c r="DW47" i="3" s="1"/>
  <c r="DW49" i="3" s="1"/>
  <c r="DY263" i="3"/>
  <c r="DY266" i="3" s="1"/>
  <c r="DY264" i="3"/>
  <c r="DY265" i="3"/>
  <c r="DV301" i="3"/>
  <c r="DX40" i="3"/>
  <c r="DX54" i="3"/>
  <c r="DX59" i="3" s="1"/>
  <c r="DY149" i="3"/>
  <c r="DY190" i="3"/>
  <c r="DY160" i="3"/>
  <c r="DY163" i="3" s="1"/>
  <c r="DY9" i="3"/>
  <c r="DY11" i="3" s="1"/>
  <c r="DY13" i="3"/>
  <c r="DY281" i="3"/>
  <c r="DY96" i="3"/>
  <c r="DY282" i="3"/>
  <c r="DY8" i="3"/>
  <c r="DZ7" i="3" s="1"/>
  <c r="DY111" i="3"/>
  <c r="DY63" i="3"/>
  <c r="DY205" i="3"/>
  <c r="DY148" i="3"/>
  <c r="DY100" i="3"/>
  <c r="DY64" i="3"/>
  <c r="DY204" i="3"/>
  <c r="DY99" i="3"/>
  <c r="DY10" i="3"/>
  <c r="DX108" i="3" l="1"/>
  <c r="DY106" i="3"/>
  <c r="DX110" i="3"/>
  <c r="DX112" i="3" s="1"/>
  <c r="DW131" i="3"/>
  <c r="DW157" i="3"/>
  <c r="DW223" i="3"/>
  <c r="DW318" i="3" s="1"/>
  <c r="DW354" i="3" s="1"/>
  <c r="DW251" i="3"/>
  <c r="DY57" i="3"/>
  <c r="DY39" i="3"/>
  <c r="DY12" i="3"/>
  <c r="DY117" i="3" s="1"/>
  <c r="DX32" i="3"/>
  <c r="DX41" i="3" s="1"/>
  <c r="DX42" i="3" s="1"/>
  <c r="DY61" i="3"/>
  <c r="DY26" i="3"/>
  <c r="DZ111" i="3"/>
  <c r="DZ96" i="3"/>
  <c r="DZ205" i="3"/>
  <c r="DZ10" i="3"/>
  <c r="DZ148" i="3"/>
  <c r="DZ64" i="3"/>
  <c r="DZ204" i="3"/>
  <c r="DZ149" i="3"/>
  <c r="DZ100" i="3"/>
  <c r="DZ63" i="3"/>
  <c r="DZ190" i="3"/>
  <c r="DZ160" i="3"/>
  <c r="DZ163" i="3" s="1"/>
  <c r="DZ99" i="3"/>
  <c r="DZ8" i="3"/>
  <c r="EA7" i="3" s="1"/>
  <c r="DZ13" i="3"/>
  <c r="DZ282" i="3"/>
  <c r="DZ281" i="3"/>
  <c r="DZ9" i="3"/>
  <c r="DY145" i="3"/>
  <c r="DW301" i="3"/>
  <c r="DX121" i="3"/>
  <c r="DX118" i="3"/>
  <c r="DY40" i="3"/>
  <c r="DZ39" i="3"/>
  <c r="DY236" i="3"/>
  <c r="DY237" i="3" s="1"/>
  <c r="DY208" i="3"/>
  <c r="DY206" i="3"/>
  <c r="DY53" i="3"/>
  <c r="DY15" i="3"/>
  <c r="DZ260" i="3"/>
  <c r="DZ262" i="3" s="1"/>
  <c r="DY17" i="3"/>
  <c r="DY25" i="3"/>
  <c r="DY27" i="3" s="1"/>
  <c r="DY29" i="3" s="1"/>
  <c r="DY16" i="3"/>
  <c r="DY76" i="3"/>
  <c r="DY52" i="3"/>
  <c r="DY51" i="3"/>
  <c r="DY54" i="3" s="1"/>
  <c r="DY59" i="3" s="1"/>
  <c r="DY20" i="3"/>
  <c r="DZ20" i="3" s="1"/>
  <c r="DX131" i="3" l="1"/>
  <c r="DX157" i="3"/>
  <c r="DX223" i="3"/>
  <c r="DX318" i="3" s="1"/>
  <c r="DX354" i="3" s="1"/>
  <c r="DX251" i="3"/>
  <c r="DZ106" i="3"/>
  <c r="DY108" i="3"/>
  <c r="DY110" i="3"/>
  <c r="DY112" i="3" s="1"/>
  <c r="DZ40" i="3"/>
  <c r="DZ208" i="3"/>
  <c r="DZ206" i="3"/>
  <c r="DZ236" i="3"/>
  <c r="DZ237" i="3" s="1"/>
  <c r="DZ263" i="3"/>
  <c r="DZ266" i="3" s="1"/>
  <c r="DZ264" i="3"/>
  <c r="DZ265" i="3"/>
  <c r="DZ25" i="3"/>
  <c r="DZ76" i="3"/>
  <c r="DZ15" i="3"/>
  <c r="DZ17" i="3"/>
  <c r="DZ53" i="3"/>
  <c r="DZ51" i="3"/>
  <c r="EA260" i="3"/>
  <c r="EA262" i="3" s="1"/>
  <c r="DZ52" i="3"/>
  <c r="DZ16" i="3"/>
  <c r="DZ145" i="3"/>
  <c r="DZ57" i="3"/>
  <c r="DY18" i="3"/>
  <c r="DY21" i="3" s="1"/>
  <c r="DY23" i="3" s="1"/>
  <c r="DY30" i="3" s="1"/>
  <c r="DX33" i="3"/>
  <c r="DX46" i="3" s="1"/>
  <c r="DX47" i="3" s="1"/>
  <c r="DX49" i="3" s="1"/>
  <c r="EA111" i="3"/>
  <c r="EA204" i="3"/>
  <c r="EA99" i="3"/>
  <c r="EA205" i="3"/>
  <c r="EA149" i="3"/>
  <c r="EA100" i="3"/>
  <c r="EA148" i="3"/>
  <c r="EA8" i="3"/>
  <c r="EB7" i="3" s="1"/>
  <c r="EA190" i="3"/>
  <c r="EA160" i="3"/>
  <c r="EA163" i="3" s="1"/>
  <c r="EA9" i="3"/>
  <c r="EA10" i="3"/>
  <c r="EA13" i="3"/>
  <c r="EA64" i="3"/>
  <c r="EA282" i="3"/>
  <c r="EA281" i="3"/>
  <c r="EA96" i="3"/>
  <c r="EA63" i="3"/>
  <c r="DZ11" i="3"/>
  <c r="DY278" i="3"/>
  <c r="DZ61" i="3"/>
  <c r="DZ26" i="3"/>
  <c r="DZ27" i="3"/>
  <c r="DZ29" i="3" s="1"/>
  <c r="DY121" i="3"/>
  <c r="DY118" i="3"/>
  <c r="EA106" i="3" l="1"/>
  <c r="DZ110" i="3"/>
  <c r="DZ112" i="3" s="1"/>
  <c r="DZ108" i="3"/>
  <c r="DZ18" i="3"/>
  <c r="DZ21" i="3" s="1"/>
  <c r="DZ23" i="3" s="1"/>
  <c r="DZ30" i="3" s="1"/>
  <c r="DZ32" i="3" s="1"/>
  <c r="DZ41" i="3" s="1"/>
  <c r="DZ42" i="3" s="1"/>
  <c r="DY157" i="3"/>
  <c r="DY223" i="3"/>
  <c r="DY318" i="3" s="1"/>
  <c r="DY354" i="3" s="1"/>
  <c r="DY251" i="3"/>
  <c r="DY131" i="3"/>
  <c r="DY32" i="3"/>
  <c r="DY41" i="3" s="1"/>
  <c r="DY42" i="3" s="1"/>
  <c r="DY33" i="3"/>
  <c r="DY46" i="3" s="1"/>
  <c r="DY47" i="3" s="1"/>
  <c r="DY49" i="3" s="1"/>
  <c r="EA11" i="3"/>
  <c r="DZ12" i="3"/>
  <c r="DZ117" i="3" s="1"/>
  <c r="EA25" i="3"/>
  <c r="EA76" i="3"/>
  <c r="EA17" i="3"/>
  <c r="EA16" i="3"/>
  <c r="EB260" i="3"/>
  <c r="EB262" i="3" s="1"/>
  <c r="EA53" i="3"/>
  <c r="EA52" i="3"/>
  <c r="EA15" i="3"/>
  <c r="EA51" i="3"/>
  <c r="EA264" i="3"/>
  <c r="EA265" i="3"/>
  <c r="EA263" i="3"/>
  <c r="EA266" i="3" s="1"/>
  <c r="DZ54" i="3"/>
  <c r="DZ59" i="3" s="1"/>
  <c r="EA145" i="3"/>
  <c r="DX301" i="3"/>
  <c r="EA57" i="3"/>
  <c r="DZ278" i="3"/>
  <c r="EB281" i="3"/>
  <c r="EB9" i="3"/>
  <c r="EB282" i="3"/>
  <c r="EB111" i="3"/>
  <c r="EB96" i="3"/>
  <c r="EB205" i="3"/>
  <c r="EB10" i="3"/>
  <c r="EB204" i="3"/>
  <c r="EB149" i="3"/>
  <c r="EB100" i="3"/>
  <c r="EB63" i="3"/>
  <c r="EB8" i="3"/>
  <c r="EC7" i="3" s="1"/>
  <c r="EB190" i="3"/>
  <c r="EB13" i="3"/>
  <c r="EB99" i="3"/>
  <c r="EB160" i="3"/>
  <c r="EB163" i="3" s="1"/>
  <c r="EB148" i="3"/>
  <c r="EB64" i="3"/>
  <c r="EA39" i="3"/>
  <c r="EA20" i="3"/>
  <c r="EA61" i="3"/>
  <c r="EA26" i="3"/>
  <c r="EA27" i="3"/>
  <c r="EA29" i="3" s="1"/>
  <c r="EA206" i="3"/>
  <c r="EA236" i="3"/>
  <c r="EA237" i="3" s="1"/>
  <c r="EA208" i="3"/>
  <c r="EA54" i="3" l="1"/>
  <c r="EB57" i="3"/>
  <c r="EB20" i="3"/>
  <c r="DZ131" i="3"/>
  <c r="DZ157" i="3"/>
  <c r="DZ223" i="3"/>
  <c r="DZ318" i="3" s="1"/>
  <c r="DZ354" i="3" s="1"/>
  <c r="DZ251" i="3"/>
  <c r="EA108" i="3"/>
  <c r="EA110" i="3"/>
  <c r="EA112" i="3" s="1"/>
  <c r="EB106" i="3"/>
  <c r="EA278" i="3"/>
  <c r="EB61" i="3"/>
  <c r="EB26" i="3"/>
  <c r="DZ33" i="3"/>
  <c r="DZ46" i="3" s="1"/>
  <c r="DZ47" i="3" s="1"/>
  <c r="DZ49" i="3" s="1"/>
  <c r="EA59" i="3"/>
  <c r="EA18" i="3"/>
  <c r="EA21" i="3" s="1"/>
  <c r="EA23" i="3" s="1"/>
  <c r="EA30" i="3" s="1"/>
  <c r="DZ118" i="3"/>
  <c r="DZ121" i="3"/>
  <c r="EA12" i="3"/>
  <c r="EA117" i="3" s="1"/>
  <c r="EB11" i="3"/>
  <c r="EB206" i="3"/>
  <c r="EB208" i="3"/>
  <c r="EB236" i="3"/>
  <c r="EB237" i="3" s="1"/>
  <c r="EB145" i="3"/>
  <c r="EC282" i="3"/>
  <c r="EC10" i="3"/>
  <c r="EC111" i="3"/>
  <c r="EC8" i="3"/>
  <c r="ED7" i="3" s="1"/>
  <c r="EC205" i="3"/>
  <c r="EC100" i="3"/>
  <c r="EC64" i="3"/>
  <c r="EC148" i="3"/>
  <c r="EC99" i="3"/>
  <c r="EC63" i="3"/>
  <c r="EC190" i="3"/>
  <c r="EC160" i="3"/>
  <c r="EC163" i="3" s="1"/>
  <c r="EC9" i="3"/>
  <c r="EC281" i="3"/>
  <c r="EC149" i="3"/>
  <c r="EC96" i="3"/>
  <c r="EC13" i="3"/>
  <c r="EC204" i="3"/>
  <c r="EB264" i="3"/>
  <c r="EB263" i="3"/>
  <c r="EB266" i="3" s="1"/>
  <c r="EB265" i="3"/>
  <c r="DY301" i="3"/>
  <c r="EC57" i="3"/>
  <c r="EB39" i="3"/>
  <c r="EA40" i="3"/>
  <c r="EB25" i="3"/>
  <c r="EB27" i="3" s="1"/>
  <c r="EC260" i="3"/>
  <c r="EC262" i="3" s="1"/>
  <c r="EB16" i="3"/>
  <c r="EB15" i="3"/>
  <c r="EB18" i="3" s="1"/>
  <c r="EB21" i="3" s="1"/>
  <c r="EB23" i="3" s="1"/>
  <c r="EB53" i="3"/>
  <c r="EB52" i="3"/>
  <c r="EB17" i="3"/>
  <c r="EB76" i="3"/>
  <c r="EB51" i="3"/>
  <c r="EB110" i="3" l="1"/>
  <c r="EB112" i="3" s="1"/>
  <c r="EB108" i="3"/>
  <c r="EC106" i="3"/>
  <c r="EA251" i="3"/>
  <c r="EA223" i="3"/>
  <c r="EA318" i="3" s="1"/>
  <c r="EA354" i="3" s="1"/>
  <c r="EA131" i="3"/>
  <c r="EA157" i="3"/>
  <c r="EB29" i="3"/>
  <c r="EA118" i="3"/>
  <c r="EA121" i="3"/>
  <c r="EB30" i="3"/>
  <c r="EC263" i="3"/>
  <c r="EC266" i="3" s="1"/>
  <c r="EC264" i="3"/>
  <c r="EC265" i="3"/>
  <c r="EC39" i="3"/>
  <c r="EB40" i="3"/>
  <c r="EC51" i="3"/>
  <c r="EC52" i="3"/>
  <c r="EC53" i="3"/>
  <c r="EC76" i="3"/>
  <c r="EC25" i="3"/>
  <c r="EC27" i="3" s="1"/>
  <c r="EC16" i="3"/>
  <c r="ED260" i="3"/>
  <c r="ED262" i="3" s="1"/>
  <c r="EC17" i="3"/>
  <c r="EC15" i="3"/>
  <c r="EC208" i="3"/>
  <c r="EC206" i="3"/>
  <c r="EC236" i="3"/>
  <c r="EC237" i="3" s="1"/>
  <c r="EB278" i="3"/>
  <c r="EB54" i="3"/>
  <c r="EB59" i="3" s="1"/>
  <c r="EC61" i="3"/>
  <c r="EC26" i="3"/>
  <c r="ED111" i="3"/>
  <c r="ED10" i="3"/>
  <c r="ED205" i="3"/>
  <c r="ED100" i="3"/>
  <c r="ED8" i="3"/>
  <c r="EE7" i="3" s="1"/>
  <c r="ED148" i="3"/>
  <c r="ED99" i="3"/>
  <c r="ED204" i="3"/>
  <c r="ED149" i="3"/>
  <c r="ED13" i="3"/>
  <c r="ED160" i="3"/>
  <c r="ED163" i="3" s="1"/>
  <c r="ED282" i="3"/>
  <c r="ED281" i="3"/>
  <c r="ED9" i="3"/>
  <c r="ED96" i="3"/>
  <c r="ED64" i="3"/>
  <c r="ED190" i="3"/>
  <c r="ED63" i="3"/>
  <c r="EA32" i="3"/>
  <c r="EA41" i="3" s="1"/>
  <c r="EA42" i="3" s="1"/>
  <c r="EC20" i="3"/>
  <c r="EC145" i="3"/>
  <c r="EC11" i="3"/>
  <c r="EB12" i="3"/>
  <c r="EB117" i="3" s="1"/>
  <c r="DZ301" i="3"/>
  <c r="EC29" i="3" l="1"/>
  <c r="EC110" i="3"/>
  <c r="EC112" i="3" s="1"/>
  <c r="ED106" i="3"/>
  <c r="EC108" i="3"/>
  <c r="EC18" i="3"/>
  <c r="EC21" i="3" s="1"/>
  <c r="EC23" i="3" s="1"/>
  <c r="EB157" i="3"/>
  <c r="EB131" i="3"/>
  <c r="EB223" i="3"/>
  <c r="EB318" i="3" s="1"/>
  <c r="EB354" i="3" s="1"/>
  <c r="EB251" i="3"/>
  <c r="ED52" i="3"/>
  <c r="ED17" i="3"/>
  <c r="EE260" i="3"/>
  <c r="EE262" i="3" s="1"/>
  <c r="ED15" i="3"/>
  <c r="ED18" i="3" s="1"/>
  <c r="ED76" i="3"/>
  <c r="ED53" i="3"/>
  <c r="ED51" i="3"/>
  <c r="ED25" i="3"/>
  <c r="ED16" i="3"/>
  <c r="EC54" i="3"/>
  <c r="EC59" i="3" s="1"/>
  <c r="EB32" i="3"/>
  <c r="EB41" i="3" s="1"/>
  <c r="EB42" i="3" s="1"/>
  <c r="ED57" i="3"/>
  <c r="EC278" i="3"/>
  <c r="ED145" i="3"/>
  <c r="ED263" i="3"/>
  <c r="ED266" i="3" s="1"/>
  <c r="ED264" i="3"/>
  <c r="ED265" i="3"/>
  <c r="EC30" i="3"/>
  <c r="EE204" i="3"/>
  <c r="EE149" i="3"/>
  <c r="EE99" i="3"/>
  <c r="EE190" i="3"/>
  <c r="EE160" i="3"/>
  <c r="EE163" i="3" s="1"/>
  <c r="EE100" i="3"/>
  <c r="EE111" i="3"/>
  <c r="EE96" i="3"/>
  <c r="EE64" i="3"/>
  <c r="EE148" i="3"/>
  <c r="EE205" i="3"/>
  <c r="EE9" i="3"/>
  <c r="EE8" i="3"/>
  <c r="EF7" i="3" s="1"/>
  <c r="EE10" i="3"/>
  <c r="EE282" i="3"/>
  <c r="EE63" i="3"/>
  <c r="EE281" i="3"/>
  <c r="EE13" i="3"/>
  <c r="EA33" i="3"/>
  <c r="EA46" i="3" s="1"/>
  <c r="EA47" i="3" s="1"/>
  <c r="EA49" i="3" s="1"/>
  <c r="ED236" i="3"/>
  <c r="ED237" i="3" s="1"/>
  <c r="ED208" i="3"/>
  <c r="ED206" i="3"/>
  <c r="EC40" i="3"/>
  <c r="ED39" i="3"/>
  <c r="EB121" i="3"/>
  <c r="EB118" i="3"/>
  <c r="ED20" i="3"/>
  <c r="EE20" i="3" s="1"/>
  <c r="ED61" i="3"/>
  <c r="ED27" i="3"/>
  <c r="ED29" i="3" s="1"/>
  <c r="ED26" i="3"/>
  <c r="ED11" i="3"/>
  <c r="EC12" i="3"/>
  <c r="EC117" i="3" s="1"/>
  <c r="ED110" i="3" l="1"/>
  <c r="ED112" i="3" s="1"/>
  <c r="ED108" i="3"/>
  <c r="EE106" i="3"/>
  <c r="EC223" i="3"/>
  <c r="EC318" i="3" s="1"/>
  <c r="EC354" i="3" s="1"/>
  <c r="EC131" i="3"/>
  <c r="EC157" i="3"/>
  <c r="EC251" i="3"/>
  <c r="EE11" i="3"/>
  <c r="ED12" i="3"/>
  <c r="ED117" i="3" s="1"/>
  <c r="EF148" i="3"/>
  <c r="EF8" i="3"/>
  <c r="EG7" i="3" s="1"/>
  <c r="EF190" i="3"/>
  <c r="EF160" i="3"/>
  <c r="EF163" i="3" s="1"/>
  <c r="EF9" i="3"/>
  <c r="EF20" i="3" s="1"/>
  <c r="EF63" i="3"/>
  <c r="EF111" i="3"/>
  <c r="EF205" i="3"/>
  <c r="EF99" i="3"/>
  <c r="EF281" i="3"/>
  <c r="EF100" i="3"/>
  <c r="EF282" i="3"/>
  <c r="EF13" i="3"/>
  <c r="EF149" i="3"/>
  <c r="EF10" i="3"/>
  <c r="EF204" i="3"/>
  <c r="EF96" i="3"/>
  <c r="EF64" i="3"/>
  <c r="EE57" i="3"/>
  <c r="EE26" i="3"/>
  <c r="EE61" i="3"/>
  <c r="EA301" i="3"/>
  <c r="EE51" i="3"/>
  <c r="EE16" i="3"/>
  <c r="EE15" i="3"/>
  <c r="EE25" i="3"/>
  <c r="EE27" i="3" s="1"/>
  <c r="EE29" i="3" s="1"/>
  <c r="EE53" i="3"/>
  <c r="EF260" i="3"/>
  <c r="EF262" i="3" s="1"/>
  <c r="EE76" i="3"/>
  <c r="EE52" i="3"/>
  <c r="EE17" i="3"/>
  <c r="ED21" i="3"/>
  <c r="ED23" i="3" s="1"/>
  <c r="ED30" i="3" s="1"/>
  <c r="EE208" i="3"/>
  <c r="EE236" i="3"/>
  <c r="EE237" i="3" s="1"/>
  <c r="EE206" i="3"/>
  <c r="EB33" i="3"/>
  <c r="EB46" i="3" s="1"/>
  <c r="EB47" i="3" s="1"/>
  <c r="EB49" i="3" s="1"/>
  <c r="EE263" i="3"/>
  <c r="EE266" i="3" s="1"/>
  <c r="EE265" i="3"/>
  <c r="EE264" i="3"/>
  <c r="EC121" i="3"/>
  <c r="EC118" i="3"/>
  <c r="EE39" i="3"/>
  <c r="ED40" i="3"/>
  <c r="EE145" i="3"/>
  <c r="EC32" i="3"/>
  <c r="EC41" i="3" s="1"/>
  <c r="EC42" i="3" s="1"/>
  <c r="EC33" i="3"/>
  <c r="EC46" i="3" s="1"/>
  <c r="EC47" i="3" s="1"/>
  <c r="EC49" i="3" s="1"/>
  <c r="ED278" i="3"/>
  <c r="ED54" i="3"/>
  <c r="ED59" i="3" s="1"/>
  <c r="EF57" i="3" l="1"/>
  <c r="EF106" i="3"/>
  <c r="EE110" i="3"/>
  <c r="EE112" i="3" s="1"/>
  <c r="EE108" i="3"/>
  <c r="ED157" i="3"/>
  <c r="ED223" i="3"/>
  <c r="ED318" i="3" s="1"/>
  <c r="ED354" i="3" s="1"/>
  <c r="ED251" i="3"/>
  <c r="ED131" i="3"/>
  <c r="EE54" i="3"/>
  <c r="EF39" i="3"/>
  <c r="EE40" i="3"/>
  <c r="EE59" i="3"/>
  <c r="EG13" i="3"/>
  <c r="EG281" i="3"/>
  <c r="EG96" i="3"/>
  <c r="EG205" i="3"/>
  <c r="EG9" i="3"/>
  <c r="EG57" i="3" s="1"/>
  <c r="EG10" i="3"/>
  <c r="EG63" i="3"/>
  <c r="EG160" i="3"/>
  <c r="EG163" i="3" s="1"/>
  <c r="EG64" i="3"/>
  <c r="EG282" i="3"/>
  <c r="EG99" i="3"/>
  <c r="EG190" i="3"/>
  <c r="EG111" i="3"/>
  <c r="EG100" i="3"/>
  <c r="EG148" i="3"/>
  <c r="EG204" i="3"/>
  <c r="EG149" i="3"/>
  <c r="EG8" i="3"/>
  <c r="EH7" i="3" s="1"/>
  <c r="EF145" i="3"/>
  <c r="EF265" i="3"/>
  <c r="EF264" i="3"/>
  <c r="EF263" i="3"/>
  <c r="EF266" i="3" s="1"/>
  <c r="EF236" i="3"/>
  <c r="EF237" i="3" s="1"/>
  <c r="EF206" i="3"/>
  <c r="EF208" i="3"/>
  <c r="ED121" i="3"/>
  <c r="ED118" i="3"/>
  <c r="EC301" i="3"/>
  <c r="ED32" i="3"/>
  <c r="ED41" i="3" s="1"/>
  <c r="ED42" i="3" s="1"/>
  <c r="EF61" i="3"/>
  <c r="EF26" i="3"/>
  <c r="EE12" i="3"/>
  <c r="EE117" i="3" s="1"/>
  <c r="EF11" i="3"/>
  <c r="EB301" i="3"/>
  <c r="EE278" i="3"/>
  <c r="EE18" i="3"/>
  <c r="EE21" i="3" s="1"/>
  <c r="EE23" i="3" s="1"/>
  <c r="EE30" i="3" s="1"/>
  <c r="EF16" i="3"/>
  <c r="EF52" i="3"/>
  <c r="EF76" i="3"/>
  <c r="EF15" i="3"/>
  <c r="EF53" i="3"/>
  <c r="EF17" i="3"/>
  <c r="EG260" i="3"/>
  <c r="EG262" i="3" s="1"/>
  <c r="EF51" i="3"/>
  <c r="EF25" i="3"/>
  <c r="EF27" i="3" s="1"/>
  <c r="EF29" i="3" s="1"/>
  <c r="EF54" i="3" l="1"/>
  <c r="EF59" i="3" s="1"/>
  <c r="EE223" i="3"/>
  <c r="EE318" i="3" s="1"/>
  <c r="EE354" i="3" s="1"/>
  <c r="EE131" i="3"/>
  <c r="EE157" i="3"/>
  <c r="EE251" i="3"/>
  <c r="EF110" i="3"/>
  <c r="EF112" i="3" s="1"/>
  <c r="EF108" i="3"/>
  <c r="EG106" i="3"/>
  <c r="EE121" i="3"/>
  <c r="EE118" i="3"/>
  <c r="ED33" i="3"/>
  <c r="ED46" i="3" s="1"/>
  <c r="ED47" i="3" s="1"/>
  <c r="ED49" i="3" s="1"/>
  <c r="EG26" i="3"/>
  <c r="EG61" i="3"/>
  <c r="EH260" i="3"/>
  <c r="EH262" i="3" s="1"/>
  <c r="EG52" i="3"/>
  <c r="EG76" i="3"/>
  <c r="EG16" i="3"/>
  <c r="EG51" i="3"/>
  <c r="EG53" i="3"/>
  <c r="EG17" i="3"/>
  <c r="EG25" i="3"/>
  <c r="EG27" i="3" s="1"/>
  <c r="EG15" i="3"/>
  <c r="EF278" i="3"/>
  <c r="EG265" i="3"/>
  <c r="EG264" i="3"/>
  <c r="EG263" i="3"/>
  <c r="EG266" i="3" s="1"/>
  <c r="EF18" i="3"/>
  <c r="EF21" i="3" s="1"/>
  <c r="EF23" i="3" s="1"/>
  <c r="EF30" i="3" s="1"/>
  <c r="EG236" i="3"/>
  <c r="EG237" i="3" s="1"/>
  <c r="EG208" i="3"/>
  <c r="EG206" i="3"/>
  <c r="EE32" i="3"/>
  <c r="EE41" i="3" s="1"/>
  <c r="EE42" i="3" s="1"/>
  <c r="EF12" i="3"/>
  <c r="EF117" i="3" s="1"/>
  <c r="EG11" i="3"/>
  <c r="EG145" i="3"/>
  <c r="EG39" i="3"/>
  <c r="EF40" i="3"/>
  <c r="EG20" i="3"/>
  <c r="EH204" i="3"/>
  <c r="EH149" i="3"/>
  <c r="EH160" i="3"/>
  <c r="EH163" i="3" s="1"/>
  <c r="EH64" i="3"/>
  <c r="EH190" i="3"/>
  <c r="EH96" i="3"/>
  <c r="EH8" i="3"/>
  <c r="EI7" i="3" s="1"/>
  <c r="EH13" i="3"/>
  <c r="EH281" i="3"/>
  <c r="EH282" i="3"/>
  <c r="EH111" i="3"/>
  <c r="EH100" i="3"/>
  <c r="EH99" i="3"/>
  <c r="EH205" i="3"/>
  <c r="EH148" i="3"/>
  <c r="EH63" i="3"/>
  <c r="EH9" i="3"/>
  <c r="EH10" i="3"/>
  <c r="EG18" i="3" l="1"/>
  <c r="EF157" i="3"/>
  <c r="EF223" i="3"/>
  <c r="EF318" i="3" s="1"/>
  <c r="EF354" i="3" s="1"/>
  <c r="EF251" i="3"/>
  <c r="EF131" i="3"/>
  <c r="EG54" i="3"/>
  <c r="EG59" i="3" s="1"/>
  <c r="EG108" i="3"/>
  <c r="EG110" i="3"/>
  <c r="EG112" i="3" s="1"/>
  <c r="EH106" i="3"/>
  <c r="EI260" i="3"/>
  <c r="EI262" i="3" s="1"/>
  <c r="EH51" i="3"/>
  <c r="EH54" i="3" s="1"/>
  <c r="EH25" i="3"/>
  <c r="EH27" i="3" s="1"/>
  <c r="EH29" i="3" s="1"/>
  <c r="EH76" i="3"/>
  <c r="EH17" i="3"/>
  <c r="EH53" i="3"/>
  <c r="EH16" i="3"/>
  <c r="EH52" i="3"/>
  <c r="EH15" i="3"/>
  <c r="EH18" i="3" s="1"/>
  <c r="ED301" i="3"/>
  <c r="EG278" i="3"/>
  <c r="EG21" i="3"/>
  <c r="EG23" i="3" s="1"/>
  <c r="EH265" i="3"/>
  <c r="EH264" i="3"/>
  <c r="EH263" i="3"/>
  <c r="EH266" i="3" s="1"/>
  <c r="EI149" i="3"/>
  <c r="EI64" i="3"/>
  <c r="EI190" i="3"/>
  <c r="EI160" i="3"/>
  <c r="EI163" i="3" s="1"/>
  <c r="EI9" i="3"/>
  <c r="EI63" i="3"/>
  <c r="EI13" i="3"/>
  <c r="EI281" i="3"/>
  <c r="EI96" i="3"/>
  <c r="EI282" i="3"/>
  <c r="EI111" i="3"/>
  <c r="EI204" i="3"/>
  <c r="EI99" i="3"/>
  <c r="EI8" i="3"/>
  <c r="EJ7" i="3" s="1"/>
  <c r="EI205" i="3"/>
  <c r="EI148" i="3"/>
  <c r="EI100" i="3"/>
  <c r="EI10" i="3"/>
  <c r="EG12" i="3"/>
  <c r="EG117" i="3" s="1"/>
  <c r="EH11" i="3"/>
  <c r="EF32" i="3"/>
  <c r="EF41" i="3" s="1"/>
  <c r="EF42" i="3" s="1"/>
  <c r="EH20" i="3"/>
  <c r="EG29" i="3"/>
  <c r="EH57" i="3"/>
  <c r="EH26" i="3"/>
  <c r="EH61" i="3"/>
  <c r="EH206" i="3"/>
  <c r="EH208" i="3"/>
  <c r="EH236" i="3"/>
  <c r="EH237" i="3" s="1"/>
  <c r="EH145" i="3"/>
  <c r="EF121" i="3"/>
  <c r="EF118" i="3"/>
  <c r="EH39" i="3"/>
  <c r="EG40" i="3"/>
  <c r="EE33" i="3"/>
  <c r="EE46" i="3" s="1"/>
  <c r="EE47" i="3" s="1"/>
  <c r="EE49" i="3" s="1"/>
  <c r="EI106" i="3" l="1"/>
  <c r="EH110" i="3"/>
  <c r="EH112" i="3" s="1"/>
  <c r="EH108" i="3"/>
  <c r="EF33" i="3"/>
  <c r="EF46" i="3" s="1"/>
  <c r="EF47" i="3" s="1"/>
  <c r="EF49" i="3" s="1"/>
  <c r="EF301" i="3" s="1"/>
  <c r="EG251" i="3"/>
  <c r="EG131" i="3"/>
  <c r="EG223" i="3"/>
  <c r="EG318" i="3" s="1"/>
  <c r="EG354" i="3" s="1"/>
  <c r="EG157" i="3"/>
  <c r="EH59" i="3"/>
  <c r="EE301" i="3"/>
  <c r="EI11" i="3"/>
  <c r="EH12" i="3"/>
  <c r="EH117" i="3" s="1"/>
  <c r="EG30" i="3"/>
  <c r="EH21" i="3"/>
  <c r="EH23" i="3" s="1"/>
  <c r="EH30" i="3" s="1"/>
  <c r="EI265" i="3"/>
  <c r="EI263" i="3"/>
  <c r="EI266" i="3" s="1"/>
  <c r="EI264" i="3"/>
  <c r="EI26" i="3"/>
  <c r="EI61" i="3"/>
  <c r="EI16" i="3"/>
  <c r="EI15" i="3"/>
  <c r="EJ260" i="3"/>
  <c r="EJ262" i="3" s="1"/>
  <c r="EI17" i="3"/>
  <c r="EI51" i="3"/>
  <c r="EI52" i="3"/>
  <c r="EI76" i="3"/>
  <c r="EI25" i="3"/>
  <c r="EI27" i="3" s="1"/>
  <c r="EI29" i="3" s="1"/>
  <c r="EI53" i="3"/>
  <c r="EG118" i="3"/>
  <c r="EG121" i="3"/>
  <c r="EI39" i="3"/>
  <c r="EH40" i="3"/>
  <c r="EI57" i="3"/>
  <c r="EI145" i="3"/>
  <c r="EI20" i="3"/>
  <c r="EI236" i="3"/>
  <c r="EI237" i="3" s="1"/>
  <c r="EI208" i="3"/>
  <c r="EI206" i="3"/>
  <c r="EH278" i="3"/>
  <c r="EJ282" i="3"/>
  <c r="EJ111" i="3"/>
  <c r="EJ205" i="3"/>
  <c r="EJ100" i="3"/>
  <c r="EJ148" i="3"/>
  <c r="EJ99" i="3"/>
  <c r="EJ10" i="3"/>
  <c r="EJ204" i="3"/>
  <c r="EJ149" i="3"/>
  <c r="EJ63" i="3"/>
  <c r="EJ190" i="3"/>
  <c r="EJ160" i="3"/>
  <c r="EJ163" i="3" s="1"/>
  <c r="EJ9" i="3"/>
  <c r="EJ64" i="3"/>
  <c r="EJ13" i="3"/>
  <c r="EJ8" i="3"/>
  <c r="EK7" i="3" s="1"/>
  <c r="EJ281" i="3"/>
  <c r="EJ96" i="3"/>
  <c r="EI54" i="3" l="1"/>
  <c r="EJ20" i="3"/>
  <c r="EH251" i="3"/>
  <c r="EH223" i="3"/>
  <c r="EH318" i="3" s="1"/>
  <c r="EH354" i="3" s="1"/>
  <c r="EH131" i="3"/>
  <c r="EH157" i="3"/>
  <c r="EJ57" i="3"/>
  <c r="EK57" i="3" s="1"/>
  <c r="EI18" i="3"/>
  <c r="EI21" i="3" s="1"/>
  <c r="EI23" i="3" s="1"/>
  <c r="EI108" i="3"/>
  <c r="EJ106" i="3"/>
  <c r="EI110" i="3"/>
  <c r="EI112" i="3" s="1"/>
  <c r="EG32" i="3"/>
  <c r="EG41" i="3" s="1"/>
  <c r="EG42" i="3" s="1"/>
  <c r="EG33" i="3"/>
  <c r="EG46" i="3" s="1"/>
  <c r="EG47" i="3" s="1"/>
  <c r="EG49" i="3" s="1"/>
  <c r="EJ145" i="3"/>
  <c r="EH121" i="3"/>
  <c r="EH118" i="3"/>
  <c r="EJ11" i="3"/>
  <c r="EI12" i="3"/>
  <c r="EI117" i="3" s="1"/>
  <c r="EJ61" i="3"/>
  <c r="EJ26" i="3"/>
  <c r="EI278" i="3"/>
  <c r="EJ206" i="3"/>
  <c r="EJ208" i="3"/>
  <c r="EJ236" i="3"/>
  <c r="EJ237" i="3" s="1"/>
  <c r="EI40" i="3"/>
  <c r="EJ39" i="3"/>
  <c r="EI59" i="3"/>
  <c r="EI30" i="3"/>
  <c r="EJ17" i="3"/>
  <c r="EJ53" i="3"/>
  <c r="EJ51" i="3"/>
  <c r="EJ54" i="3" s="1"/>
  <c r="EJ59" i="3" s="1"/>
  <c r="EJ76" i="3"/>
  <c r="EJ25" i="3"/>
  <c r="EJ27" i="3" s="1"/>
  <c r="EJ15" i="3"/>
  <c r="EK260" i="3"/>
  <c r="EK262" i="3" s="1"/>
  <c r="EJ16" i="3"/>
  <c r="EJ52" i="3"/>
  <c r="EK282" i="3"/>
  <c r="EK111" i="3"/>
  <c r="EK96" i="3"/>
  <c r="EK205" i="3"/>
  <c r="EK10" i="3"/>
  <c r="EK148" i="3"/>
  <c r="EK8" i="3"/>
  <c r="EL7" i="3" s="1"/>
  <c r="EK204" i="3"/>
  <c r="EK149" i="3"/>
  <c r="EK100" i="3"/>
  <c r="EK63" i="3"/>
  <c r="EK190" i="3"/>
  <c r="EK160" i="3"/>
  <c r="EK163" i="3" s="1"/>
  <c r="EK99" i="3"/>
  <c r="EK64" i="3"/>
  <c r="EK13" i="3"/>
  <c r="EK281" i="3"/>
  <c r="EK9" i="3"/>
  <c r="EK20" i="3" s="1"/>
  <c r="EJ264" i="3"/>
  <c r="EJ263" i="3"/>
  <c r="EJ266" i="3" s="1"/>
  <c r="EJ265" i="3"/>
  <c r="EH32" i="3"/>
  <c r="EH41" i="3" s="1"/>
  <c r="EH42" i="3" s="1"/>
  <c r="EH33" i="3" l="1"/>
  <c r="EH46" i="3" s="1"/>
  <c r="EH47" i="3" s="1"/>
  <c r="EH49" i="3" s="1"/>
  <c r="EI131" i="3"/>
  <c r="EI223" i="3"/>
  <c r="EI318" i="3" s="1"/>
  <c r="EI354" i="3" s="1"/>
  <c r="EI157" i="3"/>
  <c r="EI251" i="3"/>
  <c r="EJ29" i="3"/>
  <c r="EJ108" i="3"/>
  <c r="EK106" i="3"/>
  <c r="EJ110" i="3"/>
  <c r="EJ112" i="3" s="1"/>
  <c r="EH301" i="3"/>
  <c r="EL13" i="3"/>
  <c r="EL282" i="3"/>
  <c r="EL96" i="3"/>
  <c r="EL8" i="3"/>
  <c r="EM7" i="3" s="1"/>
  <c r="EL281" i="3"/>
  <c r="EL63" i="3"/>
  <c r="EL111" i="3"/>
  <c r="EL10" i="3"/>
  <c r="EL205" i="3"/>
  <c r="EL100" i="3"/>
  <c r="EL64" i="3"/>
  <c r="EL148" i="3"/>
  <c r="EL99" i="3"/>
  <c r="EL190" i="3"/>
  <c r="EL160" i="3"/>
  <c r="EL163" i="3" s="1"/>
  <c r="EL9" i="3"/>
  <c r="EL204" i="3"/>
  <c r="EL149" i="3"/>
  <c r="EI121" i="3"/>
  <c r="EI118" i="3"/>
  <c r="EJ12" i="3"/>
  <c r="EJ117" i="3" s="1"/>
  <c r="EK11" i="3"/>
  <c r="EK206" i="3"/>
  <c r="EK236" i="3"/>
  <c r="EK237" i="3" s="1"/>
  <c r="EK208" i="3"/>
  <c r="EK265" i="3"/>
  <c r="EK264" i="3"/>
  <c r="EK263" i="3"/>
  <c r="EK266" i="3" s="1"/>
  <c r="EI33" i="3"/>
  <c r="EI46" i="3" s="1"/>
  <c r="EI47" i="3" s="1"/>
  <c r="EI49" i="3" s="1"/>
  <c r="EI32" i="3"/>
  <c r="EI41" i="3" s="1"/>
  <c r="EI42" i="3" s="1"/>
  <c r="EJ278" i="3"/>
  <c r="EL20" i="3"/>
  <c r="EK145" i="3"/>
  <c r="EJ18" i="3"/>
  <c r="EJ21" i="3" s="1"/>
  <c r="EJ23" i="3" s="1"/>
  <c r="EJ30" i="3" s="1"/>
  <c r="EG301" i="3"/>
  <c r="EK61" i="3"/>
  <c r="EK26" i="3"/>
  <c r="EL57" i="3"/>
  <c r="EJ40" i="3"/>
  <c r="EK39" i="3"/>
  <c r="EL260" i="3"/>
  <c r="EL262" i="3" s="1"/>
  <c r="EK52" i="3"/>
  <c r="EK76" i="3"/>
  <c r="EK53" i="3"/>
  <c r="EK51" i="3"/>
  <c r="EK54" i="3" s="1"/>
  <c r="EK25" i="3"/>
  <c r="EK27" i="3" s="1"/>
  <c r="EK29" i="3" s="1"/>
  <c r="EK16" i="3"/>
  <c r="EK17" i="3"/>
  <c r="EK15" i="3"/>
  <c r="EJ157" i="3" l="1"/>
  <c r="EJ223" i="3"/>
  <c r="EJ318" i="3" s="1"/>
  <c r="EJ354" i="3" s="1"/>
  <c r="EJ251" i="3"/>
  <c r="EJ131" i="3"/>
  <c r="EK110" i="3"/>
  <c r="EK112" i="3" s="1"/>
  <c r="EK108" i="3"/>
  <c r="EL106" i="3"/>
  <c r="EM13" i="3"/>
  <c r="EM282" i="3"/>
  <c r="EM9" i="3"/>
  <c r="EM57" i="3" s="1"/>
  <c r="EM281" i="3"/>
  <c r="EM63" i="3"/>
  <c r="EM111" i="3"/>
  <c r="EM96" i="3"/>
  <c r="EM8" i="3"/>
  <c r="EN7" i="3" s="1"/>
  <c r="EM205" i="3"/>
  <c r="EM64" i="3"/>
  <c r="EM148" i="3"/>
  <c r="EM10" i="3"/>
  <c r="EM190" i="3"/>
  <c r="EM160" i="3"/>
  <c r="EM163" i="3" s="1"/>
  <c r="EM100" i="3"/>
  <c r="EM204" i="3"/>
  <c r="EM149" i="3"/>
  <c r="EM99" i="3"/>
  <c r="EL145" i="3"/>
  <c r="EK40" i="3"/>
  <c r="EL39" i="3"/>
  <c r="EK59" i="3"/>
  <c r="EL11" i="3"/>
  <c r="EK12" i="3"/>
  <c r="EK117" i="3" s="1"/>
  <c r="EL208" i="3"/>
  <c r="EL206" i="3"/>
  <c r="EL236" i="3"/>
  <c r="EL237" i="3" s="1"/>
  <c r="EM20" i="3"/>
  <c r="EK18" i="3"/>
  <c r="EK21" i="3" s="1"/>
  <c r="EK23" i="3" s="1"/>
  <c r="EK30" i="3" s="1"/>
  <c r="EL264" i="3"/>
  <c r="EL263" i="3"/>
  <c r="EL266" i="3" s="1"/>
  <c r="EL265" i="3"/>
  <c r="EJ32" i="3"/>
  <c r="EJ41" i="3" s="1"/>
  <c r="EJ42" i="3" s="1"/>
  <c r="EJ33" i="3"/>
  <c r="EJ46" i="3" s="1"/>
  <c r="EJ47" i="3" s="1"/>
  <c r="EJ49" i="3" s="1"/>
  <c r="EI301" i="3"/>
  <c r="EJ121" i="3"/>
  <c r="EJ118" i="3"/>
  <c r="EM260" i="3"/>
  <c r="EM262" i="3" s="1"/>
  <c r="EL16" i="3"/>
  <c r="EL17" i="3"/>
  <c r="EL52" i="3"/>
  <c r="EL53" i="3"/>
  <c r="EL51" i="3"/>
  <c r="EL76" i="3"/>
  <c r="EL25" i="3"/>
  <c r="EL27" i="3" s="1"/>
  <c r="EL29" i="3" s="1"/>
  <c r="EL15" i="3"/>
  <c r="EL61" i="3"/>
  <c r="EL26" i="3"/>
  <c r="EK278" i="3"/>
  <c r="EM106" i="3" l="1"/>
  <c r="EL110" i="3"/>
  <c r="EL112" i="3" s="1"/>
  <c r="EL108" i="3"/>
  <c r="EK131" i="3"/>
  <c r="EK223" i="3"/>
  <c r="EK318" i="3" s="1"/>
  <c r="EK354" i="3" s="1"/>
  <c r="EK251" i="3"/>
  <c r="EK157" i="3"/>
  <c r="EM26" i="3"/>
  <c r="EM61" i="3"/>
  <c r="EK121" i="3"/>
  <c r="EK118" i="3"/>
  <c r="EM53" i="3"/>
  <c r="EM51" i="3"/>
  <c r="EN260" i="3"/>
  <c r="EN262" i="3" s="1"/>
  <c r="EM25" i="3"/>
  <c r="EM27" i="3" s="1"/>
  <c r="EM76" i="3"/>
  <c r="EM17" i="3"/>
  <c r="EM15" i="3"/>
  <c r="EM16" i="3"/>
  <c r="EM52" i="3"/>
  <c r="EJ301" i="3"/>
  <c r="EL18" i="3"/>
  <c r="EL21" i="3" s="1"/>
  <c r="EL23" i="3" s="1"/>
  <c r="EL30" i="3" s="1"/>
  <c r="EM265" i="3"/>
  <c r="EM264" i="3"/>
  <c r="EM263" i="3"/>
  <c r="EM266" i="3" s="1"/>
  <c r="EM11" i="3"/>
  <c r="EL12" i="3"/>
  <c r="EL117" i="3" s="1"/>
  <c r="EL40" i="3"/>
  <c r="EM39" i="3"/>
  <c r="EM208" i="3"/>
  <c r="EM206" i="3"/>
  <c r="EM236" i="3"/>
  <c r="EM237" i="3" s="1"/>
  <c r="EN205" i="3"/>
  <c r="EN148" i="3"/>
  <c r="EN100" i="3"/>
  <c r="EN8" i="3"/>
  <c r="EO7" i="3" s="1"/>
  <c r="EN149" i="3"/>
  <c r="EN64" i="3"/>
  <c r="EN190" i="3"/>
  <c r="EN160" i="3"/>
  <c r="EN163" i="3" s="1"/>
  <c r="EN9" i="3"/>
  <c r="EN20" i="3" s="1"/>
  <c r="EN13" i="3"/>
  <c r="EN281" i="3"/>
  <c r="EN96" i="3"/>
  <c r="EN282" i="3"/>
  <c r="EN204" i="3"/>
  <c r="EN99" i="3"/>
  <c r="EN10" i="3"/>
  <c r="EN63" i="3"/>
  <c r="EN111" i="3"/>
  <c r="EL278" i="3"/>
  <c r="EM145" i="3"/>
  <c r="EK32" i="3"/>
  <c r="EK41" i="3" s="1"/>
  <c r="EK42" i="3" s="1"/>
  <c r="EL54" i="3"/>
  <c r="EL59" i="3" s="1"/>
  <c r="EM29" i="3" l="1"/>
  <c r="EL223" i="3"/>
  <c r="EL318" i="3" s="1"/>
  <c r="EL354" i="3" s="1"/>
  <c r="EL157" i="3"/>
  <c r="EL251" i="3"/>
  <c r="EL131" i="3"/>
  <c r="EM54" i="3"/>
  <c r="EM110" i="3"/>
  <c r="EM112" i="3" s="1"/>
  <c r="EM108" i="3"/>
  <c r="EN106" i="3"/>
  <c r="EO111" i="3"/>
  <c r="EO96" i="3"/>
  <c r="EO64" i="3"/>
  <c r="EO204" i="3"/>
  <c r="EO8" i="3"/>
  <c r="EP7" i="3" s="1"/>
  <c r="EO205" i="3"/>
  <c r="EO148" i="3"/>
  <c r="EO10" i="3"/>
  <c r="EO149" i="3"/>
  <c r="EO99" i="3"/>
  <c r="EO63" i="3"/>
  <c r="EO190" i="3"/>
  <c r="EO160" i="3"/>
  <c r="EO163" i="3" s="1"/>
  <c r="EO100" i="3"/>
  <c r="EO13" i="3"/>
  <c r="EO282" i="3"/>
  <c r="EO281" i="3"/>
  <c r="EO9" i="3"/>
  <c r="EO20" i="3" s="1"/>
  <c r="EN263" i="3"/>
  <c r="EN266" i="3" s="1"/>
  <c r="EN264" i="3"/>
  <c r="EN265" i="3"/>
  <c r="EM59" i="3"/>
  <c r="EK33" i="3"/>
  <c r="EK46" i="3" s="1"/>
  <c r="EK47" i="3" s="1"/>
  <c r="EK49" i="3" s="1"/>
  <c r="EL118" i="3"/>
  <c r="EL121" i="3"/>
  <c r="EN145" i="3"/>
  <c r="EM40" i="3"/>
  <c r="EN39" i="3"/>
  <c r="EN15" i="3"/>
  <c r="EN52" i="3"/>
  <c r="EN53" i="3"/>
  <c r="EO260" i="3"/>
  <c r="EO262" i="3" s="1"/>
  <c r="EN51" i="3"/>
  <c r="EN17" i="3"/>
  <c r="EN25" i="3"/>
  <c r="EN76" i="3"/>
  <c r="EN16" i="3"/>
  <c r="EN236" i="3"/>
  <c r="EN237" i="3" s="1"/>
  <c r="EN208" i="3"/>
  <c r="EN206" i="3"/>
  <c r="EM12" i="3"/>
  <c r="EM117" i="3" s="1"/>
  <c r="EN11" i="3"/>
  <c r="EM18" i="3"/>
  <c r="EM21" i="3" s="1"/>
  <c r="EM23" i="3" s="1"/>
  <c r="EM30" i="3" s="1"/>
  <c r="EM278" i="3"/>
  <c r="EN57" i="3"/>
  <c r="EO57" i="3" s="1"/>
  <c r="EN61" i="3"/>
  <c r="EN26" i="3"/>
  <c r="EN27" i="3"/>
  <c r="EL32" i="3"/>
  <c r="EL41" i="3" s="1"/>
  <c r="EL42" i="3" s="1"/>
  <c r="EM131" i="3" l="1"/>
  <c r="EM251" i="3"/>
  <c r="EM223" i="3"/>
  <c r="EM318" i="3" s="1"/>
  <c r="EM354" i="3" s="1"/>
  <c r="EM157" i="3"/>
  <c r="EN54" i="3"/>
  <c r="EN59" i="3" s="1"/>
  <c r="EN110" i="3"/>
  <c r="EN112" i="3" s="1"/>
  <c r="EN108" i="3"/>
  <c r="EO106" i="3"/>
  <c r="EN29" i="3"/>
  <c r="EO265" i="3"/>
  <c r="EO263" i="3"/>
  <c r="EO266" i="3" s="1"/>
  <c r="EO264" i="3"/>
  <c r="EO208" i="3"/>
  <c r="EO206" i="3"/>
  <c r="EO236" i="3"/>
  <c r="EO237" i="3" s="1"/>
  <c r="EM121" i="3"/>
  <c r="EM118" i="3"/>
  <c r="EN278" i="3"/>
  <c r="EK301" i="3"/>
  <c r="EP205" i="3"/>
  <c r="EP8" i="3"/>
  <c r="EQ7" i="3" s="1"/>
  <c r="EP148" i="3"/>
  <c r="EP10" i="3"/>
  <c r="EP204" i="3"/>
  <c r="EP149" i="3"/>
  <c r="EP63" i="3"/>
  <c r="EP190" i="3"/>
  <c r="EP160" i="3"/>
  <c r="EP163" i="3" s="1"/>
  <c r="EP9" i="3"/>
  <c r="EP20" i="3" s="1"/>
  <c r="EP64" i="3"/>
  <c r="EP13" i="3"/>
  <c r="EP281" i="3"/>
  <c r="EP96" i="3"/>
  <c r="EP100" i="3"/>
  <c r="EP111" i="3"/>
  <c r="EP282" i="3"/>
  <c r="EP99" i="3"/>
  <c r="EP57" i="3"/>
  <c r="EO53" i="3"/>
  <c r="EO25" i="3"/>
  <c r="EO27" i="3" s="1"/>
  <c r="EO76" i="3"/>
  <c r="EO51" i="3"/>
  <c r="EO15" i="3"/>
  <c r="EO52" i="3"/>
  <c r="EP260" i="3"/>
  <c r="EP262" i="3" s="1"/>
  <c r="EO17" i="3"/>
  <c r="EO16" i="3"/>
  <c r="EO145" i="3"/>
  <c r="EN18" i="3"/>
  <c r="EN21" i="3" s="1"/>
  <c r="EN23" i="3" s="1"/>
  <c r="EN30" i="3" s="1"/>
  <c r="EO39" i="3"/>
  <c r="EN40" i="3"/>
  <c r="EM33" i="3"/>
  <c r="EM46" i="3" s="1"/>
  <c r="EM47" i="3" s="1"/>
  <c r="EM49" i="3" s="1"/>
  <c r="EM32" i="3"/>
  <c r="EM41" i="3" s="1"/>
  <c r="EM42" i="3" s="1"/>
  <c r="EL33" i="3"/>
  <c r="EL46" i="3" s="1"/>
  <c r="EL47" i="3" s="1"/>
  <c r="EL49" i="3" s="1"/>
  <c r="EN12" i="3"/>
  <c r="EN117" i="3" s="1"/>
  <c r="EO11" i="3"/>
  <c r="EO61" i="3"/>
  <c r="EO26" i="3"/>
  <c r="EN131" i="3" l="1"/>
  <c r="EN157" i="3"/>
  <c r="EN223" i="3"/>
  <c r="EN318" i="3" s="1"/>
  <c r="EN354" i="3" s="1"/>
  <c r="EN251" i="3"/>
  <c r="EO29" i="3"/>
  <c r="EO108" i="3"/>
  <c r="EO110" i="3"/>
  <c r="EO112" i="3" s="1"/>
  <c r="EP106" i="3"/>
  <c r="EO40" i="3"/>
  <c r="EP39" i="3"/>
  <c r="EP11" i="3"/>
  <c r="EO12" i="3"/>
  <c r="EO117" i="3" s="1"/>
  <c r="EO278" i="3"/>
  <c r="EP145" i="3"/>
  <c r="EN121" i="3"/>
  <c r="EN118" i="3"/>
  <c r="EN32" i="3"/>
  <c r="EN41" i="3" s="1"/>
  <c r="EN42" i="3" s="1"/>
  <c r="EO18" i="3"/>
  <c r="EO21" i="3" s="1"/>
  <c r="EO23" i="3" s="1"/>
  <c r="EP61" i="3"/>
  <c r="EP26" i="3"/>
  <c r="EM301" i="3"/>
  <c r="EP208" i="3"/>
  <c r="EP236" i="3"/>
  <c r="EP237" i="3" s="1"/>
  <c r="EP206" i="3"/>
  <c r="EP265" i="3"/>
  <c r="EP264" i="3"/>
  <c r="EP263" i="3"/>
  <c r="EP266" i="3" s="1"/>
  <c r="EL301" i="3"/>
  <c r="EO54" i="3"/>
  <c r="EO59" i="3" s="1"/>
  <c r="EP76" i="3"/>
  <c r="EP17" i="3"/>
  <c r="EP16" i="3"/>
  <c r="EP15" i="3"/>
  <c r="EQ260" i="3"/>
  <c r="EQ262" i="3" s="1"/>
  <c r="EP51" i="3"/>
  <c r="EP53" i="3"/>
  <c r="EP25" i="3"/>
  <c r="EP27" i="3" s="1"/>
  <c r="EP29" i="3" s="1"/>
  <c r="EP52" i="3"/>
  <c r="EQ281" i="3"/>
  <c r="EQ9" i="3"/>
  <c r="EQ282" i="3"/>
  <c r="EQ111" i="3"/>
  <c r="EQ96" i="3"/>
  <c r="EQ204" i="3"/>
  <c r="EQ8" i="3"/>
  <c r="ER7" i="3" s="1"/>
  <c r="EQ205" i="3"/>
  <c r="EQ148" i="3"/>
  <c r="EQ10" i="3"/>
  <c r="EQ149" i="3"/>
  <c r="EQ99" i="3"/>
  <c r="EQ13" i="3"/>
  <c r="EQ64" i="3"/>
  <c r="EQ190" i="3"/>
  <c r="EQ160" i="3"/>
  <c r="EQ163" i="3" s="1"/>
  <c r="EQ100" i="3"/>
  <c r="EQ63" i="3"/>
  <c r="EO157" i="3" l="1"/>
  <c r="EO251" i="3"/>
  <c r="EO131" i="3"/>
  <c r="EO223" i="3"/>
  <c r="EO318" i="3" s="1"/>
  <c r="EO354" i="3" s="1"/>
  <c r="EO30" i="3"/>
  <c r="EP18" i="3"/>
  <c r="EP21" i="3" s="1"/>
  <c r="EP23" i="3" s="1"/>
  <c r="EP30" i="3" s="1"/>
  <c r="EN33" i="3"/>
  <c r="EN46" i="3" s="1"/>
  <c r="EN47" i="3" s="1"/>
  <c r="EN49" i="3" s="1"/>
  <c r="EP110" i="3"/>
  <c r="EP112" i="3" s="1"/>
  <c r="EP108" i="3"/>
  <c r="EQ106" i="3"/>
  <c r="EQ61" i="3"/>
  <c r="EQ26" i="3"/>
  <c r="EQ27" i="3"/>
  <c r="EQ15" i="3"/>
  <c r="ER260" i="3"/>
  <c r="ER262" i="3" s="1"/>
  <c r="EQ16" i="3"/>
  <c r="EQ17" i="3"/>
  <c r="EQ25" i="3"/>
  <c r="EQ76" i="3"/>
  <c r="EQ51" i="3"/>
  <c r="EQ53" i="3"/>
  <c r="EQ52" i="3"/>
  <c r="EN301" i="3"/>
  <c r="EO118" i="3"/>
  <c r="EO121" i="3"/>
  <c r="EQ208" i="3"/>
  <c r="EQ206" i="3"/>
  <c r="EQ236" i="3"/>
  <c r="EQ237" i="3" s="1"/>
  <c r="EP12" i="3"/>
  <c r="EP117" i="3" s="1"/>
  <c r="EQ11" i="3"/>
  <c r="EP40" i="3"/>
  <c r="EQ39" i="3"/>
  <c r="ER204" i="3"/>
  <c r="ER100" i="3"/>
  <c r="ER64" i="3"/>
  <c r="ER205" i="3"/>
  <c r="ER148" i="3"/>
  <c r="ER99" i="3"/>
  <c r="ER149" i="3"/>
  <c r="ER190" i="3"/>
  <c r="ER160" i="3"/>
  <c r="ER163" i="3" s="1"/>
  <c r="ER9" i="3"/>
  <c r="ER13" i="3"/>
  <c r="ER111" i="3"/>
  <c r="ER10" i="3"/>
  <c r="ER8" i="3"/>
  <c r="ES7" i="3" s="1"/>
  <c r="ER281" i="3"/>
  <c r="ER282" i="3"/>
  <c r="ER96" i="3"/>
  <c r="ER63" i="3"/>
  <c r="EO32" i="3"/>
  <c r="EO41" i="3" s="1"/>
  <c r="EO42" i="3" s="1"/>
  <c r="EQ145" i="3"/>
  <c r="EP54" i="3"/>
  <c r="EP59" i="3" s="1"/>
  <c r="EP278" i="3"/>
  <c r="EQ20" i="3"/>
  <c r="ER20" i="3" s="1"/>
  <c r="EQ264" i="3"/>
  <c r="EQ263" i="3"/>
  <c r="EQ266" i="3" s="1"/>
  <c r="EQ265" i="3"/>
  <c r="EQ57" i="3"/>
  <c r="ER57" i="3" s="1"/>
  <c r="EQ108" i="3" l="1"/>
  <c r="ER106" i="3"/>
  <c r="EQ110" i="3"/>
  <c r="EQ112" i="3" s="1"/>
  <c r="EP131" i="3"/>
  <c r="EP157" i="3"/>
  <c r="EP251" i="3"/>
  <c r="EP223" i="3"/>
  <c r="EP318" i="3" s="1"/>
  <c r="EP354" i="3" s="1"/>
  <c r="EO33" i="3"/>
  <c r="EO46" i="3" s="1"/>
  <c r="EO47" i="3" s="1"/>
  <c r="EO49" i="3" s="1"/>
  <c r="EQ40" i="3"/>
  <c r="ER39" i="3"/>
  <c r="ER265" i="3"/>
  <c r="ER264" i="3"/>
  <c r="ER263" i="3"/>
  <c r="ER266" i="3" s="1"/>
  <c r="ER26" i="3"/>
  <c r="ER61" i="3"/>
  <c r="EQ12" i="3"/>
  <c r="EQ117" i="3" s="1"/>
  <c r="ER11" i="3"/>
  <c r="EQ18" i="3"/>
  <c r="EQ21" i="3" s="1"/>
  <c r="EQ23" i="3" s="1"/>
  <c r="ES190" i="3"/>
  <c r="ES160" i="3"/>
  <c r="ES163" i="3" s="1"/>
  <c r="ES99" i="3"/>
  <c r="ES13" i="3"/>
  <c r="ES281" i="3"/>
  <c r="ES9" i="3"/>
  <c r="ES57" i="3" s="1"/>
  <c r="ES282" i="3"/>
  <c r="ES63" i="3"/>
  <c r="ES111" i="3"/>
  <c r="ES96" i="3"/>
  <c r="ES10" i="3"/>
  <c r="ES204" i="3"/>
  <c r="ES149" i="3"/>
  <c r="ES100" i="3"/>
  <c r="ES205" i="3"/>
  <c r="ES8" i="3"/>
  <c r="ET7" i="3" s="1"/>
  <c r="ES64" i="3"/>
  <c r="ES148" i="3"/>
  <c r="ER236" i="3"/>
  <c r="ER237" i="3" s="1"/>
  <c r="ER206" i="3"/>
  <c r="ER208" i="3"/>
  <c r="EP118" i="3"/>
  <c r="EP121" i="3"/>
  <c r="EQ29" i="3"/>
  <c r="EQ54" i="3"/>
  <c r="EQ59" i="3" s="1"/>
  <c r="ER51" i="3"/>
  <c r="ER52" i="3"/>
  <c r="ER25" i="3"/>
  <c r="ER27" i="3" s="1"/>
  <c r="ES260" i="3"/>
  <c r="ES262" i="3" s="1"/>
  <c r="ER16" i="3"/>
  <c r="ER17" i="3"/>
  <c r="ER53" i="3"/>
  <c r="ER76" i="3"/>
  <c r="ER15" i="3"/>
  <c r="ER18" i="3" s="1"/>
  <c r="ER21" i="3" s="1"/>
  <c r="ER23" i="3" s="1"/>
  <c r="EQ278" i="3"/>
  <c r="ER145" i="3"/>
  <c r="EP32" i="3"/>
  <c r="EP41" i="3" s="1"/>
  <c r="EP42" i="3" s="1"/>
  <c r="ES20" i="3" l="1"/>
  <c r="EQ30" i="3"/>
  <c r="EQ251" i="3"/>
  <c r="EQ157" i="3"/>
  <c r="EQ223" i="3"/>
  <c r="EQ318" i="3" s="1"/>
  <c r="EQ354" i="3" s="1"/>
  <c r="EQ131" i="3"/>
  <c r="ES106" i="3"/>
  <c r="ER108" i="3"/>
  <c r="ER110" i="3"/>
  <c r="ER112" i="3" s="1"/>
  <c r="ES26" i="3"/>
  <c r="ES61" i="3"/>
  <c r="ES11" i="3"/>
  <c r="ER12" i="3"/>
  <c r="ER117" i="3" s="1"/>
  <c r="ER54" i="3"/>
  <c r="ER59" i="3" s="1"/>
  <c r="ES145" i="3"/>
  <c r="EQ121" i="3"/>
  <c r="EQ118" i="3"/>
  <c r="EP33" i="3"/>
  <c r="EP46" i="3" s="1"/>
  <c r="EP47" i="3" s="1"/>
  <c r="EP49" i="3" s="1"/>
  <c r="ET111" i="3"/>
  <c r="ET148" i="3"/>
  <c r="ET99" i="3"/>
  <c r="ET63" i="3"/>
  <c r="ET204" i="3"/>
  <c r="ET149" i="3"/>
  <c r="ET64" i="3"/>
  <c r="ET190" i="3"/>
  <c r="ET160" i="3"/>
  <c r="ET163" i="3" s="1"/>
  <c r="ET9" i="3"/>
  <c r="ET57" i="3" s="1"/>
  <c r="ET10" i="3"/>
  <c r="ET281" i="3"/>
  <c r="ET205" i="3"/>
  <c r="ET282" i="3"/>
  <c r="ET8" i="3"/>
  <c r="EU7" i="3" s="1"/>
  <c r="ET96" i="3"/>
  <c r="ET13" i="3"/>
  <c r="ET100" i="3"/>
  <c r="ER40" i="3"/>
  <c r="ES39" i="3"/>
  <c r="ES208" i="3"/>
  <c r="ES236" i="3"/>
  <c r="ES237" i="3" s="1"/>
  <c r="ES206" i="3"/>
  <c r="EQ32" i="3"/>
  <c r="EQ41" i="3" s="1"/>
  <c r="EQ42" i="3" s="1"/>
  <c r="ER29" i="3"/>
  <c r="ER30" i="3" s="1"/>
  <c r="ER278" i="3"/>
  <c r="ES51" i="3"/>
  <c r="ES25" i="3"/>
  <c r="ES27" i="3" s="1"/>
  <c r="ET260" i="3"/>
  <c r="ET262" i="3" s="1"/>
  <c r="ES15" i="3"/>
  <c r="ES16" i="3"/>
  <c r="ES17" i="3"/>
  <c r="ES53" i="3"/>
  <c r="ES52" i="3"/>
  <c r="ES76" i="3"/>
  <c r="ES263" i="3"/>
  <c r="ES266" i="3" s="1"/>
  <c r="ES264" i="3"/>
  <c r="ES265" i="3"/>
  <c r="EO301" i="3"/>
  <c r="ES29" i="3" l="1"/>
  <c r="ET106" i="3"/>
  <c r="ES108" i="3"/>
  <c r="ES110" i="3"/>
  <c r="ES112" i="3" s="1"/>
  <c r="ET20" i="3"/>
  <c r="EQ33" i="3"/>
  <c r="EQ46" i="3" s="1"/>
  <c r="EQ47" i="3" s="1"/>
  <c r="EQ49" i="3" s="1"/>
  <c r="ES18" i="3"/>
  <c r="ES21" i="3" s="1"/>
  <c r="ES23" i="3" s="1"/>
  <c r="ES30" i="3" s="1"/>
  <c r="ER131" i="3"/>
  <c r="ER157" i="3"/>
  <c r="ER223" i="3"/>
  <c r="ER318" i="3" s="1"/>
  <c r="ER354" i="3" s="1"/>
  <c r="ER251" i="3"/>
  <c r="EQ301" i="3"/>
  <c r="ET27" i="3"/>
  <c r="ET29" i="3" s="1"/>
  <c r="ET26" i="3"/>
  <c r="ET61" i="3"/>
  <c r="ER32" i="3"/>
  <c r="ER41" i="3" s="1"/>
  <c r="ER42" i="3" s="1"/>
  <c r="ET265" i="3"/>
  <c r="ET263" i="3"/>
  <c r="ET266" i="3" s="1"/>
  <c r="ET264" i="3"/>
  <c r="ET76" i="3"/>
  <c r="ET15" i="3"/>
  <c r="ET18" i="3" s="1"/>
  <c r="ET21" i="3" s="1"/>
  <c r="ET23" i="3" s="1"/>
  <c r="ET30" i="3" s="1"/>
  <c r="ET52" i="3"/>
  <c r="ET17" i="3"/>
  <c r="ET25" i="3"/>
  <c r="ET51" i="3"/>
  <c r="ET16" i="3"/>
  <c r="ET53" i="3"/>
  <c r="EU260" i="3"/>
  <c r="EU262" i="3" s="1"/>
  <c r="EP301" i="3"/>
  <c r="ER121" i="3"/>
  <c r="ER118" i="3"/>
  <c r="ES12" i="3"/>
  <c r="ES117" i="3" s="1"/>
  <c r="ET11" i="3"/>
  <c r="ES54" i="3"/>
  <c r="ES59" i="3" s="1"/>
  <c r="ET145" i="3"/>
  <c r="EU204" i="3"/>
  <c r="EU149" i="3"/>
  <c r="EU8" i="3"/>
  <c r="EV7" i="3" s="1"/>
  <c r="EU13" i="3"/>
  <c r="EU64" i="3"/>
  <c r="EU282" i="3"/>
  <c r="EU96" i="3"/>
  <c r="EU10" i="3"/>
  <c r="EU281" i="3"/>
  <c r="EU148" i="3"/>
  <c r="EU100" i="3"/>
  <c r="EU111" i="3"/>
  <c r="EU63" i="3"/>
  <c r="EU9" i="3"/>
  <c r="EU190" i="3"/>
  <c r="EU99" i="3"/>
  <c r="EU205" i="3"/>
  <c r="EU160" i="3"/>
  <c r="EU163" i="3" s="1"/>
  <c r="ES278" i="3"/>
  <c r="ET39" i="3"/>
  <c r="ES40" i="3"/>
  <c r="ET236" i="3"/>
  <c r="ET237" i="3" s="1"/>
  <c r="ET206" i="3"/>
  <c r="ET208" i="3"/>
  <c r="ES157" i="3" l="1"/>
  <c r="ES131" i="3"/>
  <c r="ES251" i="3"/>
  <c r="ES223" i="3"/>
  <c r="ES318" i="3" s="1"/>
  <c r="ES354" i="3" s="1"/>
  <c r="ET110" i="3"/>
  <c r="ET112" i="3" s="1"/>
  <c r="ET108" i="3"/>
  <c r="EU106" i="3"/>
  <c r="ET32" i="3"/>
  <c r="ET41" i="3" s="1"/>
  <c r="EU145" i="3"/>
  <c r="EU263" i="3"/>
  <c r="EU266" i="3" s="1"/>
  <c r="EU265" i="3"/>
  <c r="EU264" i="3"/>
  <c r="EU25" i="3"/>
  <c r="EV260" i="3"/>
  <c r="EV262" i="3" s="1"/>
  <c r="EU16" i="3"/>
  <c r="EU15" i="3"/>
  <c r="EU17" i="3"/>
  <c r="EU51" i="3"/>
  <c r="EU54" i="3" s="1"/>
  <c r="EU52" i="3"/>
  <c r="EU53" i="3"/>
  <c r="EU76" i="3"/>
  <c r="ET278" i="3"/>
  <c r="EU20" i="3"/>
  <c r="ET54" i="3"/>
  <c r="ET59" i="3" s="1"/>
  <c r="EU61" i="3"/>
  <c r="EU27" i="3"/>
  <c r="EU29" i="3" s="1"/>
  <c r="EU26" i="3"/>
  <c r="ET40" i="3"/>
  <c r="EU39" i="3"/>
  <c r="EV204" i="3"/>
  <c r="EV149" i="3"/>
  <c r="EV190" i="3"/>
  <c r="EV160" i="3"/>
  <c r="EV163" i="3" s="1"/>
  <c r="EV64" i="3"/>
  <c r="EV13" i="3"/>
  <c r="EV99" i="3"/>
  <c r="EV63" i="3"/>
  <c r="EV111" i="3"/>
  <c r="EV96" i="3"/>
  <c r="EV100" i="3"/>
  <c r="EV205" i="3"/>
  <c r="EV281" i="3"/>
  <c r="EV282" i="3"/>
  <c r="EV8" i="3"/>
  <c r="EW7" i="3" s="1"/>
  <c r="EV148" i="3"/>
  <c r="EV10" i="3"/>
  <c r="EV9" i="3"/>
  <c r="ET12" i="3"/>
  <c r="ET117" i="3" s="1"/>
  <c r="EU11" i="3"/>
  <c r="ER33" i="3"/>
  <c r="ER46" i="3" s="1"/>
  <c r="ER47" i="3" s="1"/>
  <c r="ER49" i="3" s="1"/>
  <c r="ES32" i="3"/>
  <c r="ES41" i="3" s="1"/>
  <c r="ES42" i="3" s="1"/>
  <c r="EU57" i="3"/>
  <c r="EV57" i="3" s="1"/>
  <c r="EU208" i="3"/>
  <c r="EU236" i="3"/>
  <c r="EU237" i="3" s="1"/>
  <c r="EU206" i="3"/>
  <c r="ES118" i="3"/>
  <c r="ES121" i="3"/>
  <c r="EU110" i="3" l="1"/>
  <c r="EU112" i="3" s="1"/>
  <c r="EV106" i="3"/>
  <c r="EU108" i="3"/>
  <c r="ET131" i="3"/>
  <c r="ET157" i="3"/>
  <c r="ET223" i="3"/>
  <c r="ET318" i="3" s="1"/>
  <c r="ET354" i="3" s="1"/>
  <c r="ET251" i="3"/>
  <c r="EU59" i="3"/>
  <c r="ET33" i="3"/>
  <c r="ET46" i="3" s="1"/>
  <c r="ET47" i="3" s="1"/>
  <c r="EV20" i="3"/>
  <c r="ER301" i="3"/>
  <c r="EV26" i="3"/>
  <c r="EV61" i="3"/>
  <c r="EU12" i="3"/>
  <c r="EU117" i="3" s="1"/>
  <c r="EV11" i="3"/>
  <c r="ET121" i="3"/>
  <c r="ET118" i="3"/>
  <c r="EW205" i="3"/>
  <c r="EW148" i="3"/>
  <c r="EW100" i="3"/>
  <c r="EW10" i="3"/>
  <c r="EW13" i="3"/>
  <c r="EW204" i="3"/>
  <c r="EW9" i="3"/>
  <c r="EW96" i="3"/>
  <c r="EW8" i="3"/>
  <c r="EX7" i="3" s="1"/>
  <c r="EW160" i="3"/>
  <c r="EW163" i="3" s="1"/>
  <c r="EW64" i="3"/>
  <c r="EW281" i="3"/>
  <c r="EW63" i="3"/>
  <c r="EW282" i="3"/>
  <c r="EW99" i="3"/>
  <c r="EW190" i="3"/>
  <c r="EW111" i="3"/>
  <c r="EW149" i="3"/>
  <c r="EW20" i="3"/>
  <c r="EU18" i="3"/>
  <c r="EU21" i="3" s="1"/>
  <c r="EU23" i="3" s="1"/>
  <c r="EU30" i="3" s="1"/>
  <c r="EU278" i="3"/>
  <c r="EW57" i="3"/>
  <c r="EV206" i="3"/>
  <c r="EV236" i="3"/>
  <c r="EV237" i="3" s="1"/>
  <c r="EV208" i="3"/>
  <c r="EU40" i="3"/>
  <c r="EV39" i="3"/>
  <c r="EV263" i="3"/>
  <c r="EV266" i="3" s="1"/>
  <c r="EV265" i="3"/>
  <c r="EV264" i="3"/>
  <c r="ET49" i="3"/>
  <c r="ET42" i="3"/>
  <c r="ES33" i="3"/>
  <c r="ES46" i="3" s="1"/>
  <c r="ES47" i="3" s="1"/>
  <c r="ES49" i="3" s="1"/>
  <c r="EV15" i="3"/>
  <c r="EV51" i="3"/>
  <c r="EV52" i="3"/>
  <c r="EV53" i="3"/>
  <c r="EV76" i="3"/>
  <c r="EV17" i="3"/>
  <c r="EV16" i="3"/>
  <c r="EV25" i="3"/>
  <c r="EV27" i="3" s="1"/>
  <c r="EV29" i="3" s="1"/>
  <c r="EW260" i="3"/>
  <c r="EW262" i="3" s="1"/>
  <c r="EV145" i="3"/>
  <c r="EV18" i="3" l="1"/>
  <c r="EV21" i="3" s="1"/>
  <c r="EV23" i="3" s="1"/>
  <c r="EV110" i="3"/>
  <c r="EV112" i="3" s="1"/>
  <c r="EW106" i="3"/>
  <c r="EV108" i="3"/>
  <c r="EU131" i="3"/>
  <c r="EU251" i="3"/>
  <c r="EU157" i="3"/>
  <c r="EU223" i="3"/>
  <c r="EU318" i="3" s="1"/>
  <c r="EU354" i="3" s="1"/>
  <c r="ET301" i="3"/>
  <c r="EW145" i="3"/>
  <c r="EW76" i="3"/>
  <c r="EW15" i="3"/>
  <c r="EX260" i="3"/>
  <c r="EX262" i="3" s="1"/>
  <c r="EW17" i="3"/>
  <c r="EW53" i="3"/>
  <c r="EW25" i="3"/>
  <c r="EW27" i="3" s="1"/>
  <c r="EW51" i="3"/>
  <c r="EW16" i="3"/>
  <c r="EW52" i="3"/>
  <c r="EV54" i="3"/>
  <c r="EV59" i="3" s="1"/>
  <c r="EV12" i="3"/>
  <c r="EV117" i="3" s="1"/>
  <c r="EW11" i="3"/>
  <c r="EV278" i="3"/>
  <c r="EW265" i="3"/>
  <c r="EW264" i="3"/>
  <c r="EW263" i="3"/>
  <c r="EW266" i="3" s="1"/>
  <c r="EV30" i="3"/>
  <c r="EW39" i="3"/>
  <c r="EV40" i="3"/>
  <c r="EW61" i="3"/>
  <c r="EW26" i="3"/>
  <c r="EU121" i="3"/>
  <c r="EU118" i="3"/>
  <c r="ES301" i="3"/>
  <c r="EU32" i="3"/>
  <c r="EU41" i="3" s="1"/>
  <c r="EU42" i="3" s="1"/>
  <c r="EX281" i="3"/>
  <c r="EX9" i="3"/>
  <c r="EX57" i="3" s="1"/>
  <c r="EX149" i="3"/>
  <c r="EX99" i="3"/>
  <c r="EX204" i="3"/>
  <c r="EX160" i="3"/>
  <c r="EX163" i="3" s="1"/>
  <c r="EX63" i="3"/>
  <c r="EX190" i="3"/>
  <c r="EX8" i="3"/>
  <c r="EY7" i="3" s="1"/>
  <c r="EX13" i="3"/>
  <c r="EX282" i="3"/>
  <c r="EX96" i="3"/>
  <c r="EX64" i="3"/>
  <c r="EX111" i="3"/>
  <c r="EX10" i="3"/>
  <c r="EX205" i="3"/>
  <c r="EX148" i="3"/>
  <c r="EX100" i="3"/>
  <c r="EW206" i="3"/>
  <c r="EW236" i="3"/>
  <c r="EW237" i="3" s="1"/>
  <c r="EW208" i="3"/>
  <c r="EW18" i="3" l="1"/>
  <c r="EW21" i="3" s="1"/>
  <c r="EW23" i="3" s="1"/>
  <c r="EX20" i="3"/>
  <c r="EX106" i="3"/>
  <c r="EW110" i="3"/>
  <c r="EW112" i="3" s="1"/>
  <c r="EW108" i="3"/>
  <c r="EV223" i="3"/>
  <c r="EV318" i="3" s="1"/>
  <c r="EV354" i="3" s="1"/>
  <c r="EV251" i="3"/>
  <c r="EV131" i="3"/>
  <c r="EV157" i="3"/>
  <c r="EX145" i="3"/>
  <c r="EU33" i="3"/>
  <c r="EU46" i="3" s="1"/>
  <c r="EU47" i="3" s="1"/>
  <c r="EU49" i="3" s="1"/>
  <c r="EX11" i="3"/>
  <c r="EW12" i="3"/>
  <c r="EW117" i="3" s="1"/>
  <c r="EW54" i="3"/>
  <c r="EW59" i="3" s="1"/>
  <c r="EW40" i="3"/>
  <c r="EX39" i="3"/>
  <c r="EV121" i="3"/>
  <c r="EV118" i="3"/>
  <c r="EY111" i="3"/>
  <c r="EY190" i="3"/>
  <c r="EY96" i="3"/>
  <c r="EY8" i="3"/>
  <c r="EZ7" i="3" s="1"/>
  <c r="EY13" i="3"/>
  <c r="EY281" i="3"/>
  <c r="EY10" i="3"/>
  <c r="EY282" i="3"/>
  <c r="EY99" i="3"/>
  <c r="EY63" i="3"/>
  <c r="EY100" i="3"/>
  <c r="EY64" i="3"/>
  <c r="EY204" i="3"/>
  <c r="EY148" i="3"/>
  <c r="EY205" i="3"/>
  <c r="EY149" i="3"/>
  <c r="EY9" i="3"/>
  <c r="EY20" i="3" s="1"/>
  <c r="EY160" i="3"/>
  <c r="EY163" i="3" s="1"/>
  <c r="EW278" i="3"/>
  <c r="EX25" i="3"/>
  <c r="EX27" i="3" s="1"/>
  <c r="EX29" i="3" s="1"/>
  <c r="EX15" i="3"/>
  <c r="EX17" i="3"/>
  <c r="EX76" i="3"/>
  <c r="EX53" i="3"/>
  <c r="EY260" i="3"/>
  <c r="EY262" i="3" s="1"/>
  <c r="EX51" i="3"/>
  <c r="EX16" i="3"/>
  <c r="EX52" i="3"/>
  <c r="EV32" i="3"/>
  <c r="EV41" i="3" s="1"/>
  <c r="EV42" i="3" s="1"/>
  <c r="EV33" i="3"/>
  <c r="EV46" i="3" s="1"/>
  <c r="EV47" i="3" s="1"/>
  <c r="EV49" i="3" s="1"/>
  <c r="EX236" i="3"/>
  <c r="EX237" i="3" s="1"/>
  <c r="EX208" i="3"/>
  <c r="EX206" i="3"/>
  <c r="EX263" i="3"/>
  <c r="EX266" i="3" s="1"/>
  <c r="EX265" i="3"/>
  <c r="EX264" i="3"/>
  <c r="EX61" i="3"/>
  <c r="EX26" i="3"/>
  <c r="EW29" i="3"/>
  <c r="EW30" i="3" s="1"/>
  <c r="EW131" i="3" l="1"/>
  <c r="EW223" i="3"/>
  <c r="EW318" i="3" s="1"/>
  <c r="EW354" i="3" s="1"/>
  <c r="EW157" i="3"/>
  <c r="EW251" i="3"/>
  <c r="EX110" i="3"/>
  <c r="EX112" i="3" s="1"/>
  <c r="EX108" i="3"/>
  <c r="EY106" i="3"/>
  <c r="EW32" i="3"/>
  <c r="EW41" i="3" s="1"/>
  <c r="EW42" i="3" s="1"/>
  <c r="EX54" i="3"/>
  <c r="EX59" i="3" s="1"/>
  <c r="EY263" i="3"/>
  <c r="EY266" i="3" s="1"/>
  <c r="EY264" i="3"/>
  <c r="EY265" i="3"/>
  <c r="EY206" i="3"/>
  <c r="EY236" i="3"/>
  <c r="EY237" i="3" s="1"/>
  <c r="EY208" i="3"/>
  <c r="EY61" i="3"/>
  <c r="EY26" i="3"/>
  <c r="EU301" i="3"/>
  <c r="EX278" i="3"/>
  <c r="EX18" i="3"/>
  <c r="EX21" i="3" s="1"/>
  <c r="EX23" i="3" s="1"/>
  <c r="EX30" i="3" s="1"/>
  <c r="EY145" i="3"/>
  <c r="EV301" i="3"/>
  <c r="EZ282" i="3"/>
  <c r="EZ111" i="3"/>
  <c r="EZ10" i="3"/>
  <c r="EZ205" i="3"/>
  <c r="EZ100" i="3"/>
  <c r="EZ63" i="3"/>
  <c r="EZ148" i="3"/>
  <c r="EZ99" i="3"/>
  <c r="EZ64" i="3"/>
  <c r="EZ204" i="3"/>
  <c r="EZ149" i="3"/>
  <c r="EZ8" i="3"/>
  <c r="FA7" i="3" s="1"/>
  <c r="EZ190" i="3"/>
  <c r="EZ160" i="3"/>
  <c r="EZ163" i="3" s="1"/>
  <c r="EZ9" i="3"/>
  <c r="EZ13" i="3"/>
  <c r="EZ281" i="3"/>
  <c r="EZ96" i="3"/>
  <c r="EX40" i="3"/>
  <c r="EY39" i="3"/>
  <c r="EY76" i="3"/>
  <c r="EY16" i="3"/>
  <c r="EY15" i="3"/>
  <c r="EY52" i="3"/>
  <c r="EY53" i="3"/>
  <c r="EY17" i="3"/>
  <c r="EY51" i="3"/>
  <c r="EY54" i="3" s="1"/>
  <c r="EY59" i="3" s="1"/>
  <c r="EZ260" i="3"/>
  <c r="EZ262" i="3" s="1"/>
  <c r="EY25" i="3"/>
  <c r="EY27" i="3" s="1"/>
  <c r="EY29" i="3" s="1"/>
  <c r="EW121" i="3"/>
  <c r="EW118" i="3"/>
  <c r="EY57" i="3"/>
  <c r="EX12" i="3"/>
  <c r="EX117" i="3" s="1"/>
  <c r="EY11" i="3"/>
  <c r="EY110" i="3" l="1"/>
  <c r="EY112" i="3" s="1"/>
  <c r="EY108" i="3"/>
  <c r="EZ106" i="3"/>
  <c r="EX157" i="3"/>
  <c r="EX223" i="3"/>
  <c r="EX318" i="3" s="1"/>
  <c r="EX354" i="3" s="1"/>
  <c r="EX251" i="3"/>
  <c r="EX131" i="3"/>
  <c r="EY18" i="3"/>
  <c r="EY21" i="3" s="1"/>
  <c r="EY23" i="3" s="1"/>
  <c r="EZ61" i="3"/>
  <c r="EZ26" i="3"/>
  <c r="EZ11" i="3"/>
  <c r="EY12" i="3"/>
  <c r="EY117" i="3" s="1"/>
  <c r="EZ145" i="3"/>
  <c r="EX32" i="3"/>
  <c r="EX41" i="3" s="1"/>
  <c r="EX42" i="3" s="1"/>
  <c r="EY30" i="3"/>
  <c r="EX118" i="3"/>
  <c r="EX121" i="3"/>
  <c r="EZ16" i="3"/>
  <c r="EZ76" i="3"/>
  <c r="EZ15" i="3"/>
  <c r="EZ18" i="3" s="1"/>
  <c r="EZ51" i="3"/>
  <c r="EZ17" i="3"/>
  <c r="EZ53" i="3"/>
  <c r="FA260" i="3"/>
  <c r="FA262" i="3" s="1"/>
  <c r="EZ52" i="3"/>
  <c r="EZ25" i="3"/>
  <c r="EZ27" i="3" s="1"/>
  <c r="EZ57" i="3"/>
  <c r="FA57" i="3" s="1"/>
  <c r="EZ265" i="3"/>
  <c r="EZ264" i="3"/>
  <c r="EZ263" i="3"/>
  <c r="EZ266" i="3" s="1"/>
  <c r="EZ39" i="3"/>
  <c r="EY40" i="3"/>
  <c r="EZ20" i="3"/>
  <c r="FA148" i="3"/>
  <c r="FA99" i="3"/>
  <c r="FA8" i="3"/>
  <c r="FB7" i="3" s="1"/>
  <c r="FA204" i="3"/>
  <c r="FA149" i="3"/>
  <c r="FA63" i="3"/>
  <c r="FA190" i="3"/>
  <c r="FA160" i="3"/>
  <c r="FA163" i="3" s="1"/>
  <c r="FA9" i="3"/>
  <c r="FA10" i="3"/>
  <c r="FA13" i="3"/>
  <c r="FA64" i="3"/>
  <c r="FA281" i="3"/>
  <c r="FA96" i="3"/>
  <c r="FA282" i="3"/>
  <c r="FA111" i="3"/>
  <c r="FA205" i="3"/>
  <c r="FA100" i="3"/>
  <c r="EZ206" i="3"/>
  <c r="EZ208" i="3"/>
  <c r="EZ236" i="3"/>
  <c r="EZ237" i="3" s="1"/>
  <c r="EY278" i="3"/>
  <c r="EW33" i="3"/>
  <c r="EW46" i="3" s="1"/>
  <c r="EW47" i="3" s="1"/>
  <c r="EW49" i="3" s="1"/>
  <c r="EZ29" i="3" l="1"/>
  <c r="EZ108" i="3"/>
  <c r="EZ110" i="3"/>
  <c r="EZ112" i="3" s="1"/>
  <c r="FA106" i="3"/>
  <c r="EZ21" i="3"/>
  <c r="EZ23" i="3" s="1"/>
  <c r="EZ30" i="3" s="1"/>
  <c r="EY157" i="3"/>
  <c r="EY223" i="3"/>
  <c r="EY318" i="3" s="1"/>
  <c r="EY354" i="3" s="1"/>
  <c r="EY251" i="3"/>
  <c r="EY131" i="3"/>
  <c r="FA236" i="3"/>
  <c r="FA237" i="3" s="1"/>
  <c r="FA208" i="3"/>
  <c r="FA206" i="3"/>
  <c r="FA52" i="3"/>
  <c r="FA53" i="3"/>
  <c r="FA17" i="3"/>
  <c r="FB260" i="3"/>
  <c r="FB262" i="3" s="1"/>
  <c r="FA51" i="3"/>
  <c r="FA15" i="3"/>
  <c r="FA25" i="3"/>
  <c r="FA76" i="3"/>
  <c r="FA16" i="3"/>
  <c r="EZ54" i="3"/>
  <c r="EZ59" i="3" s="1"/>
  <c r="EY121" i="3"/>
  <c r="EY118" i="3"/>
  <c r="EX33" i="3"/>
  <c r="EX46" i="3" s="1"/>
  <c r="EX47" i="3" s="1"/>
  <c r="EX49" i="3" s="1"/>
  <c r="FA11" i="3"/>
  <c r="EZ12" i="3"/>
  <c r="EZ117" i="3" s="1"/>
  <c r="EW301" i="3"/>
  <c r="FA145" i="3"/>
  <c r="FA20" i="3"/>
  <c r="EZ40" i="3"/>
  <c r="FA39" i="3"/>
  <c r="FA265" i="3"/>
  <c r="FA264" i="3"/>
  <c r="FA263" i="3"/>
  <c r="FA266" i="3" s="1"/>
  <c r="FB13" i="3"/>
  <c r="FB282" i="3"/>
  <c r="FB96" i="3"/>
  <c r="FB281" i="3"/>
  <c r="FB111" i="3"/>
  <c r="FB8" i="3"/>
  <c r="FC7" i="3" s="1"/>
  <c r="FB205" i="3"/>
  <c r="FB100" i="3"/>
  <c r="FB63" i="3"/>
  <c r="FB148" i="3"/>
  <c r="FB99" i="3"/>
  <c r="FB64" i="3"/>
  <c r="FB204" i="3"/>
  <c r="FB149" i="3"/>
  <c r="FB10" i="3"/>
  <c r="FB190" i="3"/>
  <c r="FB160" i="3"/>
  <c r="FB163" i="3" s="1"/>
  <c r="FB9" i="3"/>
  <c r="FB57" i="3" s="1"/>
  <c r="FA61" i="3"/>
  <c r="FA27" i="3"/>
  <c r="FA29" i="3" s="1"/>
  <c r="FA26" i="3"/>
  <c r="EY32" i="3"/>
  <c r="EY41" i="3" s="1"/>
  <c r="EY42" i="3" s="1"/>
  <c r="EZ278" i="3"/>
  <c r="FB106" i="3" l="1"/>
  <c r="FA108" i="3"/>
  <c r="FA110" i="3"/>
  <c r="FA112" i="3" s="1"/>
  <c r="EZ223" i="3"/>
  <c r="EZ318" i="3" s="1"/>
  <c r="EZ354" i="3" s="1"/>
  <c r="EZ251" i="3"/>
  <c r="EZ131" i="3"/>
  <c r="EZ157" i="3"/>
  <c r="FA18" i="3"/>
  <c r="FA21" i="3" s="1"/>
  <c r="FA23" i="3" s="1"/>
  <c r="FB208" i="3"/>
  <c r="FB206" i="3"/>
  <c r="FB236" i="3"/>
  <c r="FB237" i="3" s="1"/>
  <c r="FA278" i="3"/>
  <c r="EZ121" i="3"/>
  <c r="EZ118" i="3"/>
  <c r="FB11" i="3"/>
  <c r="FA12" i="3"/>
  <c r="FA117" i="3" s="1"/>
  <c r="EX301" i="3"/>
  <c r="FA40" i="3"/>
  <c r="FB39" i="3"/>
  <c r="EZ32" i="3"/>
  <c r="EZ41" i="3" s="1"/>
  <c r="EZ42" i="3" s="1"/>
  <c r="FB26" i="3"/>
  <c r="FB61" i="3"/>
  <c r="FB145" i="3"/>
  <c r="FA30" i="3"/>
  <c r="FA54" i="3"/>
  <c r="FA59" i="3" s="1"/>
  <c r="FC260" i="3"/>
  <c r="FC262" i="3" s="1"/>
  <c r="FB53" i="3"/>
  <c r="FB51" i="3"/>
  <c r="FB25" i="3"/>
  <c r="FB27" i="3" s="1"/>
  <c r="FB29" i="3" s="1"/>
  <c r="FB76" i="3"/>
  <c r="FB16" i="3"/>
  <c r="FB15" i="3"/>
  <c r="FB52" i="3"/>
  <c r="FB17" i="3"/>
  <c r="FB20" i="3"/>
  <c r="FB265" i="3"/>
  <c r="FB263" i="3"/>
  <c r="FB266" i="3" s="1"/>
  <c r="FB264" i="3"/>
  <c r="FC204" i="3"/>
  <c r="FC99" i="3"/>
  <c r="H99" i="3" s="1"/>
  <c r="FC190" i="3"/>
  <c r="FC160" i="3"/>
  <c r="FC149" i="3"/>
  <c r="FC13" i="3"/>
  <c r="FC100" i="3"/>
  <c r="FC8" i="3"/>
  <c r="FC282" i="3"/>
  <c r="H282" i="3" s="1"/>
  <c r="FC64" i="3"/>
  <c r="H64" i="3" s="1"/>
  <c r="F67" i="3" s="1"/>
  <c r="FC281" i="3"/>
  <c r="H281" i="3" s="1"/>
  <c r="FC9" i="3"/>
  <c r="FC57" i="3" s="1"/>
  <c r="FC96" i="3"/>
  <c r="FC205" i="3"/>
  <c r="FC111" i="3"/>
  <c r="FC10" i="3"/>
  <c r="FC148" i="3"/>
  <c r="H148" i="3" s="1"/>
  <c r="FC63" i="3"/>
  <c r="H63" i="3" s="1"/>
  <c r="EY33" i="3"/>
  <c r="EY46" i="3" s="1"/>
  <c r="EY47" i="3" s="1"/>
  <c r="EY49" i="3" s="1"/>
  <c r="FB54" i="3" l="1"/>
  <c r="FB59" i="3" s="1"/>
  <c r="EZ33" i="3"/>
  <c r="EZ46" i="3" s="1"/>
  <c r="EZ47" i="3" s="1"/>
  <c r="EZ49" i="3" s="1"/>
  <c r="FA223" i="3"/>
  <c r="FA318" i="3" s="1"/>
  <c r="FA354" i="3" s="1"/>
  <c r="FA251" i="3"/>
  <c r="FA131" i="3"/>
  <c r="FA157" i="3"/>
  <c r="FB108" i="3"/>
  <c r="FC106" i="3"/>
  <c r="FB110" i="3"/>
  <c r="FB112" i="3" s="1"/>
  <c r="FC145" i="3"/>
  <c r="H149" i="3"/>
  <c r="FC51" i="3"/>
  <c r="FC53" i="3"/>
  <c r="H53" i="3" s="1"/>
  <c r="FC76" i="3"/>
  <c r="FC16" i="3"/>
  <c r="FC52" i="3"/>
  <c r="H52" i="3" s="1"/>
  <c r="FC15" i="3"/>
  <c r="FC18" i="3" s="1"/>
  <c r="FC17" i="3"/>
  <c r="FC25" i="3"/>
  <c r="H9" i="3"/>
  <c r="FC163" i="3"/>
  <c r="H160" i="3"/>
  <c r="FC20" i="3"/>
  <c r="FC265" i="3"/>
  <c r="FC264" i="3"/>
  <c r="FC263" i="3"/>
  <c r="FC266" i="3" s="1"/>
  <c r="FA121" i="3"/>
  <c r="FA118" i="3"/>
  <c r="FB18" i="3"/>
  <c r="FB21" i="3" s="1"/>
  <c r="FB23" i="3" s="1"/>
  <c r="FB30" i="3" s="1"/>
  <c r="FC26" i="3"/>
  <c r="FC61" i="3"/>
  <c r="H61" i="3" s="1"/>
  <c r="FC27" i="3"/>
  <c r="FC29" i="3" s="1"/>
  <c r="H29" i="3" s="1"/>
  <c r="H10" i="3"/>
  <c r="FA32" i="3"/>
  <c r="FA41" i="3" s="1"/>
  <c r="FA42" i="3" s="1"/>
  <c r="FB12" i="3"/>
  <c r="FB117" i="3" s="1"/>
  <c r="FC11" i="3"/>
  <c r="FC12" i="3" s="1"/>
  <c r="FC117" i="3" s="1"/>
  <c r="EZ301" i="3"/>
  <c r="EV67" i="3"/>
  <c r="BJ67" i="3"/>
  <c r="CL67" i="3"/>
  <c r="AJ67" i="3"/>
  <c r="ED67" i="3"/>
  <c r="AM67" i="3"/>
  <c r="DD67" i="3"/>
  <c r="O67" i="3"/>
  <c r="DE67" i="3"/>
  <c r="CZ67" i="3"/>
  <c r="CI67" i="3"/>
  <c r="DC67" i="3"/>
  <c r="EN67" i="3"/>
  <c r="AX67" i="3"/>
  <c r="BP67" i="3"/>
  <c r="Y67" i="3"/>
  <c r="T67" i="3"/>
  <c r="DN67" i="3"/>
  <c r="EZ67" i="3"/>
  <c r="BK67" i="3"/>
  <c r="L67" i="3"/>
  <c r="EO67" i="3"/>
  <c r="EE67" i="3"/>
  <c r="K67" i="3"/>
  <c r="BY67" i="3"/>
  <c r="EX67" i="3"/>
  <c r="CE67" i="3"/>
  <c r="ES67" i="3"/>
  <c r="CT67" i="3"/>
  <c r="CM67" i="3"/>
  <c r="FA67" i="3"/>
  <c r="FA74" i="3" s="1"/>
  <c r="FA302" i="3" s="1"/>
  <c r="FC67" i="3"/>
  <c r="BF67" i="3"/>
  <c r="AK67" i="3"/>
  <c r="CR67" i="3"/>
  <c r="CC67" i="3"/>
  <c r="DO67" i="3"/>
  <c r="BG67" i="3"/>
  <c r="DU67" i="3"/>
  <c r="BV67" i="3"/>
  <c r="EA67" i="3"/>
  <c r="DI67" i="3"/>
  <c r="EP67" i="3"/>
  <c r="BU67" i="3"/>
  <c r="BZ67" i="3"/>
  <c r="DJ67" i="3"/>
  <c r="AZ67" i="3"/>
  <c r="ET67" i="3"/>
  <c r="CX67" i="3"/>
  <c r="BH67" i="3"/>
  <c r="FB67" i="3"/>
  <c r="FB74" i="3" s="1"/>
  <c r="FB302" i="3" s="1"/>
  <c r="AP67" i="3"/>
  <c r="X67" i="3"/>
  <c r="AS67" i="3"/>
  <c r="DK67" i="3"/>
  <c r="EF67" i="3"/>
  <c r="DZ67" i="3"/>
  <c r="AB67" i="3"/>
  <c r="DV67" i="3"/>
  <c r="AN67" i="3"/>
  <c r="CV67" i="3"/>
  <c r="DA67" i="3"/>
  <c r="EJ67" i="3"/>
  <c r="BL67" i="3"/>
  <c r="CA67" i="3"/>
  <c r="DR67" i="3"/>
  <c r="U67" i="3"/>
  <c r="EU67" i="3"/>
  <c r="DF67" i="3"/>
  <c r="AC67" i="3"/>
  <c r="AE67" i="3"/>
  <c r="BX67" i="3"/>
  <c r="EB67" i="3"/>
  <c r="AQ67" i="3"/>
  <c r="CF67" i="3"/>
  <c r="DP67" i="3"/>
  <c r="DQ67" i="3"/>
  <c r="DW67" i="3"/>
  <c r="CJ67" i="3"/>
  <c r="BQ67" i="3"/>
  <c r="R67" i="3"/>
  <c r="BW67" i="3"/>
  <c r="EK67" i="3"/>
  <c r="DB67" i="3"/>
  <c r="EQ67" i="3"/>
  <c r="V67" i="3"/>
  <c r="P67" i="3"/>
  <c r="CN67" i="3"/>
  <c r="AG67" i="3"/>
  <c r="DX67" i="3"/>
  <c r="AV67" i="3"/>
  <c r="BS67" i="3"/>
  <c r="DG67" i="3"/>
  <c r="M67" i="3"/>
  <c r="Z67" i="3"/>
  <c r="S67" i="3"/>
  <c r="CG67" i="3"/>
  <c r="AH67" i="3"/>
  <c r="AA67" i="3"/>
  <c r="CO67" i="3"/>
  <c r="CQ67" i="3"/>
  <c r="AT67" i="3"/>
  <c r="AO67" i="3"/>
  <c r="BM67" i="3"/>
  <c r="ER67" i="3"/>
  <c r="BC67" i="3"/>
  <c r="BI67" i="3"/>
  <c r="EG67" i="3"/>
  <c r="BO67" i="3"/>
  <c r="EC67" i="3"/>
  <c r="CD67" i="3"/>
  <c r="EI67" i="3"/>
  <c r="N67" i="3"/>
  <c r="CW67" i="3"/>
  <c r="CK67" i="3"/>
  <c r="CH67" i="3"/>
  <c r="CB67" i="3"/>
  <c r="DY67" i="3"/>
  <c r="CP67" i="3"/>
  <c r="CU67" i="3"/>
  <c r="CY67" i="3"/>
  <c r="AY67" i="3"/>
  <c r="DM67" i="3"/>
  <c r="BN67" i="3"/>
  <c r="AR67" i="3"/>
  <c r="BD67" i="3"/>
  <c r="DH67" i="3"/>
  <c r="BE67" i="3"/>
  <c r="DL67" i="3"/>
  <c r="AD67" i="3"/>
  <c r="AI67" i="3"/>
  <c r="AW67" i="3"/>
  <c r="BR67" i="3"/>
  <c r="AU67" i="3"/>
  <c r="EL67" i="3"/>
  <c r="EY67" i="3"/>
  <c r="BA67" i="3"/>
  <c r="EH67" i="3"/>
  <c r="W67" i="3"/>
  <c r="EW67" i="3"/>
  <c r="CS67" i="3"/>
  <c r="EM67" i="3"/>
  <c r="J67" i="3"/>
  <c r="DS67" i="3"/>
  <c r="BT67" i="3"/>
  <c r="DT67" i="3"/>
  <c r="AF67" i="3"/>
  <c r="BB67" i="3"/>
  <c r="AL67" i="3"/>
  <c r="Q67" i="3"/>
  <c r="EY301" i="3"/>
  <c r="H111" i="3"/>
  <c r="H100" i="3"/>
  <c r="FC206" i="3"/>
  <c r="FC236" i="3"/>
  <c r="FC237" i="3" s="1"/>
  <c r="FC208" i="3"/>
  <c r="H205" i="3"/>
  <c r="Z7" i="8"/>
  <c r="I28" i="8"/>
  <c r="Q28" i="8"/>
  <c r="AS28" i="8"/>
  <c r="P28" i="8"/>
  <c r="AJ7" i="8"/>
  <c r="P7" i="8"/>
  <c r="H24" i="8"/>
  <c r="AO24" i="8"/>
  <c r="U7" i="8"/>
  <c r="U28" i="8"/>
  <c r="AP24" i="8"/>
  <c r="AD7" i="8"/>
  <c r="AK28" i="8"/>
  <c r="S7" i="8"/>
  <c r="AM28" i="8"/>
  <c r="O7" i="8"/>
  <c r="AL7" i="8"/>
  <c r="AI7" i="8"/>
  <c r="H28" i="8"/>
  <c r="N28" i="8"/>
  <c r="L28" i="8"/>
  <c r="J7" i="8"/>
  <c r="AC28" i="8"/>
  <c r="M7" i="8"/>
  <c r="AG7" i="8"/>
  <c r="AA24" i="8"/>
  <c r="Q7" i="8"/>
  <c r="AH24" i="8"/>
  <c r="N24" i="8"/>
  <c r="AM7" i="8"/>
  <c r="J24" i="8"/>
  <c r="AS7" i="8"/>
  <c r="I7" i="8"/>
  <c r="AR28" i="8"/>
  <c r="AJ24" i="8"/>
  <c r="H7" i="8"/>
  <c r="AQ7" i="8"/>
  <c r="R24" i="8"/>
  <c r="AC7" i="8"/>
  <c r="L24" i="8"/>
  <c r="AI28" i="8"/>
  <c r="R7" i="8"/>
  <c r="Z28" i="8"/>
  <c r="AN24" i="8"/>
  <c r="S24" i="8"/>
  <c r="AM24" i="8"/>
  <c r="AN7" i="8"/>
  <c r="AK24" i="8"/>
  <c r="AL28" i="8"/>
  <c r="AF7" i="8"/>
  <c r="X28" i="8"/>
  <c r="AQ28" i="8"/>
  <c r="G24" i="8"/>
  <c r="P24" i="8"/>
  <c r="T28" i="8"/>
  <c r="X7" i="8"/>
  <c r="T7" i="8"/>
  <c r="AD24" i="8"/>
  <c r="AF24" i="8"/>
  <c r="W24" i="8"/>
  <c r="AO7" i="8"/>
  <c r="AH7" i="8"/>
  <c r="Z24" i="8"/>
  <c r="R28" i="8"/>
  <c r="AG28" i="8"/>
  <c r="I24" i="8"/>
  <c r="AF28" i="8"/>
  <c r="AI24" i="8"/>
  <c r="U24" i="8"/>
  <c r="AC24" i="8"/>
  <c r="AR24" i="8"/>
  <c r="V7" i="8"/>
  <c r="AL24" i="8"/>
  <c r="AR7" i="8"/>
  <c r="AP7" i="8"/>
  <c r="S28" i="8"/>
  <c r="AD28" i="8"/>
  <c r="AB7" i="8"/>
  <c r="Y24" i="8"/>
  <c r="AG24" i="8"/>
  <c r="AB24" i="8"/>
  <c r="M28" i="8"/>
  <c r="L7" i="8"/>
  <c r="Q24" i="8"/>
  <c r="W28" i="8"/>
  <c r="AA28" i="8"/>
  <c r="W7" i="8"/>
  <c r="AK7" i="8"/>
  <c r="G7" i="8"/>
  <c r="AE7" i="8"/>
  <c r="AH28" i="8"/>
  <c r="O28" i="8"/>
  <c r="AS24" i="8"/>
  <c r="T24" i="8"/>
  <c r="O24" i="8"/>
  <c r="X24" i="8"/>
  <c r="F28" i="8"/>
  <c r="AB28" i="8"/>
  <c r="AJ28" i="8"/>
  <c r="G28" i="8"/>
  <c r="AN28" i="8"/>
  <c r="AE28" i="8"/>
  <c r="AO28" i="8"/>
  <c r="Y28" i="8"/>
  <c r="AP28" i="8"/>
  <c r="K7" i="8"/>
  <c r="J28" i="8"/>
  <c r="AA7" i="8"/>
  <c r="AE24" i="8"/>
  <c r="N7" i="8"/>
  <c r="M24" i="8"/>
  <c r="V28" i="8"/>
  <c r="K28" i="8"/>
  <c r="K24" i="8"/>
  <c r="V24" i="8"/>
  <c r="Y7" i="8"/>
  <c r="AQ24" i="8"/>
  <c r="FB278" i="3"/>
  <c r="FB40" i="3"/>
  <c r="FC39" i="3"/>
  <c r="FC40" i="3" s="1"/>
  <c r="FC110" i="3" l="1"/>
  <c r="FC112" i="3" s="1"/>
  <c r="FC108" i="3"/>
  <c r="FA33" i="3"/>
  <c r="FA46" i="3" s="1"/>
  <c r="FA47" i="3" s="1"/>
  <c r="FA49" i="3" s="1"/>
  <c r="FC21" i="3"/>
  <c r="FC23" i="3" s="1"/>
  <c r="FB251" i="3"/>
  <c r="FB131" i="3"/>
  <c r="FB157" i="3"/>
  <c r="FB223" i="3"/>
  <c r="FB318" i="3" s="1"/>
  <c r="FB354" i="3" s="1"/>
  <c r="BT66" i="3"/>
  <c r="BT71" i="3" s="1"/>
  <c r="BT70" i="3"/>
  <c r="BT74" i="3"/>
  <c r="BA70" i="3"/>
  <c r="BA66" i="3"/>
  <c r="BA71" i="3" s="1"/>
  <c r="BA74" i="3"/>
  <c r="DL70" i="3"/>
  <c r="DL66" i="3"/>
  <c r="DL71" i="3" s="1"/>
  <c r="DL74" i="3"/>
  <c r="CY66" i="3"/>
  <c r="CY71" i="3" s="1"/>
  <c r="CY70" i="3"/>
  <c r="CY74" i="3"/>
  <c r="N66" i="3"/>
  <c r="N71" i="3" s="1"/>
  <c r="N70" i="3"/>
  <c r="N74" i="3"/>
  <c r="ER66" i="3"/>
  <c r="ER71" i="3" s="1"/>
  <c r="ER70" i="3"/>
  <c r="ER74" i="3"/>
  <c r="CG70" i="3"/>
  <c r="CG66" i="3"/>
  <c r="CG71" i="3" s="1"/>
  <c r="CG74" i="3"/>
  <c r="AG66" i="3"/>
  <c r="AG71" i="3" s="1"/>
  <c r="AG70" i="3"/>
  <c r="AG74" i="3"/>
  <c r="R70" i="3"/>
  <c r="R66" i="3"/>
  <c r="R71" i="3" s="1"/>
  <c r="R74" i="3"/>
  <c r="EB70" i="3"/>
  <c r="EB66" i="3"/>
  <c r="EB71" i="3" s="1"/>
  <c r="EB74" i="3"/>
  <c r="CA66" i="3"/>
  <c r="CA71" i="3" s="1"/>
  <c r="CA70" i="3"/>
  <c r="CA74" i="3"/>
  <c r="DZ70" i="3"/>
  <c r="DZ66" i="3"/>
  <c r="DZ71" i="3" s="1"/>
  <c r="DZ74" i="3"/>
  <c r="CX66" i="3"/>
  <c r="CX71" i="3" s="1"/>
  <c r="CX70" i="3"/>
  <c r="CX74" i="3"/>
  <c r="EA70" i="3"/>
  <c r="EA66" i="3"/>
  <c r="EA71" i="3" s="1"/>
  <c r="EA74" i="3"/>
  <c r="BF66" i="3"/>
  <c r="BF71" i="3" s="1"/>
  <c r="BF70" i="3"/>
  <c r="BF74" i="3"/>
  <c r="BY66" i="3"/>
  <c r="BY71" i="3" s="1"/>
  <c r="BY70" i="3"/>
  <c r="BY74" i="3"/>
  <c r="T66" i="3"/>
  <c r="T71" i="3" s="1"/>
  <c r="T70" i="3"/>
  <c r="T74" i="3"/>
  <c r="DE66" i="3"/>
  <c r="DE71" i="3" s="1"/>
  <c r="DE70" i="3"/>
  <c r="DE74" i="3"/>
  <c r="EV66" i="3"/>
  <c r="EV71" i="3" s="1"/>
  <c r="EV70" i="3"/>
  <c r="EV74" i="3"/>
  <c r="FC54" i="3"/>
  <c r="H51" i="3"/>
  <c r="DS66" i="3"/>
  <c r="DS71" i="3" s="1"/>
  <c r="DS70" i="3"/>
  <c r="DS74" i="3"/>
  <c r="EY70" i="3"/>
  <c r="EY66" i="3"/>
  <c r="EY71" i="3" s="1"/>
  <c r="EY74" i="3"/>
  <c r="BE66" i="3"/>
  <c r="BE71" i="3" s="1"/>
  <c r="BE70" i="3"/>
  <c r="BE74" i="3"/>
  <c r="CU66" i="3"/>
  <c r="CU71" i="3" s="1"/>
  <c r="CU70" i="3"/>
  <c r="CU74" i="3"/>
  <c r="EI66" i="3"/>
  <c r="EI71" i="3" s="1"/>
  <c r="EI70" i="3"/>
  <c r="EI74" i="3"/>
  <c r="BM66" i="3"/>
  <c r="BM71" i="3" s="1"/>
  <c r="BM70" i="3"/>
  <c r="BM74" i="3"/>
  <c r="S66" i="3"/>
  <c r="S71" i="3" s="1"/>
  <c r="S70" i="3"/>
  <c r="S74" i="3"/>
  <c r="CN66" i="3"/>
  <c r="CN71" i="3" s="1"/>
  <c r="CN70" i="3"/>
  <c r="CN74" i="3"/>
  <c r="BQ66" i="3"/>
  <c r="BQ71" i="3" s="1"/>
  <c r="BQ70" i="3"/>
  <c r="BQ74" i="3"/>
  <c r="BX70" i="3"/>
  <c r="BX66" i="3"/>
  <c r="BX71" i="3" s="1"/>
  <c r="BX74" i="3"/>
  <c r="BL66" i="3"/>
  <c r="BL71" i="3" s="1"/>
  <c r="BL70" i="3"/>
  <c r="BL74" i="3"/>
  <c r="EF66" i="3"/>
  <c r="EF71" i="3" s="1"/>
  <c r="EF70" i="3"/>
  <c r="EF74" i="3"/>
  <c r="ET70" i="3"/>
  <c r="ET66" i="3"/>
  <c r="ET71" i="3" s="1"/>
  <c r="ET74" i="3"/>
  <c r="BV66" i="3"/>
  <c r="BV71" i="3" s="1"/>
  <c r="BV70" i="3"/>
  <c r="BV74" i="3"/>
  <c r="FC70" i="3"/>
  <c r="FC66" i="3"/>
  <c r="FC71" i="3" s="1"/>
  <c r="K66" i="3"/>
  <c r="K71" i="3" s="1"/>
  <c r="K70" i="3"/>
  <c r="K74" i="3"/>
  <c r="Y66" i="3"/>
  <c r="Y71" i="3" s="1"/>
  <c r="Y70" i="3"/>
  <c r="Y74" i="3"/>
  <c r="O66" i="3"/>
  <c r="O71" i="3" s="1"/>
  <c r="O70" i="3"/>
  <c r="O74" i="3"/>
  <c r="H67" i="3"/>
  <c r="J70" i="3"/>
  <c r="J66" i="3"/>
  <c r="J74" i="3"/>
  <c r="EL66" i="3"/>
  <c r="EL71" i="3" s="1"/>
  <c r="EL70" i="3"/>
  <c r="EL74" i="3"/>
  <c r="DH66" i="3"/>
  <c r="DH71" i="3" s="1"/>
  <c r="DH70" i="3"/>
  <c r="DH74" i="3"/>
  <c r="CP66" i="3"/>
  <c r="CP71" i="3" s="1"/>
  <c r="CP70" i="3"/>
  <c r="CP74" i="3"/>
  <c r="CD66" i="3"/>
  <c r="CD71" i="3" s="1"/>
  <c r="CD70" i="3"/>
  <c r="CD74" i="3"/>
  <c r="AO66" i="3"/>
  <c r="AO71" i="3" s="1"/>
  <c r="AO70" i="3"/>
  <c r="AO74" i="3"/>
  <c r="Z66" i="3"/>
  <c r="Z71" i="3" s="1"/>
  <c r="Z70" i="3"/>
  <c r="Z74" i="3"/>
  <c r="P70" i="3"/>
  <c r="P66" i="3"/>
  <c r="P71" i="3" s="1"/>
  <c r="P74" i="3"/>
  <c r="CJ70" i="3"/>
  <c r="CJ66" i="3"/>
  <c r="CJ71" i="3" s="1"/>
  <c r="CJ74" i="3"/>
  <c r="AE66" i="3"/>
  <c r="AE71" i="3" s="1"/>
  <c r="AE70" i="3"/>
  <c r="AE74" i="3"/>
  <c r="EJ66" i="3"/>
  <c r="EJ71" i="3" s="1"/>
  <c r="EJ70" i="3"/>
  <c r="EJ74" i="3"/>
  <c r="DK66" i="3"/>
  <c r="DK71" i="3" s="1"/>
  <c r="DK70" i="3"/>
  <c r="DK74" i="3"/>
  <c r="AZ66" i="3"/>
  <c r="AZ71" i="3" s="1"/>
  <c r="AZ70" i="3"/>
  <c r="AZ74" i="3"/>
  <c r="DU66" i="3"/>
  <c r="DU71" i="3" s="1"/>
  <c r="DU70" i="3"/>
  <c r="DU74" i="3"/>
  <c r="FA66" i="3"/>
  <c r="FA71" i="3" s="1"/>
  <c r="FA70" i="3"/>
  <c r="EE70" i="3"/>
  <c r="EE66" i="3"/>
  <c r="EE71" i="3" s="1"/>
  <c r="EE74" i="3"/>
  <c r="BP66" i="3"/>
  <c r="BP71" i="3" s="1"/>
  <c r="BP70" i="3"/>
  <c r="BP74" i="3"/>
  <c r="DD66" i="3"/>
  <c r="DD71" i="3" s="1"/>
  <c r="DD70" i="3"/>
  <c r="DD74" i="3"/>
  <c r="Q66" i="3"/>
  <c r="Q71" i="3" s="1"/>
  <c r="Q70" i="3"/>
  <c r="Q74" i="3"/>
  <c r="EM66" i="3"/>
  <c r="EM71" i="3" s="1"/>
  <c r="EM70" i="3"/>
  <c r="EM74" i="3"/>
  <c r="AU66" i="3"/>
  <c r="AU71" i="3" s="1"/>
  <c r="AU70" i="3"/>
  <c r="AU74" i="3"/>
  <c r="BD66" i="3"/>
  <c r="BD71" i="3" s="1"/>
  <c r="BD70" i="3"/>
  <c r="BD74" i="3"/>
  <c r="DY66" i="3"/>
  <c r="DY71" i="3" s="1"/>
  <c r="DY70" i="3"/>
  <c r="DY74" i="3"/>
  <c r="EC66" i="3"/>
  <c r="EC71" i="3" s="1"/>
  <c r="EC70" i="3"/>
  <c r="EC74" i="3"/>
  <c r="AT70" i="3"/>
  <c r="AT66" i="3"/>
  <c r="AT71" i="3" s="1"/>
  <c r="AT74" i="3"/>
  <c r="M66" i="3"/>
  <c r="M71" i="3" s="1"/>
  <c r="M70" i="3"/>
  <c r="M74" i="3"/>
  <c r="V70" i="3"/>
  <c r="V66" i="3"/>
  <c r="V71" i="3" s="1"/>
  <c r="V74" i="3"/>
  <c r="DW70" i="3"/>
  <c r="DW66" i="3"/>
  <c r="DW71" i="3" s="1"/>
  <c r="DW74" i="3"/>
  <c r="AC70" i="3"/>
  <c r="AC66" i="3"/>
  <c r="AC71" i="3" s="1"/>
  <c r="AC74" i="3"/>
  <c r="DA66" i="3"/>
  <c r="DA71" i="3" s="1"/>
  <c r="DA70" i="3"/>
  <c r="DA74" i="3"/>
  <c r="AS70" i="3"/>
  <c r="AS66" i="3"/>
  <c r="AS71" i="3" s="1"/>
  <c r="AS74" i="3"/>
  <c r="DJ66" i="3"/>
  <c r="DJ71" i="3" s="1"/>
  <c r="DJ70" i="3"/>
  <c r="DJ74" i="3"/>
  <c r="BG70" i="3"/>
  <c r="BG66" i="3"/>
  <c r="BG71" i="3" s="1"/>
  <c r="BG74" i="3"/>
  <c r="CM66" i="3"/>
  <c r="CM71" i="3" s="1"/>
  <c r="CM70" i="3"/>
  <c r="CM74" i="3"/>
  <c r="EO66" i="3"/>
  <c r="EO71" i="3" s="1"/>
  <c r="EO70" i="3"/>
  <c r="EO74" i="3"/>
  <c r="AX66" i="3"/>
  <c r="AX71" i="3" s="1"/>
  <c r="AX70" i="3"/>
  <c r="AX74" i="3"/>
  <c r="AM70" i="3"/>
  <c r="AM66" i="3"/>
  <c r="AM71" i="3" s="1"/>
  <c r="AM74" i="3"/>
  <c r="FC30" i="3"/>
  <c r="AL66" i="3"/>
  <c r="AL71" i="3" s="1"/>
  <c r="AL70" i="3"/>
  <c r="AL74" i="3"/>
  <c r="CS66" i="3"/>
  <c r="CS71" i="3" s="1"/>
  <c r="CS70" i="3"/>
  <c r="CS74" i="3"/>
  <c r="BR66" i="3"/>
  <c r="BR71" i="3" s="1"/>
  <c r="BR70" i="3"/>
  <c r="BR74" i="3"/>
  <c r="AR70" i="3"/>
  <c r="AR66" i="3"/>
  <c r="AR71" i="3" s="1"/>
  <c r="AR74" i="3"/>
  <c r="CB66" i="3"/>
  <c r="CB71" i="3" s="1"/>
  <c r="CB70" i="3"/>
  <c r="CB74" i="3"/>
  <c r="BO66" i="3"/>
  <c r="BO71" i="3" s="1"/>
  <c r="BO70" i="3"/>
  <c r="BO74" i="3"/>
  <c r="CQ66" i="3"/>
  <c r="CQ71" i="3" s="1"/>
  <c r="CQ70" i="3"/>
  <c r="CQ74" i="3"/>
  <c r="DG66" i="3"/>
  <c r="DG71" i="3" s="1"/>
  <c r="DG70" i="3"/>
  <c r="DG74" i="3"/>
  <c r="EQ66" i="3"/>
  <c r="EQ71" i="3" s="1"/>
  <c r="EQ70" i="3"/>
  <c r="EQ74" i="3"/>
  <c r="DQ70" i="3"/>
  <c r="DQ66" i="3"/>
  <c r="DQ71" i="3" s="1"/>
  <c r="DQ74" i="3"/>
  <c r="DF66" i="3"/>
  <c r="DF71" i="3" s="1"/>
  <c r="DF70" i="3"/>
  <c r="DF74" i="3"/>
  <c r="CV66" i="3"/>
  <c r="CV71" i="3" s="1"/>
  <c r="CV70" i="3"/>
  <c r="CV74" i="3"/>
  <c r="X66" i="3"/>
  <c r="X71" i="3" s="1"/>
  <c r="X70" i="3"/>
  <c r="X74" i="3"/>
  <c r="BZ70" i="3"/>
  <c r="BZ66" i="3"/>
  <c r="BZ71" i="3" s="1"/>
  <c r="BZ74" i="3"/>
  <c r="DO66" i="3"/>
  <c r="DO71" i="3" s="1"/>
  <c r="DO70" i="3"/>
  <c r="DO74" i="3"/>
  <c r="CT66" i="3"/>
  <c r="CT71" i="3" s="1"/>
  <c r="CT70" i="3"/>
  <c r="CT74" i="3"/>
  <c r="L66" i="3"/>
  <c r="L71" i="3" s="1"/>
  <c r="L70" i="3"/>
  <c r="L74" i="3"/>
  <c r="EN66" i="3"/>
  <c r="EN71" i="3" s="1"/>
  <c r="EN70" i="3"/>
  <c r="EN74" i="3"/>
  <c r="ED66" i="3"/>
  <c r="ED71" i="3" s="1"/>
  <c r="ED70" i="3"/>
  <c r="ED74" i="3"/>
  <c r="FC121" i="3"/>
  <c r="FC118" i="3"/>
  <c r="FB32" i="3"/>
  <c r="FB41" i="3" s="1"/>
  <c r="FB42" i="3" s="1"/>
  <c r="BB66" i="3"/>
  <c r="BB71" i="3" s="1"/>
  <c r="BB70" i="3"/>
  <c r="BB74" i="3"/>
  <c r="EW66" i="3"/>
  <c r="EW71" i="3" s="1"/>
  <c r="EW70" i="3"/>
  <c r="EW74" i="3"/>
  <c r="AW70" i="3"/>
  <c r="AW66" i="3"/>
  <c r="AW71" i="3" s="1"/>
  <c r="AW74" i="3"/>
  <c r="BN66" i="3"/>
  <c r="BN71" i="3" s="1"/>
  <c r="BN70" i="3"/>
  <c r="BN74" i="3"/>
  <c r="CH66" i="3"/>
  <c r="CH71" i="3" s="1"/>
  <c r="CH70" i="3"/>
  <c r="CH74" i="3"/>
  <c r="EG66" i="3"/>
  <c r="EG71" i="3" s="1"/>
  <c r="EG70" i="3"/>
  <c r="EG74" i="3"/>
  <c r="CO66" i="3"/>
  <c r="CO71" i="3" s="1"/>
  <c r="CO70" i="3"/>
  <c r="CO74" i="3"/>
  <c r="BS66" i="3"/>
  <c r="BS71" i="3" s="1"/>
  <c r="BS70" i="3"/>
  <c r="BS74" i="3"/>
  <c r="DB70" i="3"/>
  <c r="DB66" i="3"/>
  <c r="DB71" i="3" s="1"/>
  <c r="DB74" i="3"/>
  <c r="DP70" i="3"/>
  <c r="DP66" i="3"/>
  <c r="DP71" i="3" s="1"/>
  <c r="DP74" i="3"/>
  <c r="EU66" i="3"/>
  <c r="EU71" i="3" s="1"/>
  <c r="EU70" i="3"/>
  <c r="EU74" i="3"/>
  <c r="AN70" i="3"/>
  <c r="AN66" i="3"/>
  <c r="AN71" i="3" s="1"/>
  <c r="AN74" i="3"/>
  <c r="AP66" i="3"/>
  <c r="AP71" i="3" s="1"/>
  <c r="AP70" i="3"/>
  <c r="AP74" i="3"/>
  <c r="BU66" i="3"/>
  <c r="BU71" i="3" s="1"/>
  <c r="BU70" i="3"/>
  <c r="BU74" i="3"/>
  <c r="CC66" i="3"/>
  <c r="CC71" i="3" s="1"/>
  <c r="CC70" i="3"/>
  <c r="CC74" i="3"/>
  <c r="ES66" i="3"/>
  <c r="ES71" i="3" s="1"/>
  <c r="ES70" i="3"/>
  <c r="ES74" i="3"/>
  <c r="BK66" i="3"/>
  <c r="BK71" i="3" s="1"/>
  <c r="BK70" i="3"/>
  <c r="BK74" i="3"/>
  <c r="DC66" i="3"/>
  <c r="DC71" i="3" s="1"/>
  <c r="DC70" i="3"/>
  <c r="DC74" i="3"/>
  <c r="AJ66" i="3"/>
  <c r="AJ71" i="3" s="1"/>
  <c r="AJ70" i="3"/>
  <c r="AJ74" i="3"/>
  <c r="FB121" i="3"/>
  <c r="FB118" i="3"/>
  <c r="FC278" i="3"/>
  <c r="AF70" i="3"/>
  <c r="AF66" i="3"/>
  <c r="AF71" i="3" s="1"/>
  <c r="AF74" i="3"/>
  <c r="W70" i="3"/>
  <c r="W66" i="3"/>
  <c r="W71" i="3" s="1"/>
  <c r="W74" i="3"/>
  <c r="AI70" i="3"/>
  <c r="AI66" i="3"/>
  <c r="AI71" i="3" s="1"/>
  <c r="AI74" i="3"/>
  <c r="DM66" i="3"/>
  <c r="DM71" i="3" s="1"/>
  <c r="DM70" i="3"/>
  <c r="DM74" i="3"/>
  <c r="CK66" i="3"/>
  <c r="CK71" i="3" s="1"/>
  <c r="CK70" i="3"/>
  <c r="CK74" i="3"/>
  <c r="BI66" i="3"/>
  <c r="BI71" i="3" s="1"/>
  <c r="BI70" i="3"/>
  <c r="BI74" i="3"/>
  <c r="AA66" i="3"/>
  <c r="AA71" i="3" s="1"/>
  <c r="AA70" i="3"/>
  <c r="AA74" i="3"/>
  <c r="AV70" i="3"/>
  <c r="AV66" i="3"/>
  <c r="AV71" i="3" s="1"/>
  <c r="AV74" i="3"/>
  <c r="EK66" i="3"/>
  <c r="EK71" i="3" s="1"/>
  <c r="EK70" i="3"/>
  <c r="EK74" i="3"/>
  <c r="CF70" i="3"/>
  <c r="CF66" i="3"/>
  <c r="CF71" i="3" s="1"/>
  <c r="CF74" i="3"/>
  <c r="U70" i="3"/>
  <c r="U66" i="3"/>
  <c r="U71" i="3" s="1"/>
  <c r="U74" i="3"/>
  <c r="DV70" i="3"/>
  <c r="DV66" i="3"/>
  <c r="DV71" i="3" s="1"/>
  <c r="DV74" i="3"/>
  <c r="FB66" i="3"/>
  <c r="FB71" i="3" s="1"/>
  <c r="FB70" i="3"/>
  <c r="EP66" i="3"/>
  <c r="EP71" i="3" s="1"/>
  <c r="EP70" i="3"/>
  <c r="EP74" i="3"/>
  <c r="CR66" i="3"/>
  <c r="CR71" i="3" s="1"/>
  <c r="CR70" i="3"/>
  <c r="CR74" i="3"/>
  <c r="CE70" i="3"/>
  <c r="CE66" i="3"/>
  <c r="CE71" i="3" s="1"/>
  <c r="CE74" i="3"/>
  <c r="EZ66" i="3"/>
  <c r="EZ71" i="3" s="1"/>
  <c r="EZ70" i="3"/>
  <c r="EZ74" i="3"/>
  <c r="CI66" i="3"/>
  <c r="CI71" i="3" s="1"/>
  <c r="CI70" i="3"/>
  <c r="CI74" i="3"/>
  <c r="CL66" i="3"/>
  <c r="CL71" i="3" s="1"/>
  <c r="CL70" i="3"/>
  <c r="CL74" i="3"/>
  <c r="FC251" i="3"/>
  <c r="H251" i="3" s="1"/>
  <c r="FC223" i="3"/>
  <c r="FC157" i="3"/>
  <c r="H157" i="3" s="1"/>
  <c r="FC131" i="3"/>
  <c r="H131" i="3" s="1"/>
  <c r="H112" i="3"/>
  <c r="G114" i="3" s="1"/>
  <c r="DT66" i="3"/>
  <c r="DT71" i="3" s="1"/>
  <c r="DT70" i="3"/>
  <c r="DT74" i="3"/>
  <c r="EH66" i="3"/>
  <c r="EH71" i="3" s="1"/>
  <c r="EH70" i="3"/>
  <c r="EH74" i="3"/>
  <c r="AD70" i="3"/>
  <c r="AD66" i="3"/>
  <c r="AD71" i="3" s="1"/>
  <c r="AD74" i="3"/>
  <c r="AY66" i="3"/>
  <c r="AY71" i="3" s="1"/>
  <c r="AY70" i="3"/>
  <c r="AY74" i="3"/>
  <c r="CW66" i="3"/>
  <c r="CW71" i="3" s="1"/>
  <c r="CW70" i="3"/>
  <c r="CW74" i="3"/>
  <c r="BC66" i="3"/>
  <c r="BC71" i="3" s="1"/>
  <c r="BC70" i="3"/>
  <c r="BC74" i="3"/>
  <c r="AH70" i="3"/>
  <c r="AH66" i="3"/>
  <c r="AH71" i="3" s="1"/>
  <c r="AH74" i="3"/>
  <c r="DX70" i="3"/>
  <c r="DX66" i="3"/>
  <c r="DX71" i="3" s="1"/>
  <c r="DX74" i="3"/>
  <c r="BW70" i="3"/>
  <c r="BW66" i="3"/>
  <c r="BW71" i="3" s="1"/>
  <c r="BW74" i="3"/>
  <c r="AQ66" i="3"/>
  <c r="AQ71" i="3" s="1"/>
  <c r="AQ70" i="3"/>
  <c r="AQ74" i="3"/>
  <c r="DR70" i="3"/>
  <c r="DR66" i="3"/>
  <c r="DR71" i="3" s="1"/>
  <c r="DR74" i="3"/>
  <c r="AB66" i="3"/>
  <c r="AB71" i="3" s="1"/>
  <c r="AB70" i="3"/>
  <c r="AB74" i="3"/>
  <c r="BH66" i="3"/>
  <c r="BH71" i="3" s="1"/>
  <c r="BH70" i="3"/>
  <c r="BH74" i="3"/>
  <c r="DI66" i="3"/>
  <c r="DI71" i="3" s="1"/>
  <c r="DI70" i="3"/>
  <c r="DI74" i="3"/>
  <c r="AK66" i="3"/>
  <c r="AK71" i="3" s="1"/>
  <c r="AK70" i="3"/>
  <c r="AK74" i="3"/>
  <c r="EX66" i="3"/>
  <c r="EX71" i="3" s="1"/>
  <c r="EX70" i="3"/>
  <c r="EX74" i="3"/>
  <c r="DN66" i="3"/>
  <c r="DN71" i="3" s="1"/>
  <c r="DN70" i="3"/>
  <c r="DN74" i="3"/>
  <c r="CZ66" i="3"/>
  <c r="CZ71" i="3" s="1"/>
  <c r="CZ70" i="3"/>
  <c r="CZ74" i="3"/>
  <c r="BJ66" i="3"/>
  <c r="BJ71" i="3" s="1"/>
  <c r="BJ70" i="3"/>
  <c r="BJ74" i="3"/>
  <c r="FA77" i="3"/>
  <c r="FA301" i="3"/>
  <c r="FA303" i="3" s="1"/>
  <c r="FA316" i="3" s="1"/>
  <c r="AL302" i="3" l="1"/>
  <c r="AL77" i="3"/>
  <c r="BY302" i="3"/>
  <c r="BY303" i="3" s="1"/>
  <c r="BY316" i="3" s="1"/>
  <c r="BY77" i="3"/>
  <c r="FA155" i="3"/>
  <c r="FA287" i="3"/>
  <c r="FA83" i="3"/>
  <c r="H121" i="3"/>
  <c r="F122" i="3" s="1"/>
  <c r="BZ302" i="3"/>
  <c r="BZ77" i="3"/>
  <c r="BO302" i="3"/>
  <c r="BO303" i="3" s="1"/>
  <c r="BO316" i="3" s="1"/>
  <c r="BO77" i="3"/>
  <c r="BG302" i="3"/>
  <c r="BG303" i="3" s="1"/>
  <c r="BG316" i="3" s="1"/>
  <c r="BG77" i="3"/>
  <c r="AT302" i="3"/>
  <c r="AT77" i="3"/>
  <c r="CJ302" i="3"/>
  <c r="CJ77" i="3"/>
  <c r="J302" i="3"/>
  <c r="J77" i="3"/>
  <c r="EF302" i="3"/>
  <c r="EF303" i="3" s="1"/>
  <c r="EF316" i="3" s="1"/>
  <c r="EF77" i="3"/>
  <c r="CU302" i="3"/>
  <c r="CU303" i="3" s="1"/>
  <c r="CU316" i="3" s="1"/>
  <c r="CU77" i="3"/>
  <c r="CX302" i="3"/>
  <c r="CX303" i="3" s="1"/>
  <c r="CX316" i="3" s="1"/>
  <c r="CX77" i="3"/>
  <c r="N302" i="3"/>
  <c r="N303" i="3" s="1"/>
  <c r="N316" i="3" s="1"/>
  <c r="N77" i="3"/>
  <c r="AI302" i="3"/>
  <c r="AI303" i="3" s="1"/>
  <c r="AI316" i="3" s="1"/>
  <c r="AI77" i="3"/>
  <c r="EW302" i="3"/>
  <c r="EW303" i="3" s="1"/>
  <c r="EW316" i="3" s="1"/>
  <c r="EW77" i="3"/>
  <c r="AX302" i="3"/>
  <c r="AX77" i="3"/>
  <c r="EM302" i="3"/>
  <c r="EM303" i="3" s="1"/>
  <c r="EM316" i="3" s="1"/>
  <c r="EM77" i="3"/>
  <c r="O302" i="3"/>
  <c r="O303" i="3" s="1"/>
  <c r="O316" i="3" s="1"/>
  <c r="O77" i="3"/>
  <c r="CE302" i="3"/>
  <c r="CE303" i="3" s="1"/>
  <c r="CE316" i="3" s="1"/>
  <c r="CE77" i="3"/>
  <c r="CK302" i="3"/>
  <c r="CK303" i="3" s="1"/>
  <c r="CK316" i="3" s="1"/>
  <c r="CK77" i="3"/>
  <c r="AN302" i="3"/>
  <c r="AN77" i="3"/>
  <c r="BN302" i="3"/>
  <c r="BN77" i="3"/>
  <c r="ED302" i="3"/>
  <c r="ED303" i="3" s="1"/>
  <c r="ED316" i="3" s="1"/>
  <c r="ED77" i="3"/>
  <c r="DF302" i="3"/>
  <c r="DF303" i="3" s="1"/>
  <c r="DF316" i="3" s="1"/>
  <c r="DF77" i="3"/>
  <c r="BR302" i="3"/>
  <c r="BR77" i="3"/>
  <c r="DA302" i="3"/>
  <c r="DA303" i="3" s="1"/>
  <c r="DA316" i="3" s="1"/>
  <c r="DA77" i="3"/>
  <c r="BD302" i="3"/>
  <c r="BD77" i="3"/>
  <c r="BP302" i="3"/>
  <c r="BP77" i="3"/>
  <c r="DU302" i="3"/>
  <c r="DU303" i="3" s="1"/>
  <c r="DU316" i="3" s="1"/>
  <c r="DU77" i="3"/>
  <c r="AO302" i="3"/>
  <c r="AO303" i="3" s="1"/>
  <c r="AO316" i="3" s="1"/>
  <c r="AO77" i="3"/>
  <c r="J71" i="3"/>
  <c r="H71" i="3" s="1"/>
  <c r="H66" i="3"/>
  <c r="BQ302" i="3"/>
  <c r="BQ303" i="3" s="1"/>
  <c r="BQ316" i="3" s="1"/>
  <c r="BQ77" i="3"/>
  <c r="DS302" i="3"/>
  <c r="DS303" i="3" s="1"/>
  <c r="DS316" i="3" s="1"/>
  <c r="DS77" i="3"/>
  <c r="DE302" i="3"/>
  <c r="DE303" i="3" s="1"/>
  <c r="DE316" i="3" s="1"/>
  <c r="DE77" i="3"/>
  <c r="EB302" i="3"/>
  <c r="EB303" i="3" s="1"/>
  <c r="EB316" i="3" s="1"/>
  <c r="EB77" i="3"/>
  <c r="BA302" i="3"/>
  <c r="BA303" i="3" s="1"/>
  <c r="BA316" i="3" s="1"/>
  <c r="BA77" i="3"/>
  <c r="DT302" i="3"/>
  <c r="DT303" i="3" s="1"/>
  <c r="DT316" i="3" s="1"/>
  <c r="DT77" i="3"/>
  <c r="CC302" i="3"/>
  <c r="CC303" i="3" s="1"/>
  <c r="CC316" i="3" s="1"/>
  <c r="CC77" i="3"/>
  <c r="CO302" i="3"/>
  <c r="CO303" i="3" s="1"/>
  <c r="CO316" i="3" s="1"/>
  <c r="CO77" i="3"/>
  <c r="BJ302" i="3"/>
  <c r="BJ77" i="3"/>
  <c r="DR302" i="3"/>
  <c r="DR303" i="3" s="1"/>
  <c r="DR316" i="3" s="1"/>
  <c r="DR77" i="3"/>
  <c r="AD302" i="3"/>
  <c r="AD77" i="3"/>
  <c r="EX302" i="3"/>
  <c r="EX303" i="3" s="1"/>
  <c r="EX316" i="3" s="1"/>
  <c r="EX77" i="3"/>
  <c r="DX302" i="3"/>
  <c r="DX303" i="3" s="1"/>
  <c r="DX316" i="3" s="1"/>
  <c r="DX77" i="3"/>
  <c r="DB114" i="3"/>
  <c r="DB311" i="3" s="1"/>
  <c r="N114" i="3"/>
  <c r="N311" i="3" s="1"/>
  <c r="AB114" i="3"/>
  <c r="AB311" i="3" s="1"/>
  <c r="AF114" i="3"/>
  <c r="AF311" i="3" s="1"/>
  <c r="BY114" i="3"/>
  <c r="BY311" i="3" s="1"/>
  <c r="EH114" i="3"/>
  <c r="EH311" i="3" s="1"/>
  <c r="CB114" i="3"/>
  <c r="CB311" i="3" s="1"/>
  <c r="BM114" i="3"/>
  <c r="BM311" i="3" s="1"/>
  <c r="ET114" i="3"/>
  <c r="ET311" i="3" s="1"/>
  <c r="CL114" i="3"/>
  <c r="CL311" i="3" s="1"/>
  <c r="CQ114" i="3"/>
  <c r="CQ311" i="3" s="1"/>
  <c r="DO114" i="3"/>
  <c r="DO311" i="3" s="1"/>
  <c r="BB114" i="3"/>
  <c r="BB311" i="3" s="1"/>
  <c r="BF114" i="3"/>
  <c r="BF311" i="3" s="1"/>
  <c r="AE114" i="3"/>
  <c r="AE311" i="3" s="1"/>
  <c r="BP114" i="3"/>
  <c r="BP311" i="3" s="1"/>
  <c r="EB114" i="3"/>
  <c r="EB311" i="3" s="1"/>
  <c r="BD114" i="3"/>
  <c r="BD311" i="3" s="1"/>
  <c r="CS114" i="3"/>
  <c r="CS311" i="3" s="1"/>
  <c r="CM114" i="3"/>
  <c r="CM311" i="3" s="1"/>
  <c r="CZ114" i="3"/>
  <c r="CZ311" i="3" s="1"/>
  <c r="O114" i="3"/>
  <c r="O311" i="3" s="1"/>
  <c r="AD114" i="3"/>
  <c r="AD311" i="3" s="1"/>
  <c r="AR114" i="3"/>
  <c r="AR311" i="3" s="1"/>
  <c r="DQ114" i="3"/>
  <c r="DQ311" i="3" s="1"/>
  <c r="X114" i="3"/>
  <c r="X311" i="3" s="1"/>
  <c r="BV114" i="3"/>
  <c r="BV311" i="3" s="1"/>
  <c r="ES114" i="3"/>
  <c r="ES311" i="3" s="1"/>
  <c r="T114" i="3"/>
  <c r="T311" i="3" s="1"/>
  <c r="CC114" i="3"/>
  <c r="CC311" i="3" s="1"/>
  <c r="CY114" i="3"/>
  <c r="CY311" i="3" s="1"/>
  <c r="CX114" i="3"/>
  <c r="CX311" i="3" s="1"/>
  <c r="DL114" i="3"/>
  <c r="DL311" i="3" s="1"/>
  <c r="K114" i="3"/>
  <c r="K311" i="3" s="1"/>
  <c r="FA114" i="3"/>
  <c r="FA311" i="3" s="1"/>
  <c r="DW114" i="3"/>
  <c r="DW311" i="3" s="1"/>
  <c r="BA114" i="3"/>
  <c r="BA311" i="3" s="1"/>
  <c r="CU114" i="3"/>
  <c r="CU311" i="3" s="1"/>
  <c r="FC114" i="3"/>
  <c r="FC311" i="3" s="1"/>
  <c r="BQ114" i="3"/>
  <c r="BQ311" i="3" s="1"/>
  <c r="DK114" i="3"/>
  <c r="DK311" i="3" s="1"/>
  <c r="CA114" i="3"/>
  <c r="CA311" i="3" s="1"/>
  <c r="CV114" i="3"/>
  <c r="CV311" i="3" s="1"/>
  <c r="DI114" i="3"/>
  <c r="DI311" i="3" s="1"/>
  <c r="P114" i="3"/>
  <c r="P311" i="3" s="1"/>
  <c r="CR114" i="3"/>
  <c r="CR311" i="3" s="1"/>
  <c r="V114" i="3"/>
  <c r="V311" i="3" s="1"/>
  <c r="DA114" i="3"/>
  <c r="DA311" i="3" s="1"/>
  <c r="AI114" i="3"/>
  <c r="AI311" i="3" s="1"/>
  <c r="DE114" i="3"/>
  <c r="DE311" i="3" s="1"/>
  <c r="BL114" i="3"/>
  <c r="BL311" i="3" s="1"/>
  <c r="EN114" i="3"/>
  <c r="EN311" i="3" s="1"/>
  <c r="AM114" i="3"/>
  <c r="AM311" i="3" s="1"/>
  <c r="DT114" i="3"/>
  <c r="DT311" i="3" s="1"/>
  <c r="AG114" i="3"/>
  <c r="AG311" i="3" s="1"/>
  <c r="AA114" i="3"/>
  <c r="AA311" i="3" s="1"/>
  <c r="R114" i="3"/>
  <c r="R311" i="3" s="1"/>
  <c r="EC114" i="3"/>
  <c r="EC311" i="3" s="1"/>
  <c r="DR114" i="3"/>
  <c r="DR311" i="3" s="1"/>
  <c r="AN114" i="3"/>
  <c r="AN311" i="3" s="1"/>
  <c r="EF114" i="3"/>
  <c r="EF311" i="3" s="1"/>
  <c r="CG114" i="3"/>
  <c r="CG311" i="3" s="1"/>
  <c r="EA114" i="3"/>
  <c r="EA311" i="3" s="1"/>
  <c r="BE114" i="3"/>
  <c r="BE311" i="3" s="1"/>
  <c r="EM114" i="3"/>
  <c r="EM311" i="3" s="1"/>
  <c r="BI114" i="3"/>
  <c r="BI311" i="3" s="1"/>
  <c r="DC114" i="3"/>
  <c r="DC311" i="3" s="1"/>
  <c r="Q114" i="3"/>
  <c r="Q311" i="3" s="1"/>
  <c r="W114" i="3"/>
  <c r="W311" i="3" s="1"/>
  <c r="AL114" i="3"/>
  <c r="AL311" i="3" s="1"/>
  <c r="AZ114" i="3"/>
  <c r="AZ311" i="3" s="1"/>
  <c r="EU114" i="3"/>
  <c r="EU311" i="3" s="1"/>
  <c r="DV114" i="3"/>
  <c r="DV311" i="3" s="1"/>
  <c r="EJ114" i="3"/>
  <c r="EJ311" i="3" s="1"/>
  <c r="BN114" i="3"/>
  <c r="BN311" i="3" s="1"/>
  <c r="EL114" i="3"/>
  <c r="EL311" i="3" s="1"/>
  <c r="EZ114" i="3"/>
  <c r="EZ311" i="3" s="1"/>
  <c r="AY114" i="3"/>
  <c r="AY311" i="3" s="1"/>
  <c r="DH114" i="3"/>
  <c r="DH311" i="3" s="1"/>
  <c r="AJ114" i="3"/>
  <c r="AJ311" i="3" s="1"/>
  <c r="AW114" i="3"/>
  <c r="AW311" i="3" s="1"/>
  <c r="Z114" i="3"/>
  <c r="Z311" i="3" s="1"/>
  <c r="BU114" i="3"/>
  <c r="BU311" i="3" s="1"/>
  <c r="CD114" i="3"/>
  <c r="CD311" i="3" s="1"/>
  <c r="M114" i="3"/>
  <c r="M311" i="3" s="1"/>
  <c r="AO114" i="3"/>
  <c r="AO311" i="3" s="1"/>
  <c r="DX114" i="3"/>
  <c r="DX311" i="3" s="1"/>
  <c r="CE114" i="3"/>
  <c r="CE311" i="3" s="1"/>
  <c r="AT114" i="3"/>
  <c r="AT311" i="3" s="1"/>
  <c r="AK114" i="3"/>
  <c r="AK311" i="3" s="1"/>
  <c r="Y114" i="3"/>
  <c r="Y311" i="3" s="1"/>
  <c r="EE114" i="3"/>
  <c r="EE311" i="3" s="1"/>
  <c r="EY114" i="3"/>
  <c r="EY311" i="3" s="1"/>
  <c r="CW114" i="3"/>
  <c r="CW311" i="3" s="1"/>
  <c r="DG114" i="3"/>
  <c r="DG311" i="3" s="1"/>
  <c r="EG114" i="3"/>
  <c r="EG311" i="3" s="1"/>
  <c r="DJ114" i="3"/>
  <c r="DJ311" i="3" s="1"/>
  <c r="FB114" i="3"/>
  <c r="FB311" i="3" s="1"/>
  <c r="U114" i="3"/>
  <c r="U311" i="3" s="1"/>
  <c r="BO114" i="3"/>
  <c r="BO311" i="3" s="1"/>
  <c r="CT114" i="3"/>
  <c r="CT311" i="3" s="1"/>
  <c r="ED114" i="3"/>
  <c r="ED311" i="3" s="1"/>
  <c r="ER114" i="3"/>
  <c r="ER311" i="3" s="1"/>
  <c r="AQ114" i="3"/>
  <c r="AQ311" i="3" s="1"/>
  <c r="DP114" i="3"/>
  <c r="DP311" i="3" s="1"/>
  <c r="EV114" i="3"/>
  <c r="EV311" i="3" s="1"/>
  <c r="CO114" i="3"/>
  <c r="CO311" i="3" s="1"/>
  <c r="EI114" i="3"/>
  <c r="EI311" i="3" s="1"/>
  <c r="AU114" i="3"/>
  <c r="AU311" i="3" s="1"/>
  <c r="BJ114" i="3"/>
  <c r="BJ311" i="3" s="1"/>
  <c r="BX114" i="3"/>
  <c r="BX311" i="3" s="1"/>
  <c r="BK114" i="3"/>
  <c r="BK311" i="3" s="1"/>
  <c r="BZ114" i="3"/>
  <c r="BZ311" i="3" s="1"/>
  <c r="CN114" i="3"/>
  <c r="CN311" i="3" s="1"/>
  <c r="EP114" i="3"/>
  <c r="EP311" i="3" s="1"/>
  <c r="CH114" i="3"/>
  <c r="CH311" i="3" s="1"/>
  <c r="BG114" i="3"/>
  <c r="BG311" i="3" s="1"/>
  <c r="AX114" i="3"/>
  <c r="AX311" i="3" s="1"/>
  <c r="DY114" i="3"/>
  <c r="DY311" i="3" s="1"/>
  <c r="DZ114" i="3"/>
  <c r="DZ311" i="3" s="1"/>
  <c r="DS114" i="3"/>
  <c r="DS311" i="3" s="1"/>
  <c r="J114" i="3"/>
  <c r="S114" i="3"/>
  <c r="S311" i="3" s="1"/>
  <c r="EQ114" i="3"/>
  <c r="EQ311" i="3" s="1"/>
  <c r="BR114" i="3"/>
  <c r="BR311" i="3" s="1"/>
  <c r="EX114" i="3"/>
  <c r="EX311" i="3" s="1"/>
  <c r="AS114" i="3"/>
  <c r="AS311" i="3" s="1"/>
  <c r="CF114" i="3"/>
  <c r="CF311" i="3" s="1"/>
  <c r="DF114" i="3"/>
  <c r="DF311" i="3" s="1"/>
  <c r="EK114" i="3"/>
  <c r="EK311" i="3" s="1"/>
  <c r="EO114" i="3"/>
  <c r="EO311" i="3" s="1"/>
  <c r="BT114" i="3"/>
  <c r="BT311" i="3" s="1"/>
  <c r="BH114" i="3"/>
  <c r="BH311" i="3" s="1"/>
  <c r="CI114" i="3"/>
  <c r="CI311" i="3" s="1"/>
  <c r="AV114" i="3"/>
  <c r="AV311" i="3" s="1"/>
  <c r="AP114" i="3"/>
  <c r="AP311" i="3" s="1"/>
  <c r="CK114" i="3"/>
  <c r="CK311" i="3" s="1"/>
  <c r="CP114" i="3"/>
  <c r="CP311" i="3" s="1"/>
  <c r="BS114" i="3"/>
  <c r="BS311" i="3" s="1"/>
  <c r="DU114" i="3"/>
  <c r="DU311" i="3" s="1"/>
  <c r="AH114" i="3"/>
  <c r="AH311" i="3" s="1"/>
  <c r="DD114" i="3"/>
  <c r="DD311" i="3" s="1"/>
  <c r="AC114" i="3"/>
  <c r="AC311" i="3" s="1"/>
  <c r="L114" i="3"/>
  <c r="L311" i="3" s="1"/>
  <c r="DN114" i="3"/>
  <c r="DN311" i="3" s="1"/>
  <c r="DM114" i="3"/>
  <c r="DM311" i="3" s="1"/>
  <c r="BW114" i="3"/>
  <c r="BW311" i="3" s="1"/>
  <c r="CJ114" i="3"/>
  <c r="CJ311" i="3" s="1"/>
  <c r="BC114" i="3"/>
  <c r="BC311" i="3" s="1"/>
  <c r="EW114" i="3"/>
  <c r="EW311" i="3" s="1"/>
  <c r="CF302" i="3"/>
  <c r="CF77" i="3"/>
  <c r="W302" i="3"/>
  <c r="W303" i="3" s="1"/>
  <c r="W316" i="3" s="1"/>
  <c r="W77" i="3"/>
  <c r="BK302" i="3"/>
  <c r="BK303" i="3" s="1"/>
  <c r="BK316" i="3" s="1"/>
  <c r="BK77" i="3"/>
  <c r="DB302" i="3"/>
  <c r="DB303" i="3" s="1"/>
  <c r="DB316" i="3" s="1"/>
  <c r="DB77" i="3"/>
  <c r="BB302" i="3"/>
  <c r="BB77" i="3"/>
  <c r="CT302" i="3"/>
  <c r="CT77" i="3"/>
  <c r="DG302" i="3"/>
  <c r="DG303" i="3" s="1"/>
  <c r="DG316" i="3" s="1"/>
  <c r="DG77" i="3"/>
  <c r="FC32" i="3"/>
  <c r="FC33" i="3" s="1"/>
  <c r="H30" i="3"/>
  <c r="EO302" i="3"/>
  <c r="EO303" i="3" s="1"/>
  <c r="EO316" i="3" s="1"/>
  <c r="EO77" i="3"/>
  <c r="V302" i="3"/>
  <c r="V77" i="3"/>
  <c r="Q302" i="3"/>
  <c r="Q303" i="3" s="1"/>
  <c r="Q316" i="3" s="1"/>
  <c r="Q77" i="3"/>
  <c r="EJ302" i="3"/>
  <c r="EJ303" i="3" s="1"/>
  <c r="EJ316" i="3" s="1"/>
  <c r="EJ77" i="3"/>
  <c r="DH302" i="3"/>
  <c r="DH303" i="3" s="1"/>
  <c r="DH316" i="3" s="1"/>
  <c r="DH77" i="3"/>
  <c r="J72" i="3"/>
  <c r="K69" i="3" s="1"/>
  <c r="K72" i="3" s="1"/>
  <c r="L69" i="3" s="1"/>
  <c r="L72" i="3" s="1"/>
  <c r="M69" i="3" s="1"/>
  <c r="M72" i="3" s="1"/>
  <c r="N69" i="3" s="1"/>
  <c r="N72" i="3" s="1"/>
  <c r="O69" i="3" s="1"/>
  <c r="O72" i="3" s="1"/>
  <c r="P69" i="3" s="1"/>
  <c r="P72" i="3" s="1"/>
  <c r="Q69" i="3" s="1"/>
  <c r="Q72" i="3" s="1"/>
  <c r="R69" i="3" s="1"/>
  <c r="R72" i="3" s="1"/>
  <c r="S69" i="3" s="1"/>
  <c r="S72" i="3" s="1"/>
  <c r="T69" i="3" s="1"/>
  <c r="T72" i="3" s="1"/>
  <c r="U69" i="3" s="1"/>
  <c r="U72" i="3" s="1"/>
  <c r="V69" i="3" s="1"/>
  <c r="V72" i="3" s="1"/>
  <c r="W69" i="3" s="1"/>
  <c r="W72" i="3" s="1"/>
  <c r="X69" i="3" s="1"/>
  <c r="X72" i="3" s="1"/>
  <c r="Y69" i="3" s="1"/>
  <c r="Y72" i="3" s="1"/>
  <c r="Z69" i="3" s="1"/>
  <c r="Z72" i="3" s="1"/>
  <c r="AA69" i="3" s="1"/>
  <c r="AA72" i="3" s="1"/>
  <c r="AB69" i="3" s="1"/>
  <c r="AB72" i="3" s="1"/>
  <c r="AC69" i="3" s="1"/>
  <c r="AC72" i="3" s="1"/>
  <c r="AD69" i="3" s="1"/>
  <c r="AD72" i="3" s="1"/>
  <c r="AE69" i="3" s="1"/>
  <c r="AE72" i="3" s="1"/>
  <c r="AF69" i="3" s="1"/>
  <c r="AF72" i="3" s="1"/>
  <c r="AG69" i="3" s="1"/>
  <c r="AG72" i="3" s="1"/>
  <c r="AH69" i="3" s="1"/>
  <c r="AH72" i="3" s="1"/>
  <c r="AI69" i="3" s="1"/>
  <c r="AI72" i="3" s="1"/>
  <c r="AJ69" i="3" s="1"/>
  <c r="AJ72" i="3" s="1"/>
  <c r="AK69" i="3" s="1"/>
  <c r="AK72" i="3" s="1"/>
  <c r="AL69" i="3" s="1"/>
  <c r="AL72" i="3" s="1"/>
  <c r="AM69" i="3" s="1"/>
  <c r="AM72" i="3" s="1"/>
  <c r="AN69" i="3" s="1"/>
  <c r="AN72" i="3" s="1"/>
  <c r="AO69" i="3" s="1"/>
  <c r="AO72" i="3" s="1"/>
  <c r="AP69" i="3" s="1"/>
  <c r="AP72" i="3" s="1"/>
  <c r="AQ69" i="3" s="1"/>
  <c r="AQ72" i="3" s="1"/>
  <c r="AR69" i="3" s="1"/>
  <c r="AR72" i="3" s="1"/>
  <c r="AS69" i="3" s="1"/>
  <c r="AS72" i="3" s="1"/>
  <c r="AT69" i="3" s="1"/>
  <c r="AT72" i="3" s="1"/>
  <c r="AU69" i="3" s="1"/>
  <c r="AU72" i="3" s="1"/>
  <c r="AV69" i="3" s="1"/>
  <c r="AV72" i="3" s="1"/>
  <c r="AW69" i="3" s="1"/>
  <c r="AW72" i="3" s="1"/>
  <c r="AX69" i="3" s="1"/>
  <c r="AX72" i="3" s="1"/>
  <c r="AY69" i="3" s="1"/>
  <c r="AY72" i="3" s="1"/>
  <c r="AZ69" i="3" s="1"/>
  <c r="AZ72" i="3" s="1"/>
  <c r="BA69" i="3" s="1"/>
  <c r="BA72" i="3" s="1"/>
  <c r="BB69" i="3" s="1"/>
  <c r="BB72" i="3" s="1"/>
  <c r="BC69" i="3" s="1"/>
  <c r="BC72" i="3" s="1"/>
  <c r="BD69" i="3" s="1"/>
  <c r="BD72" i="3" s="1"/>
  <c r="BE69" i="3" s="1"/>
  <c r="BE72" i="3" s="1"/>
  <c r="BF69" i="3" s="1"/>
  <c r="BF72" i="3" s="1"/>
  <c r="BG69" i="3" s="1"/>
  <c r="BG72" i="3" s="1"/>
  <c r="BH69" i="3" s="1"/>
  <c r="BH72" i="3" s="1"/>
  <c r="BI69" i="3" s="1"/>
  <c r="BI72" i="3" s="1"/>
  <c r="BJ69" i="3" s="1"/>
  <c r="BJ72" i="3" s="1"/>
  <c r="BK69" i="3" s="1"/>
  <c r="BK72" i="3" s="1"/>
  <c r="BL69" i="3" s="1"/>
  <c r="BL72" i="3" s="1"/>
  <c r="BM69" i="3" s="1"/>
  <c r="BM72" i="3" s="1"/>
  <c r="BN69" i="3" s="1"/>
  <c r="BN72" i="3" s="1"/>
  <c r="BO69" i="3" s="1"/>
  <c r="BO72" i="3" s="1"/>
  <c r="BP69" i="3" s="1"/>
  <c r="BP72" i="3" s="1"/>
  <c r="BQ69" i="3" s="1"/>
  <c r="BQ72" i="3" s="1"/>
  <c r="BR69" i="3" s="1"/>
  <c r="BR72" i="3" s="1"/>
  <c r="BS69" i="3" s="1"/>
  <c r="BS72" i="3" s="1"/>
  <c r="BT69" i="3" s="1"/>
  <c r="BT72" i="3" s="1"/>
  <c r="BU69" i="3" s="1"/>
  <c r="BU72" i="3" s="1"/>
  <c r="BV69" i="3" s="1"/>
  <c r="BV72" i="3" s="1"/>
  <c r="BW69" i="3" s="1"/>
  <c r="BW72" i="3" s="1"/>
  <c r="BX69" i="3" s="1"/>
  <c r="BX72" i="3" s="1"/>
  <c r="BY69" i="3" s="1"/>
  <c r="BY72" i="3" s="1"/>
  <c r="BZ69" i="3" s="1"/>
  <c r="BZ72" i="3" s="1"/>
  <c r="CA69" i="3" s="1"/>
  <c r="CA72" i="3" s="1"/>
  <c r="CB69" i="3" s="1"/>
  <c r="CB72" i="3" s="1"/>
  <c r="CC69" i="3" s="1"/>
  <c r="CC72" i="3" s="1"/>
  <c r="CD69" i="3" s="1"/>
  <c r="CD72" i="3" s="1"/>
  <c r="CE69" i="3" s="1"/>
  <c r="CE72" i="3" s="1"/>
  <c r="CF69" i="3" s="1"/>
  <c r="CF72" i="3" s="1"/>
  <c r="CG69" i="3" s="1"/>
  <c r="CG72" i="3" s="1"/>
  <c r="CH69" i="3" s="1"/>
  <c r="CH72" i="3" s="1"/>
  <c r="CI69" i="3" s="1"/>
  <c r="CI72" i="3" s="1"/>
  <c r="CJ69" i="3" s="1"/>
  <c r="CJ72" i="3" s="1"/>
  <c r="CK69" i="3" s="1"/>
  <c r="CK72" i="3" s="1"/>
  <c r="CL69" i="3" s="1"/>
  <c r="CL72" i="3" s="1"/>
  <c r="CM69" i="3" s="1"/>
  <c r="CM72" i="3" s="1"/>
  <c r="CN69" i="3" s="1"/>
  <c r="CN72" i="3" s="1"/>
  <c r="CO69" i="3" s="1"/>
  <c r="CO72" i="3" s="1"/>
  <c r="CP69" i="3" s="1"/>
  <c r="CP72" i="3" s="1"/>
  <c r="CQ69" i="3" s="1"/>
  <c r="CQ72" i="3" s="1"/>
  <c r="CR69" i="3" s="1"/>
  <c r="CR72" i="3" s="1"/>
  <c r="CS69" i="3" s="1"/>
  <c r="CS72" i="3" s="1"/>
  <c r="CT69" i="3" s="1"/>
  <c r="CT72" i="3" s="1"/>
  <c r="CU69" i="3" s="1"/>
  <c r="CU72" i="3" s="1"/>
  <c r="CV69" i="3" s="1"/>
  <c r="CV72" i="3" s="1"/>
  <c r="CW69" i="3" s="1"/>
  <c r="CW72" i="3" s="1"/>
  <c r="CX69" i="3" s="1"/>
  <c r="CX72" i="3" s="1"/>
  <c r="CY69" i="3" s="1"/>
  <c r="CY72" i="3" s="1"/>
  <c r="CZ69" i="3" s="1"/>
  <c r="CZ72" i="3" s="1"/>
  <c r="DA69" i="3" s="1"/>
  <c r="DA72" i="3" s="1"/>
  <c r="DB69" i="3" s="1"/>
  <c r="DB72" i="3" s="1"/>
  <c r="DC69" i="3" s="1"/>
  <c r="DC72" i="3" s="1"/>
  <c r="DD69" i="3" s="1"/>
  <c r="DD72" i="3" s="1"/>
  <c r="DE69" i="3" s="1"/>
  <c r="DE72" i="3" s="1"/>
  <c r="DF69" i="3" s="1"/>
  <c r="DF72" i="3" s="1"/>
  <c r="DG69" i="3" s="1"/>
  <c r="DG72" i="3" s="1"/>
  <c r="DH69" i="3" s="1"/>
  <c r="DH72" i="3" s="1"/>
  <c r="DI69" i="3" s="1"/>
  <c r="DI72" i="3" s="1"/>
  <c r="DJ69" i="3" s="1"/>
  <c r="DJ72" i="3" s="1"/>
  <c r="DK69" i="3" s="1"/>
  <c r="DK72" i="3" s="1"/>
  <c r="DL69" i="3" s="1"/>
  <c r="DL72" i="3" s="1"/>
  <c r="DM69" i="3" s="1"/>
  <c r="DM72" i="3" s="1"/>
  <c r="DN69" i="3" s="1"/>
  <c r="DN72" i="3" s="1"/>
  <c r="DO69" i="3" s="1"/>
  <c r="DO72" i="3" s="1"/>
  <c r="DP69" i="3" s="1"/>
  <c r="DP72" i="3" s="1"/>
  <c r="DQ69" i="3" s="1"/>
  <c r="DQ72" i="3" s="1"/>
  <c r="DR69" i="3" s="1"/>
  <c r="DR72" i="3" s="1"/>
  <c r="DS69" i="3" s="1"/>
  <c r="DS72" i="3" s="1"/>
  <c r="DT69" i="3" s="1"/>
  <c r="DT72" i="3" s="1"/>
  <c r="DU69" i="3" s="1"/>
  <c r="DU72" i="3" s="1"/>
  <c r="DV69" i="3" s="1"/>
  <c r="DV72" i="3" s="1"/>
  <c r="DW69" i="3" s="1"/>
  <c r="DW72" i="3" s="1"/>
  <c r="DX69" i="3" s="1"/>
  <c r="DX72" i="3" s="1"/>
  <c r="DY69" i="3" s="1"/>
  <c r="DY72" i="3" s="1"/>
  <c r="DZ69" i="3" s="1"/>
  <c r="DZ72" i="3" s="1"/>
  <c r="EA69" i="3" s="1"/>
  <c r="EA72" i="3" s="1"/>
  <c r="EB69" i="3" s="1"/>
  <c r="EB72" i="3" s="1"/>
  <c r="EC69" i="3" s="1"/>
  <c r="EC72" i="3" s="1"/>
  <c r="ED69" i="3" s="1"/>
  <c r="ED72" i="3" s="1"/>
  <c r="EE69" i="3" s="1"/>
  <c r="EE72" i="3" s="1"/>
  <c r="EF69" i="3" s="1"/>
  <c r="EF72" i="3" s="1"/>
  <c r="EG69" i="3" s="1"/>
  <c r="EG72" i="3" s="1"/>
  <c r="EH69" i="3" s="1"/>
  <c r="EH72" i="3" s="1"/>
  <c r="EI69" i="3" s="1"/>
  <c r="EI72" i="3" s="1"/>
  <c r="EJ69" i="3" s="1"/>
  <c r="EJ72" i="3" s="1"/>
  <c r="EK69" i="3" s="1"/>
  <c r="EK72" i="3" s="1"/>
  <c r="EL69" i="3" s="1"/>
  <c r="EL72" i="3" s="1"/>
  <c r="EM69" i="3" s="1"/>
  <c r="EM72" i="3" s="1"/>
  <c r="EN69" i="3" s="1"/>
  <c r="EN72" i="3" s="1"/>
  <c r="EO69" i="3" s="1"/>
  <c r="EO72" i="3" s="1"/>
  <c r="EP69" i="3" s="1"/>
  <c r="EP72" i="3" s="1"/>
  <c r="EQ69" i="3" s="1"/>
  <c r="EQ72" i="3" s="1"/>
  <c r="ER69" i="3" s="1"/>
  <c r="ER72" i="3" s="1"/>
  <c r="ES69" i="3" s="1"/>
  <c r="ES72" i="3" s="1"/>
  <c r="ET69" i="3" s="1"/>
  <c r="ET72" i="3" s="1"/>
  <c r="EU69" i="3" s="1"/>
  <c r="EU72" i="3" s="1"/>
  <c r="EV69" i="3" s="1"/>
  <c r="EV72" i="3" s="1"/>
  <c r="EW69" i="3" s="1"/>
  <c r="EW72" i="3" s="1"/>
  <c r="EX69" i="3" s="1"/>
  <c r="EX72" i="3" s="1"/>
  <c r="EY69" i="3" s="1"/>
  <c r="EY72" i="3" s="1"/>
  <c r="EZ69" i="3" s="1"/>
  <c r="EZ72" i="3" s="1"/>
  <c r="FA69" i="3" s="1"/>
  <c r="FA72" i="3" s="1"/>
  <c r="FB69" i="3" s="1"/>
  <c r="FB72" i="3" s="1"/>
  <c r="FC69" i="3" s="1"/>
  <c r="FC72" i="3" s="1"/>
  <c r="H70" i="3"/>
  <c r="Y302" i="3"/>
  <c r="Y303" i="3" s="1"/>
  <c r="Y316" i="3" s="1"/>
  <c r="Y77" i="3"/>
  <c r="BV302" i="3"/>
  <c r="BV77" i="3"/>
  <c r="BM302" i="3"/>
  <c r="BM303" i="3" s="1"/>
  <c r="BM316" i="3" s="1"/>
  <c r="BM77" i="3"/>
  <c r="BF302" i="3"/>
  <c r="BF77" i="3"/>
  <c r="CG302" i="3"/>
  <c r="CG303" i="3" s="1"/>
  <c r="CG316" i="3" s="1"/>
  <c r="CG77" i="3"/>
  <c r="DN302" i="3"/>
  <c r="DN303" i="3" s="1"/>
  <c r="DN316" i="3" s="1"/>
  <c r="DN77" i="3"/>
  <c r="EP302" i="3"/>
  <c r="EP303" i="3" s="1"/>
  <c r="EP316" i="3" s="1"/>
  <c r="EP77" i="3"/>
  <c r="DP302" i="3"/>
  <c r="DP303" i="3" s="1"/>
  <c r="DP316" i="3" s="1"/>
  <c r="DP77" i="3"/>
  <c r="AG302" i="3"/>
  <c r="AG303" i="3" s="1"/>
  <c r="AG316" i="3" s="1"/>
  <c r="AG77" i="3"/>
  <c r="DI302" i="3"/>
  <c r="DI303" i="3" s="1"/>
  <c r="DI316" i="3" s="1"/>
  <c r="DI77" i="3"/>
  <c r="BC302" i="3"/>
  <c r="BC303" i="3" s="1"/>
  <c r="BC316" i="3" s="1"/>
  <c r="BC77" i="3"/>
  <c r="BH302" i="3"/>
  <c r="BH77" i="3"/>
  <c r="AA302" i="3"/>
  <c r="AA303" i="3" s="1"/>
  <c r="AA316" i="3" s="1"/>
  <c r="AA77" i="3"/>
  <c r="EG302" i="3"/>
  <c r="EG303" i="3" s="1"/>
  <c r="EG316" i="3" s="1"/>
  <c r="EG77" i="3"/>
  <c r="X302" i="3"/>
  <c r="X77" i="3"/>
  <c r="CB302" i="3"/>
  <c r="CB77" i="3"/>
  <c r="DJ302" i="3"/>
  <c r="DJ303" i="3" s="1"/>
  <c r="DJ316" i="3" s="1"/>
  <c r="DJ77" i="3"/>
  <c r="EC302" i="3"/>
  <c r="EC303" i="3" s="1"/>
  <c r="EC316" i="3" s="1"/>
  <c r="EC77" i="3"/>
  <c r="P302" i="3"/>
  <c r="P303" i="3" s="1"/>
  <c r="P316" i="3" s="1"/>
  <c r="P77" i="3"/>
  <c r="BL302" i="3"/>
  <c r="BL77" i="3"/>
  <c r="BE302" i="3"/>
  <c r="BE303" i="3" s="1"/>
  <c r="BE316" i="3" s="1"/>
  <c r="BE77" i="3"/>
  <c r="DZ302" i="3"/>
  <c r="DZ303" i="3" s="1"/>
  <c r="DZ316" i="3" s="1"/>
  <c r="DZ77" i="3"/>
  <c r="CY302" i="3"/>
  <c r="CY303" i="3" s="1"/>
  <c r="CY316" i="3" s="1"/>
  <c r="CY77" i="3"/>
  <c r="H118" i="3"/>
  <c r="EQ302" i="3"/>
  <c r="EQ303" i="3" s="1"/>
  <c r="EQ316" i="3" s="1"/>
  <c r="EQ77" i="3"/>
  <c r="DW302" i="3"/>
  <c r="DW303" i="3" s="1"/>
  <c r="DW316" i="3" s="1"/>
  <c r="DW77" i="3"/>
  <c r="CP302" i="3"/>
  <c r="CP77" i="3"/>
  <c r="S302" i="3"/>
  <c r="S303" i="3" s="1"/>
  <c r="S316" i="3" s="1"/>
  <c r="S77" i="3"/>
  <c r="CL302" i="3"/>
  <c r="CL77" i="3"/>
  <c r="AV302" i="3"/>
  <c r="AV77" i="3"/>
  <c r="CW302" i="3"/>
  <c r="CW303" i="3" s="1"/>
  <c r="CW316" i="3" s="1"/>
  <c r="CW77" i="3"/>
  <c r="CI302" i="3"/>
  <c r="CI303" i="3" s="1"/>
  <c r="CI316" i="3" s="1"/>
  <c r="CI77" i="3"/>
  <c r="BU302" i="3"/>
  <c r="BU303" i="3" s="1"/>
  <c r="BU316" i="3" s="1"/>
  <c r="BU77" i="3"/>
  <c r="CZ302" i="3"/>
  <c r="CZ303" i="3" s="1"/>
  <c r="CZ316" i="3" s="1"/>
  <c r="CZ77" i="3"/>
  <c r="AQ302" i="3"/>
  <c r="AQ303" i="3" s="1"/>
  <c r="AQ316" i="3" s="1"/>
  <c r="AQ77" i="3"/>
  <c r="EH302" i="3"/>
  <c r="EH303" i="3" s="1"/>
  <c r="EH316" i="3" s="1"/>
  <c r="EH77" i="3"/>
  <c r="CR302" i="3"/>
  <c r="CR77" i="3"/>
  <c r="DV302" i="3"/>
  <c r="DV303" i="3" s="1"/>
  <c r="DV316" i="3" s="1"/>
  <c r="DV77" i="3"/>
  <c r="DM302" i="3"/>
  <c r="DM303" i="3" s="1"/>
  <c r="DM316" i="3" s="1"/>
  <c r="DM77" i="3"/>
  <c r="AJ302" i="3"/>
  <c r="AJ77" i="3"/>
  <c r="EU302" i="3"/>
  <c r="EU303" i="3" s="1"/>
  <c r="EU316" i="3" s="1"/>
  <c r="EU77" i="3"/>
  <c r="AW302" i="3"/>
  <c r="AW303" i="3" s="1"/>
  <c r="AW316" i="3" s="1"/>
  <c r="AW77" i="3"/>
  <c r="EN302" i="3"/>
  <c r="EN303" i="3" s="1"/>
  <c r="EN316" i="3" s="1"/>
  <c r="EN77" i="3"/>
  <c r="DQ302" i="3"/>
  <c r="DQ303" i="3" s="1"/>
  <c r="DQ316" i="3" s="1"/>
  <c r="DQ77" i="3"/>
  <c r="CS302" i="3"/>
  <c r="CS303" i="3" s="1"/>
  <c r="CS316" i="3" s="1"/>
  <c r="CS77" i="3"/>
  <c r="AM302" i="3"/>
  <c r="AM303" i="3" s="1"/>
  <c r="AM316" i="3" s="1"/>
  <c r="AM77" i="3"/>
  <c r="AC302" i="3"/>
  <c r="AC303" i="3" s="1"/>
  <c r="AC316" i="3" s="1"/>
  <c r="AC77" i="3"/>
  <c r="AU302" i="3"/>
  <c r="AU303" i="3" s="1"/>
  <c r="AU316" i="3" s="1"/>
  <c r="AU77" i="3"/>
  <c r="EE302" i="3"/>
  <c r="EE303" i="3" s="1"/>
  <c r="EE316" i="3" s="1"/>
  <c r="EE77" i="3"/>
  <c r="AZ302" i="3"/>
  <c r="AZ77" i="3"/>
  <c r="CD302" i="3"/>
  <c r="CD77" i="3"/>
  <c r="CN302" i="3"/>
  <c r="CN77" i="3"/>
  <c r="T302" i="3"/>
  <c r="T303" i="3" s="1"/>
  <c r="T316" i="3" s="1"/>
  <c r="T77" i="3"/>
  <c r="R302" i="3"/>
  <c r="R303" i="3" s="1"/>
  <c r="R316" i="3" s="1"/>
  <c r="R77" i="3"/>
  <c r="BT302" i="3"/>
  <c r="BT77" i="3"/>
  <c r="BW302" i="3"/>
  <c r="BW303" i="3" s="1"/>
  <c r="BW316" i="3" s="1"/>
  <c r="BW77" i="3"/>
  <c r="U302" i="3"/>
  <c r="U303" i="3" s="1"/>
  <c r="U316" i="3" s="1"/>
  <c r="U77" i="3"/>
  <c r="L302" i="3"/>
  <c r="L303" i="3" s="1"/>
  <c r="L316" i="3" s="1"/>
  <c r="L77" i="3"/>
  <c r="AK302" i="3"/>
  <c r="AK303" i="3" s="1"/>
  <c r="AK316" i="3" s="1"/>
  <c r="AK77" i="3"/>
  <c r="AH302" i="3"/>
  <c r="AH77" i="3"/>
  <c r="FC318" i="3"/>
  <c r="H223" i="3"/>
  <c r="EK302" i="3"/>
  <c r="EK303" i="3" s="1"/>
  <c r="EK316" i="3" s="1"/>
  <c r="EK77" i="3"/>
  <c r="AF302" i="3"/>
  <c r="AF77" i="3"/>
  <c r="ES302" i="3"/>
  <c r="ES303" i="3" s="1"/>
  <c r="ES316" i="3" s="1"/>
  <c r="ES77" i="3"/>
  <c r="BS302" i="3"/>
  <c r="BS303" i="3" s="1"/>
  <c r="BS316" i="3" s="1"/>
  <c r="BS77" i="3"/>
  <c r="DO302" i="3"/>
  <c r="DO303" i="3" s="1"/>
  <c r="DO316" i="3" s="1"/>
  <c r="DO77" i="3"/>
  <c r="CQ302" i="3"/>
  <c r="CQ303" i="3" s="1"/>
  <c r="CQ316" i="3" s="1"/>
  <c r="CQ77" i="3"/>
  <c r="CM302" i="3"/>
  <c r="CM303" i="3" s="1"/>
  <c r="CM316" i="3" s="1"/>
  <c r="CM77" i="3"/>
  <c r="M302" i="3"/>
  <c r="M303" i="3" s="1"/>
  <c r="M316" i="3" s="1"/>
  <c r="M77" i="3"/>
  <c r="AE302" i="3"/>
  <c r="AE303" i="3" s="1"/>
  <c r="AE316" i="3" s="1"/>
  <c r="AE77" i="3"/>
  <c r="EL302" i="3"/>
  <c r="EL303" i="3" s="1"/>
  <c r="EL316" i="3" s="1"/>
  <c r="EL77" i="3"/>
  <c r="K302" i="3"/>
  <c r="K303" i="3" s="1"/>
  <c r="K316" i="3" s="1"/>
  <c r="K77" i="3"/>
  <c r="ET302" i="3"/>
  <c r="ET303" i="3" s="1"/>
  <c r="ET316" i="3" s="1"/>
  <c r="ET77" i="3"/>
  <c r="EI302" i="3"/>
  <c r="EI303" i="3" s="1"/>
  <c r="EI316" i="3" s="1"/>
  <c r="EI77" i="3"/>
  <c r="FC59" i="3"/>
  <c r="H54" i="3"/>
  <c r="EA302" i="3"/>
  <c r="EA303" i="3" s="1"/>
  <c r="EA316" i="3" s="1"/>
  <c r="EA77" i="3"/>
  <c r="ER302" i="3"/>
  <c r="ER303" i="3" s="1"/>
  <c r="ER316" i="3" s="1"/>
  <c r="ER77" i="3"/>
  <c r="DC302" i="3"/>
  <c r="DC303" i="3" s="1"/>
  <c r="DC316" i="3" s="1"/>
  <c r="DC77" i="3"/>
  <c r="DK302" i="3"/>
  <c r="DK303" i="3" s="1"/>
  <c r="DK316" i="3" s="1"/>
  <c r="DK77" i="3"/>
  <c r="AB302" i="3"/>
  <c r="AB77" i="3"/>
  <c r="AY302" i="3"/>
  <c r="AY303" i="3" s="1"/>
  <c r="AY316" i="3" s="1"/>
  <c r="AY77" i="3"/>
  <c r="EZ302" i="3"/>
  <c r="EZ303" i="3" s="1"/>
  <c r="EZ316" i="3" s="1"/>
  <c r="EZ77" i="3"/>
  <c r="BI302" i="3"/>
  <c r="BI303" i="3" s="1"/>
  <c r="BI316" i="3" s="1"/>
  <c r="BI77" i="3"/>
  <c r="AP302" i="3"/>
  <c r="AP77" i="3"/>
  <c r="CH302" i="3"/>
  <c r="CH77" i="3"/>
  <c r="FB33" i="3"/>
  <c r="FB46" i="3" s="1"/>
  <c r="FB47" i="3" s="1"/>
  <c r="FB49" i="3" s="1"/>
  <c r="CV302" i="3"/>
  <c r="CV303" i="3" s="1"/>
  <c r="CV316" i="3" s="1"/>
  <c r="CV77" i="3"/>
  <c r="AR302" i="3"/>
  <c r="AR77" i="3"/>
  <c r="AS302" i="3"/>
  <c r="AS303" i="3" s="1"/>
  <c r="AS316" i="3" s="1"/>
  <c r="AS77" i="3"/>
  <c r="DY302" i="3"/>
  <c r="DY303" i="3" s="1"/>
  <c r="DY316" i="3" s="1"/>
  <c r="DY77" i="3"/>
  <c r="DD302" i="3"/>
  <c r="DD303" i="3" s="1"/>
  <c r="DD316" i="3" s="1"/>
  <c r="DD77" i="3"/>
  <c r="Z302" i="3"/>
  <c r="Z77" i="3"/>
  <c r="BX302" i="3"/>
  <c r="BX77" i="3"/>
  <c r="EY302" i="3"/>
  <c r="EY303" i="3" s="1"/>
  <c r="EY316" i="3" s="1"/>
  <c r="EY77" i="3"/>
  <c r="EV302" i="3"/>
  <c r="EV303" i="3" s="1"/>
  <c r="EV316" i="3" s="1"/>
  <c r="EV77" i="3"/>
  <c r="CA302" i="3"/>
  <c r="CA303" i="3" s="1"/>
  <c r="CA316" i="3" s="1"/>
  <c r="CA77" i="3"/>
  <c r="DL302" i="3"/>
  <c r="DL303" i="3" s="1"/>
  <c r="DL316" i="3" s="1"/>
  <c r="DL77" i="3"/>
  <c r="FC46" i="3" l="1"/>
  <c r="FC47" i="3" s="1"/>
  <c r="H33" i="3"/>
  <c r="V303" i="3"/>
  <c r="G8" i="8"/>
  <c r="CT287" i="3"/>
  <c r="CT155" i="3"/>
  <c r="CT83" i="3"/>
  <c r="AC17" i="8"/>
  <c r="AB17" i="8"/>
  <c r="AG17" i="8"/>
  <c r="J17" i="8"/>
  <c r="AD303" i="3"/>
  <c r="K8" i="8"/>
  <c r="BN303" i="3"/>
  <c r="AC8" i="8"/>
  <c r="BG287" i="3"/>
  <c r="BG155" i="3"/>
  <c r="BG83" i="3"/>
  <c r="FA127" i="3"/>
  <c r="H17" i="8"/>
  <c r="X17" i="8"/>
  <c r="AO17" i="8"/>
  <c r="DR83" i="3"/>
  <c r="DR155" i="3"/>
  <c r="DR287" i="3"/>
  <c r="DT155" i="3"/>
  <c r="DT83" i="3"/>
  <c r="DT287" i="3"/>
  <c r="DS155" i="3"/>
  <c r="DS287" i="3"/>
  <c r="DS83" i="3"/>
  <c r="DU287" i="3"/>
  <c r="DU155" i="3"/>
  <c r="DU83" i="3"/>
  <c r="BR287" i="3"/>
  <c r="BR83" i="3"/>
  <c r="BR155" i="3"/>
  <c r="AN287" i="3"/>
  <c r="AN83" i="3"/>
  <c r="AN155" i="3"/>
  <c r="EM155" i="3"/>
  <c r="EM83" i="3"/>
  <c r="EM287" i="3"/>
  <c r="N287" i="3"/>
  <c r="N83" i="3"/>
  <c r="N155" i="3"/>
  <c r="J155" i="3"/>
  <c r="J287" i="3"/>
  <c r="J83" i="3"/>
  <c r="EA155" i="3"/>
  <c r="EA287" i="3"/>
  <c r="EA83" i="3"/>
  <c r="CM155" i="3"/>
  <c r="CM83" i="3"/>
  <c r="CM287" i="3"/>
  <c r="AH155" i="3"/>
  <c r="AH287" i="3"/>
  <c r="AH83" i="3"/>
  <c r="CN155" i="3"/>
  <c r="CN83" i="3"/>
  <c r="CN287" i="3"/>
  <c r="DQ83" i="3"/>
  <c r="DQ155" i="3"/>
  <c r="DQ287" i="3"/>
  <c r="EH287" i="3"/>
  <c r="EH155" i="3"/>
  <c r="EH83" i="3"/>
  <c r="S155" i="3"/>
  <c r="S83" i="3"/>
  <c r="S287" i="3"/>
  <c r="BL287" i="3"/>
  <c r="BL83" i="3"/>
  <c r="BL155" i="3"/>
  <c r="CB155" i="3"/>
  <c r="CB83" i="3"/>
  <c r="CB287" i="3"/>
  <c r="DP155" i="3"/>
  <c r="DP287" i="3"/>
  <c r="DP83" i="3"/>
  <c r="BF83" i="3"/>
  <c r="BF155" i="3"/>
  <c r="BF287" i="3"/>
  <c r="AK17" i="8"/>
  <c r="AO287" i="3"/>
  <c r="AO155" i="3"/>
  <c r="AO83" i="3"/>
  <c r="AT303" i="3"/>
  <c r="S8" i="8"/>
  <c r="CA83" i="3"/>
  <c r="CA287" i="3"/>
  <c r="CA155" i="3"/>
  <c r="AP303" i="3"/>
  <c r="Q8" i="8"/>
  <c r="CN303" i="3"/>
  <c r="AP8" i="8"/>
  <c r="AJ303" i="3"/>
  <c r="N8" i="8"/>
  <c r="CB303" i="3"/>
  <c r="AJ8" i="8"/>
  <c r="DK83" i="3"/>
  <c r="DK155" i="3"/>
  <c r="DK287" i="3"/>
  <c r="EL287" i="3"/>
  <c r="EL83" i="3"/>
  <c r="EL155" i="3"/>
  <c r="AF155" i="3"/>
  <c r="AF287" i="3"/>
  <c r="AF83" i="3"/>
  <c r="BT287" i="3"/>
  <c r="BT83" i="3"/>
  <c r="BT155" i="3"/>
  <c r="AC155" i="3"/>
  <c r="AC83" i="3"/>
  <c r="AC287" i="3"/>
  <c r="AQ287" i="3"/>
  <c r="AQ155" i="3"/>
  <c r="AQ83" i="3"/>
  <c r="CP155" i="3"/>
  <c r="CP287" i="3"/>
  <c r="CP83" i="3"/>
  <c r="P155" i="3"/>
  <c r="P83" i="3"/>
  <c r="P287" i="3"/>
  <c r="BC287" i="3"/>
  <c r="BC155" i="3"/>
  <c r="BC83" i="3"/>
  <c r="EP287" i="3"/>
  <c r="EP83" i="3"/>
  <c r="EP155" i="3"/>
  <c r="BM287" i="3"/>
  <c r="BM155" i="3"/>
  <c r="BM83" i="3"/>
  <c r="DH83" i="3"/>
  <c r="DH155" i="3"/>
  <c r="DH287" i="3"/>
  <c r="EO155" i="3"/>
  <c r="EO83" i="3"/>
  <c r="EO287" i="3"/>
  <c r="CT303" i="3"/>
  <c r="AS8" i="8"/>
  <c r="W287" i="3"/>
  <c r="W155" i="3"/>
  <c r="W83" i="3"/>
  <c r="EV83" i="3"/>
  <c r="EV287" i="3"/>
  <c r="EV155" i="3"/>
  <c r="CV287" i="3"/>
  <c r="CV155" i="3"/>
  <c r="CV83" i="3"/>
  <c r="FC74" i="3"/>
  <c r="H59" i="3"/>
  <c r="AF303" i="3"/>
  <c r="L8" i="8"/>
  <c r="BT303" i="3"/>
  <c r="AF8" i="8"/>
  <c r="CD303" i="3"/>
  <c r="AK8" i="8"/>
  <c r="AI17" i="8"/>
  <c r="S17" i="8"/>
  <c r="BR303" i="3"/>
  <c r="AE8" i="8"/>
  <c r="AN303" i="3"/>
  <c r="P8" i="8"/>
  <c r="BO83" i="3"/>
  <c r="BO155" i="3"/>
  <c r="BO287" i="3"/>
  <c r="FA199" i="3"/>
  <c r="FA241" i="3"/>
  <c r="AF17" i="8"/>
  <c r="P17" i="8"/>
  <c r="L17" i="8"/>
  <c r="DE83" i="3"/>
  <c r="DE155" i="3"/>
  <c r="DE287" i="3"/>
  <c r="BN83" i="3"/>
  <c r="BN155" i="3"/>
  <c r="BN287" i="3"/>
  <c r="EF83" i="3"/>
  <c r="EF155" i="3"/>
  <c r="EF287" i="3"/>
  <c r="Z155" i="3"/>
  <c r="Z287" i="3"/>
  <c r="Z83" i="3"/>
  <c r="BH303" i="3"/>
  <c r="Z8" i="8"/>
  <c r="Z303" i="3"/>
  <c r="I8" i="8"/>
  <c r="J115" i="3"/>
  <c r="J311" i="3"/>
  <c r="AP17" i="8"/>
  <c r="DD83" i="3"/>
  <c r="DD155" i="3"/>
  <c r="DD287" i="3"/>
  <c r="CP303" i="3"/>
  <c r="AQ8" i="8"/>
  <c r="EZ155" i="3"/>
  <c r="EZ83" i="3"/>
  <c r="EZ287" i="3"/>
  <c r="DC155" i="3"/>
  <c r="DC287" i="3"/>
  <c r="DC83" i="3"/>
  <c r="EI287" i="3"/>
  <c r="EI155" i="3"/>
  <c r="EI83" i="3"/>
  <c r="AE155" i="3"/>
  <c r="AE83" i="3"/>
  <c r="AE287" i="3"/>
  <c r="DO83" i="3"/>
  <c r="DO287" i="3"/>
  <c r="DO155" i="3"/>
  <c r="EK83" i="3"/>
  <c r="EK155" i="3"/>
  <c r="EK287" i="3"/>
  <c r="L155" i="3"/>
  <c r="L83" i="3"/>
  <c r="L287" i="3"/>
  <c r="R155" i="3"/>
  <c r="R83" i="3"/>
  <c r="R287" i="3"/>
  <c r="AZ155" i="3"/>
  <c r="AZ287" i="3"/>
  <c r="AZ83" i="3"/>
  <c r="AM155" i="3"/>
  <c r="AM83" i="3"/>
  <c r="AM287" i="3"/>
  <c r="AW83" i="3"/>
  <c r="AW287" i="3"/>
  <c r="AW155" i="3"/>
  <c r="DV287" i="3"/>
  <c r="DV83" i="3"/>
  <c r="DV155" i="3"/>
  <c r="CZ287" i="3"/>
  <c r="CZ155" i="3"/>
  <c r="CZ83" i="3"/>
  <c r="AV155" i="3"/>
  <c r="AV287" i="3"/>
  <c r="AV83" i="3"/>
  <c r="DW287" i="3"/>
  <c r="DW155" i="3"/>
  <c r="DW83" i="3"/>
  <c r="DZ83" i="3"/>
  <c r="DZ155" i="3"/>
  <c r="DZ287" i="3"/>
  <c r="EC83" i="3"/>
  <c r="EC155" i="3"/>
  <c r="EC287" i="3"/>
  <c r="EG287" i="3"/>
  <c r="EG155" i="3"/>
  <c r="EG83" i="3"/>
  <c r="DI83" i="3"/>
  <c r="DI155" i="3"/>
  <c r="DI287" i="3"/>
  <c r="DN287" i="3"/>
  <c r="DN155" i="3"/>
  <c r="DN83" i="3"/>
  <c r="BV155" i="3"/>
  <c r="BV287" i="3"/>
  <c r="BV83" i="3"/>
  <c r="EJ155" i="3"/>
  <c r="EJ83" i="3"/>
  <c r="EJ287" i="3"/>
  <c r="BB303" i="3"/>
  <c r="W8" i="8"/>
  <c r="CF155" i="3"/>
  <c r="CF83" i="3"/>
  <c r="CF287" i="3"/>
  <c r="Q17" i="8"/>
  <c r="AL17" i="8"/>
  <c r="N17" i="8"/>
  <c r="R17" i="8"/>
  <c r="AD17" i="8"/>
  <c r="DX287" i="3"/>
  <c r="DX155" i="3"/>
  <c r="DX83" i="3"/>
  <c r="BJ83" i="3"/>
  <c r="BJ155" i="3"/>
  <c r="BJ287" i="3"/>
  <c r="BA287" i="3"/>
  <c r="BA83" i="3"/>
  <c r="BA155" i="3"/>
  <c r="BQ155" i="3"/>
  <c r="BQ287" i="3"/>
  <c r="BQ83" i="3"/>
  <c r="BP83" i="3"/>
  <c r="BP155" i="3"/>
  <c r="BP287" i="3"/>
  <c r="DF287" i="3"/>
  <c r="DF155" i="3"/>
  <c r="DF83" i="3"/>
  <c r="CK155" i="3"/>
  <c r="CK287" i="3"/>
  <c r="CK83" i="3"/>
  <c r="AX287" i="3"/>
  <c r="AX155" i="3"/>
  <c r="AX83" i="3"/>
  <c r="CX83" i="3"/>
  <c r="CX287" i="3"/>
  <c r="CX155" i="3"/>
  <c r="F8" i="8"/>
  <c r="J303" i="3"/>
  <c r="BY155" i="3"/>
  <c r="BY287" i="3"/>
  <c r="BY83" i="3"/>
  <c r="BX303" i="3"/>
  <c r="AH8" i="8"/>
  <c r="AP287" i="3"/>
  <c r="AP155" i="3"/>
  <c r="AP83" i="3"/>
  <c r="K155" i="3"/>
  <c r="K83" i="3"/>
  <c r="K287" i="3"/>
  <c r="ES83" i="3"/>
  <c r="ES155" i="3"/>
  <c r="ES287" i="3"/>
  <c r="BW155" i="3"/>
  <c r="BW287" i="3"/>
  <c r="BW83" i="3"/>
  <c r="AU287" i="3"/>
  <c r="AU83" i="3"/>
  <c r="AU155" i="3"/>
  <c r="AJ83" i="3"/>
  <c r="AJ155" i="3"/>
  <c r="AJ287" i="3"/>
  <c r="CI155" i="3"/>
  <c r="CI83" i="3"/>
  <c r="CI287" i="3"/>
  <c r="V155" i="3"/>
  <c r="V287" i="3"/>
  <c r="V83" i="3"/>
  <c r="AN17" i="8"/>
  <c r="AR155" i="3"/>
  <c r="AR83" i="3"/>
  <c r="AR287" i="3"/>
  <c r="AB303" i="3"/>
  <c r="J8" i="8"/>
  <c r="CQ83" i="3"/>
  <c r="CQ287" i="3"/>
  <c r="CQ155" i="3"/>
  <c r="AK287" i="3"/>
  <c r="AK155" i="3"/>
  <c r="AK83" i="3"/>
  <c r="CD155" i="3"/>
  <c r="CD83" i="3"/>
  <c r="CD287" i="3"/>
  <c r="EN83" i="3"/>
  <c r="EN287" i="3"/>
  <c r="EN155" i="3"/>
  <c r="DM83" i="3"/>
  <c r="DM287" i="3"/>
  <c r="DM155" i="3"/>
  <c r="CW83" i="3"/>
  <c r="CW287" i="3"/>
  <c r="CW155" i="3"/>
  <c r="CY155" i="3"/>
  <c r="CY287" i="3"/>
  <c r="CY83" i="3"/>
  <c r="X155" i="3"/>
  <c r="X287" i="3"/>
  <c r="X83" i="3"/>
  <c r="AQ17" i="8"/>
  <c r="I17" i="8"/>
  <c r="X303" i="3"/>
  <c r="H8" i="8"/>
  <c r="BB83" i="3"/>
  <c r="BB155" i="3"/>
  <c r="BB287" i="3"/>
  <c r="EY155" i="3"/>
  <c r="EY83" i="3"/>
  <c r="EY287" i="3"/>
  <c r="DY155" i="3"/>
  <c r="DY83" i="3"/>
  <c r="DY287" i="3"/>
  <c r="FB301" i="3"/>
  <c r="FB303" i="3" s="1"/>
  <c r="FB316" i="3" s="1"/>
  <c r="FB77" i="3"/>
  <c r="AZ303" i="3"/>
  <c r="V8" i="8"/>
  <c r="AV303" i="3"/>
  <c r="T8" i="8"/>
  <c r="BV303" i="3"/>
  <c r="AG8" i="8"/>
  <c r="DB83" i="3"/>
  <c r="DB155" i="3"/>
  <c r="DB287" i="3"/>
  <c r="CF303" i="3"/>
  <c r="AL8" i="8"/>
  <c r="T17" i="8"/>
  <c r="AH17" i="8"/>
  <c r="V17" i="8"/>
  <c r="G17" i="8"/>
  <c r="K17" i="8"/>
  <c r="AJ17" i="8"/>
  <c r="BJ303" i="3"/>
  <c r="AA8" i="8"/>
  <c r="BP303" i="3"/>
  <c r="AD8" i="8"/>
  <c r="AX303" i="3"/>
  <c r="U8" i="8"/>
  <c r="CJ83" i="3"/>
  <c r="CJ287" i="3"/>
  <c r="CJ155" i="3"/>
  <c r="BZ155" i="3"/>
  <c r="BZ83" i="3"/>
  <c r="BZ287" i="3"/>
  <c r="AM17" i="8"/>
  <c r="CC155" i="3"/>
  <c r="CC83" i="3"/>
  <c r="CC287" i="3"/>
  <c r="DA287" i="3"/>
  <c r="DA83" i="3"/>
  <c r="DA155" i="3"/>
  <c r="O155" i="3"/>
  <c r="O83" i="3"/>
  <c r="O287" i="3"/>
  <c r="BL303" i="3"/>
  <c r="AB8" i="8"/>
  <c r="BF303" i="3"/>
  <c r="Y8" i="8"/>
  <c r="AR303" i="3"/>
  <c r="R8" i="8"/>
  <c r="CH287" i="3"/>
  <c r="CH155" i="3"/>
  <c r="CH83" i="3"/>
  <c r="AY155" i="3"/>
  <c r="AY83" i="3"/>
  <c r="AY287" i="3"/>
  <c r="ER287" i="3"/>
  <c r="ER83" i="3"/>
  <c r="ER155" i="3"/>
  <c r="ET155" i="3"/>
  <c r="ET287" i="3"/>
  <c r="ET83" i="3"/>
  <c r="M155" i="3"/>
  <c r="M83" i="3"/>
  <c r="M287" i="3"/>
  <c r="BS155" i="3"/>
  <c r="BS83" i="3"/>
  <c r="BS287" i="3"/>
  <c r="U155" i="3"/>
  <c r="U287" i="3"/>
  <c r="U83" i="3"/>
  <c r="T83" i="3"/>
  <c r="T287" i="3"/>
  <c r="T155" i="3"/>
  <c r="EE83" i="3"/>
  <c r="EE155" i="3"/>
  <c r="EE287" i="3"/>
  <c r="EU287" i="3"/>
  <c r="EU83" i="3"/>
  <c r="EU155" i="3"/>
  <c r="CR287" i="3"/>
  <c r="CR83" i="3"/>
  <c r="CR155" i="3"/>
  <c r="BU287" i="3"/>
  <c r="BU155" i="3"/>
  <c r="BU83" i="3"/>
  <c r="CL83" i="3"/>
  <c r="CL155" i="3"/>
  <c r="CL287" i="3"/>
  <c r="EQ83" i="3"/>
  <c r="EQ287" i="3"/>
  <c r="EQ155" i="3"/>
  <c r="BE83" i="3"/>
  <c r="BE287" i="3"/>
  <c r="BE155" i="3"/>
  <c r="DJ83" i="3"/>
  <c r="DJ287" i="3"/>
  <c r="DJ155" i="3"/>
  <c r="AA83" i="3"/>
  <c r="AA287" i="3"/>
  <c r="AA155" i="3"/>
  <c r="AG287" i="3"/>
  <c r="AG155" i="3"/>
  <c r="AG83" i="3"/>
  <c r="CG83" i="3"/>
  <c r="CG155" i="3"/>
  <c r="CG287" i="3"/>
  <c r="Y287" i="3"/>
  <c r="Y155" i="3"/>
  <c r="Y83" i="3"/>
  <c r="Q155" i="3"/>
  <c r="Q287" i="3"/>
  <c r="Q83" i="3"/>
  <c r="FC41" i="3"/>
  <c r="H32" i="3"/>
  <c r="U17" i="8"/>
  <c r="AA17" i="8"/>
  <c r="O17" i="8"/>
  <c r="AR17" i="8"/>
  <c r="Y17" i="8"/>
  <c r="EX155" i="3"/>
  <c r="EX83" i="3"/>
  <c r="EX287" i="3"/>
  <c r="CO287" i="3"/>
  <c r="CO155" i="3"/>
  <c r="CO83" i="3"/>
  <c r="EB155" i="3"/>
  <c r="EB287" i="3"/>
  <c r="EB83" i="3"/>
  <c r="BD155" i="3"/>
  <c r="BD287" i="3"/>
  <c r="BD83" i="3"/>
  <c r="ED155" i="3"/>
  <c r="ED83" i="3"/>
  <c r="ED287" i="3"/>
  <c r="CE287" i="3"/>
  <c r="CE155" i="3"/>
  <c r="CE83" i="3"/>
  <c r="EW83" i="3"/>
  <c r="EW155" i="3"/>
  <c r="EW287" i="3"/>
  <c r="CU155" i="3"/>
  <c r="CU287" i="3"/>
  <c r="CU83" i="3"/>
  <c r="CJ303" i="3"/>
  <c r="AN8" i="8"/>
  <c r="BZ303" i="3"/>
  <c r="AI8" i="8"/>
  <c r="AL287" i="3"/>
  <c r="AL83" i="3"/>
  <c r="AL155" i="3"/>
  <c r="AB155" i="3"/>
  <c r="AB287" i="3"/>
  <c r="AB83" i="3"/>
  <c r="BH83" i="3"/>
  <c r="BH155" i="3"/>
  <c r="BH287" i="3"/>
  <c r="AD287" i="3"/>
  <c r="AD83" i="3"/>
  <c r="AD155" i="3"/>
  <c r="AI155" i="3"/>
  <c r="AI83" i="3"/>
  <c r="AI287" i="3"/>
  <c r="AH303" i="3"/>
  <c r="M8" i="8"/>
  <c r="BI155" i="3"/>
  <c r="BI287" i="3"/>
  <c r="BI83" i="3"/>
  <c r="CS155" i="3"/>
  <c r="CS287" i="3"/>
  <c r="CS83" i="3"/>
  <c r="DL83" i="3"/>
  <c r="DL287" i="3"/>
  <c r="DL155" i="3"/>
  <c r="BX287" i="3"/>
  <c r="BX83" i="3"/>
  <c r="BX155" i="3"/>
  <c r="AS155" i="3"/>
  <c r="AS83" i="3"/>
  <c r="AS287" i="3"/>
  <c r="CH303" i="3"/>
  <c r="AM8" i="8"/>
  <c r="F24" i="8"/>
  <c r="FC354" i="3"/>
  <c r="CR303" i="3"/>
  <c r="AR8" i="8"/>
  <c r="CL303" i="3"/>
  <c r="AO8" i="8"/>
  <c r="DG155" i="3"/>
  <c r="DG287" i="3"/>
  <c r="DG83" i="3"/>
  <c r="BK155" i="3"/>
  <c r="BK83" i="3"/>
  <c r="BK287" i="3"/>
  <c r="M17" i="8"/>
  <c r="Z17" i="8"/>
  <c r="AE17" i="8"/>
  <c r="AS17" i="8"/>
  <c r="W17" i="8"/>
  <c r="BD303" i="3"/>
  <c r="X8" i="8"/>
  <c r="AT287" i="3"/>
  <c r="AT83" i="3"/>
  <c r="AT155" i="3"/>
  <c r="Y122" i="3"/>
  <c r="Y123" i="3" s="1"/>
  <c r="BE122" i="3"/>
  <c r="BE123" i="3" s="1"/>
  <c r="BF122" i="3"/>
  <c r="BF123" i="3" s="1"/>
  <c r="EP122" i="3"/>
  <c r="EP123" i="3" s="1"/>
  <c r="BN122" i="3"/>
  <c r="BN123" i="3" s="1"/>
  <c r="DI122" i="3"/>
  <c r="DI123" i="3" s="1"/>
  <c r="CK122" i="3"/>
  <c r="CK123" i="3" s="1"/>
  <c r="CL122" i="3"/>
  <c r="CL123" i="3" s="1"/>
  <c r="CS122" i="3"/>
  <c r="CS123" i="3" s="1"/>
  <c r="AI122" i="3"/>
  <c r="AI123" i="3" s="1"/>
  <c r="BO122" i="3"/>
  <c r="BO123" i="3" s="1"/>
  <c r="CU122" i="3"/>
  <c r="CU123" i="3" s="1"/>
  <c r="EA122" i="3"/>
  <c r="EA123" i="3" s="1"/>
  <c r="W122" i="3"/>
  <c r="W123" i="3" s="1"/>
  <c r="EE122" i="3"/>
  <c r="EE123" i="3" s="1"/>
  <c r="AB122" i="3"/>
  <c r="AB123" i="3" s="1"/>
  <c r="BH122" i="3"/>
  <c r="BH123" i="3" s="1"/>
  <c r="CN122" i="3"/>
  <c r="CN123" i="3" s="1"/>
  <c r="DT122" i="3"/>
  <c r="DT123" i="3" s="1"/>
  <c r="EZ122" i="3"/>
  <c r="EZ123" i="3" s="1"/>
  <c r="AC122" i="3"/>
  <c r="AC123" i="3" s="1"/>
  <c r="BI122" i="3"/>
  <c r="BI123" i="3" s="1"/>
  <c r="CO122" i="3"/>
  <c r="CO123" i="3" s="1"/>
  <c r="DU122" i="3"/>
  <c r="DU123" i="3" s="1"/>
  <c r="FA122" i="3"/>
  <c r="FA123" i="3" s="1"/>
  <c r="DO122" i="3"/>
  <c r="DO123" i="3" s="1"/>
  <c r="AD122" i="3"/>
  <c r="AD123" i="3" s="1"/>
  <c r="BJ122" i="3"/>
  <c r="BJ123" i="3" s="1"/>
  <c r="CP122" i="3"/>
  <c r="CP123" i="3" s="1"/>
  <c r="DV122" i="3"/>
  <c r="DV123" i="3" s="1"/>
  <c r="FB122" i="3"/>
  <c r="FB123" i="3" s="1"/>
  <c r="BS122" i="3"/>
  <c r="BS123" i="3" s="1"/>
  <c r="P122" i="3"/>
  <c r="P123" i="3" s="1"/>
  <c r="AV122" i="3"/>
  <c r="AV123" i="3" s="1"/>
  <c r="AG122" i="3"/>
  <c r="AG123" i="3" s="1"/>
  <c r="BM122" i="3"/>
  <c r="BM123" i="3" s="1"/>
  <c r="DA122" i="3"/>
  <c r="DA123" i="3" s="1"/>
  <c r="Z122" i="3"/>
  <c r="Z123" i="3" s="1"/>
  <c r="DB122" i="3"/>
  <c r="DB123" i="3" s="1"/>
  <c r="EO122" i="3"/>
  <c r="EO123" i="3" s="1"/>
  <c r="EW122" i="3"/>
  <c r="EW123" i="3" s="1"/>
  <c r="DR122" i="3"/>
  <c r="DR123" i="3" s="1"/>
  <c r="DY122" i="3"/>
  <c r="DY123" i="3" s="1"/>
  <c r="K122" i="3"/>
  <c r="K123" i="3" s="1"/>
  <c r="AQ122" i="3"/>
  <c r="AQ123" i="3" s="1"/>
  <c r="BW122" i="3"/>
  <c r="BW123" i="3" s="1"/>
  <c r="DC122" i="3"/>
  <c r="DC123" i="3" s="1"/>
  <c r="EI122" i="3"/>
  <c r="EI123" i="3" s="1"/>
  <c r="AU122" i="3"/>
  <c r="AU123" i="3" s="1"/>
  <c r="FC122" i="3"/>
  <c r="FC123" i="3" s="1"/>
  <c r="AJ122" i="3"/>
  <c r="AJ123" i="3" s="1"/>
  <c r="BP122" i="3"/>
  <c r="BP123" i="3" s="1"/>
  <c r="CV122" i="3"/>
  <c r="CV123" i="3" s="1"/>
  <c r="EB122" i="3"/>
  <c r="EB123" i="3" s="1"/>
  <c r="DG122" i="3"/>
  <c r="DG123" i="3" s="1"/>
  <c r="AK122" i="3"/>
  <c r="AK123" i="3" s="1"/>
  <c r="BQ122" i="3"/>
  <c r="BQ123" i="3" s="1"/>
  <c r="CW122" i="3"/>
  <c r="CW123" i="3" s="1"/>
  <c r="EC122" i="3"/>
  <c r="EC123" i="3" s="1"/>
  <c r="AE122" i="3"/>
  <c r="AE123" i="3" s="1"/>
  <c r="EM122" i="3"/>
  <c r="EM123" i="3" s="1"/>
  <c r="AL122" i="3"/>
  <c r="AL123" i="3" s="1"/>
  <c r="BR122" i="3"/>
  <c r="BR123" i="3" s="1"/>
  <c r="CX122" i="3"/>
  <c r="CX123" i="3" s="1"/>
  <c r="ED122" i="3"/>
  <c r="ED123" i="3" s="1"/>
  <c r="O122" i="3"/>
  <c r="O123" i="3" s="1"/>
  <c r="CQ122" i="3"/>
  <c r="CQ123" i="3" s="1"/>
  <c r="X122" i="3"/>
  <c r="X123" i="3" s="1"/>
  <c r="BD122" i="3"/>
  <c r="BD123" i="3" s="1"/>
  <c r="CJ122" i="3"/>
  <c r="CJ123" i="3" s="1"/>
  <c r="DP122" i="3"/>
  <c r="DP123" i="3" s="1"/>
  <c r="EV122" i="3"/>
  <c r="EV123" i="3" s="1"/>
  <c r="AO122" i="3"/>
  <c r="AO123" i="3" s="1"/>
  <c r="BU122" i="3"/>
  <c r="BU123" i="3" s="1"/>
  <c r="EG122" i="3"/>
  <c r="EG123" i="3" s="1"/>
  <c r="DQ122" i="3"/>
  <c r="DQ123" i="3" s="1"/>
  <c r="EH122" i="3"/>
  <c r="EH123" i="3" s="1"/>
  <c r="R122" i="3"/>
  <c r="R123" i="3" s="1"/>
  <c r="CT122" i="3"/>
  <c r="CT123" i="3" s="1"/>
  <c r="EX122" i="3"/>
  <c r="EX123" i="3" s="1"/>
  <c r="AX122" i="3"/>
  <c r="AX123" i="3" s="1"/>
  <c r="S122" i="3"/>
  <c r="S123" i="3" s="1"/>
  <c r="AY122" i="3"/>
  <c r="AY123" i="3" s="1"/>
  <c r="CE122" i="3"/>
  <c r="CE123" i="3" s="1"/>
  <c r="DK122" i="3"/>
  <c r="DK123" i="3" s="1"/>
  <c r="EQ122" i="3"/>
  <c r="EQ123" i="3" s="1"/>
  <c r="CA122" i="3"/>
  <c r="CA123" i="3" s="1"/>
  <c r="L122" i="3"/>
  <c r="L123" i="3" s="1"/>
  <c r="AR122" i="3"/>
  <c r="AR123" i="3" s="1"/>
  <c r="BX122" i="3"/>
  <c r="BX123" i="3" s="1"/>
  <c r="DD122" i="3"/>
  <c r="DD123" i="3" s="1"/>
  <c r="EJ122" i="3"/>
  <c r="EJ123" i="3" s="1"/>
  <c r="M122" i="3"/>
  <c r="M123" i="3" s="1"/>
  <c r="AS122" i="3"/>
  <c r="AS123" i="3" s="1"/>
  <c r="BY122" i="3"/>
  <c r="BY123" i="3" s="1"/>
  <c r="DE122" i="3"/>
  <c r="DE123" i="3" s="1"/>
  <c r="EK122" i="3"/>
  <c r="EK123" i="3" s="1"/>
  <c r="BK122" i="3"/>
  <c r="BK123" i="3" s="1"/>
  <c r="N122" i="3"/>
  <c r="N123" i="3" s="1"/>
  <c r="AT122" i="3"/>
  <c r="AT123" i="3" s="1"/>
  <c r="BZ122" i="3"/>
  <c r="BZ123" i="3" s="1"/>
  <c r="DF122" i="3"/>
  <c r="DF123" i="3" s="1"/>
  <c r="EL122" i="3"/>
  <c r="EL123" i="3" s="1"/>
  <c r="AM122" i="3"/>
  <c r="AM123" i="3" s="1"/>
  <c r="DW122" i="3"/>
  <c r="DW123" i="3" s="1"/>
  <c r="AF122" i="3"/>
  <c r="AF123" i="3" s="1"/>
  <c r="BL122" i="3"/>
  <c r="BL123" i="3" s="1"/>
  <c r="CR122" i="3"/>
  <c r="CR123" i="3" s="1"/>
  <c r="DX122" i="3"/>
  <c r="DX123" i="3" s="1"/>
  <c r="J122" i="3"/>
  <c r="Q122" i="3"/>
  <c r="Q123" i="3" s="1"/>
  <c r="AW122" i="3"/>
  <c r="AW123" i="3" s="1"/>
  <c r="CC122" i="3"/>
  <c r="CC123" i="3" s="1"/>
  <c r="CD122" i="3"/>
  <c r="CD123" i="3" s="1"/>
  <c r="DZ122" i="3"/>
  <c r="DZ123" i="3" s="1"/>
  <c r="BV122" i="3"/>
  <c r="BV123" i="3" s="1"/>
  <c r="DJ122" i="3"/>
  <c r="DJ123" i="3" s="1"/>
  <c r="AH122" i="3"/>
  <c r="AH123" i="3" s="1"/>
  <c r="AP122" i="3"/>
  <c r="AP123" i="3" s="1"/>
  <c r="CM122" i="3"/>
  <c r="CM123" i="3" s="1"/>
  <c r="ER122" i="3"/>
  <c r="ER123" i="3" s="1"/>
  <c r="BB122" i="3"/>
  <c r="BB123" i="3" s="1"/>
  <c r="CB122" i="3"/>
  <c r="CB123" i="3" s="1"/>
  <c r="DS122" i="3"/>
  <c r="DS123" i="3" s="1"/>
  <c r="U122" i="3"/>
  <c r="U123" i="3" s="1"/>
  <c r="CH122" i="3"/>
  <c r="CH123" i="3" s="1"/>
  <c r="CZ122" i="3"/>
  <c r="CZ123" i="3" s="1"/>
  <c r="EY122" i="3"/>
  <c r="EY123" i="3" s="1"/>
  <c r="BA122" i="3"/>
  <c r="BA123" i="3" s="1"/>
  <c r="DN122" i="3"/>
  <c r="DN123" i="3" s="1"/>
  <c r="DH122" i="3"/>
  <c r="DH123" i="3" s="1"/>
  <c r="CY122" i="3"/>
  <c r="CY123" i="3" s="1"/>
  <c r="CG122" i="3"/>
  <c r="CG123" i="3" s="1"/>
  <c r="ET122" i="3"/>
  <c r="ET123" i="3" s="1"/>
  <c r="EF122" i="3"/>
  <c r="EF123" i="3" s="1"/>
  <c r="T122" i="3"/>
  <c r="T123" i="3" s="1"/>
  <c r="DM122" i="3"/>
  <c r="DM123" i="3" s="1"/>
  <c r="BC122" i="3"/>
  <c r="BC123" i="3" s="1"/>
  <c r="EN122" i="3"/>
  <c r="EN123" i="3" s="1"/>
  <c r="AZ122" i="3"/>
  <c r="AZ123" i="3" s="1"/>
  <c r="ES122" i="3"/>
  <c r="ES123" i="3" s="1"/>
  <c r="EU122" i="3"/>
  <c r="EU123" i="3" s="1"/>
  <c r="AA122" i="3"/>
  <c r="AA123" i="3" s="1"/>
  <c r="CF122" i="3"/>
  <c r="CF123" i="3" s="1"/>
  <c r="CI122" i="3"/>
  <c r="CI123" i="3" s="1"/>
  <c r="AN122" i="3"/>
  <c r="AN123" i="3" s="1"/>
  <c r="BG122" i="3"/>
  <c r="BG123" i="3" s="1"/>
  <c r="DL122" i="3"/>
  <c r="DL123" i="3" s="1"/>
  <c r="V122" i="3"/>
  <c r="V123" i="3" s="1"/>
  <c r="BT122" i="3"/>
  <c r="BT123" i="3" s="1"/>
  <c r="AL303" i="3"/>
  <c r="O8" i="8"/>
  <c r="BH241" i="3" l="1"/>
  <c r="BH199" i="3"/>
  <c r="AL127" i="3"/>
  <c r="CE241" i="3"/>
  <c r="CE199" i="3"/>
  <c r="CO241" i="3"/>
  <c r="CO199" i="3"/>
  <c r="Q127" i="3"/>
  <c r="AA241" i="3"/>
  <c r="AA199" i="3"/>
  <c r="BE241" i="3"/>
  <c r="BE199" i="3"/>
  <c r="CR199" i="3"/>
  <c r="CR241" i="3"/>
  <c r="ER241" i="3"/>
  <c r="ER199" i="3"/>
  <c r="CF316" i="3"/>
  <c r="AL22" i="8" s="1"/>
  <c r="AL9" i="8"/>
  <c r="AV316" i="3"/>
  <c r="T22" i="8" s="1"/>
  <c r="T9" i="8"/>
  <c r="DY199" i="3"/>
  <c r="DY241" i="3"/>
  <c r="BB241" i="3"/>
  <c r="BB199" i="3"/>
  <c r="EO127" i="3"/>
  <c r="BM241" i="3"/>
  <c r="BM199" i="3"/>
  <c r="AC127" i="3"/>
  <c r="AF241" i="3"/>
  <c r="AF199" i="3"/>
  <c r="DK199" i="3"/>
  <c r="DK241" i="3"/>
  <c r="DP241" i="3"/>
  <c r="DP199" i="3"/>
  <c r="CN199" i="3"/>
  <c r="CN241" i="3"/>
  <c r="CM199" i="3"/>
  <c r="CM241" i="3"/>
  <c r="EM127" i="3"/>
  <c r="BR127" i="3"/>
  <c r="DR199" i="3"/>
  <c r="DR241" i="3"/>
  <c r="AD316" i="3"/>
  <c r="K22" i="8" s="1"/>
  <c r="K9" i="8"/>
  <c r="J123" i="3"/>
  <c r="H122" i="3"/>
  <c r="AT127" i="3"/>
  <c r="BI199" i="3"/>
  <c r="BI241" i="3"/>
  <c r="AD241" i="3"/>
  <c r="AD199" i="3"/>
  <c r="BH127" i="3"/>
  <c r="CU241" i="3"/>
  <c r="CU199" i="3"/>
  <c r="BD241" i="3"/>
  <c r="BD199" i="3"/>
  <c r="CG241" i="3"/>
  <c r="CG199" i="3"/>
  <c r="CL241" i="3"/>
  <c r="CL199" i="3"/>
  <c r="CR127" i="3"/>
  <c r="EE241" i="3"/>
  <c r="EE199" i="3"/>
  <c r="M127" i="3"/>
  <c r="ER127" i="3"/>
  <c r="CH241" i="3"/>
  <c r="CH199" i="3"/>
  <c r="BB127" i="3"/>
  <c r="CY199" i="3"/>
  <c r="CY241" i="3"/>
  <c r="DM127" i="3"/>
  <c r="CD199" i="3"/>
  <c r="CD241" i="3"/>
  <c r="CQ127" i="3"/>
  <c r="AU127" i="3"/>
  <c r="AP127" i="3"/>
  <c r="BY241" i="3"/>
  <c r="BY199" i="3"/>
  <c r="AX199" i="3"/>
  <c r="AX241" i="3"/>
  <c r="DF127" i="3"/>
  <c r="BQ127" i="3"/>
  <c r="BJ241" i="3"/>
  <c r="BJ199" i="3"/>
  <c r="CF127" i="3"/>
  <c r="DD241" i="3"/>
  <c r="DD199" i="3"/>
  <c r="Z241" i="3"/>
  <c r="Z199" i="3"/>
  <c r="BN127" i="3"/>
  <c r="BR316" i="3"/>
  <c r="AE22" i="8" s="1"/>
  <c r="AE9" i="8"/>
  <c r="BT316" i="3"/>
  <c r="AF22" i="8" s="1"/>
  <c r="AF9" i="8"/>
  <c r="W127" i="3"/>
  <c r="EO199" i="3"/>
  <c r="EO241" i="3"/>
  <c r="CP241" i="3"/>
  <c r="CP199" i="3"/>
  <c r="AC199" i="3"/>
  <c r="AC241" i="3"/>
  <c r="DK127" i="3"/>
  <c r="AP316" i="3"/>
  <c r="Q22" i="8" s="1"/>
  <c r="Q9" i="8"/>
  <c r="AO127" i="3"/>
  <c r="J241" i="3"/>
  <c r="J199" i="3"/>
  <c r="EM241" i="3"/>
  <c r="EM199" i="3"/>
  <c r="DS241" i="3"/>
  <c r="DS199" i="3"/>
  <c r="DR127" i="3"/>
  <c r="CT127" i="3"/>
  <c r="W241" i="3"/>
  <c r="W199" i="3"/>
  <c r="AO241" i="3"/>
  <c r="AO199" i="3"/>
  <c r="BF199" i="3"/>
  <c r="BF241" i="3"/>
  <c r="AH127" i="3"/>
  <c r="EA127" i="3"/>
  <c r="N241" i="3"/>
  <c r="N199" i="3"/>
  <c r="AN241" i="3"/>
  <c r="AN199" i="3"/>
  <c r="BG127" i="3"/>
  <c r="CT241" i="3"/>
  <c r="CT199" i="3"/>
  <c r="DL127" i="3"/>
  <c r="BL316" i="3"/>
  <c r="AB22" i="8" s="1"/>
  <c r="AB9" i="8"/>
  <c r="AX127" i="3"/>
  <c r="EJ199" i="3"/>
  <c r="EJ241" i="3"/>
  <c r="R199" i="3"/>
  <c r="R241" i="3"/>
  <c r="AE241" i="3"/>
  <c r="AE199" i="3"/>
  <c r="CV241" i="3"/>
  <c r="CV199" i="3"/>
  <c r="BX199" i="3"/>
  <c r="BX241" i="3"/>
  <c r="AD127" i="3"/>
  <c r="Q241" i="3"/>
  <c r="Q199" i="3"/>
  <c r="AA127" i="3"/>
  <c r="BE127" i="3"/>
  <c r="U241" i="3"/>
  <c r="U199" i="3"/>
  <c r="AX316" i="3"/>
  <c r="U22" i="8" s="1"/>
  <c r="U9" i="8"/>
  <c r="J316" i="3"/>
  <c r="F22" i="8" s="1"/>
  <c r="F9" i="8"/>
  <c r="CF241" i="3"/>
  <c r="CF199" i="3"/>
  <c r="BV127" i="3"/>
  <c r="DW127" i="3"/>
  <c r="CZ127" i="3"/>
  <c r="AW241" i="3"/>
  <c r="AW199" i="3"/>
  <c r="AZ127" i="3"/>
  <c r="DO199" i="3"/>
  <c r="DO241" i="3"/>
  <c r="EI127" i="3"/>
  <c r="DD127" i="3"/>
  <c r="BX127" i="3"/>
  <c r="CS127" i="3"/>
  <c r="AH316" i="3"/>
  <c r="M22" i="8" s="1"/>
  <c r="M9" i="8"/>
  <c r="AB127" i="3"/>
  <c r="BZ316" i="3"/>
  <c r="AI22" i="8" s="1"/>
  <c r="AI9" i="8"/>
  <c r="EB127" i="3"/>
  <c r="O127" i="3"/>
  <c r="CC127" i="3"/>
  <c r="BZ127" i="3"/>
  <c r="DB241" i="3"/>
  <c r="DB199" i="3"/>
  <c r="FB83" i="3"/>
  <c r="FB155" i="3"/>
  <c r="FB287" i="3"/>
  <c r="EY127" i="3"/>
  <c r="X316" i="3"/>
  <c r="H22" i="8" s="1"/>
  <c r="H9" i="8"/>
  <c r="X127" i="3"/>
  <c r="CW199" i="3"/>
  <c r="CW241" i="3"/>
  <c r="EN199" i="3"/>
  <c r="EN241" i="3"/>
  <c r="AK127" i="3"/>
  <c r="AB316" i="3"/>
  <c r="J22" i="8" s="1"/>
  <c r="J9" i="8"/>
  <c r="CI241" i="3"/>
  <c r="CI199" i="3"/>
  <c r="ES127" i="3"/>
  <c r="BQ199" i="3"/>
  <c r="BQ241" i="3"/>
  <c r="BJ127" i="3"/>
  <c r="DI241" i="3"/>
  <c r="DI199" i="3"/>
  <c r="EC241" i="3"/>
  <c r="EC199" i="3"/>
  <c r="DW241" i="3"/>
  <c r="DW199" i="3"/>
  <c r="CZ241" i="3"/>
  <c r="CZ199" i="3"/>
  <c r="L127" i="3"/>
  <c r="EI241" i="3"/>
  <c r="EI199" i="3"/>
  <c r="EZ127" i="3"/>
  <c r="Z316" i="3"/>
  <c r="I22" i="8" s="1"/>
  <c r="I9" i="8"/>
  <c r="AF316" i="3"/>
  <c r="L22" i="8" s="1"/>
  <c r="L9" i="8"/>
  <c r="EV199" i="3"/>
  <c r="EV241" i="3"/>
  <c r="EP241" i="3"/>
  <c r="EP199" i="3"/>
  <c r="AQ127" i="3"/>
  <c r="BT199" i="3"/>
  <c r="BT241" i="3"/>
  <c r="EL241" i="3"/>
  <c r="EL199" i="3"/>
  <c r="CB316" i="3"/>
  <c r="AJ22" i="8" s="1"/>
  <c r="AJ9" i="8"/>
  <c r="CA199" i="3"/>
  <c r="CA241" i="3"/>
  <c r="CB127" i="3"/>
  <c r="S127" i="3"/>
  <c r="DQ241" i="3"/>
  <c r="DQ199" i="3"/>
  <c r="DU127" i="3"/>
  <c r="BG241" i="3"/>
  <c r="BG199" i="3"/>
  <c r="AV241" i="3"/>
  <c r="AV199" i="3"/>
  <c r="AM241" i="3"/>
  <c r="AM199" i="3"/>
  <c r="EK127" i="3"/>
  <c r="DC241" i="3"/>
  <c r="DC199" i="3"/>
  <c r="K115" i="3"/>
  <c r="J116" i="3"/>
  <c r="J119" i="3" s="1"/>
  <c r="BN199" i="3"/>
  <c r="BN241" i="3"/>
  <c r="BC241" i="3"/>
  <c r="BC199" i="3"/>
  <c r="DG127" i="3"/>
  <c r="CG127" i="3"/>
  <c r="CL127" i="3"/>
  <c r="EE127" i="3"/>
  <c r="M241" i="3"/>
  <c r="M199" i="3"/>
  <c r="AZ316" i="3"/>
  <c r="V22" i="8" s="1"/>
  <c r="V9" i="8"/>
  <c r="CI127" i="3"/>
  <c r="ES241" i="3"/>
  <c r="ES199" i="3"/>
  <c r="AP199" i="3"/>
  <c r="AP241" i="3"/>
  <c r="DF241" i="3"/>
  <c r="DF199" i="3"/>
  <c r="BD316" i="3"/>
  <c r="X22" i="8" s="1"/>
  <c r="X9" i="8"/>
  <c r="DG241" i="3"/>
  <c r="DG199" i="3"/>
  <c r="CH316" i="3"/>
  <c r="AM22" i="8" s="1"/>
  <c r="AM9" i="8"/>
  <c r="EW241" i="3"/>
  <c r="EW199" i="3"/>
  <c r="ED127" i="3"/>
  <c r="EX127" i="3"/>
  <c r="Y127" i="3"/>
  <c r="AG127" i="3"/>
  <c r="DJ241" i="3"/>
  <c r="DJ199" i="3"/>
  <c r="EQ199" i="3"/>
  <c r="EQ241" i="3"/>
  <c r="BU127" i="3"/>
  <c r="EU241" i="3"/>
  <c r="EU199" i="3"/>
  <c r="T241" i="3"/>
  <c r="T199" i="3"/>
  <c r="ET127" i="3"/>
  <c r="AR316" i="3"/>
  <c r="R22" i="8" s="1"/>
  <c r="R9" i="8"/>
  <c r="O199" i="3"/>
  <c r="O241" i="3"/>
  <c r="CC241" i="3"/>
  <c r="CC199" i="3"/>
  <c r="BZ241" i="3"/>
  <c r="BZ199" i="3"/>
  <c r="BP316" i="3"/>
  <c r="AD22" i="8" s="1"/>
  <c r="AD9" i="8"/>
  <c r="DB127" i="3"/>
  <c r="EY241" i="3"/>
  <c r="EY199" i="3"/>
  <c r="AK241" i="3"/>
  <c r="AK199" i="3"/>
  <c r="BA241" i="3"/>
  <c r="BA199" i="3"/>
  <c r="BB316" i="3"/>
  <c r="W22" i="8" s="1"/>
  <c r="W9" i="8"/>
  <c r="BV241" i="3"/>
  <c r="BV199" i="3"/>
  <c r="DI127" i="3"/>
  <c r="EC127" i="3"/>
  <c r="AW127" i="3"/>
  <c r="AZ241" i="3"/>
  <c r="AZ199" i="3"/>
  <c r="L199" i="3"/>
  <c r="L241" i="3"/>
  <c r="DO127" i="3"/>
  <c r="EZ199" i="3"/>
  <c r="EZ241" i="3"/>
  <c r="EF199" i="3"/>
  <c r="EF241" i="3"/>
  <c r="DE199" i="3"/>
  <c r="DE241" i="3"/>
  <c r="BO241" i="3"/>
  <c r="BO199" i="3"/>
  <c r="DH241" i="3"/>
  <c r="DH199" i="3"/>
  <c r="EP127" i="3"/>
  <c r="P127" i="3"/>
  <c r="AQ199" i="3"/>
  <c r="AQ241" i="3"/>
  <c r="BT127" i="3"/>
  <c r="EL127" i="3"/>
  <c r="BF127" i="3"/>
  <c r="CB199" i="3"/>
  <c r="CB241" i="3"/>
  <c r="S241" i="3"/>
  <c r="S199" i="3"/>
  <c r="DQ127" i="3"/>
  <c r="AH199" i="3"/>
  <c r="AH241" i="3"/>
  <c r="EA199" i="3"/>
  <c r="EA241" i="3"/>
  <c r="N127" i="3"/>
  <c r="AN127" i="3"/>
  <c r="DU241" i="3"/>
  <c r="DU199" i="3"/>
  <c r="DT127" i="3"/>
  <c r="AL316" i="3"/>
  <c r="O22" i="8" s="1"/>
  <c r="O9" i="8"/>
  <c r="CS241" i="3"/>
  <c r="CS199" i="3"/>
  <c r="AB199" i="3"/>
  <c r="AB241" i="3"/>
  <c r="CJ316" i="3"/>
  <c r="AN22" i="8" s="1"/>
  <c r="AN9" i="8"/>
  <c r="EW127" i="3"/>
  <c r="ED241" i="3"/>
  <c r="ED199" i="3"/>
  <c r="EB241" i="3"/>
  <c r="EB199" i="3"/>
  <c r="EX199" i="3"/>
  <c r="EX241" i="3"/>
  <c r="Y241" i="3"/>
  <c r="Y199" i="3"/>
  <c r="AG241" i="3"/>
  <c r="AG199" i="3"/>
  <c r="BU241" i="3"/>
  <c r="BU199" i="3"/>
  <c r="EU127" i="3"/>
  <c r="BS127" i="3"/>
  <c r="AY127" i="3"/>
  <c r="CJ241" i="3"/>
  <c r="CJ199" i="3"/>
  <c r="X199" i="3"/>
  <c r="X241" i="3"/>
  <c r="CW127" i="3"/>
  <c r="EN127" i="3"/>
  <c r="V127" i="3"/>
  <c r="BW127" i="3"/>
  <c r="K127" i="3"/>
  <c r="BX316" i="3"/>
  <c r="AH22" i="8" s="1"/>
  <c r="AH9" i="8"/>
  <c r="CX241" i="3"/>
  <c r="CX199" i="3"/>
  <c r="CK127" i="3"/>
  <c r="DX127" i="3"/>
  <c r="BH316" i="3"/>
  <c r="Z22" i="8" s="1"/>
  <c r="Z9" i="8"/>
  <c r="EF127" i="3"/>
  <c r="DE127" i="3"/>
  <c r="BO127" i="3"/>
  <c r="FC302" i="3"/>
  <c r="H74" i="3"/>
  <c r="EV127" i="3"/>
  <c r="CT316" i="3"/>
  <c r="AS22" i="8" s="1"/>
  <c r="AS9" i="8"/>
  <c r="DH127" i="3"/>
  <c r="P199" i="3"/>
  <c r="P241" i="3"/>
  <c r="AJ316" i="3"/>
  <c r="N22" i="8" s="1"/>
  <c r="N9" i="8"/>
  <c r="CA127" i="3"/>
  <c r="J127" i="3"/>
  <c r="DT199" i="3"/>
  <c r="DT241" i="3"/>
  <c r="V316" i="3"/>
  <c r="G22" i="8" s="1"/>
  <c r="G9" i="8"/>
  <c r="CL316" i="3"/>
  <c r="AO22" i="8" s="1"/>
  <c r="AO9" i="8"/>
  <c r="DL241" i="3"/>
  <c r="DL199" i="3"/>
  <c r="AI127" i="3"/>
  <c r="FC42" i="3"/>
  <c r="H42" i="3" s="1"/>
  <c r="H41" i="3"/>
  <c r="DJ127" i="3"/>
  <c r="EQ127" i="3"/>
  <c r="T127" i="3"/>
  <c r="BS241" i="3"/>
  <c r="BS199" i="3"/>
  <c r="ET199" i="3"/>
  <c r="ET241" i="3"/>
  <c r="AY241" i="3"/>
  <c r="AY199" i="3"/>
  <c r="BF316" i="3"/>
  <c r="Y22" i="8" s="1"/>
  <c r="Y9" i="8"/>
  <c r="DA241" i="3"/>
  <c r="DA199" i="3"/>
  <c r="BJ316" i="3"/>
  <c r="AA22" i="8" s="1"/>
  <c r="AA9" i="8"/>
  <c r="BV316" i="3"/>
  <c r="AG22" i="8" s="1"/>
  <c r="AG9" i="8"/>
  <c r="AR127" i="3"/>
  <c r="AJ241" i="3"/>
  <c r="AJ199" i="3"/>
  <c r="BP199" i="3"/>
  <c r="BP241" i="3"/>
  <c r="BA127" i="3"/>
  <c r="DX241" i="3"/>
  <c r="DX199" i="3"/>
  <c r="DN127" i="3"/>
  <c r="EG127" i="3"/>
  <c r="AV127" i="3"/>
  <c r="DV241" i="3"/>
  <c r="DV199" i="3"/>
  <c r="DC127" i="3"/>
  <c r="CP316" i="3"/>
  <c r="AQ22" i="8" s="1"/>
  <c r="AQ9" i="8"/>
  <c r="BC127" i="3"/>
  <c r="AF127" i="3"/>
  <c r="DP127" i="3"/>
  <c r="BL241" i="3"/>
  <c r="BL199" i="3"/>
  <c r="EH127" i="3"/>
  <c r="BN316" i="3"/>
  <c r="AC22" i="8" s="1"/>
  <c r="AC9" i="8"/>
  <c r="AT241" i="3"/>
  <c r="AT199" i="3"/>
  <c r="BK241" i="3"/>
  <c r="BK199" i="3"/>
  <c r="CR316" i="3"/>
  <c r="AR22" i="8" s="1"/>
  <c r="AR9" i="8"/>
  <c r="AS199" i="3"/>
  <c r="AS241" i="3"/>
  <c r="CJ127" i="3"/>
  <c r="CD127" i="3"/>
  <c r="AU199" i="3"/>
  <c r="AU241" i="3"/>
  <c r="DZ127" i="3"/>
  <c r="BK127" i="3"/>
  <c r="AS127" i="3"/>
  <c r="BI127" i="3"/>
  <c r="AI241" i="3"/>
  <c r="AI199" i="3"/>
  <c r="AL241" i="3"/>
  <c r="AL199" i="3"/>
  <c r="CU127" i="3"/>
  <c r="CE127" i="3"/>
  <c r="BD127" i="3"/>
  <c r="CO127" i="3"/>
  <c r="U127" i="3"/>
  <c r="CH127" i="3"/>
  <c r="DA127" i="3"/>
  <c r="DY127" i="3"/>
  <c r="CY127" i="3"/>
  <c r="DM241" i="3"/>
  <c r="DM199" i="3"/>
  <c r="CQ199" i="3"/>
  <c r="CQ241" i="3"/>
  <c r="AR241" i="3"/>
  <c r="AR199" i="3"/>
  <c r="V241" i="3"/>
  <c r="V199" i="3"/>
  <c r="AJ127" i="3"/>
  <c r="BW199" i="3"/>
  <c r="BW241" i="3"/>
  <c r="K241" i="3"/>
  <c r="K199" i="3"/>
  <c r="BY127" i="3"/>
  <c r="CX127" i="3"/>
  <c r="CK241" i="3"/>
  <c r="CK199" i="3"/>
  <c r="BP127" i="3"/>
  <c r="EJ127" i="3"/>
  <c r="DN199" i="3"/>
  <c r="DN241" i="3"/>
  <c r="EG241" i="3"/>
  <c r="EG199" i="3"/>
  <c r="DZ241" i="3"/>
  <c r="DZ199" i="3"/>
  <c r="DV127" i="3"/>
  <c r="AM127" i="3"/>
  <c r="R127" i="3"/>
  <c r="EK241" i="3"/>
  <c r="EK199" i="3"/>
  <c r="AE127" i="3"/>
  <c r="J346" i="3"/>
  <c r="K346" i="3" s="1"/>
  <c r="L346" i="3" s="1"/>
  <c r="M346" i="3" s="1"/>
  <c r="N346" i="3" s="1"/>
  <c r="O346" i="3" s="1"/>
  <c r="P346" i="3" s="1"/>
  <c r="Q346" i="3" s="1"/>
  <c r="R346" i="3" s="1"/>
  <c r="S346" i="3" s="1"/>
  <c r="T346" i="3" s="1"/>
  <c r="U346" i="3" s="1"/>
  <c r="F17" i="8"/>
  <c r="Z127" i="3"/>
  <c r="AN316" i="3"/>
  <c r="P22" i="8" s="1"/>
  <c r="P9" i="8"/>
  <c r="CD316" i="3"/>
  <c r="AK22" i="8" s="1"/>
  <c r="AK9" i="8"/>
  <c r="CV127" i="3"/>
  <c r="BM127" i="3"/>
  <c r="CP127" i="3"/>
  <c r="CN316" i="3"/>
  <c r="AP22" i="8" s="1"/>
  <c r="AP9" i="8"/>
  <c r="AT316" i="3"/>
  <c r="S22" i="8" s="1"/>
  <c r="S9" i="8"/>
  <c r="BL127" i="3"/>
  <c r="EH199" i="3"/>
  <c r="EH241" i="3"/>
  <c r="CN127" i="3"/>
  <c r="CM127" i="3"/>
  <c r="BR241" i="3"/>
  <c r="BR199" i="3"/>
  <c r="DS127" i="3"/>
  <c r="FC49" i="3" l="1"/>
  <c r="FB127" i="3"/>
  <c r="H123" i="3"/>
  <c r="J125" i="3"/>
  <c r="L115" i="3"/>
  <c r="K116" i="3"/>
  <c r="K119" i="3" s="1"/>
  <c r="K125" i="3" s="1"/>
  <c r="FC301" i="3"/>
  <c r="FC77" i="3"/>
  <c r="H49" i="3"/>
  <c r="F52" i="8"/>
  <c r="V346" i="3"/>
  <c r="W346" i="3" s="1"/>
  <c r="FB241" i="3"/>
  <c r="FB199" i="3"/>
  <c r="M115" i="3" l="1"/>
  <c r="L116" i="3"/>
  <c r="L119" i="3" s="1"/>
  <c r="FC155" i="3"/>
  <c r="FC287" i="3"/>
  <c r="FC83" i="3"/>
  <c r="H77" i="3"/>
  <c r="K304" i="3"/>
  <c r="K288" i="3"/>
  <c r="K129" i="3"/>
  <c r="K130" i="3" s="1"/>
  <c r="FC303" i="3"/>
  <c r="FC316" i="3" s="1"/>
  <c r="F7" i="8"/>
  <c r="J288" i="3"/>
  <c r="J304" i="3"/>
  <c r="J129" i="3"/>
  <c r="G52" i="8"/>
  <c r="X346" i="3"/>
  <c r="Y346" i="3" s="1"/>
  <c r="FC127" i="3" l="1"/>
  <c r="FC97" i="3"/>
  <c r="CE97" i="3"/>
  <c r="CX97" i="3"/>
  <c r="AM97" i="3"/>
  <c r="BM97" i="3"/>
  <c r="CN97" i="3"/>
  <c r="AE97" i="3"/>
  <c r="DY97" i="3"/>
  <c r="DS97" i="3"/>
  <c r="CY97" i="3"/>
  <c r="EU97" i="3"/>
  <c r="BW97" i="3"/>
  <c r="T97" i="3"/>
  <c r="DC97" i="3"/>
  <c r="AF97" i="3"/>
  <c r="AS97" i="3"/>
  <c r="U97" i="3"/>
  <c r="EJ97" i="3"/>
  <c r="EH97" i="3"/>
  <c r="AV97" i="3"/>
  <c r="BD97" i="3"/>
  <c r="DV97" i="3"/>
  <c r="CL97" i="3"/>
  <c r="DI97" i="3"/>
  <c r="BF97" i="3"/>
  <c r="BO97" i="3"/>
  <c r="J97" i="3"/>
  <c r="CJ97" i="3"/>
  <c r="BL97" i="3"/>
  <c r="CM97" i="3"/>
  <c r="CU97" i="3"/>
  <c r="BZ97" i="3"/>
  <c r="AK97" i="3"/>
  <c r="ES97" i="3"/>
  <c r="AQ97" i="3"/>
  <c r="EP97" i="3"/>
  <c r="DQ97" i="3"/>
  <c r="EN97" i="3"/>
  <c r="DJ97" i="3"/>
  <c r="DZ97" i="3"/>
  <c r="K97" i="3"/>
  <c r="CK97" i="3"/>
  <c r="EF97" i="3"/>
  <c r="DH97" i="3"/>
  <c r="CA97" i="3"/>
  <c r="DP97" i="3"/>
  <c r="BI97" i="3"/>
  <c r="CH97" i="3"/>
  <c r="AJ97" i="3"/>
  <c r="EY97" i="3"/>
  <c r="EE97" i="3"/>
  <c r="CI97" i="3"/>
  <c r="EC97" i="3"/>
  <c r="DT97" i="3"/>
  <c r="H83" i="3"/>
  <c r="DN97" i="3"/>
  <c r="CD97" i="3"/>
  <c r="P97" i="3"/>
  <c r="V97" i="3"/>
  <c r="F88" i="3"/>
  <c r="F90" i="3" s="1"/>
  <c r="AI97" i="3"/>
  <c r="EQ97" i="3"/>
  <c r="AR97" i="3"/>
  <c r="BC97" i="3"/>
  <c r="BK97" i="3"/>
  <c r="CO97" i="3"/>
  <c r="BP97" i="3"/>
  <c r="Z97" i="3"/>
  <c r="CP97" i="3"/>
  <c r="BY97" i="3"/>
  <c r="CG97" i="3"/>
  <c r="AG97" i="3"/>
  <c r="EL97" i="3"/>
  <c r="AN97" i="3"/>
  <c r="AY97" i="3"/>
  <c r="DX97" i="3"/>
  <c r="DE97" i="3"/>
  <c r="EV97" i="3"/>
  <c r="F84" i="3"/>
  <c r="F9" i="14" s="1"/>
  <c r="D39" i="14" s="1"/>
  <c r="BA97" i="3"/>
  <c r="DA97" i="3"/>
  <c r="R97" i="3"/>
  <c r="CV97" i="3"/>
  <c r="BS97" i="3"/>
  <c r="DM97" i="3"/>
  <c r="DL97" i="3"/>
  <c r="CQ97" i="3"/>
  <c r="DO97" i="3"/>
  <c r="DF97" i="3"/>
  <c r="AW97" i="3"/>
  <c r="CZ97" i="3"/>
  <c r="BR97" i="3"/>
  <c r="EG97" i="3"/>
  <c r="ER97" i="3"/>
  <c r="CT97" i="3"/>
  <c r="ET97" i="3"/>
  <c r="BH97" i="3"/>
  <c r="AZ97" i="3"/>
  <c r="DW97" i="3"/>
  <c r="EW97" i="3"/>
  <c r="S97" i="3"/>
  <c r="BG97" i="3"/>
  <c r="BV97" i="3"/>
  <c r="DB97" i="3"/>
  <c r="CR97" i="3"/>
  <c r="Q97" i="3"/>
  <c r="BE97" i="3"/>
  <c r="AC97" i="3"/>
  <c r="N97" i="3"/>
  <c r="BT97" i="3"/>
  <c r="EI97" i="3"/>
  <c r="AO97" i="3"/>
  <c r="EX97" i="3"/>
  <c r="BU97" i="3"/>
  <c r="AX97" i="3"/>
  <c r="CC97" i="3"/>
  <c r="FB97" i="3"/>
  <c r="AT97" i="3"/>
  <c r="ED97" i="3"/>
  <c r="DK97" i="3"/>
  <c r="O97" i="3"/>
  <c r="AU97" i="3"/>
  <c r="AD97" i="3"/>
  <c r="BN97" i="3"/>
  <c r="DU97" i="3"/>
  <c r="EA97" i="3"/>
  <c r="DR97" i="3"/>
  <c r="FA97" i="3"/>
  <c r="EM97" i="3"/>
  <c r="EK97" i="3"/>
  <c r="AB97" i="3"/>
  <c r="AL97" i="3"/>
  <c r="Y97" i="3"/>
  <c r="CB97" i="3"/>
  <c r="W97" i="3"/>
  <c r="DD97" i="3"/>
  <c r="EO97" i="3"/>
  <c r="EZ97" i="3"/>
  <c r="BB97" i="3"/>
  <c r="BX97" i="3"/>
  <c r="M97" i="3"/>
  <c r="X97" i="3"/>
  <c r="CW97" i="3"/>
  <c r="AH97" i="3"/>
  <c r="DG97" i="3"/>
  <c r="BQ97" i="3"/>
  <c r="EB97" i="3"/>
  <c r="CF97" i="3"/>
  <c r="BJ97" i="3"/>
  <c r="L97" i="3"/>
  <c r="CS97" i="3"/>
  <c r="AP97" i="3"/>
  <c r="AA97" i="3"/>
  <c r="H52" i="8"/>
  <c r="Z346" i="3"/>
  <c r="AA346" i="3" s="1"/>
  <c r="FC241" i="3"/>
  <c r="H241" i="3" s="1"/>
  <c r="FC199" i="3"/>
  <c r="H155" i="3"/>
  <c r="K156" i="3"/>
  <c r="K133" i="3"/>
  <c r="K140" i="3" s="1"/>
  <c r="L125" i="3"/>
  <c r="J130" i="3"/>
  <c r="N115" i="3"/>
  <c r="M116" i="3"/>
  <c r="M119" i="3" s="1"/>
  <c r="M125" i="3" s="1"/>
  <c r="M288" i="3" l="1"/>
  <c r="M304" i="3"/>
  <c r="M129" i="3"/>
  <c r="M130" i="3" s="1"/>
  <c r="J156" i="3"/>
  <c r="J133" i="3"/>
  <c r="DG90" i="3"/>
  <c r="DG91" i="3" s="1"/>
  <c r="DG102" i="3" s="1"/>
  <c r="BL90" i="3"/>
  <c r="BL91" i="3" s="1"/>
  <c r="BL102" i="3" s="1"/>
  <c r="CF90" i="3"/>
  <c r="CF91" i="3" s="1"/>
  <c r="CF102" i="3" s="1"/>
  <c r="AR90" i="3"/>
  <c r="AR91" i="3" s="1"/>
  <c r="AR102" i="3" s="1"/>
  <c r="DM90" i="3"/>
  <c r="DM91" i="3" s="1"/>
  <c r="DM102" i="3" s="1"/>
  <c r="DS90" i="3"/>
  <c r="DS91" i="3" s="1"/>
  <c r="DS102" i="3" s="1"/>
  <c r="T90" i="3"/>
  <c r="T91" i="3" s="1"/>
  <c r="T102" i="3" s="1"/>
  <c r="BP90" i="3"/>
  <c r="BP91" i="3" s="1"/>
  <c r="BP102" i="3" s="1"/>
  <c r="DN90" i="3"/>
  <c r="DN91" i="3" s="1"/>
  <c r="DN102" i="3" s="1"/>
  <c r="AL90" i="3"/>
  <c r="AL91" i="3" s="1"/>
  <c r="AL102" i="3" s="1"/>
  <c r="AE90" i="3"/>
  <c r="AE91" i="3" s="1"/>
  <c r="AE102" i="3" s="1"/>
  <c r="DP90" i="3"/>
  <c r="DP91" i="3" s="1"/>
  <c r="DP102" i="3" s="1"/>
  <c r="EZ90" i="3"/>
  <c r="EZ91" i="3" s="1"/>
  <c r="EZ102" i="3" s="1"/>
  <c r="CK90" i="3"/>
  <c r="CK91" i="3" s="1"/>
  <c r="CK102" i="3" s="1"/>
  <c r="DZ90" i="3"/>
  <c r="DZ91" i="3" s="1"/>
  <c r="DZ102" i="3" s="1"/>
  <c r="EB90" i="3"/>
  <c r="EB91" i="3" s="1"/>
  <c r="EB102" i="3" s="1"/>
  <c r="BC90" i="3"/>
  <c r="BC91" i="3" s="1"/>
  <c r="BC102" i="3" s="1"/>
  <c r="CY90" i="3"/>
  <c r="CY91" i="3" s="1"/>
  <c r="CY102" i="3" s="1"/>
  <c r="Z90" i="3"/>
  <c r="Z91" i="3" s="1"/>
  <c r="Z102" i="3" s="1"/>
  <c r="BG90" i="3"/>
  <c r="BG91" i="3" s="1"/>
  <c r="BG102" i="3" s="1"/>
  <c r="EQ90" i="3"/>
  <c r="EQ91" i="3" s="1"/>
  <c r="EQ102" i="3" s="1"/>
  <c r="BF90" i="3"/>
  <c r="BF91" i="3" s="1"/>
  <c r="BF102" i="3" s="1"/>
  <c r="DA90" i="3"/>
  <c r="DA91" i="3" s="1"/>
  <c r="DA102" i="3" s="1"/>
  <c r="W90" i="3"/>
  <c r="W91" i="3" s="1"/>
  <c r="W102" i="3" s="1"/>
  <c r="BO90" i="3"/>
  <c r="BO91" i="3" s="1"/>
  <c r="BO102" i="3" s="1"/>
  <c r="EA90" i="3"/>
  <c r="EA91" i="3" s="1"/>
  <c r="EA102" i="3" s="1"/>
  <c r="BM90" i="3"/>
  <c r="BM91" i="3" s="1"/>
  <c r="BM102" i="3" s="1"/>
  <c r="EE90" i="3"/>
  <c r="EE91" i="3" s="1"/>
  <c r="EE102" i="3" s="1"/>
  <c r="CA90" i="3"/>
  <c r="CA91" i="3" s="1"/>
  <c r="CA102" i="3" s="1"/>
  <c r="AP90" i="3"/>
  <c r="AP91" i="3" s="1"/>
  <c r="AP102" i="3" s="1"/>
  <c r="BW90" i="3"/>
  <c r="BW91" i="3" s="1"/>
  <c r="BW102" i="3" s="1"/>
  <c r="U90" i="3"/>
  <c r="U91" i="3" s="1"/>
  <c r="U102" i="3" s="1"/>
  <c r="BX90" i="3"/>
  <c r="BX91" i="3" s="1"/>
  <c r="BX102" i="3" s="1"/>
  <c r="CQ90" i="3"/>
  <c r="CQ91" i="3" s="1"/>
  <c r="CQ102" i="3" s="1"/>
  <c r="AF90" i="3"/>
  <c r="AF91" i="3" s="1"/>
  <c r="AF102" i="3" s="1"/>
  <c r="S90" i="3"/>
  <c r="S91" i="3" s="1"/>
  <c r="S102" i="3" s="1"/>
  <c r="BQ90" i="3"/>
  <c r="BQ91" i="3" s="1"/>
  <c r="BQ102" i="3" s="1"/>
  <c r="F16" i="14"/>
  <c r="F17" i="14" s="1"/>
  <c r="D32" i="14" s="1"/>
  <c r="AC90" i="3"/>
  <c r="AC91" i="3" s="1"/>
  <c r="AC102" i="3" s="1"/>
  <c r="AM90" i="3"/>
  <c r="AM91" i="3" s="1"/>
  <c r="AM102" i="3" s="1"/>
  <c r="AD90" i="3"/>
  <c r="AD91" i="3" s="1"/>
  <c r="AD102" i="3" s="1"/>
  <c r="Q90" i="3"/>
  <c r="Q91" i="3" s="1"/>
  <c r="Q102" i="3" s="1"/>
  <c r="BK90" i="3"/>
  <c r="BK91" i="3" s="1"/>
  <c r="BK102" i="3" s="1"/>
  <c r="DW90" i="3"/>
  <c r="DW91" i="3" s="1"/>
  <c r="DW102" i="3" s="1"/>
  <c r="EN90" i="3"/>
  <c r="EN91" i="3" s="1"/>
  <c r="EN102" i="3" s="1"/>
  <c r="CO90" i="3"/>
  <c r="CO91" i="3" s="1"/>
  <c r="CO102" i="3" s="1"/>
  <c r="X90" i="3"/>
  <c r="X91" i="3" s="1"/>
  <c r="X102" i="3" s="1"/>
  <c r="BJ90" i="3"/>
  <c r="BJ91" i="3" s="1"/>
  <c r="BJ102" i="3" s="1"/>
  <c r="AA90" i="3"/>
  <c r="AA91" i="3" s="1"/>
  <c r="AA102" i="3" s="1"/>
  <c r="ES90" i="3"/>
  <c r="ES91" i="3" s="1"/>
  <c r="ES102" i="3" s="1"/>
  <c r="AH90" i="3"/>
  <c r="AH91" i="3" s="1"/>
  <c r="AH102" i="3" s="1"/>
  <c r="EH90" i="3"/>
  <c r="EH91" i="3" s="1"/>
  <c r="EH102" i="3" s="1"/>
  <c r="AB90" i="3"/>
  <c r="AB91" i="3" s="1"/>
  <c r="AB102" i="3" s="1"/>
  <c r="BT90" i="3"/>
  <c r="BT91" i="3" s="1"/>
  <c r="BT102" i="3" s="1"/>
  <c r="CR90" i="3"/>
  <c r="CR91" i="3" s="1"/>
  <c r="CR102" i="3" s="1"/>
  <c r="CN90" i="3"/>
  <c r="CN91" i="3" s="1"/>
  <c r="CN102" i="3" s="1"/>
  <c r="DU90" i="3"/>
  <c r="DU91" i="3" s="1"/>
  <c r="DU102" i="3" s="1"/>
  <c r="V90" i="3"/>
  <c r="V91" i="3" s="1"/>
  <c r="V102" i="3" s="1"/>
  <c r="J90" i="3"/>
  <c r="J91" i="3" s="1"/>
  <c r="K90" i="3"/>
  <c r="K91" i="3" s="1"/>
  <c r="K102" i="3" s="1"/>
  <c r="CC90" i="3"/>
  <c r="CC91" i="3" s="1"/>
  <c r="CC102" i="3" s="1"/>
  <c r="O90" i="3"/>
  <c r="O91" i="3" s="1"/>
  <c r="O102" i="3" s="1"/>
  <c r="AG90" i="3"/>
  <c r="AG91" i="3" s="1"/>
  <c r="AG102" i="3" s="1"/>
  <c r="EC90" i="3"/>
  <c r="EC91" i="3" s="1"/>
  <c r="EC102" i="3" s="1"/>
  <c r="AX90" i="3"/>
  <c r="AX91" i="3" s="1"/>
  <c r="AX102" i="3" s="1"/>
  <c r="DC90" i="3"/>
  <c r="DC91" i="3" s="1"/>
  <c r="DC102" i="3" s="1"/>
  <c r="DX90" i="3"/>
  <c r="DX91" i="3" s="1"/>
  <c r="DX102" i="3" s="1"/>
  <c r="ER90" i="3"/>
  <c r="ER91" i="3" s="1"/>
  <c r="ER102" i="3" s="1"/>
  <c r="BY90" i="3"/>
  <c r="BY91" i="3" s="1"/>
  <c r="BY102" i="3" s="1"/>
  <c r="CZ90" i="3"/>
  <c r="CZ91" i="3" s="1"/>
  <c r="CZ102" i="3" s="1"/>
  <c r="CM90" i="3"/>
  <c r="CM91" i="3" s="1"/>
  <c r="CM102" i="3" s="1"/>
  <c r="CS90" i="3"/>
  <c r="CS91" i="3" s="1"/>
  <c r="CS102" i="3" s="1"/>
  <c r="EL90" i="3"/>
  <c r="EL91" i="3" s="1"/>
  <c r="EL102" i="3" s="1"/>
  <c r="ED90" i="3"/>
  <c r="ED91" i="3" s="1"/>
  <c r="ED102" i="3" s="1"/>
  <c r="AZ90" i="3"/>
  <c r="AZ91" i="3" s="1"/>
  <c r="AZ102" i="3" s="1"/>
  <c r="AU90" i="3"/>
  <c r="AU91" i="3" s="1"/>
  <c r="AU102" i="3" s="1"/>
  <c r="P90" i="3"/>
  <c r="P91" i="3" s="1"/>
  <c r="P102" i="3" s="1"/>
  <c r="AW90" i="3"/>
  <c r="AW91" i="3" s="1"/>
  <c r="AW102" i="3" s="1"/>
  <c r="BI90" i="3"/>
  <c r="BI91" i="3" s="1"/>
  <c r="BI102" i="3" s="1"/>
  <c r="CH90" i="3"/>
  <c r="CH91" i="3" s="1"/>
  <c r="CH102" i="3" s="1"/>
  <c r="BN90" i="3"/>
  <c r="BN91" i="3" s="1"/>
  <c r="BN102" i="3" s="1"/>
  <c r="BA90" i="3"/>
  <c r="BA91" i="3" s="1"/>
  <c r="BA102" i="3" s="1"/>
  <c r="DD90" i="3"/>
  <c r="DD91" i="3" s="1"/>
  <c r="DD102" i="3" s="1"/>
  <c r="BU90" i="3"/>
  <c r="BU91" i="3" s="1"/>
  <c r="BU102" i="3" s="1"/>
  <c r="CG90" i="3"/>
  <c r="CG91" i="3" s="1"/>
  <c r="CG102" i="3" s="1"/>
  <c r="CT90" i="3"/>
  <c r="CT91" i="3" s="1"/>
  <c r="CT102" i="3" s="1"/>
  <c r="EW90" i="3"/>
  <c r="EW91" i="3" s="1"/>
  <c r="EW102" i="3" s="1"/>
  <c r="BR90" i="3"/>
  <c r="BR91" i="3" s="1"/>
  <c r="BR102" i="3" s="1"/>
  <c r="CB90" i="3"/>
  <c r="CB91" i="3" s="1"/>
  <c r="CB102" i="3" s="1"/>
  <c r="Y90" i="3"/>
  <c r="Y91" i="3" s="1"/>
  <c r="Y102" i="3" s="1"/>
  <c r="DR90" i="3"/>
  <c r="DR91" i="3" s="1"/>
  <c r="DR102" i="3" s="1"/>
  <c r="AK90" i="3"/>
  <c r="AK91" i="3" s="1"/>
  <c r="AK102" i="3" s="1"/>
  <c r="BZ90" i="3"/>
  <c r="BZ91" i="3" s="1"/>
  <c r="BZ102" i="3" s="1"/>
  <c r="R90" i="3"/>
  <c r="R91" i="3" s="1"/>
  <c r="R102" i="3" s="1"/>
  <c r="EI90" i="3"/>
  <c r="EI91" i="3" s="1"/>
  <c r="EI102" i="3" s="1"/>
  <c r="AV90" i="3"/>
  <c r="AV91" i="3" s="1"/>
  <c r="AV102" i="3" s="1"/>
  <c r="EJ90" i="3"/>
  <c r="EJ91" i="3" s="1"/>
  <c r="EJ102" i="3" s="1"/>
  <c r="DF90" i="3"/>
  <c r="DF91" i="3" s="1"/>
  <c r="DF102" i="3" s="1"/>
  <c r="CP90" i="3"/>
  <c r="CP91" i="3" s="1"/>
  <c r="CP102" i="3" s="1"/>
  <c r="BB90" i="3"/>
  <c r="BB91" i="3" s="1"/>
  <c r="BB102" i="3" s="1"/>
  <c r="AQ90" i="3"/>
  <c r="AQ91" i="3" s="1"/>
  <c r="AQ102" i="3" s="1"/>
  <c r="AY90" i="3"/>
  <c r="AY91" i="3" s="1"/>
  <c r="AY102" i="3" s="1"/>
  <c r="DK90" i="3"/>
  <c r="DK91" i="3" s="1"/>
  <c r="DK102" i="3" s="1"/>
  <c r="EK90" i="3"/>
  <c r="EK91" i="3" s="1"/>
  <c r="EK102" i="3" s="1"/>
  <c r="BE90" i="3"/>
  <c r="BE91" i="3" s="1"/>
  <c r="BE102" i="3" s="1"/>
  <c r="CD90" i="3"/>
  <c r="CD91" i="3" s="1"/>
  <c r="CD102" i="3" s="1"/>
  <c r="BD90" i="3"/>
  <c r="BD91" i="3" s="1"/>
  <c r="BD102" i="3" s="1"/>
  <c r="DT90" i="3"/>
  <c r="DT91" i="3" s="1"/>
  <c r="DT102" i="3" s="1"/>
  <c r="DJ90" i="3"/>
  <c r="DJ91" i="3" s="1"/>
  <c r="DJ102" i="3" s="1"/>
  <c r="BV90" i="3"/>
  <c r="BV91" i="3" s="1"/>
  <c r="BV102" i="3" s="1"/>
  <c r="EV90" i="3"/>
  <c r="EV91" i="3" s="1"/>
  <c r="EV102" i="3" s="1"/>
  <c r="EO90" i="3"/>
  <c r="EO91" i="3" s="1"/>
  <c r="EO102" i="3" s="1"/>
  <c r="EF90" i="3"/>
  <c r="EF91" i="3" s="1"/>
  <c r="EF102" i="3" s="1"/>
  <c r="CI90" i="3"/>
  <c r="CI91" i="3" s="1"/>
  <c r="CI102" i="3" s="1"/>
  <c r="CV90" i="3"/>
  <c r="CV91" i="3" s="1"/>
  <c r="CV102" i="3" s="1"/>
  <c r="AN90" i="3"/>
  <c r="AN91" i="3" s="1"/>
  <c r="AN102" i="3" s="1"/>
  <c r="DO90" i="3"/>
  <c r="DO91" i="3" s="1"/>
  <c r="DO102" i="3" s="1"/>
  <c r="ET90" i="3"/>
  <c r="ET91" i="3" s="1"/>
  <c r="ET102" i="3" s="1"/>
  <c r="CL90" i="3"/>
  <c r="CL91" i="3" s="1"/>
  <c r="CL102" i="3" s="1"/>
  <c r="L90" i="3"/>
  <c r="L91" i="3" s="1"/>
  <c r="L102" i="3" s="1"/>
  <c r="BS90" i="3"/>
  <c r="BS91" i="3" s="1"/>
  <c r="BS102" i="3" s="1"/>
  <c r="CU90" i="3"/>
  <c r="CU91" i="3" s="1"/>
  <c r="CU102" i="3" s="1"/>
  <c r="EX90" i="3"/>
  <c r="EX91" i="3" s="1"/>
  <c r="EX102" i="3" s="1"/>
  <c r="DH90" i="3"/>
  <c r="DH91" i="3" s="1"/>
  <c r="DH102" i="3" s="1"/>
  <c r="BH90" i="3"/>
  <c r="BH91" i="3" s="1"/>
  <c r="BH102" i="3" s="1"/>
  <c r="FA90" i="3"/>
  <c r="FA91" i="3" s="1"/>
  <c r="FA102" i="3" s="1"/>
  <c r="EM90" i="3"/>
  <c r="EM91" i="3" s="1"/>
  <c r="EM102" i="3" s="1"/>
  <c r="EU90" i="3"/>
  <c r="EU91" i="3" s="1"/>
  <c r="EU102" i="3" s="1"/>
  <c r="AI90" i="3"/>
  <c r="AI91" i="3" s="1"/>
  <c r="AI102" i="3" s="1"/>
  <c r="CX90" i="3"/>
  <c r="CX91" i="3" s="1"/>
  <c r="CX102" i="3" s="1"/>
  <c r="DI90" i="3"/>
  <c r="DI91" i="3" s="1"/>
  <c r="DI102" i="3" s="1"/>
  <c r="DV90" i="3"/>
  <c r="DV91" i="3" s="1"/>
  <c r="DV102" i="3" s="1"/>
  <c r="DB90" i="3"/>
  <c r="DB91" i="3" s="1"/>
  <c r="DB102" i="3" s="1"/>
  <c r="CE90" i="3"/>
  <c r="CE91" i="3" s="1"/>
  <c r="CE102" i="3" s="1"/>
  <c r="M90" i="3"/>
  <c r="M91" i="3" s="1"/>
  <c r="M102" i="3" s="1"/>
  <c r="CJ90" i="3"/>
  <c r="CJ91" i="3" s="1"/>
  <c r="CJ102" i="3" s="1"/>
  <c r="FB90" i="3"/>
  <c r="FB91" i="3" s="1"/>
  <c r="FB102" i="3" s="1"/>
  <c r="FC90" i="3"/>
  <c r="FC91" i="3" s="1"/>
  <c r="FC102" i="3" s="1"/>
  <c r="EG90" i="3"/>
  <c r="EG91" i="3" s="1"/>
  <c r="EG102" i="3" s="1"/>
  <c r="AS90" i="3"/>
  <c r="AS91" i="3" s="1"/>
  <c r="AS102" i="3" s="1"/>
  <c r="EY90" i="3"/>
  <c r="EY91" i="3" s="1"/>
  <c r="EY102" i="3" s="1"/>
  <c r="AT90" i="3"/>
  <c r="AT91" i="3" s="1"/>
  <c r="AT102" i="3" s="1"/>
  <c r="AJ90" i="3"/>
  <c r="AJ91" i="3" s="1"/>
  <c r="AJ102" i="3" s="1"/>
  <c r="DY90" i="3"/>
  <c r="DY91" i="3" s="1"/>
  <c r="DY102" i="3" s="1"/>
  <c r="DQ90" i="3"/>
  <c r="DQ91" i="3" s="1"/>
  <c r="DQ102" i="3" s="1"/>
  <c r="N90" i="3"/>
  <c r="N91" i="3" s="1"/>
  <c r="N102" i="3" s="1"/>
  <c r="EP90" i="3"/>
  <c r="EP91" i="3" s="1"/>
  <c r="EP102" i="3" s="1"/>
  <c r="CW90" i="3"/>
  <c r="CW91" i="3" s="1"/>
  <c r="CW102" i="3" s="1"/>
  <c r="DL90" i="3"/>
  <c r="DL91" i="3" s="1"/>
  <c r="DL102" i="3" s="1"/>
  <c r="AO90" i="3"/>
  <c r="AO91" i="3" s="1"/>
  <c r="AO102" i="3" s="1"/>
  <c r="DE90" i="3"/>
  <c r="DE91" i="3" s="1"/>
  <c r="DE102" i="3" s="1"/>
  <c r="I52" i="8"/>
  <c r="AB346" i="3"/>
  <c r="AC346" i="3" s="1"/>
  <c r="L304" i="3"/>
  <c r="L288" i="3"/>
  <c r="L129" i="3"/>
  <c r="K200" i="3"/>
  <c r="K158" i="3"/>
  <c r="H127" i="3"/>
  <c r="O115" i="3"/>
  <c r="N116" i="3"/>
  <c r="N119" i="3" s="1"/>
  <c r="N125" i="3" s="1"/>
  <c r="K161" i="3" l="1"/>
  <c r="K201" i="3"/>
  <c r="J52" i="8"/>
  <c r="AD346" i="3"/>
  <c r="AE346" i="3" s="1"/>
  <c r="L130" i="3"/>
  <c r="N288" i="3"/>
  <c r="N304" i="3"/>
  <c r="N129" i="3"/>
  <c r="N130" i="3" s="1"/>
  <c r="J200" i="3"/>
  <c r="J158" i="3"/>
  <c r="P115" i="3"/>
  <c r="O116" i="3"/>
  <c r="O119" i="3" s="1"/>
  <c r="O125" i="3" s="1"/>
  <c r="M156" i="3"/>
  <c r="M133" i="3"/>
  <c r="M140" i="3" s="1"/>
  <c r="F93" i="3"/>
  <c r="J102" i="3"/>
  <c r="F102" i="3" s="1"/>
  <c r="F113" i="1" s="1"/>
  <c r="N156" i="3" l="1"/>
  <c r="N133" i="3"/>
  <c r="M200" i="3"/>
  <c r="M158" i="3"/>
  <c r="K52" i="8"/>
  <c r="AF346" i="3"/>
  <c r="AG346" i="3" s="1"/>
  <c r="J201" i="3"/>
  <c r="J161" i="3"/>
  <c r="O288" i="3"/>
  <c r="O304" i="3"/>
  <c r="O129" i="3"/>
  <c r="O130" i="3" s="1"/>
  <c r="Q115" i="3"/>
  <c r="P116" i="3"/>
  <c r="P119" i="3" s="1"/>
  <c r="P125" i="3" s="1"/>
  <c r="L156" i="3"/>
  <c r="L133" i="3"/>
  <c r="L52" i="8" l="1"/>
  <c r="AH346" i="3"/>
  <c r="AI346" i="3" s="1"/>
  <c r="O156" i="3"/>
  <c r="O133" i="3"/>
  <c r="O140" i="3" s="1"/>
  <c r="M201" i="3"/>
  <c r="M161" i="3"/>
  <c r="L140" i="3"/>
  <c r="L200" i="3"/>
  <c r="L158" i="3"/>
  <c r="N200" i="3"/>
  <c r="N158" i="3"/>
  <c r="P304" i="3"/>
  <c r="P288" i="3"/>
  <c r="P129" i="3"/>
  <c r="P130" i="3" s="1"/>
  <c r="R115" i="3"/>
  <c r="Q116" i="3"/>
  <c r="Q119" i="3" s="1"/>
  <c r="Q125" i="3" s="1"/>
  <c r="Q304" i="3" l="1"/>
  <c r="Q288" i="3"/>
  <c r="Q129" i="3"/>
  <c r="Q130" i="3" s="1"/>
  <c r="L161" i="3"/>
  <c r="L201" i="3"/>
  <c r="S115" i="3"/>
  <c r="R116" i="3"/>
  <c r="R119" i="3" s="1"/>
  <c r="R125" i="3" s="1"/>
  <c r="O200" i="3"/>
  <c r="O158" i="3"/>
  <c r="M52" i="8"/>
  <c r="AJ346" i="3"/>
  <c r="AK346" i="3" s="1"/>
  <c r="P156" i="3"/>
  <c r="P133" i="3"/>
  <c r="N161" i="3"/>
  <c r="N201" i="3"/>
  <c r="N52" i="8" l="1"/>
  <c r="AL346" i="3"/>
  <c r="AM346" i="3" s="1"/>
  <c r="R288" i="3"/>
  <c r="R304" i="3"/>
  <c r="R129" i="3"/>
  <c r="R130" i="3" s="1"/>
  <c r="T115" i="3"/>
  <c r="S116" i="3"/>
  <c r="S119" i="3" s="1"/>
  <c r="S125" i="3" s="1"/>
  <c r="O201" i="3"/>
  <c r="O161" i="3"/>
  <c r="Q156" i="3"/>
  <c r="Q133" i="3"/>
  <c r="Q140" i="3" s="1"/>
  <c r="P140" i="3"/>
  <c r="P200" i="3"/>
  <c r="P158" i="3"/>
  <c r="P201" i="3" l="1"/>
  <c r="P161" i="3"/>
  <c r="S304" i="3"/>
  <c r="S288" i="3"/>
  <c r="S129" i="3"/>
  <c r="S130" i="3" s="1"/>
  <c r="U115" i="3"/>
  <c r="T116" i="3"/>
  <c r="T119" i="3" s="1"/>
  <c r="T125" i="3" s="1"/>
  <c r="R156" i="3"/>
  <c r="R133" i="3"/>
  <c r="Q200" i="3"/>
  <c r="Q158" i="3"/>
  <c r="O52" i="8"/>
  <c r="AN346" i="3"/>
  <c r="AO346" i="3" s="1"/>
  <c r="T304" i="3" l="1"/>
  <c r="T288" i="3"/>
  <c r="T129" i="3"/>
  <c r="T130" i="3" s="1"/>
  <c r="V115" i="3"/>
  <c r="U116" i="3"/>
  <c r="U119" i="3" s="1"/>
  <c r="U125" i="3" s="1"/>
  <c r="S156" i="3"/>
  <c r="S133" i="3"/>
  <c r="S140" i="3" s="1"/>
  <c r="P52" i="8"/>
  <c r="AP346" i="3"/>
  <c r="AQ346" i="3" s="1"/>
  <c r="R200" i="3"/>
  <c r="R158" i="3"/>
  <c r="Q161" i="3"/>
  <c r="Q201" i="3"/>
  <c r="S200" i="3" l="1"/>
  <c r="S158" i="3"/>
  <c r="U288" i="3"/>
  <c r="U304" i="3"/>
  <c r="U129" i="3"/>
  <c r="U130" i="3" s="1"/>
  <c r="R161" i="3"/>
  <c r="R201" i="3"/>
  <c r="W115" i="3"/>
  <c r="V116" i="3"/>
  <c r="V119" i="3" s="1"/>
  <c r="V125" i="3" s="1"/>
  <c r="T156" i="3"/>
  <c r="T133" i="3"/>
  <c r="T140" i="3" s="1"/>
  <c r="Q52" i="8"/>
  <c r="AR346" i="3"/>
  <c r="AS346" i="3" s="1"/>
  <c r="R52" i="8" l="1"/>
  <c r="AT346" i="3"/>
  <c r="AU346" i="3" s="1"/>
  <c r="U156" i="3"/>
  <c r="U133" i="3"/>
  <c r="U140" i="3" s="1"/>
  <c r="T200" i="3"/>
  <c r="T158" i="3"/>
  <c r="V304" i="3"/>
  <c r="V288" i="3"/>
  <c r="V129" i="3"/>
  <c r="V130" i="3" s="1"/>
  <c r="S201" i="3"/>
  <c r="S161" i="3"/>
  <c r="X115" i="3"/>
  <c r="W116" i="3"/>
  <c r="W119" i="3" s="1"/>
  <c r="W125" i="3" s="1"/>
  <c r="T201" i="3" l="1"/>
  <c r="T161" i="3"/>
  <c r="W288" i="3"/>
  <c r="W304" i="3"/>
  <c r="W129" i="3"/>
  <c r="W130" i="3" s="1"/>
  <c r="Y115" i="3"/>
  <c r="X116" i="3"/>
  <c r="X119" i="3" s="1"/>
  <c r="X125" i="3" s="1"/>
  <c r="V156" i="3"/>
  <c r="V133" i="3"/>
  <c r="U200" i="3"/>
  <c r="U158" i="3"/>
  <c r="S52" i="8"/>
  <c r="AV346" i="3"/>
  <c r="AW346" i="3" s="1"/>
  <c r="G10" i="8"/>
  <c r="X304" i="3" l="1"/>
  <c r="X288" i="3"/>
  <c r="X129" i="3"/>
  <c r="X130" i="3" s="1"/>
  <c r="Z115" i="3"/>
  <c r="Y116" i="3"/>
  <c r="Y119" i="3" s="1"/>
  <c r="Y125" i="3" s="1"/>
  <c r="U161" i="3"/>
  <c r="U201" i="3"/>
  <c r="W156" i="3"/>
  <c r="W133" i="3"/>
  <c r="W140" i="3" s="1"/>
  <c r="T52" i="8"/>
  <c r="AX346" i="3"/>
  <c r="AY346" i="3" s="1"/>
  <c r="V200" i="3"/>
  <c r="V158" i="3"/>
  <c r="V201" i="3" l="1"/>
  <c r="V161" i="3"/>
  <c r="V163" i="3" s="1"/>
  <c r="W200" i="3"/>
  <c r="W158" i="3"/>
  <c r="Y304" i="3"/>
  <c r="Y288" i="3"/>
  <c r="Y129" i="3"/>
  <c r="Y130" i="3" s="1"/>
  <c r="AA115" i="3"/>
  <c r="Z116" i="3"/>
  <c r="Z119" i="3" s="1"/>
  <c r="Z125" i="3" s="1"/>
  <c r="U52" i="8"/>
  <c r="AZ346" i="3"/>
  <c r="BA346" i="3" s="1"/>
  <c r="X156" i="3"/>
  <c r="X133" i="3"/>
  <c r="X140" i="3" s="1"/>
  <c r="H10" i="8"/>
  <c r="Y156" i="3" l="1"/>
  <c r="Y133" i="3"/>
  <c r="Y140" i="3" s="1"/>
  <c r="AB115" i="3"/>
  <c r="AA116" i="3"/>
  <c r="AA119" i="3" s="1"/>
  <c r="AA125" i="3" s="1"/>
  <c r="X200" i="3"/>
  <c r="X158" i="3"/>
  <c r="W161" i="3"/>
  <c r="W163" i="3" s="1"/>
  <c r="W201" i="3"/>
  <c r="V52" i="8"/>
  <c r="BB346" i="3"/>
  <c r="BC346" i="3" s="1"/>
  <c r="Z304" i="3"/>
  <c r="Z288" i="3"/>
  <c r="Z129" i="3"/>
  <c r="Z130" i="3" s="1"/>
  <c r="W52" i="8" l="1"/>
  <c r="BD346" i="3"/>
  <c r="BE346" i="3" s="1"/>
  <c r="AA288" i="3"/>
  <c r="AA304" i="3"/>
  <c r="I10" i="8" s="1"/>
  <c r="AA129" i="3"/>
  <c r="AA130" i="3" s="1"/>
  <c r="Z156" i="3"/>
  <c r="Z133" i="3"/>
  <c r="X161" i="3"/>
  <c r="X163" i="3" s="1"/>
  <c r="X201" i="3"/>
  <c r="AC115" i="3"/>
  <c r="AB116" i="3"/>
  <c r="AB119" i="3" s="1"/>
  <c r="AB125" i="3" s="1"/>
  <c r="Y200" i="3"/>
  <c r="Y158" i="3"/>
  <c r="Z200" i="3" l="1"/>
  <c r="Z158" i="3"/>
  <c r="AA156" i="3"/>
  <c r="AA133" i="3"/>
  <c r="AA140" i="3" s="1"/>
  <c r="Y161" i="3"/>
  <c r="Y163" i="3" s="1"/>
  <c r="Y201" i="3"/>
  <c r="AB304" i="3"/>
  <c r="AB288" i="3"/>
  <c r="AB129" i="3"/>
  <c r="AB130" i="3" s="1"/>
  <c r="AD115" i="3"/>
  <c r="AC116" i="3"/>
  <c r="AC119" i="3" s="1"/>
  <c r="AC125" i="3" s="1"/>
  <c r="X52" i="8"/>
  <c r="BF346" i="3"/>
  <c r="BG346" i="3" s="1"/>
  <c r="AC304" i="3" l="1"/>
  <c r="J10" i="8" s="1"/>
  <c r="AC288" i="3"/>
  <c r="AC129" i="3"/>
  <c r="AC130" i="3" s="1"/>
  <c r="AA200" i="3"/>
  <c r="AA158" i="3"/>
  <c r="AE115" i="3"/>
  <c r="AD116" i="3"/>
  <c r="AD119" i="3" s="1"/>
  <c r="AD125" i="3" s="1"/>
  <c r="Z201" i="3"/>
  <c r="Z161" i="3"/>
  <c r="Z163" i="3" s="1"/>
  <c r="Y52" i="8"/>
  <c r="BH346" i="3"/>
  <c r="BI346" i="3" s="1"/>
  <c r="AB156" i="3"/>
  <c r="AB133" i="3"/>
  <c r="AB140" i="3" s="1"/>
  <c r="AA161" i="3" l="1"/>
  <c r="AA163" i="3" s="1"/>
  <c r="AA201" i="3"/>
  <c r="AD288" i="3"/>
  <c r="AD304" i="3"/>
  <c r="AD129" i="3"/>
  <c r="AD130" i="3" s="1"/>
  <c r="AF115" i="3"/>
  <c r="AE116" i="3"/>
  <c r="AE119" i="3" s="1"/>
  <c r="AE125" i="3" s="1"/>
  <c r="AB200" i="3"/>
  <c r="AB158" i="3"/>
  <c r="Z52" i="8"/>
  <c r="BJ346" i="3"/>
  <c r="BK346" i="3" s="1"/>
  <c r="AC156" i="3"/>
  <c r="AC133" i="3"/>
  <c r="AC140" i="3" s="1"/>
  <c r="AG115" i="3" l="1"/>
  <c r="AF116" i="3"/>
  <c r="AF119" i="3" s="1"/>
  <c r="AF125" i="3" s="1"/>
  <c r="AD156" i="3"/>
  <c r="AD133" i="3"/>
  <c r="K10" i="8"/>
  <c r="AC200" i="3"/>
  <c r="AC158" i="3"/>
  <c r="AA52" i="8"/>
  <c r="BL346" i="3"/>
  <c r="BM346" i="3" s="1"/>
  <c r="AB161" i="3"/>
  <c r="AB163" i="3" s="1"/>
  <c r="AB201" i="3"/>
  <c r="AE304" i="3"/>
  <c r="AE288" i="3"/>
  <c r="AE129" i="3"/>
  <c r="AE130" i="3" s="1"/>
  <c r="AD200" i="3" l="1"/>
  <c r="AD158" i="3"/>
  <c r="AE156" i="3"/>
  <c r="AE133" i="3"/>
  <c r="AE140" i="3" s="1"/>
  <c r="AC161" i="3"/>
  <c r="AC163" i="3" s="1"/>
  <c r="AC201" i="3"/>
  <c r="AF304" i="3"/>
  <c r="AF288" i="3"/>
  <c r="AF129" i="3"/>
  <c r="AF130" i="3" s="1"/>
  <c r="AB52" i="8"/>
  <c r="BN346" i="3"/>
  <c r="BO346" i="3" s="1"/>
  <c r="AH115" i="3"/>
  <c r="AG116" i="3"/>
  <c r="AG119" i="3" s="1"/>
  <c r="AG125" i="3" s="1"/>
  <c r="AG288" i="3" l="1"/>
  <c r="AG304" i="3"/>
  <c r="L10" i="8" s="1"/>
  <c r="AG129" i="3"/>
  <c r="AG130" i="3" s="1"/>
  <c r="AI115" i="3"/>
  <c r="AH116" i="3"/>
  <c r="AH119" i="3" s="1"/>
  <c r="AH125" i="3" s="1"/>
  <c r="AC52" i="8"/>
  <c r="BP346" i="3"/>
  <c r="BQ346" i="3" s="1"/>
  <c r="AE200" i="3"/>
  <c r="AE158" i="3"/>
  <c r="AD201" i="3"/>
  <c r="AD161" i="3"/>
  <c r="AD163" i="3" s="1"/>
  <c r="AF156" i="3"/>
  <c r="AF133" i="3"/>
  <c r="AF140" i="3" s="1"/>
  <c r="AH304" i="3" l="1"/>
  <c r="AH288" i="3"/>
  <c r="AH129" i="3"/>
  <c r="AH130" i="3" s="1"/>
  <c r="AJ115" i="3"/>
  <c r="AI116" i="3"/>
  <c r="AI119" i="3" s="1"/>
  <c r="AI125" i="3" s="1"/>
  <c r="AE201" i="3"/>
  <c r="AE206" i="3" s="1"/>
  <c r="AE208" i="3" s="1"/>
  <c r="AE161" i="3"/>
  <c r="AE163" i="3" s="1"/>
  <c r="AG156" i="3"/>
  <c r="AG133" i="3"/>
  <c r="AG140" i="3" s="1"/>
  <c r="AF200" i="3"/>
  <c r="AF158" i="3"/>
  <c r="AD52" i="8"/>
  <c r="BR346" i="3"/>
  <c r="BS346" i="3" s="1"/>
  <c r="AE52" i="8" l="1"/>
  <c r="BT346" i="3"/>
  <c r="BU346" i="3" s="1"/>
  <c r="AF161" i="3"/>
  <c r="AF163" i="3" s="1"/>
  <c r="AF201" i="3"/>
  <c r="AF206" i="3" s="1"/>
  <c r="AF208" i="3" s="1"/>
  <c r="AI304" i="3"/>
  <c r="M10" i="8" s="1"/>
  <c r="AI288" i="3"/>
  <c r="AI129" i="3"/>
  <c r="AI130" i="3" s="1"/>
  <c r="AK115" i="3"/>
  <c r="AJ116" i="3"/>
  <c r="AJ119" i="3" s="1"/>
  <c r="AJ125" i="3" s="1"/>
  <c r="AH156" i="3"/>
  <c r="AH133" i="3"/>
  <c r="AG200" i="3"/>
  <c r="AG158" i="3"/>
  <c r="AG161" i="3" l="1"/>
  <c r="AG163" i="3" s="1"/>
  <c r="AG201" i="3"/>
  <c r="AG206" i="3" s="1"/>
  <c r="AG208" i="3" s="1"/>
  <c r="AI156" i="3"/>
  <c r="AI133" i="3"/>
  <c r="AI140" i="3" s="1"/>
  <c r="AH200" i="3"/>
  <c r="AH158" i="3"/>
  <c r="AJ288" i="3"/>
  <c r="AJ304" i="3"/>
  <c r="AJ129" i="3"/>
  <c r="AJ130" i="3" s="1"/>
  <c r="AL115" i="3"/>
  <c r="AK116" i="3"/>
  <c r="AK119" i="3" s="1"/>
  <c r="AK125" i="3" s="1"/>
  <c r="AF52" i="8"/>
  <c r="BV346" i="3"/>
  <c r="BW346" i="3" s="1"/>
  <c r="AH201" i="3" l="1"/>
  <c r="AH206" i="3" s="1"/>
  <c r="AH208" i="3" s="1"/>
  <c r="AH161" i="3"/>
  <c r="AH163" i="3" s="1"/>
  <c r="AG52" i="8"/>
  <c r="BX346" i="3"/>
  <c r="BY346" i="3" s="1"/>
  <c r="AK304" i="3"/>
  <c r="AK288" i="3"/>
  <c r="AK129" i="3"/>
  <c r="AK130" i="3" s="1"/>
  <c r="AM115" i="3"/>
  <c r="AL116" i="3"/>
  <c r="AL119" i="3" s="1"/>
  <c r="AL125" i="3" s="1"/>
  <c r="AI200" i="3"/>
  <c r="AI158" i="3"/>
  <c r="AJ156" i="3"/>
  <c r="AJ133" i="3"/>
  <c r="AJ140" i="3" s="1"/>
  <c r="N10" i="8"/>
  <c r="AI161" i="3" l="1"/>
  <c r="AI163" i="3" s="1"/>
  <c r="AI201" i="3"/>
  <c r="AI206" i="3" s="1"/>
  <c r="AI208" i="3" s="1"/>
  <c r="AK156" i="3"/>
  <c r="AK133" i="3"/>
  <c r="AK140" i="3" s="1"/>
  <c r="AJ200" i="3"/>
  <c r="AJ158" i="3"/>
  <c r="AH52" i="8"/>
  <c r="BZ346" i="3"/>
  <c r="CA346" i="3" s="1"/>
  <c r="AL288" i="3"/>
  <c r="AL304" i="3"/>
  <c r="AL129" i="3"/>
  <c r="AL130" i="3" s="1"/>
  <c r="AN115" i="3"/>
  <c r="AM116" i="3"/>
  <c r="AM119" i="3" s="1"/>
  <c r="AM125" i="3" s="1"/>
  <c r="AJ161" i="3" l="1"/>
  <c r="AJ163" i="3" s="1"/>
  <c r="AJ201" i="3"/>
  <c r="AJ206" i="3" s="1"/>
  <c r="AJ208" i="3" s="1"/>
  <c r="AM288" i="3"/>
  <c r="AM304" i="3"/>
  <c r="AM129" i="3"/>
  <c r="AM130" i="3" s="1"/>
  <c r="AO115" i="3"/>
  <c r="AN116" i="3"/>
  <c r="AN119" i="3" s="1"/>
  <c r="AN125" i="3" s="1"/>
  <c r="AL156" i="3"/>
  <c r="AL133" i="3"/>
  <c r="AK200" i="3"/>
  <c r="AK158" i="3"/>
  <c r="AI52" i="8"/>
  <c r="CB346" i="3"/>
  <c r="CC346" i="3" s="1"/>
  <c r="O10" i="8"/>
  <c r="AN304" i="3" l="1"/>
  <c r="AN288" i="3"/>
  <c r="AN129" i="3"/>
  <c r="AN130" i="3" s="1"/>
  <c r="AP115" i="3"/>
  <c r="AO116" i="3"/>
  <c r="AO119" i="3" s="1"/>
  <c r="AO125" i="3" s="1"/>
  <c r="AK201" i="3"/>
  <c r="AK206" i="3" s="1"/>
  <c r="AK208" i="3" s="1"/>
  <c r="AK161" i="3"/>
  <c r="AK163" i="3" s="1"/>
  <c r="AM156" i="3"/>
  <c r="AM133" i="3"/>
  <c r="AM140" i="3" s="1"/>
  <c r="AJ52" i="8"/>
  <c r="CD346" i="3"/>
  <c r="CE346" i="3" s="1"/>
  <c r="AL200" i="3"/>
  <c r="AL158" i="3"/>
  <c r="AM200" i="3" l="1"/>
  <c r="AM158" i="3"/>
  <c r="AL161" i="3"/>
  <c r="AL163" i="3" s="1"/>
  <c r="AL201" i="3"/>
  <c r="AL206" i="3" s="1"/>
  <c r="AL208" i="3" s="1"/>
  <c r="AO288" i="3"/>
  <c r="AO304" i="3"/>
  <c r="P10" i="8" s="1"/>
  <c r="AO129" i="3"/>
  <c r="AO130" i="3" s="1"/>
  <c r="AK52" i="8"/>
  <c r="CF346" i="3"/>
  <c r="CG346" i="3" s="1"/>
  <c r="AQ115" i="3"/>
  <c r="AP116" i="3"/>
  <c r="AP119" i="3" s="1"/>
  <c r="AP125" i="3" s="1"/>
  <c r="AN156" i="3"/>
  <c r="AN133" i="3"/>
  <c r="AN140" i="3" s="1"/>
  <c r="AN200" i="3" l="1"/>
  <c r="AN158" i="3"/>
  <c r="AP288" i="3"/>
  <c r="AP304" i="3"/>
  <c r="AP129" i="3"/>
  <c r="AP130" i="3" s="1"/>
  <c r="AR115" i="3"/>
  <c r="AQ116" i="3"/>
  <c r="AQ119" i="3" s="1"/>
  <c r="AQ125" i="3" s="1"/>
  <c r="AL52" i="8"/>
  <c r="CH346" i="3"/>
  <c r="CI346" i="3" s="1"/>
  <c r="AM201" i="3"/>
  <c r="AM206" i="3" s="1"/>
  <c r="AM208" i="3" s="1"/>
  <c r="AM161" i="3"/>
  <c r="AM163" i="3" s="1"/>
  <c r="AO156" i="3"/>
  <c r="AO133" i="3"/>
  <c r="AO140" i="3" s="1"/>
  <c r="AO200" i="3" l="1"/>
  <c r="AO158" i="3"/>
  <c r="AP156" i="3"/>
  <c r="AP133" i="3"/>
  <c r="AM52" i="8"/>
  <c r="CJ346" i="3"/>
  <c r="CK346" i="3" s="1"/>
  <c r="AN201" i="3"/>
  <c r="AN206" i="3" s="1"/>
  <c r="AN208" i="3" s="1"/>
  <c r="AN161" i="3"/>
  <c r="AN163" i="3" s="1"/>
  <c r="AQ288" i="3"/>
  <c r="AQ304" i="3"/>
  <c r="Q10" i="8" s="1"/>
  <c r="AQ129" i="3"/>
  <c r="AQ130" i="3" s="1"/>
  <c r="AS115" i="3"/>
  <c r="AR116" i="3"/>
  <c r="AR119" i="3" s="1"/>
  <c r="AR125" i="3" s="1"/>
  <c r="AT115" i="3" l="1"/>
  <c r="AS116" i="3"/>
  <c r="AS119" i="3" s="1"/>
  <c r="AS125" i="3" s="1"/>
  <c r="AN52" i="8"/>
  <c r="CL346" i="3"/>
  <c r="CM346" i="3" s="1"/>
  <c r="AQ156" i="3"/>
  <c r="AQ133" i="3"/>
  <c r="AQ140" i="3" s="1"/>
  <c r="AP200" i="3"/>
  <c r="AP158" i="3"/>
  <c r="AO161" i="3"/>
  <c r="AO163" i="3" s="1"/>
  <c r="AO201" i="3"/>
  <c r="AO206" i="3" s="1"/>
  <c r="AO208" i="3" s="1"/>
  <c r="AR288" i="3"/>
  <c r="AR304" i="3"/>
  <c r="AR129" i="3"/>
  <c r="AR130" i="3" s="1"/>
  <c r="AR156" i="3" l="1"/>
  <c r="AR133" i="3"/>
  <c r="AR140" i="3" s="1"/>
  <c r="AQ200" i="3"/>
  <c r="AQ158" i="3"/>
  <c r="AO52" i="8"/>
  <c r="CN346" i="3"/>
  <c r="CO346" i="3" s="1"/>
  <c r="AS304" i="3"/>
  <c r="R10" i="8" s="1"/>
  <c r="AS288" i="3"/>
  <c r="AS129" i="3"/>
  <c r="AS130" i="3" s="1"/>
  <c r="AP201" i="3"/>
  <c r="AP206" i="3" s="1"/>
  <c r="AP208" i="3" s="1"/>
  <c r="AP161" i="3"/>
  <c r="AP163" i="3" s="1"/>
  <c r="AU115" i="3"/>
  <c r="AT116" i="3"/>
  <c r="AT119" i="3" s="1"/>
  <c r="AT125" i="3" s="1"/>
  <c r="AV115" i="3" l="1"/>
  <c r="AU116" i="3"/>
  <c r="AU119" i="3" s="1"/>
  <c r="AU125" i="3" s="1"/>
  <c r="AQ201" i="3"/>
  <c r="AQ206" i="3" s="1"/>
  <c r="AQ208" i="3" s="1"/>
  <c r="AQ161" i="3"/>
  <c r="AQ163" i="3" s="1"/>
  <c r="AS156" i="3"/>
  <c r="AS133" i="3"/>
  <c r="AS140" i="3" s="1"/>
  <c r="AR200" i="3"/>
  <c r="AR158" i="3"/>
  <c r="AT288" i="3"/>
  <c r="AT304" i="3"/>
  <c r="AT129" i="3"/>
  <c r="AT130" i="3" s="1"/>
  <c r="AP52" i="8"/>
  <c r="CP346" i="3"/>
  <c r="CQ346" i="3" s="1"/>
  <c r="AS200" i="3" l="1"/>
  <c r="AS158" i="3"/>
  <c r="AQ52" i="8"/>
  <c r="CR346" i="3"/>
  <c r="CS346" i="3" s="1"/>
  <c r="AT156" i="3"/>
  <c r="AT133" i="3"/>
  <c r="AR201" i="3"/>
  <c r="AR206" i="3" s="1"/>
  <c r="AR208" i="3" s="1"/>
  <c r="AR161" i="3"/>
  <c r="AR163" i="3" s="1"/>
  <c r="AU288" i="3"/>
  <c r="AU304" i="3"/>
  <c r="S10" i="8" s="1"/>
  <c r="AU129" i="3"/>
  <c r="AU130" i="3" s="1"/>
  <c r="AW115" i="3"/>
  <c r="AV116" i="3"/>
  <c r="AV119" i="3" s="1"/>
  <c r="AV125" i="3" s="1"/>
  <c r="AR52" i="8" l="1"/>
  <c r="CT346" i="3"/>
  <c r="CU346" i="3" s="1"/>
  <c r="AU156" i="3"/>
  <c r="AU133" i="3"/>
  <c r="AU140" i="3" s="1"/>
  <c r="AT200" i="3"/>
  <c r="AT158" i="3"/>
  <c r="AX115" i="3"/>
  <c r="AW116" i="3"/>
  <c r="AW119" i="3" s="1"/>
  <c r="AW125" i="3" s="1"/>
  <c r="AS201" i="3"/>
  <c r="AS206" i="3" s="1"/>
  <c r="AS208" i="3" s="1"/>
  <c r="AS161" i="3"/>
  <c r="AS163" i="3" s="1"/>
  <c r="AV288" i="3"/>
  <c r="AV304" i="3"/>
  <c r="AV129" i="3"/>
  <c r="AV130" i="3" s="1"/>
  <c r="AW304" i="3" l="1"/>
  <c r="AW288" i="3"/>
  <c r="AW129" i="3"/>
  <c r="AW130" i="3" s="1"/>
  <c r="AT201" i="3"/>
  <c r="AT206" i="3" s="1"/>
  <c r="AT208" i="3" s="1"/>
  <c r="AT161" i="3"/>
  <c r="AT163" i="3" s="1"/>
  <c r="AY115" i="3"/>
  <c r="AX116" i="3"/>
  <c r="AX119" i="3" s="1"/>
  <c r="AX125" i="3" s="1"/>
  <c r="T10" i="8"/>
  <c r="AU200" i="3"/>
  <c r="AU158" i="3"/>
  <c r="AV156" i="3"/>
  <c r="AV133" i="3"/>
  <c r="AV140" i="3" s="1"/>
  <c r="AS52" i="8"/>
  <c r="CV346" i="3"/>
  <c r="CW346" i="3" s="1"/>
  <c r="CX346" i="3" s="1"/>
  <c r="CY346" i="3" s="1"/>
  <c r="CZ346" i="3" s="1"/>
  <c r="DA346" i="3" s="1"/>
  <c r="DB346" i="3" s="1"/>
  <c r="DC346" i="3" s="1"/>
  <c r="DD346" i="3" s="1"/>
  <c r="DE346" i="3" s="1"/>
  <c r="DF346" i="3" s="1"/>
  <c r="DG346" i="3" s="1"/>
  <c r="DH346" i="3" s="1"/>
  <c r="DI346" i="3" s="1"/>
  <c r="DJ346" i="3" s="1"/>
  <c r="DK346" i="3" s="1"/>
  <c r="DL346" i="3" s="1"/>
  <c r="DM346" i="3" s="1"/>
  <c r="DN346" i="3" s="1"/>
  <c r="DO346" i="3" s="1"/>
  <c r="DP346" i="3" s="1"/>
  <c r="DQ346" i="3" s="1"/>
  <c r="DR346" i="3" s="1"/>
  <c r="DS346" i="3" s="1"/>
  <c r="DT346" i="3" s="1"/>
  <c r="DU346" i="3" s="1"/>
  <c r="DV346" i="3" s="1"/>
  <c r="DW346" i="3" s="1"/>
  <c r="DX346" i="3" s="1"/>
  <c r="DY346" i="3" s="1"/>
  <c r="DZ346" i="3" s="1"/>
  <c r="EA346" i="3" s="1"/>
  <c r="EB346" i="3" s="1"/>
  <c r="EC346" i="3" s="1"/>
  <c r="ED346" i="3" s="1"/>
  <c r="EE346" i="3" s="1"/>
  <c r="EF346" i="3" s="1"/>
  <c r="EG346" i="3" s="1"/>
  <c r="EH346" i="3" s="1"/>
  <c r="EI346" i="3" s="1"/>
  <c r="EJ346" i="3" s="1"/>
  <c r="EK346" i="3" s="1"/>
  <c r="EL346" i="3" s="1"/>
  <c r="EM346" i="3" s="1"/>
  <c r="EN346" i="3" s="1"/>
  <c r="EO346" i="3" s="1"/>
  <c r="EP346" i="3" s="1"/>
  <c r="EQ346" i="3" s="1"/>
  <c r="ER346" i="3" s="1"/>
  <c r="ES346" i="3" s="1"/>
  <c r="ET346" i="3" s="1"/>
  <c r="EU346" i="3" s="1"/>
  <c r="EV346" i="3" s="1"/>
  <c r="EW346" i="3" s="1"/>
  <c r="EX346" i="3" s="1"/>
  <c r="EY346" i="3" s="1"/>
  <c r="EZ346" i="3" s="1"/>
  <c r="FA346" i="3" s="1"/>
  <c r="FB346" i="3" s="1"/>
  <c r="FC346" i="3" s="1"/>
  <c r="AX288" i="3" l="1"/>
  <c r="AX304" i="3"/>
  <c r="AX129" i="3"/>
  <c r="AX130" i="3" s="1"/>
  <c r="AZ115" i="3"/>
  <c r="AY116" i="3"/>
  <c r="AY119" i="3" s="1"/>
  <c r="AY125" i="3" s="1"/>
  <c r="AV200" i="3"/>
  <c r="AV158" i="3"/>
  <c r="AU201" i="3"/>
  <c r="AU206" i="3" s="1"/>
  <c r="AU208" i="3" s="1"/>
  <c r="AU161" i="3"/>
  <c r="AU163" i="3" s="1"/>
  <c r="AW156" i="3"/>
  <c r="AW133" i="3"/>
  <c r="AW140" i="3" s="1"/>
  <c r="AY288" i="3" l="1"/>
  <c r="AY304" i="3"/>
  <c r="AY129" i="3"/>
  <c r="AY130" i="3" s="1"/>
  <c r="BA115" i="3"/>
  <c r="AZ116" i="3"/>
  <c r="AZ119" i="3" s="1"/>
  <c r="AZ125" i="3" s="1"/>
  <c r="AW200" i="3"/>
  <c r="AW158" i="3"/>
  <c r="AX156" i="3"/>
  <c r="AX133" i="3"/>
  <c r="U10" i="8"/>
  <c r="AV161" i="3"/>
  <c r="AV163" i="3" s="1"/>
  <c r="AV201" i="3"/>
  <c r="AV206" i="3" s="1"/>
  <c r="AV208" i="3" s="1"/>
  <c r="AX200" i="3" l="1"/>
  <c r="AX158" i="3"/>
  <c r="AZ304" i="3"/>
  <c r="AZ288" i="3"/>
  <c r="AZ129" i="3"/>
  <c r="AZ130" i="3" s="1"/>
  <c r="BB115" i="3"/>
  <c r="BA116" i="3"/>
  <c r="BA119" i="3" s="1"/>
  <c r="BA125" i="3" s="1"/>
  <c r="AY156" i="3"/>
  <c r="AY133" i="3"/>
  <c r="AY140" i="3" s="1"/>
  <c r="AW161" i="3"/>
  <c r="AW163" i="3" s="1"/>
  <c r="AW201" i="3"/>
  <c r="AW206" i="3" s="1"/>
  <c r="AW208" i="3" s="1"/>
  <c r="AX201" i="3" l="1"/>
  <c r="AX206" i="3" s="1"/>
  <c r="AX208" i="3" s="1"/>
  <c r="AX161" i="3"/>
  <c r="AX163" i="3" s="1"/>
  <c r="BC115" i="3"/>
  <c r="BB116" i="3"/>
  <c r="BB119" i="3" s="1"/>
  <c r="BB125" i="3" s="1"/>
  <c r="AZ156" i="3"/>
  <c r="AZ133" i="3"/>
  <c r="AZ140" i="3" s="1"/>
  <c r="AY200" i="3"/>
  <c r="AY158" i="3"/>
  <c r="BA288" i="3"/>
  <c r="BA304" i="3"/>
  <c r="V10" i="8" s="1"/>
  <c r="BA129" i="3"/>
  <c r="BA130" i="3" s="1"/>
  <c r="BB288" i="3" l="1"/>
  <c r="BB304" i="3"/>
  <c r="BB129" i="3"/>
  <c r="BB130" i="3" s="1"/>
  <c r="BA156" i="3"/>
  <c r="BA133" i="3"/>
  <c r="BA140" i="3" s="1"/>
  <c r="BD115" i="3"/>
  <c r="BC116" i="3"/>
  <c r="BC119" i="3" s="1"/>
  <c r="BC125" i="3" s="1"/>
  <c r="AY161" i="3"/>
  <c r="AY163" i="3" s="1"/>
  <c r="AY201" i="3"/>
  <c r="AY206" i="3" s="1"/>
  <c r="AY208" i="3" s="1"/>
  <c r="AZ200" i="3"/>
  <c r="AZ158" i="3"/>
  <c r="BA200" i="3" l="1"/>
  <c r="BA158" i="3"/>
  <c r="BC304" i="3"/>
  <c r="BC288" i="3"/>
  <c r="BC129" i="3"/>
  <c r="BC130" i="3" s="1"/>
  <c r="AZ201" i="3"/>
  <c r="AZ206" i="3" s="1"/>
  <c r="AZ208" i="3" s="1"/>
  <c r="AZ161" i="3"/>
  <c r="AZ163" i="3" s="1"/>
  <c r="BE115" i="3"/>
  <c r="BD116" i="3"/>
  <c r="BD119" i="3" s="1"/>
  <c r="BD125" i="3" s="1"/>
  <c r="BB156" i="3"/>
  <c r="BB133" i="3"/>
  <c r="W10" i="8"/>
  <c r="BB200" i="3" l="1"/>
  <c r="BB158" i="3"/>
  <c r="BA161" i="3"/>
  <c r="BA163" i="3" s="1"/>
  <c r="BA201" i="3"/>
  <c r="BA206" i="3" s="1"/>
  <c r="BA208" i="3" s="1"/>
  <c r="BD304" i="3"/>
  <c r="BD288" i="3"/>
  <c r="BD129" i="3"/>
  <c r="BD130" i="3" s="1"/>
  <c r="BF115" i="3"/>
  <c r="BE116" i="3"/>
  <c r="BE119" i="3" s="1"/>
  <c r="BE125" i="3" s="1"/>
  <c r="BC156" i="3"/>
  <c r="BC133" i="3"/>
  <c r="BC140" i="3" s="1"/>
  <c r="BE304" i="3" l="1"/>
  <c r="BE288" i="3"/>
  <c r="BE129" i="3"/>
  <c r="BE130" i="3" s="1"/>
  <c r="X10" i="8"/>
  <c r="BC200" i="3"/>
  <c r="BC158" i="3"/>
  <c r="BB161" i="3"/>
  <c r="BB163" i="3" s="1"/>
  <c r="BB201" i="3"/>
  <c r="BB206" i="3" s="1"/>
  <c r="BB208" i="3" s="1"/>
  <c r="BG115" i="3"/>
  <c r="BF116" i="3"/>
  <c r="BF119" i="3" s="1"/>
  <c r="BF125" i="3" s="1"/>
  <c r="BD156" i="3"/>
  <c r="BD133" i="3"/>
  <c r="BD140" i="3" s="1"/>
  <c r="BD200" i="3" l="1"/>
  <c r="BD158" i="3"/>
  <c r="BH115" i="3"/>
  <c r="BG116" i="3"/>
  <c r="BG119" i="3" s="1"/>
  <c r="BG125" i="3" s="1"/>
  <c r="BF288" i="3"/>
  <c r="BF304" i="3"/>
  <c r="BF129" i="3"/>
  <c r="BF130" i="3" s="1"/>
  <c r="BE156" i="3"/>
  <c r="BE133" i="3"/>
  <c r="BE140" i="3" s="1"/>
  <c r="BC201" i="3"/>
  <c r="BC206" i="3" s="1"/>
  <c r="BC208" i="3" s="1"/>
  <c r="BC161" i="3"/>
  <c r="BC163" i="3" s="1"/>
  <c r="F165" i="3" s="1"/>
  <c r="BF156" i="3" l="1"/>
  <c r="BF133" i="3"/>
  <c r="BG288" i="3"/>
  <c r="BG304" i="3"/>
  <c r="BG129" i="3"/>
  <c r="BG130" i="3" s="1"/>
  <c r="BI115" i="3"/>
  <c r="BH116" i="3"/>
  <c r="BH119" i="3" s="1"/>
  <c r="BH125" i="3" s="1"/>
  <c r="BE200" i="3"/>
  <c r="BE158" i="3"/>
  <c r="BD201" i="3"/>
  <c r="BD206" i="3" s="1"/>
  <c r="BD208" i="3" s="1"/>
  <c r="BD161" i="3"/>
  <c r="Y10" i="8"/>
  <c r="BG156" i="3" l="1"/>
  <c r="BG133" i="3"/>
  <c r="BG140" i="3" s="1"/>
  <c r="BE161" i="3"/>
  <c r="BE201" i="3"/>
  <c r="BE206" i="3" s="1"/>
  <c r="BE208" i="3" s="1"/>
  <c r="BH288" i="3"/>
  <c r="BH304" i="3"/>
  <c r="BH129" i="3"/>
  <c r="BH130" i="3" s="1"/>
  <c r="BJ115" i="3"/>
  <c r="BI116" i="3"/>
  <c r="BI119" i="3" s="1"/>
  <c r="BI125" i="3" s="1"/>
  <c r="BF200" i="3"/>
  <c r="BF158" i="3"/>
  <c r="BF161" i="3" l="1"/>
  <c r="BF201" i="3"/>
  <c r="BF206" i="3" s="1"/>
  <c r="BF208" i="3" s="1"/>
  <c r="BI304" i="3"/>
  <c r="Z10" i="8" s="1"/>
  <c r="BI288" i="3"/>
  <c r="BI129" i="3"/>
  <c r="BI130" i="3" s="1"/>
  <c r="BK115" i="3"/>
  <c r="BJ116" i="3"/>
  <c r="BJ119" i="3" s="1"/>
  <c r="BJ125" i="3" s="1"/>
  <c r="BH156" i="3"/>
  <c r="BH133" i="3"/>
  <c r="BH140" i="3" s="1"/>
  <c r="BG200" i="3"/>
  <c r="BG158" i="3"/>
  <c r="BG201" i="3" l="1"/>
  <c r="BG206" i="3" s="1"/>
  <c r="BG208" i="3" s="1"/>
  <c r="BG161" i="3"/>
  <c r="BI156" i="3"/>
  <c r="BI133" i="3"/>
  <c r="BI140" i="3" s="1"/>
  <c r="BH200" i="3"/>
  <c r="BH158" i="3"/>
  <c r="BJ304" i="3"/>
  <c r="BJ288" i="3"/>
  <c r="BJ129" i="3"/>
  <c r="BJ130" i="3" s="1"/>
  <c r="BL115" i="3"/>
  <c r="BK116" i="3"/>
  <c r="BK119" i="3" s="1"/>
  <c r="BK125" i="3" s="1"/>
  <c r="BK304" i="3" l="1"/>
  <c r="BK288" i="3"/>
  <c r="BK129" i="3"/>
  <c r="BK130" i="3" s="1"/>
  <c r="BH201" i="3"/>
  <c r="BH206" i="3" s="1"/>
  <c r="BH208" i="3" s="1"/>
  <c r="BH161" i="3"/>
  <c r="BM115" i="3"/>
  <c r="BL116" i="3"/>
  <c r="BL119" i="3" s="1"/>
  <c r="BL125" i="3" s="1"/>
  <c r="BJ156" i="3"/>
  <c r="BJ133" i="3"/>
  <c r="BI200" i="3"/>
  <c r="BI158" i="3"/>
  <c r="AA10" i="8"/>
  <c r="BL304" i="3" l="1"/>
  <c r="BL288" i="3"/>
  <c r="BL129" i="3"/>
  <c r="BL130" i="3" s="1"/>
  <c r="BI161" i="3"/>
  <c r="BI201" i="3"/>
  <c r="BI206" i="3" s="1"/>
  <c r="BI208" i="3" s="1"/>
  <c r="BN115" i="3"/>
  <c r="BM116" i="3"/>
  <c r="BM119" i="3" s="1"/>
  <c r="BM125" i="3" s="1"/>
  <c r="BJ200" i="3"/>
  <c r="BJ158" i="3"/>
  <c r="BK156" i="3"/>
  <c r="BK133" i="3"/>
  <c r="BK140" i="3" s="1"/>
  <c r="BM304" i="3" l="1"/>
  <c r="BM288" i="3"/>
  <c r="BM129" i="3"/>
  <c r="BM130" i="3" s="1"/>
  <c r="BJ161" i="3"/>
  <c r="BJ201" i="3"/>
  <c r="BJ206" i="3" s="1"/>
  <c r="BJ208" i="3" s="1"/>
  <c r="BL156" i="3"/>
  <c r="BL133" i="3"/>
  <c r="BL140" i="3" s="1"/>
  <c r="BO115" i="3"/>
  <c r="BN116" i="3"/>
  <c r="BN119" i="3" s="1"/>
  <c r="BN125" i="3" s="1"/>
  <c r="BK200" i="3"/>
  <c r="BK158" i="3"/>
  <c r="AB10" i="8"/>
  <c r="BK201" i="3" l="1"/>
  <c r="BK206" i="3" s="1"/>
  <c r="BK208" i="3" s="1"/>
  <c r="BK161" i="3"/>
  <c r="BL200" i="3"/>
  <c r="BL158" i="3"/>
  <c r="BM156" i="3"/>
  <c r="BM133" i="3"/>
  <c r="BM140" i="3" s="1"/>
  <c r="BN288" i="3"/>
  <c r="BN304" i="3"/>
  <c r="BN129" i="3"/>
  <c r="BN130" i="3" s="1"/>
  <c r="BP115" i="3"/>
  <c r="BO116" i="3"/>
  <c r="BO119" i="3" s="1"/>
  <c r="BO125" i="3" s="1"/>
  <c r="BL201" i="3" l="1"/>
  <c r="BL206" i="3" s="1"/>
  <c r="BL208" i="3" s="1"/>
  <c r="BL161" i="3"/>
  <c r="BQ115" i="3"/>
  <c r="BP116" i="3"/>
  <c r="BP119" i="3" s="1"/>
  <c r="BP125" i="3" s="1"/>
  <c r="BN156" i="3"/>
  <c r="BN133" i="3"/>
  <c r="BO304" i="3"/>
  <c r="BO288" i="3"/>
  <c r="BO129" i="3"/>
  <c r="BO130" i="3" s="1"/>
  <c r="AC10" i="8"/>
  <c r="BM200" i="3"/>
  <c r="BM158" i="3"/>
  <c r="BM161" i="3" l="1"/>
  <c r="BM201" i="3"/>
  <c r="BM206" i="3" s="1"/>
  <c r="BM208" i="3" s="1"/>
  <c r="BN200" i="3"/>
  <c r="BN158" i="3"/>
  <c r="BP304" i="3"/>
  <c r="BP288" i="3"/>
  <c r="BP129" i="3"/>
  <c r="BP130" i="3" s="1"/>
  <c r="BR115" i="3"/>
  <c r="BQ116" i="3"/>
  <c r="BQ119" i="3" s="1"/>
  <c r="BQ125" i="3" s="1"/>
  <c r="BO156" i="3"/>
  <c r="BO133" i="3"/>
  <c r="BO140" i="3" s="1"/>
  <c r="BN161" i="3" l="1"/>
  <c r="BN201" i="3"/>
  <c r="BN206" i="3" s="1"/>
  <c r="BN208" i="3" s="1"/>
  <c r="BO200" i="3"/>
  <c r="BO158" i="3"/>
  <c r="BP156" i="3"/>
  <c r="BP133" i="3"/>
  <c r="BP140" i="3" s="1"/>
  <c r="BQ288" i="3"/>
  <c r="BQ304" i="3"/>
  <c r="AD10" i="8" s="1"/>
  <c r="BQ129" i="3"/>
  <c r="BQ130" i="3" s="1"/>
  <c r="BS115" i="3"/>
  <c r="BR116" i="3"/>
  <c r="BR119" i="3" s="1"/>
  <c r="BR125" i="3" s="1"/>
  <c r="BR304" i="3" l="1"/>
  <c r="BR288" i="3"/>
  <c r="BR129" i="3"/>
  <c r="BR130" i="3" s="1"/>
  <c r="BT115" i="3"/>
  <c r="BS116" i="3"/>
  <c r="BS119" i="3" s="1"/>
  <c r="BS125" i="3" s="1"/>
  <c r="BP200" i="3"/>
  <c r="BP158" i="3"/>
  <c r="BO161" i="3"/>
  <c r="BO201" i="3"/>
  <c r="BO206" i="3" s="1"/>
  <c r="BO208" i="3" s="1"/>
  <c r="BQ156" i="3"/>
  <c r="BQ133" i="3"/>
  <c r="BQ140" i="3" s="1"/>
  <c r="BP201" i="3" l="1"/>
  <c r="BP206" i="3" s="1"/>
  <c r="BP208" i="3" s="1"/>
  <c r="BP161" i="3"/>
  <c r="BQ200" i="3"/>
  <c r="BQ158" i="3"/>
  <c r="BS288" i="3"/>
  <c r="BS304" i="3"/>
  <c r="BS129" i="3"/>
  <c r="BS130" i="3" s="1"/>
  <c r="BU115" i="3"/>
  <c r="BT116" i="3"/>
  <c r="BT119" i="3" s="1"/>
  <c r="BT125" i="3" s="1"/>
  <c r="BR156" i="3"/>
  <c r="BR133" i="3"/>
  <c r="AE10" i="8"/>
  <c r="BQ201" i="3" l="1"/>
  <c r="BQ206" i="3" s="1"/>
  <c r="BQ208" i="3" s="1"/>
  <c r="BQ161" i="3"/>
  <c r="BR200" i="3"/>
  <c r="BR158" i="3"/>
  <c r="BT288" i="3"/>
  <c r="BT304" i="3"/>
  <c r="BT129" i="3"/>
  <c r="BT130" i="3" s="1"/>
  <c r="BV115" i="3"/>
  <c r="BU116" i="3"/>
  <c r="BU119" i="3" s="1"/>
  <c r="BU125" i="3" s="1"/>
  <c r="BS156" i="3"/>
  <c r="BS133" i="3"/>
  <c r="BS140" i="3" s="1"/>
  <c r="BT156" i="3" l="1"/>
  <c r="BT133" i="3"/>
  <c r="BT140" i="3" s="1"/>
  <c r="BR161" i="3"/>
  <c r="BR201" i="3"/>
  <c r="BR206" i="3" s="1"/>
  <c r="BR208" i="3" s="1"/>
  <c r="BS200" i="3"/>
  <c r="BS158" i="3"/>
  <c r="BU304" i="3"/>
  <c r="BU288" i="3"/>
  <c r="BU129" i="3"/>
  <c r="BU130" i="3" s="1"/>
  <c r="BW115" i="3"/>
  <c r="BV116" i="3"/>
  <c r="BV119" i="3" s="1"/>
  <c r="BV125" i="3" s="1"/>
  <c r="BX115" i="3" l="1"/>
  <c r="BW116" i="3"/>
  <c r="BW119" i="3" s="1"/>
  <c r="BW125" i="3" s="1"/>
  <c r="BV304" i="3"/>
  <c r="BV288" i="3"/>
  <c r="BV129" i="3"/>
  <c r="BV130" i="3" s="1"/>
  <c r="BU156" i="3"/>
  <c r="BU133" i="3"/>
  <c r="BU140" i="3" s="1"/>
  <c r="BS161" i="3"/>
  <c r="BS201" i="3"/>
  <c r="BS206" i="3" s="1"/>
  <c r="BS208" i="3" s="1"/>
  <c r="BT200" i="3"/>
  <c r="BT158" i="3"/>
  <c r="AF10" i="8"/>
  <c r="BV156" i="3" l="1"/>
  <c r="BV133" i="3"/>
  <c r="BT161" i="3"/>
  <c r="BT201" i="3"/>
  <c r="BT206" i="3" s="1"/>
  <c r="BT208" i="3" s="1"/>
  <c r="BW304" i="3"/>
  <c r="BW288" i="3"/>
  <c r="BW129" i="3"/>
  <c r="BW130" i="3" s="1"/>
  <c r="BY115" i="3"/>
  <c r="BX116" i="3"/>
  <c r="BX119" i="3" s="1"/>
  <c r="BX125" i="3" s="1"/>
  <c r="AG10" i="8"/>
  <c r="BU200" i="3"/>
  <c r="BU158" i="3"/>
  <c r="BW156" i="3" l="1"/>
  <c r="BW133" i="3"/>
  <c r="BW140" i="3" s="1"/>
  <c r="BX304" i="3"/>
  <c r="BX288" i="3"/>
  <c r="BX129" i="3"/>
  <c r="BX130" i="3" s="1"/>
  <c r="BZ115" i="3"/>
  <c r="BY116" i="3"/>
  <c r="BY119" i="3" s="1"/>
  <c r="BY125" i="3" s="1"/>
  <c r="BU201" i="3"/>
  <c r="BU206" i="3" s="1"/>
  <c r="BU208" i="3" s="1"/>
  <c r="BU161" i="3"/>
  <c r="BV200" i="3"/>
  <c r="BV158" i="3"/>
  <c r="BV161" i="3" l="1"/>
  <c r="BV201" i="3"/>
  <c r="BV206" i="3" s="1"/>
  <c r="BV208" i="3" s="1"/>
  <c r="BX156" i="3"/>
  <c r="BX133" i="3"/>
  <c r="BX140" i="3" s="1"/>
  <c r="BY288" i="3"/>
  <c r="BY304" i="3"/>
  <c r="AH10" i="8" s="1"/>
  <c r="BY129" i="3"/>
  <c r="BY130" i="3" s="1"/>
  <c r="CA115" i="3"/>
  <c r="BZ116" i="3"/>
  <c r="BZ119" i="3" s="1"/>
  <c r="BZ125" i="3" s="1"/>
  <c r="BW200" i="3"/>
  <c r="BW158" i="3"/>
  <c r="BW161" i="3" l="1"/>
  <c r="BW201" i="3"/>
  <c r="BW206" i="3" s="1"/>
  <c r="BW208" i="3" s="1"/>
  <c r="BZ304" i="3"/>
  <c r="BZ288" i="3"/>
  <c r="BZ129" i="3"/>
  <c r="BZ130" i="3" s="1"/>
  <c r="CB115" i="3"/>
  <c r="CA116" i="3"/>
  <c r="CA119" i="3" s="1"/>
  <c r="CA125" i="3" s="1"/>
  <c r="BX200" i="3"/>
  <c r="BX158" i="3"/>
  <c r="BY156" i="3"/>
  <c r="BY133" i="3"/>
  <c r="BY140" i="3" s="1"/>
  <c r="BZ156" i="3" l="1"/>
  <c r="BZ133" i="3"/>
  <c r="BY200" i="3"/>
  <c r="BY158" i="3"/>
  <c r="BX161" i="3"/>
  <c r="BX201" i="3"/>
  <c r="BX206" i="3" s="1"/>
  <c r="BX208" i="3" s="1"/>
  <c r="AI10" i="8"/>
  <c r="CA304" i="3"/>
  <c r="CA288" i="3"/>
  <c r="CA129" i="3"/>
  <c r="CA130" i="3" s="1"/>
  <c r="CC115" i="3"/>
  <c r="CB116" i="3"/>
  <c r="CB119" i="3" s="1"/>
  <c r="CB125" i="3" s="1"/>
  <c r="CA156" i="3" l="1"/>
  <c r="CA133" i="3"/>
  <c r="CA140" i="3" s="1"/>
  <c r="BY161" i="3"/>
  <c r="BY201" i="3"/>
  <c r="BY206" i="3" s="1"/>
  <c r="BY208" i="3" s="1"/>
  <c r="BZ200" i="3"/>
  <c r="BZ158" i="3"/>
  <c r="CB304" i="3"/>
  <c r="CB288" i="3"/>
  <c r="CB129" i="3"/>
  <c r="CB130" i="3" s="1"/>
  <c r="CD115" i="3"/>
  <c r="CC116" i="3"/>
  <c r="CC119" i="3" s="1"/>
  <c r="CC125" i="3" s="1"/>
  <c r="CE115" i="3" l="1"/>
  <c r="CD116" i="3"/>
  <c r="CD119" i="3" s="1"/>
  <c r="CD125" i="3" s="1"/>
  <c r="BZ161" i="3"/>
  <c r="BZ201" i="3"/>
  <c r="BZ206" i="3" s="1"/>
  <c r="BZ208" i="3" s="1"/>
  <c r="CC304" i="3"/>
  <c r="CC288" i="3"/>
  <c r="CC129" i="3"/>
  <c r="CC130" i="3" s="1"/>
  <c r="CB156" i="3"/>
  <c r="CB133" i="3"/>
  <c r="CB140" i="3" s="1"/>
  <c r="CA200" i="3"/>
  <c r="CA158" i="3"/>
  <c r="CA201" i="3" l="1"/>
  <c r="CA206" i="3" s="1"/>
  <c r="CA208" i="3" s="1"/>
  <c r="CA161" i="3"/>
  <c r="CC156" i="3"/>
  <c r="CC133" i="3"/>
  <c r="CC140" i="3" s="1"/>
  <c r="CB200" i="3"/>
  <c r="CB158" i="3"/>
  <c r="CD304" i="3"/>
  <c r="CD288" i="3"/>
  <c r="CD129" i="3"/>
  <c r="CD130" i="3" s="1"/>
  <c r="AJ10" i="8"/>
  <c r="CF115" i="3"/>
  <c r="CE116" i="3"/>
  <c r="CE119" i="3" s="1"/>
  <c r="CE125" i="3" s="1"/>
  <c r="CE304" i="3" l="1"/>
  <c r="CE288" i="3"/>
  <c r="CE129" i="3"/>
  <c r="CE130" i="3" s="1"/>
  <c r="CG115" i="3"/>
  <c r="CF116" i="3"/>
  <c r="CF119" i="3" s="1"/>
  <c r="CF125" i="3" s="1"/>
  <c r="CD156" i="3"/>
  <c r="CD133" i="3"/>
  <c r="AK10" i="8"/>
  <c r="CB161" i="3"/>
  <c r="CB201" i="3"/>
  <c r="CB206" i="3" s="1"/>
  <c r="CB208" i="3" s="1"/>
  <c r="CC200" i="3"/>
  <c r="CC158" i="3"/>
  <c r="CD200" i="3" l="1"/>
  <c r="CD158" i="3"/>
  <c r="CF288" i="3"/>
  <c r="CF304" i="3"/>
  <c r="CF129" i="3"/>
  <c r="CF130" i="3" s="1"/>
  <c r="CC201" i="3"/>
  <c r="CC206" i="3" s="1"/>
  <c r="CC208" i="3" s="1"/>
  <c r="CC161" i="3"/>
  <c r="CH115" i="3"/>
  <c r="CG116" i="3"/>
  <c r="CG119" i="3" s="1"/>
  <c r="CG125" i="3" s="1"/>
  <c r="CE156" i="3"/>
  <c r="CE133" i="3"/>
  <c r="CE140" i="3" s="1"/>
  <c r="CF156" i="3" l="1"/>
  <c r="CF133" i="3"/>
  <c r="CF140" i="3" s="1"/>
  <c r="F210" i="3"/>
  <c r="F213" i="3" s="1"/>
  <c r="CE200" i="3"/>
  <c r="CE158" i="3"/>
  <c r="CG288" i="3"/>
  <c r="CG304" i="3"/>
  <c r="CG129" i="3"/>
  <c r="CG130" i="3" s="1"/>
  <c r="CD201" i="3"/>
  <c r="CD161" i="3"/>
  <c r="CI115" i="3"/>
  <c r="CH116" i="3"/>
  <c r="CH119" i="3" s="1"/>
  <c r="CH125" i="3" s="1"/>
  <c r="AL10" i="8"/>
  <c r="CE201" i="3" l="1"/>
  <c r="CE161" i="3"/>
  <c r="CH288" i="3"/>
  <c r="CH304" i="3"/>
  <c r="CH129" i="3"/>
  <c r="CH130" i="3" s="1"/>
  <c r="CJ115" i="3"/>
  <c r="CI116" i="3"/>
  <c r="CI119" i="3" s="1"/>
  <c r="CI125" i="3" s="1"/>
  <c r="Y213" i="3"/>
  <c r="Y250" i="3" s="1"/>
  <c r="Y334" i="3" s="1"/>
  <c r="AC213" i="3"/>
  <c r="AC250" i="3" s="1"/>
  <c r="AC334" i="3" s="1"/>
  <c r="AB213" i="3"/>
  <c r="AB250" i="3" s="1"/>
  <c r="AB334" i="3" s="1"/>
  <c r="J40" i="8" s="1"/>
  <c r="CQ213" i="3"/>
  <c r="CQ250" i="3" s="1"/>
  <c r="CQ334" i="3" s="1"/>
  <c r="EX213" i="3"/>
  <c r="EX250" i="3" s="1"/>
  <c r="EX334" i="3" s="1"/>
  <c r="L213" i="3"/>
  <c r="L250" i="3" s="1"/>
  <c r="L334" i="3" s="1"/>
  <c r="CJ213" i="3"/>
  <c r="CJ250" i="3" s="1"/>
  <c r="CJ334" i="3" s="1"/>
  <c r="BH213" i="3"/>
  <c r="BH250" i="3" s="1"/>
  <c r="BH334" i="3" s="1"/>
  <c r="DF213" i="3"/>
  <c r="DF250" i="3" s="1"/>
  <c r="DF334" i="3" s="1"/>
  <c r="CL213" i="3"/>
  <c r="CL250" i="3" s="1"/>
  <c r="CL334" i="3" s="1"/>
  <c r="CC213" i="3"/>
  <c r="CC250" i="3" s="1"/>
  <c r="CC334" i="3" s="1"/>
  <c r="BE213" i="3"/>
  <c r="BE250" i="3" s="1"/>
  <c r="BE334" i="3" s="1"/>
  <c r="DW213" i="3"/>
  <c r="DW250" i="3" s="1"/>
  <c r="DW334" i="3" s="1"/>
  <c r="CX213" i="3"/>
  <c r="CX250" i="3" s="1"/>
  <c r="CX334" i="3" s="1"/>
  <c r="BT213" i="3"/>
  <c r="BT250" i="3" s="1"/>
  <c r="BT334" i="3" s="1"/>
  <c r="AF40" i="8" s="1"/>
  <c r="AP213" i="3"/>
  <c r="AP250" i="3" s="1"/>
  <c r="AP334" i="3" s="1"/>
  <c r="EH213" i="3"/>
  <c r="EH250" i="3" s="1"/>
  <c r="EH334" i="3" s="1"/>
  <c r="BQ213" i="3"/>
  <c r="BQ250" i="3" s="1"/>
  <c r="BQ334" i="3" s="1"/>
  <c r="AW213" i="3"/>
  <c r="AW250" i="3" s="1"/>
  <c r="AW334" i="3" s="1"/>
  <c r="DD213" i="3"/>
  <c r="DD250" i="3" s="1"/>
  <c r="DD334" i="3" s="1"/>
  <c r="V213" i="3"/>
  <c r="V250" i="3" s="1"/>
  <c r="V334" i="3" s="1"/>
  <c r="ET213" i="3"/>
  <c r="ET250" i="3" s="1"/>
  <c r="ET334" i="3" s="1"/>
  <c r="DM213" i="3"/>
  <c r="DM250" i="3" s="1"/>
  <c r="DM334" i="3" s="1"/>
  <c r="CV213" i="3"/>
  <c r="CV250" i="3" s="1"/>
  <c r="CV334" i="3" s="1"/>
  <c r="AN213" i="3"/>
  <c r="AN250" i="3" s="1"/>
  <c r="AN334" i="3" s="1"/>
  <c r="P40" i="8" s="1"/>
  <c r="EM213" i="3"/>
  <c r="EM250" i="3" s="1"/>
  <c r="EM334" i="3" s="1"/>
  <c r="BX213" i="3"/>
  <c r="BX250" i="3" s="1"/>
  <c r="BX334" i="3" s="1"/>
  <c r="CH213" i="3"/>
  <c r="CH250" i="3" s="1"/>
  <c r="CH334" i="3" s="1"/>
  <c r="AM40" i="8" s="1"/>
  <c r="CP213" i="3"/>
  <c r="CP250" i="3" s="1"/>
  <c r="CP334" i="3" s="1"/>
  <c r="AQ40" i="8" s="1"/>
  <c r="BR213" i="3"/>
  <c r="BR250" i="3" s="1"/>
  <c r="BR334" i="3" s="1"/>
  <c r="R213" i="3"/>
  <c r="R250" i="3" s="1"/>
  <c r="R334" i="3" s="1"/>
  <c r="DY213" i="3"/>
  <c r="DY250" i="3" s="1"/>
  <c r="DY334" i="3" s="1"/>
  <c r="BC213" i="3"/>
  <c r="BC250" i="3" s="1"/>
  <c r="BC334" i="3" s="1"/>
  <c r="EV213" i="3"/>
  <c r="EV250" i="3" s="1"/>
  <c r="EV334" i="3" s="1"/>
  <c r="BF213" i="3"/>
  <c r="BF250" i="3" s="1"/>
  <c r="BF334" i="3" s="1"/>
  <c r="CZ213" i="3"/>
  <c r="CZ250" i="3" s="1"/>
  <c r="CZ334" i="3" s="1"/>
  <c r="AE213" i="3"/>
  <c r="AE250" i="3" s="1"/>
  <c r="AE334" i="3" s="1"/>
  <c r="EE213" i="3"/>
  <c r="EE250" i="3" s="1"/>
  <c r="EE334" i="3" s="1"/>
  <c r="BO213" i="3"/>
  <c r="BO250" i="3" s="1"/>
  <c r="BO334" i="3" s="1"/>
  <c r="BK213" i="3"/>
  <c r="BK250" i="3" s="1"/>
  <c r="BK334" i="3" s="1"/>
  <c r="DJ213" i="3"/>
  <c r="DJ250" i="3" s="1"/>
  <c r="DJ334" i="3" s="1"/>
  <c r="AT213" i="3"/>
  <c r="AT250" i="3" s="1"/>
  <c r="AT334" i="3" s="1"/>
  <c r="EU213" i="3"/>
  <c r="EU250" i="3" s="1"/>
  <c r="EU334" i="3" s="1"/>
  <c r="FC213" i="3"/>
  <c r="FC250" i="3" s="1"/>
  <c r="FC334" i="3" s="1"/>
  <c r="DX213" i="3"/>
  <c r="DX250" i="3" s="1"/>
  <c r="DX334" i="3" s="1"/>
  <c r="FA213" i="3"/>
  <c r="FA250" i="3" s="1"/>
  <c r="FA334" i="3" s="1"/>
  <c r="DZ213" i="3"/>
  <c r="DZ250" i="3" s="1"/>
  <c r="DZ334" i="3" s="1"/>
  <c r="BA213" i="3"/>
  <c r="BA250" i="3" s="1"/>
  <c r="BA334" i="3" s="1"/>
  <c r="P213" i="3"/>
  <c r="P250" i="3" s="1"/>
  <c r="P334" i="3" s="1"/>
  <c r="EQ213" i="3"/>
  <c r="EQ250" i="3" s="1"/>
  <c r="EQ334" i="3" s="1"/>
  <c r="S213" i="3"/>
  <c r="S250" i="3" s="1"/>
  <c r="S334" i="3" s="1"/>
  <c r="AR213" i="3"/>
  <c r="AR250" i="3" s="1"/>
  <c r="AR334" i="3" s="1"/>
  <c r="BB213" i="3"/>
  <c r="BB250" i="3" s="1"/>
  <c r="BB334" i="3" s="1"/>
  <c r="CB213" i="3"/>
  <c r="CB250" i="3" s="1"/>
  <c r="CB334" i="3" s="1"/>
  <c r="AJ40" i="8" s="1"/>
  <c r="CD213" i="3"/>
  <c r="CD250" i="3" s="1"/>
  <c r="CD334" i="3" s="1"/>
  <c r="AD213" i="3"/>
  <c r="AD250" i="3" s="1"/>
  <c r="AD334" i="3" s="1"/>
  <c r="K40" i="8" s="1"/>
  <c r="O213" i="3"/>
  <c r="O250" i="3" s="1"/>
  <c r="O334" i="3" s="1"/>
  <c r="DH213" i="3"/>
  <c r="DH250" i="3" s="1"/>
  <c r="DH334" i="3" s="1"/>
  <c r="AY213" i="3"/>
  <c r="AY250" i="3" s="1"/>
  <c r="AY334" i="3" s="1"/>
  <c r="CW213" i="3"/>
  <c r="CW250" i="3" s="1"/>
  <c r="CW334" i="3" s="1"/>
  <c r="BZ213" i="3"/>
  <c r="BZ250" i="3" s="1"/>
  <c r="BZ334" i="3" s="1"/>
  <c r="DR213" i="3"/>
  <c r="DR250" i="3" s="1"/>
  <c r="DR334" i="3" s="1"/>
  <c r="DI213" i="3"/>
  <c r="DI250" i="3" s="1"/>
  <c r="DI334" i="3" s="1"/>
  <c r="EP213" i="3"/>
  <c r="EP250" i="3" s="1"/>
  <c r="EP334" i="3" s="1"/>
  <c r="BV213" i="3"/>
  <c r="BV250" i="3" s="1"/>
  <c r="BV334" i="3" s="1"/>
  <c r="AG40" i="8" s="1"/>
  <c r="ED213" i="3"/>
  <c r="ED250" i="3" s="1"/>
  <c r="ED334" i="3" s="1"/>
  <c r="DK213" i="3"/>
  <c r="DK250" i="3" s="1"/>
  <c r="DK334" i="3" s="1"/>
  <c r="EZ213" i="3"/>
  <c r="EZ250" i="3" s="1"/>
  <c r="EZ334" i="3" s="1"/>
  <c r="CU213" i="3"/>
  <c r="CU250" i="3" s="1"/>
  <c r="CU334" i="3" s="1"/>
  <c r="EG213" i="3"/>
  <c r="EG250" i="3" s="1"/>
  <c r="EG334" i="3" s="1"/>
  <c r="CM213" i="3"/>
  <c r="CM250" i="3" s="1"/>
  <c r="CM334" i="3" s="1"/>
  <c r="BW213" i="3"/>
  <c r="BW250" i="3" s="1"/>
  <c r="BW334" i="3" s="1"/>
  <c r="CS213" i="3"/>
  <c r="CS250" i="3" s="1"/>
  <c r="CS334" i="3" s="1"/>
  <c r="CO213" i="3"/>
  <c r="CO250" i="3" s="1"/>
  <c r="CO334" i="3" s="1"/>
  <c r="CY213" i="3"/>
  <c r="CY250" i="3" s="1"/>
  <c r="CY334" i="3" s="1"/>
  <c r="EJ213" i="3"/>
  <c r="EJ250" i="3" s="1"/>
  <c r="EJ334" i="3" s="1"/>
  <c r="EO213" i="3"/>
  <c r="EO250" i="3" s="1"/>
  <c r="EO334" i="3" s="1"/>
  <c r="CG213" i="3"/>
  <c r="CG250" i="3" s="1"/>
  <c r="CG334" i="3" s="1"/>
  <c r="AS213" i="3"/>
  <c r="AS250" i="3" s="1"/>
  <c r="AS334" i="3" s="1"/>
  <c r="BD213" i="3"/>
  <c r="BD250" i="3" s="1"/>
  <c r="BD334" i="3" s="1"/>
  <c r="X40" i="8" s="1"/>
  <c r="CT213" i="3"/>
  <c r="CT250" i="3" s="1"/>
  <c r="CT334" i="3" s="1"/>
  <c r="AS40" i="8" s="1"/>
  <c r="AM213" i="3"/>
  <c r="AM250" i="3" s="1"/>
  <c r="AM334" i="3" s="1"/>
  <c r="EB213" i="3"/>
  <c r="EB250" i="3" s="1"/>
  <c r="EB334" i="3" s="1"/>
  <c r="T213" i="3"/>
  <c r="T250" i="3" s="1"/>
  <c r="T334" i="3" s="1"/>
  <c r="BJ213" i="3"/>
  <c r="BJ250" i="3" s="1"/>
  <c r="BJ334" i="3" s="1"/>
  <c r="CR213" i="3"/>
  <c r="CR250" i="3" s="1"/>
  <c r="CR334" i="3" s="1"/>
  <c r="Q213" i="3"/>
  <c r="Q250" i="3" s="1"/>
  <c r="Q334" i="3" s="1"/>
  <c r="AX213" i="3"/>
  <c r="AX250" i="3" s="1"/>
  <c r="AX334" i="3" s="1"/>
  <c r="U40" i="8" s="1"/>
  <c r="EC213" i="3"/>
  <c r="EC250" i="3" s="1"/>
  <c r="EC334" i="3" s="1"/>
  <c r="CI213" i="3"/>
  <c r="CI250" i="3" s="1"/>
  <c r="CI334" i="3" s="1"/>
  <c r="EL213" i="3"/>
  <c r="EL250" i="3" s="1"/>
  <c r="EL334" i="3" s="1"/>
  <c r="Z213" i="3"/>
  <c r="Z250" i="3" s="1"/>
  <c r="Z334" i="3" s="1"/>
  <c r="BL213" i="3"/>
  <c r="BL250" i="3" s="1"/>
  <c r="BL334" i="3" s="1"/>
  <c r="AB40" i="8" s="1"/>
  <c r="AK213" i="3"/>
  <c r="AK250" i="3" s="1"/>
  <c r="AK334" i="3" s="1"/>
  <c r="DC213" i="3"/>
  <c r="DC250" i="3" s="1"/>
  <c r="DC334" i="3" s="1"/>
  <c r="BI213" i="3"/>
  <c r="BI250" i="3" s="1"/>
  <c r="BI334" i="3" s="1"/>
  <c r="X213" i="3"/>
  <c r="X250" i="3" s="1"/>
  <c r="X334" i="3" s="1"/>
  <c r="BU213" i="3"/>
  <c r="BU250" i="3" s="1"/>
  <c r="BU334" i="3" s="1"/>
  <c r="AH213" i="3"/>
  <c r="AH250" i="3" s="1"/>
  <c r="AH334" i="3" s="1"/>
  <c r="BM213" i="3"/>
  <c r="BM250" i="3" s="1"/>
  <c r="BM334" i="3" s="1"/>
  <c r="EA213" i="3"/>
  <c r="EA250" i="3" s="1"/>
  <c r="EA334" i="3" s="1"/>
  <c r="FB213" i="3"/>
  <c r="FB250" i="3" s="1"/>
  <c r="FB334" i="3" s="1"/>
  <c r="AA213" i="3"/>
  <c r="AA250" i="3" s="1"/>
  <c r="AA334" i="3" s="1"/>
  <c r="DN213" i="3"/>
  <c r="DN250" i="3" s="1"/>
  <c r="DN334" i="3" s="1"/>
  <c r="CK213" i="3"/>
  <c r="CK250" i="3" s="1"/>
  <c r="CK334" i="3" s="1"/>
  <c r="EK213" i="3"/>
  <c r="EK250" i="3" s="1"/>
  <c r="EK334" i="3" s="1"/>
  <c r="EF213" i="3"/>
  <c r="EF250" i="3" s="1"/>
  <c r="EF334" i="3" s="1"/>
  <c r="BY213" i="3"/>
  <c r="BY250" i="3" s="1"/>
  <c r="BY334" i="3" s="1"/>
  <c r="DP213" i="3"/>
  <c r="DP250" i="3" s="1"/>
  <c r="DP334" i="3" s="1"/>
  <c r="U213" i="3"/>
  <c r="U250" i="3" s="1"/>
  <c r="U334" i="3" s="1"/>
  <c r="DO213" i="3"/>
  <c r="DO250" i="3" s="1"/>
  <c r="DO334" i="3" s="1"/>
  <c r="AU213" i="3"/>
  <c r="AU250" i="3" s="1"/>
  <c r="AU334" i="3" s="1"/>
  <c r="AV213" i="3"/>
  <c r="AV250" i="3" s="1"/>
  <c r="AV334" i="3" s="1"/>
  <c r="T40" i="8" s="1"/>
  <c r="CF213" i="3"/>
  <c r="CF250" i="3" s="1"/>
  <c r="CF334" i="3" s="1"/>
  <c r="AO213" i="3"/>
  <c r="AO250" i="3" s="1"/>
  <c r="AO334" i="3" s="1"/>
  <c r="BP213" i="3"/>
  <c r="BP250" i="3" s="1"/>
  <c r="BP334" i="3" s="1"/>
  <c r="AD40" i="8" s="1"/>
  <c r="EW213" i="3"/>
  <c r="EW250" i="3" s="1"/>
  <c r="EW334" i="3" s="1"/>
  <c r="DQ213" i="3"/>
  <c r="DQ250" i="3" s="1"/>
  <c r="DQ334" i="3" s="1"/>
  <c r="EY213" i="3"/>
  <c r="EY250" i="3" s="1"/>
  <c r="EY334" i="3" s="1"/>
  <c r="AL213" i="3"/>
  <c r="AL250" i="3" s="1"/>
  <c r="AL334" i="3" s="1"/>
  <c r="O40" i="8" s="1"/>
  <c r="AI213" i="3"/>
  <c r="AI250" i="3" s="1"/>
  <c r="AI334" i="3" s="1"/>
  <c r="N213" i="3"/>
  <c r="N250" i="3" s="1"/>
  <c r="N334" i="3" s="1"/>
  <c r="DS213" i="3"/>
  <c r="DS250" i="3" s="1"/>
  <c r="DS334" i="3" s="1"/>
  <c r="M213" i="3"/>
  <c r="M250" i="3" s="1"/>
  <c r="M334" i="3" s="1"/>
  <c r="AQ213" i="3"/>
  <c r="AQ250" i="3" s="1"/>
  <c r="AQ334" i="3" s="1"/>
  <c r="ES213" i="3"/>
  <c r="ES250" i="3" s="1"/>
  <c r="ES334" i="3" s="1"/>
  <c r="BS213" i="3"/>
  <c r="BS250" i="3" s="1"/>
  <c r="BS334" i="3" s="1"/>
  <c r="CA213" i="3"/>
  <c r="CA250" i="3" s="1"/>
  <c r="CA334" i="3" s="1"/>
  <c r="AG213" i="3"/>
  <c r="AG250" i="3" s="1"/>
  <c r="AG334" i="3" s="1"/>
  <c r="ER213" i="3"/>
  <c r="ER250" i="3" s="1"/>
  <c r="ER334" i="3" s="1"/>
  <c r="DV213" i="3"/>
  <c r="DV250" i="3" s="1"/>
  <c r="DV334" i="3" s="1"/>
  <c r="EN213" i="3"/>
  <c r="EN250" i="3" s="1"/>
  <c r="EN334" i="3" s="1"/>
  <c r="BN213" i="3"/>
  <c r="BN250" i="3" s="1"/>
  <c r="BN334" i="3" s="1"/>
  <c r="AC40" i="8" s="1"/>
  <c r="CE213" i="3"/>
  <c r="CE250" i="3" s="1"/>
  <c r="CE334" i="3" s="1"/>
  <c r="DG213" i="3"/>
  <c r="DG250" i="3" s="1"/>
  <c r="DG334" i="3" s="1"/>
  <c r="DU213" i="3"/>
  <c r="DU250" i="3" s="1"/>
  <c r="DU334" i="3" s="1"/>
  <c r="K213" i="3"/>
  <c r="K250" i="3" s="1"/>
  <c r="K334" i="3" s="1"/>
  <c r="W213" i="3"/>
  <c r="W250" i="3" s="1"/>
  <c r="W334" i="3" s="1"/>
  <c r="DA213" i="3"/>
  <c r="DA250" i="3" s="1"/>
  <c r="DA334" i="3" s="1"/>
  <c r="DB213" i="3"/>
  <c r="DB250" i="3" s="1"/>
  <c r="DB334" i="3" s="1"/>
  <c r="DL213" i="3"/>
  <c r="DL250" i="3" s="1"/>
  <c r="DL334" i="3" s="1"/>
  <c r="CN213" i="3"/>
  <c r="CN250" i="3" s="1"/>
  <c r="CN334" i="3" s="1"/>
  <c r="AP40" i="8" s="1"/>
  <c r="AF213" i="3"/>
  <c r="AF250" i="3" s="1"/>
  <c r="AF334" i="3" s="1"/>
  <c r="BG213" i="3"/>
  <c r="BG250" i="3" s="1"/>
  <c r="BG334" i="3" s="1"/>
  <c r="EI213" i="3"/>
  <c r="EI250" i="3" s="1"/>
  <c r="EI334" i="3" s="1"/>
  <c r="J213" i="3"/>
  <c r="AJ213" i="3"/>
  <c r="AJ250" i="3" s="1"/>
  <c r="AJ334" i="3" s="1"/>
  <c r="DT213" i="3"/>
  <c r="DT250" i="3" s="1"/>
  <c r="DT334" i="3" s="1"/>
  <c r="AZ213" i="3"/>
  <c r="AZ250" i="3" s="1"/>
  <c r="AZ334" i="3" s="1"/>
  <c r="V40" i="8" s="1"/>
  <c r="DE213" i="3"/>
  <c r="DE250" i="3" s="1"/>
  <c r="DE334" i="3" s="1"/>
  <c r="CG156" i="3"/>
  <c r="CG133" i="3"/>
  <c r="CG140" i="3" s="1"/>
  <c r="CF200" i="3"/>
  <c r="CF158" i="3"/>
  <c r="H40" i="8" l="1"/>
  <c r="N40" i="8"/>
  <c r="Q40" i="8"/>
  <c r="Z40" i="8"/>
  <c r="CI304" i="3"/>
  <c r="AM10" i="8" s="1"/>
  <c r="CI288" i="3"/>
  <c r="CI129" i="3"/>
  <c r="CI130" i="3" s="1"/>
  <c r="CG200" i="3"/>
  <c r="CG158" i="3"/>
  <c r="L40" i="8"/>
  <c r="AK40" i="8"/>
  <c r="AN40" i="8"/>
  <c r="CK115" i="3"/>
  <c r="CJ116" i="3"/>
  <c r="CJ119" i="3" s="1"/>
  <c r="CJ125" i="3" s="1"/>
  <c r="CF161" i="3"/>
  <c r="CF201" i="3"/>
  <c r="AR40" i="8"/>
  <c r="AE40" i="8"/>
  <c r="CH156" i="3"/>
  <c r="CH133" i="3"/>
  <c r="W40" i="8"/>
  <c r="G40" i="8"/>
  <c r="AA40" i="8"/>
  <c r="AI40" i="8"/>
  <c r="I40" i="8"/>
  <c r="R40" i="8"/>
  <c r="M40" i="8"/>
  <c r="Y40" i="8"/>
  <c r="AH40" i="8"/>
  <c r="H213" i="3"/>
  <c r="J215" i="3"/>
  <c r="K212" i="3" s="1"/>
  <c r="J250" i="3"/>
  <c r="AL40" i="8"/>
  <c r="S40" i="8"/>
  <c r="AO40" i="8"/>
  <c r="H250" i="3" l="1"/>
  <c r="J334" i="3"/>
  <c r="CG201" i="3"/>
  <c r="CG161" i="3"/>
  <c r="K217" i="3"/>
  <c r="CI156" i="3"/>
  <c r="CI133" i="3"/>
  <c r="CI140" i="3" s="1"/>
  <c r="CJ304" i="3"/>
  <c r="CJ288" i="3"/>
  <c r="CJ129" i="3"/>
  <c r="CJ130" i="3" s="1"/>
  <c r="CL115" i="3"/>
  <c r="CK116" i="3"/>
  <c r="CK119" i="3" s="1"/>
  <c r="CK125" i="3" s="1"/>
  <c r="CH200" i="3"/>
  <c r="CH158" i="3"/>
  <c r="CM115" i="3" l="1"/>
  <c r="CL116" i="3"/>
  <c r="CL119" i="3" s="1"/>
  <c r="CL125" i="3" s="1"/>
  <c r="CK304" i="3"/>
  <c r="CK288" i="3"/>
  <c r="CK129" i="3"/>
  <c r="CK130" i="3" s="1"/>
  <c r="K295" i="3"/>
  <c r="K247" i="3"/>
  <c r="K214" i="3"/>
  <c r="CJ156" i="3"/>
  <c r="CJ133" i="3"/>
  <c r="CJ140" i="3" s="1"/>
  <c r="CH161" i="3"/>
  <c r="CH201" i="3"/>
  <c r="J353" i="3"/>
  <c r="F40" i="8"/>
  <c r="CI200" i="3"/>
  <c r="CI158" i="3"/>
  <c r="AN10" i="8"/>
  <c r="CK156" i="3" l="1"/>
  <c r="CK133" i="3"/>
  <c r="CK140" i="3" s="1"/>
  <c r="CI201" i="3"/>
  <c r="CI161" i="3"/>
  <c r="CJ200" i="3"/>
  <c r="CJ158" i="3"/>
  <c r="K246" i="3"/>
  <c r="K215" i="3"/>
  <c r="L212" i="3" s="1"/>
  <c r="CL304" i="3"/>
  <c r="CL288" i="3"/>
  <c r="CL129" i="3"/>
  <c r="CL130" i="3" s="1"/>
  <c r="CN115" i="3"/>
  <c r="CM116" i="3"/>
  <c r="CM119" i="3" s="1"/>
  <c r="CM125" i="3" s="1"/>
  <c r="CL156" i="3" l="1"/>
  <c r="CL133" i="3"/>
  <c r="AO10" i="8"/>
  <c r="L217" i="3"/>
  <c r="CM288" i="3"/>
  <c r="CM304" i="3"/>
  <c r="CM129" i="3"/>
  <c r="CM130" i="3" s="1"/>
  <c r="CO115" i="3"/>
  <c r="CN116" i="3"/>
  <c r="CN119" i="3" s="1"/>
  <c r="CN125" i="3" s="1"/>
  <c r="CJ201" i="3"/>
  <c r="CJ161" i="3"/>
  <c r="K333" i="3"/>
  <c r="CK200" i="3"/>
  <c r="CK158" i="3"/>
  <c r="L295" i="3" l="1"/>
  <c r="L247" i="3"/>
  <c r="L214" i="3"/>
  <c r="CP115" i="3"/>
  <c r="CO116" i="3"/>
  <c r="CO119" i="3" s="1"/>
  <c r="CO125" i="3" s="1"/>
  <c r="CK161" i="3"/>
  <c r="CK201" i="3"/>
  <c r="CN304" i="3"/>
  <c r="CN288" i="3"/>
  <c r="CN129" i="3"/>
  <c r="CN130" i="3" s="1"/>
  <c r="K353" i="3"/>
  <c r="CM156" i="3"/>
  <c r="CM133" i="3"/>
  <c r="CM140" i="3" s="1"/>
  <c r="CL200" i="3"/>
  <c r="CL158" i="3"/>
  <c r="CM200" i="3" l="1"/>
  <c r="CM158" i="3"/>
  <c r="CQ115" i="3"/>
  <c r="CP116" i="3"/>
  <c r="CP119" i="3" s="1"/>
  <c r="CP125" i="3" s="1"/>
  <c r="L246" i="3"/>
  <c r="L215" i="3"/>
  <c r="M212" i="3" s="1"/>
  <c r="CO288" i="3"/>
  <c r="CO304" i="3"/>
  <c r="CO129" i="3"/>
  <c r="CO130" i="3" s="1"/>
  <c r="CN156" i="3"/>
  <c r="CN133" i="3"/>
  <c r="CN140" i="3" s="1"/>
  <c r="CL161" i="3"/>
  <c r="CL201" i="3"/>
  <c r="AP10" i="8"/>
  <c r="M217" i="3" l="1"/>
  <c r="CO156" i="3"/>
  <c r="CO133" i="3"/>
  <c r="CO140" i="3" s="1"/>
  <c r="CP288" i="3"/>
  <c r="CP304" i="3"/>
  <c r="CP129" i="3"/>
  <c r="CP130" i="3" s="1"/>
  <c r="CN200" i="3"/>
  <c r="CN158" i="3"/>
  <c r="CR115" i="3"/>
  <c r="CQ116" i="3"/>
  <c r="CQ119" i="3" s="1"/>
  <c r="CQ125" i="3" s="1"/>
  <c r="CM161" i="3"/>
  <c r="CM201" i="3"/>
  <c r="L333" i="3"/>
  <c r="L353" i="3" l="1"/>
  <c r="CP156" i="3"/>
  <c r="CP133" i="3"/>
  <c r="CQ288" i="3"/>
  <c r="CQ304" i="3"/>
  <c r="AQ10" i="8" s="1"/>
  <c r="CQ129" i="3"/>
  <c r="CQ130" i="3" s="1"/>
  <c r="CS115" i="3"/>
  <c r="CR116" i="3"/>
  <c r="CR119" i="3" s="1"/>
  <c r="CR125" i="3" s="1"/>
  <c r="CO200" i="3"/>
  <c r="CO158" i="3"/>
  <c r="CN161" i="3"/>
  <c r="CN201" i="3"/>
  <c r="M295" i="3"/>
  <c r="M247" i="3"/>
  <c r="M214" i="3"/>
  <c r="CR304" i="3" l="1"/>
  <c r="CR288" i="3"/>
  <c r="CR129" i="3"/>
  <c r="CR130" i="3" s="1"/>
  <c r="M246" i="3"/>
  <c r="M215" i="3"/>
  <c r="N212" i="3" s="1"/>
  <c r="CT115" i="3"/>
  <c r="CS116" i="3"/>
  <c r="CS119" i="3" s="1"/>
  <c r="CS125" i="3" s="1"/>
  <c r="CP200" i="3"/>
  <c r="CP158" i="3"/>
  <c r="CO161" i="3"/>
  <c r="CO201" i="3"/>
  <c r="CQ156" i="3"/>
  <c r="CQ133" i="3"/>
  <c r="CQ140" i="3" s="1"/>
  <c r="CU115" i="3" l="1"/>
  <c r="CT116" i="3"/>
  <c r="CT119" i="3" s="1"/>
  <c r="CT125" i="3" s="1"/>
  <c r="CQ200" i="3"/>
  <c r="CQ158" i="3"/>
  <c r="M333" i="3"/>
  <c r="M353" i="3" s="1"/>
  <c r="CR156" i="3"/>
  <c r="CR133" i="3"/>
  <c r="CR140" i="3" s="1"/>
  <c r="N217" i="3"/>
  <c r="CP161" i="3"/>
  <c r="CP201" i="3"/>
  <c r="AR10" i="8"/>
  <c r="CS304" i="3"/>
  <c r="CS288" i="3"/>
  <c r="CS129" i="3"/>
  <c r="CS130" i="3" s="1"/>
  <c r="CQ201" i="3" l="1"/>
  <c r="CQ161" i="3"/>
  <c r="CS156" i="3"/>
  <c r="CS133" i="3"/>
  <c r="CS140" i="3" s="1"/>
  <c r="N247" i="3"/>
  <c r="N295" i="3"/>
  <c r="N214" i="3"/>
  <c r="CT304" i="3"/>
  <c r="CT288" i="3"/>
  <c r="CT129" i="3"/>
  <c r="CT130" i="3" s="1"/>
  <c r="CV115" i="3"/>
  <c r="CU116" i="3"/>
  <c r="CU119" i="3" s="1"/>
  <c r="CU125" i="3" s="1"/>
  <c r="CR200" i="3"/>
  <c r="CR158" i="3"/>
  <c r="CT156" i="3" l="1"/>
  <c r="CT133" i="3"/>
  <c r="CW115" i="3"/>
  <c r="CV116" i="3"/>
  <c r="CV119" i="3" s="1"/>
  <c r="CV125" i="3" s="1"/>
  <c r="CS200" i="3"/>
  <c r="CS158" i="3"/>
  <c r="CR161" i="3"/>
  <c r="CR201" i="3"/>
  <c r="N246" i="3"/>
  <c r="N215" i="3"/>
  <c r="O212" i="3" s="1"/>
  <c r="CU304" i="3"/>
  <c r="AS10" i="8" s="1"/>
  <c r="CU288" i="3"/>
  <c r="CU129" i="3"/>
  <c r="CU130" i="3" s="1"/>
  <c r="CU156" i="3" l="1"/>
  <c r="CU133" i="3"/>
  <c r="CU140" i="3" s="1"/>
  <c r="O217" i="3"/>
  <c r="CS161" i="3"/>
  <c r="CS201" i="3"/>
  <c r="N333" i="3"/>
  <c r="N353" i="3" s="1"/>
  <c r="CV304" i="3"/>
  <c r="CV288" i="3"/>
  <c r="CV129" i="3"/>
  <c r="CV130" i="3" s="1"/>
  <c r="CX115" i="3"/>
  <c r="CW116" i="3"/>
  <c r="CW119" i="3" s="1"/>
  <c r="CW125" i="3" s="1"/>
  <c r="CT200" i="3"/>
  <c r="CT158" i="3"/>
  <c r="CW304" i="3" l="1"/>
  <c r="CW288" i="3"/>
  <c r="CW129" i="3"/>
  <c r="CW130" i="3" s="1"/>
  <c r="O247" i="3"/>
  <c r="O295" i="3"/>
  <c r="O214" i="3"/>
  <c r="CY115" i="3"/>
  <c r="CX116" i="3"/>
  <c r="CX119" i="3" s="1"/>
  <c r="CX125" i="3" s="1"/>
  <c r="CV156" i="3"/>
  <c r="CV133" i="3"/>
  <c r="CV140" i="3" s="1"/>
  <c r="CT161" i="3"/>
  <c r="CT201" i="3"/>
  <c r="CU200" i="3"/>
  <c r="CU158" i="3"/>
  <c r="CZ115" i="3" l="1"/>
  <c r="CY116" i="3"/>
  <c r="CY119" i="3" s="1"/>
  <c r="CY125" i="3" s="1"/>
  <c r="CU161" i="3"/>
  <c r="CU201" i="3"/>
  <c r="O246" i="3"/>
  <c r="O333" i="3" s="1"/>
  <c r="O353" i="3" s="1"/>
  <c r="O215" i="3"/>
  <c r="P212" i="3" s="1"/>
  <c r="CV200" i="3"/>
  <c r="CV158" i="3"/>
  <c r="CX288" i="3"/>
  <c r="CX304" i="3"/>
  <c r="CX129" i="3"/>
  <c r="CX130" i="3" s="1"/>
  <c r="CW156" i="3"/>
  <c r="CW133" i="3"/>
  <c r="CW140" i="3" s="1"/>
  <c r="CW200" i="3" l="1"/>
  <c r="CW158" i="3"/>
  <c r="P217" i="3"/>
  <c r="CX156" i="3"/>
  <c r="CX133" i="3"/>
  <c r="CV161" i="3"/>
  <c r="CV201" i="3"/>
  <c r="CY288" i="3"/>
  <c r="CY304" i="3"/>
  <c r="CY129" i="3"/>
  <c r="CY130" i="3" s="1"/>
  <c r="DA115" i="3"/>
  <c r="CZ116" i="3"/>
  <c r="CZ119" i="3" s="1"/>
  <c r="CZ125" i="3" s="1"/>
  <c r="CZ288" i="3" l="1"/>
  <c r="CZ304" i="3"/>
  <c r="CZ129" i="3"/>
  <c r="CZ130" i="3" s="1"/>
  <c r="DB115" i="3"/>
  <c r="DA116" i="3"/>
  <c r="DA119" i="3" s="1"/>
  <c r="DA125" i="3" s="1"/>
  <c r="CY156" i="3"/>
  <c r="CY133" i="3"/>
  <c r="CY140" i="3" s="1"/>
  <c r="P295" i="3"/>
  <c r="P247" i="3"/>
  <c r="P214" i="3"/>
  <c r="CW161" i="3"/>
  <c r="CW201" i="3"/>
  <c r="CX200" i="3"/>
  <c r="CX158" i="3"/>
  <c r="DA304" i="3" l="1"/>
  <c r="DA288" i="3"/>
  <c r="DA129" i="3"/>
  <c r="DA130" i="3" s="1"/>
  <c r="DC115" i="3"/>
  <c r="DB116" i="3"/>
  <c r="DB119" i="3" s="1"/>
  <c r="DB125" i="3" s="1"/>
  <c r="CY200" i="3"/>
  <c r="CY158" i="3"/>
  <c r="P246" i="3"/>
  <c r="P333" i="3" s="1"/>
  <c r="P353" i="3" s="1"/>
  <c r="P215" i="3"/>
  <c r="Q212" i="3" s="1"/>
  <c r="CZ156" i="3"/>
  <c r="CZ133" i="3"/>
  <c r="CZ140" i="3" s="1"/>
  <c r="CX161" i="3"/>
  <c r="CX201" i="3"/>
  <c r="DD115" i="3" l="1"/>
  <c r="DC116" i="3"/>
  <c r="DC119" i="3" s="1"/>
  <c r="DC125" i="3" s="1"/>
  <c r="CY161" i="3"/>
  <c r="CY201" i="3"/>
  <c r="DB288" i="3"/>
  <c r="DB304" i="3"/>
  <c r="DB129" i="3"/>
  <c r="DB130" i="3" s="1"/>
  <c r="DA156" i="3"/>
  <c r="DA133" i="3"/>
  <c r="DA140" i="3" s="1"/>
  <c r="CZ200" i="3"/>
  <c r="CZ158" i="3"/>
  <c r="Q217" i="3"/>
  <c r="Q247" i="3" l="1"/>
  <c r="Q295" i="3"/>
  <c r="Q214" i="3"/>
  <c r="DB156" i="3"/>
  <c r="DB133" i="3"/>
  <c r="CZ161" i="3"/>
  <c r="CZ201" i="3"/>
  <c r="DA200" i="3"/>
  <c r="DA158" i="3"/>
  <c r="DC288" i="3"/>
  <c r="DC304" i="3"/>
  <c r="DC129" i="3"/>
  <c r="DC130" i="3" s="1"/>
  <c r="DE115" i="3"/>
  <c r="DD116" i="3"/>
  <c r="DD119" i="3" s="1"/>
  <c r="DD125" i="3" s="1"/>
  <c r="DB200" i="3" l="1"/>
  <c r="DB158" i="3"/>
  <c r="Q246" i="3"/>
  <c r="Q333" i="3" s="1"/>
  <c r="Q353" i="3" s="1"/>
  <c r="Q215" i="3"/>
  <c r="R212" i="3" s="1"/>
  <c r="DA161" i="3"/>
  <c r="DA201" i="3"/>
  <c r="DD288" i="3"/>
  <c r="DD304" i="3"/>
  <c r="DD129" i="3"/>
  <c r="DD130" i="3" s="1"/>
  <c r="DF115" i="3"/>
  <c r="DE116" i="3"/>
  <c r="DE119" i="3" s="1"/>
  <c r="DE125" i="3" s="1"/>
  <c r="DC156" i="3"/>
  <c r="DC133" i="3"/>
  <c r="DC140" i="3" s="1"/>
  <c r="DE304" i="3" l="1"/>
  <c r="DE288" i="3"/>
  <c r="DE129" i="3"/>
  <c r="DE130" i="3" s="1"/>
  <c r="R217" i="3"/>
  <c r="DG115" i="3"/>
  <c r="DF116" i="3"/>
  <c r="DF119" i="3" s="1"/>
  <c r="DF125" i="3" s="1"/>
  <c r="DC200" i="3"/>
  <c r="DC158" i="3"/>
  <c r="DD156" i="3"/>
  <c r="DD133" i="3"/>
  <c r="DD140" i="3" s="1"/>
  <c r="DB161" i="3"/>
  <c r="DB201" i="3"/>
  <c r="DH115" i="3" l="1"/>
  <c r="DG116" i="3"/>
  <c r="DG119" i="3" s="1"/>
  <c r="DG125" i="3" s="1"/>
  <c r="DE156" i="3"/>
  <c r="DE133" i="3"/>
  <c r="DE140" i="3" s="1"/>
  <c r="R247" i="3"/>
  <c r="R295" i="3"/>
  <c r="R214" i="3"/>
  <c r="DD200" i="3"/>
  <c r="DD158" i="3"/>
  <c r="DC161" i="3"/>
  <c r="DC201" i="3"/>
  <c r="DF304" i="3"/>
  <c r="DF288" i="3"/>
  <c r="DF129" i="3"/>
  <c r="DF130" i="3" s="1"/>
  <c r="DD161" i="3" l="1"/>
  <c r="DD201" i="3"/>
  <c r="DF156" i="3"/>
  <c r="DF133" i="3"/>
  <c r="DE200" i="3"/>
  <c r="DE158" i="3"/>
  <c r="R246" i="3"/>
  <c r="R333" i="3" s="1"/>
  <c r="R353" i="3" s="1"/>
  <c r="R215" i="3"/>
  <c r="S212" i="3" s="1"/>
  <c r="DG288" i="3"/>
  <c r="DG304" i="3"/>
  <c r="DG129" i="3"/>
  <c r="DG130" i="3" s="1"/>
  <c r="DI115" i="3"/>
  <c r="DH116" i="3"/>
  <c r="DH119" i="3" s="1"/>
  <c r="DH125" i="3" s="1"/>
  <c r="DJ115" i="3" l="1"/>
  <c r="DI116" i="3"/>
  <c r="DI119" i="3" s="1"/>
  <c r="DI125" i="3" s="1"/>
  <c r="DE161" i="3"/>
  <c r="DE201" i="3"/>
  <c r="DF200" i="3"/>
  <c r="DF158" i="3"/>
  <c r="DG156" i="3"/>
  <c r="DG133" i="3"/>
  <c r="DG140" i="3" s="1"/>
  <c r="S217" i="3"/>
  <c r="DH288" i="3"/>
  <c r="DH304" i="3"/>
  <c r="DH129" i="3"/>
  <c r="DH130" i="3" s="1"/>
  <c r="S247" i="3" l="1"/>
  <c r="S295" i="3"/>
  <c r="S214" i="3"/>
  <c r="DF161" i="3"/>
  <c r="DF201" i="3"/>
  <c r="DG200" i="3"/>
  <c r="DG158" i="3"/>
  <c r="DI288" i="3"/>
  <c r="DI304" i="3"/>
  <c r="DI129" i="3"/>
  <c r="DI130" i="3" s="1"/>
  <c r="DH156" i="3"/>
  <c r="DH133" i="3"/>
  <c r="DH140" i="3" s="1"/>
  <c r="DK115" i="3"/>
  <c r="DJ116" i="3"/>
  <c r="DJ119" i="3" s="1"/>
  <c r="DJ125" i="3" s="1"/>
  <c r="DL115" i="3" l="1"/>
  <c r="DK116" i="3"/>
  <c r="DK119" i="3" s="1"/>
  <c r="DK125" i="3" s="1"/>
  <c r="DH200" i="3"/>
  <c r="DH158" i="3"/>
  <c r="DI156" i="3"/>
  <c r="DI133" i="3"/>
  <c r="DI140" i="3" s="1"/>
  <c r="S246" i="3"/>
  <c r="S333" i="3" s="1"/>
  <c r="S353" i="3" s="1"/>
  <c r="S215" i="3"/>
  <c r="T212" i="3" s="1"/>
  <c r="DG201" i="3"/>
  <c r="DG161" i="3"/>
  <c r="DJ304" i="3"/>
  <c r="DJ288" i="3"/>
  <c r="DJ129" i="3"/>
  <c r="DJ130" i="3" s="1"/>
  <c r="T217" i="3" l="1"/>
  <c r="DJ156" i="3"/>
  <c r="DJ133" i="3"/>
  <c r="DI200" i="3"/>
  <c r="DI158" i="3"/>
  <c r="DH201" i="3"/>
  <c r="DH161" i="3"/>
  <c r="DK304" i="3"/>
  <c r="DK288" i="3"/>
  <c r="DK129" i="3"/>
  <c r="DK130" i="3" s="1"/>
  <c r="DM115" i="3"/>
  <c r="DL116" i="3"/>
  <c r="DL119" i="3" s="1"/>
  <c r="DL125" i="3" s="1"/>
  <c r="DK156" i="3" l="1"/>
  <c r="DK133" i="3"/>
  <c r="DK140" i="3" s="1"/>
  <c r="DJ200" i="3"/>
  <c r="DJ158" i="3"/>
  <c r="DL288" i="3"/>
  <c r="DL304" i="3"/>
  <c r="DL129" i="3"/>
  <c r="DL130" i="3" s="1"/>
  <c r="DN115" i="3"/>
  <c r="DM116" i="3"/>
  <c r="DM119" i="3" s="1"/>
  <c r="DM125" i="3" s="1"/>
  <c r="DI161" i="3"/>
  <c r="DI201" i="3"/>
  <c r="T295" i="3"/>
  <c r="T247" i="3"/>
  <c r="T214" i="3"/>
  <c r="DL156" i="3" l="1"/>
  <c r="DL133" i="3"/>
  <c r="DL140" i="3" s="1"/>
  <c r="DJ201" i="3"/>
  <c r="DJ161" i="3"/>
  <c r="DM304" i="3"/>
  <c r="DM288" i="3"/>
  <c r="DM129" i="3"/>
  <c r="DM130" i="3" s="1"/>
  <c r="DO115" i="3"/>
  <c r="DN116" i="3"/>
  <c r="DN119" i="3" s="1"/>
  <c r="DN125" i="3" s="1"/>
  <c r="T246" i="3"/>
  <c r="T333" i="3" s="1"/>
  <c r="T353" i="3" s="1"/>
  <c r="T215" i="3"/>
  <c r="U212" i="3" s="1"/>
  <c r="DK200" i="3"/>
  <c r="DK158" i="3"/>
  <c r="DM156" i="3" l="1"/>
  <c r="DM133" i="3"/>
  <c r="DM140" i="3" s="1"/>
  <c r="U217" i="3"/>
  <c r="DN288" i="3"/>
  <c r="DN304" i="3"/>
  <c r="DN129" i="3"/>
  <c r="DN130" i="3" s="1"/>
  <c r="DP115" i="3"/>
  <c r="DO116" i="3"/>
  <c r="DO119" i="3" s="1"/>
  <c r="DO125" i="3" s="1"/>
  <c r="DK161" i="3"/>
  <c r="DK201" i="3"/>
  <c r="DL200" i="3"/>
  <c r="DL158" i="3"/>
  <c r="U247" i="3" l="1"/>
  <c r="U295" i="3"/>
  <c r="U214" i="3"/>
  <c r="DO304" i="3"/>
  <c r="DO288" i="3"/>
  <c r="DO129" i="3"/>
  <c r="DO130" i="3" s="1"/>
  <c r="DL201" i="3"/>
  <c r="DL161" i="3"/>
  <c r="DQ115" i="3"/>
  <c r="DP116" i="3"/>
  <c r="DP119" i="3" s="1"/>
  <c r="DP125" i="3" s="1"/>
  <c r="DN156" i="3"/>
  <c r="DN133" i="3"/>
  <c r="DM200" i="3"/>
  <c r="DM158" i="3"/>
  <c r="DN200" i="3" l="1"/>
  <c r="DN158" i="3"/>
  <c r="DO156" i="3"/>
  <c r="DO133" i="3"/>
  <c r="DO140" i="3" s="1"/>
  <c r="U246" i="3"/>
  <c r="U333" i="3" s="1"/>
  <c r="U353" i="3" s="1"/>
  <c r="U215" i="3"/>
  <c r="V212" i="3" s="1"/>
  <c r="DP288" i="3"/>
  <c r="DP304" i="3"/>
  <c r="DP129" i="3"/>
  <c r="DP130" i="3" s="1"/>
  <c r="DM161" i="3"/>
  <c r="DM201" i="3"/>
  <c r="DR115" i="3"/>
  <c r="DQ116" i="3"/>
  <c r="DQ119" i="3" s="1"/>
  <c r="DQ125" i="3" s="1"/>
  <c r="F59" i="8" l="1"/>
  <c r="DS115" i="3"/>
  <c r="DR116" i="3"/>
  <c r="DR119" i="3" s="1"/>
  <c r="DR125" i="3" s="1"/>
  <c r="DQ304" i="3"/>
  <c r="DQ288" i="3"/>
  <c r="DQ129" i="3"/>
  <c r="DQ130" i="3" s="1"/>
  <c r="DP156" i="3"/>
  <c r="DP133" i="3"/>
  <c r="DP140" i="3" s="1"/>
  <c r="DO200" i="3"/>
  <c r="DO158" i="3"/>
  <c r="V217" i="3"/>
  <c r="DN161" i="3"/>
  <c r="DN201" i="3"/>
  <c r="DP200" i="3" l="1"/>
  <c r="DP158" i="3"/>
  <c r="V247" i="3"/>
  <c r="V295" i="3"/>
  <c r="V214" i="3"/>
  <c r="DQ156" i="3"/>
  <c r="DQ133" i="3"/>
  <c r="DQ140" i="3" s="1"/>
  <c r="DO161" i="3"/>
  <c r="DO201" i="3"/>
  <c r="DR288" i="3"/>
  <c r="DR304" i="3"/>
  <c r="DR129" i="3"/>
  <c r="DR130" i="3" s="1"/>
  <c r="DT115" i="3"/>
  <c r="DS116" i="3"/>
  <c r="DS119" i="3" s="1"/>
  <c r="DS125" i="3" s="1"/>
  <c r="DR156" i="3" l="1"/>
  <c r="DR133" i="3"/>
  <c r="DQ200" i="3"/>
  <c r="DQ158" i="3"/>
  <c r="V246" i="3"/>
  <c r="V333" i="3" s="1"/>
  <c r="V215" i="3"/>
  <c r="W212" i="3" s="1"/>
  <c r="DS304" i="3"/>
  <c r="DS288" i="3"/>
  <c r="DS129" i="3"/>
  <c r="DS130" i="3" s="1"/>
  <c r="DP161" i="3"/>
  <c r="DP201" i="3"/>
  <c r="DU115" i="3"/>
  <c r="DT116" i="3"/>
  <c r="DT119" i="3" s="1"/>
  <c r="DT125" i="3" s="1"/>
  <c r="V353" i="3" l="1"/>
  <c r="DQ201" i="3"/>
  <c r="DQ161" i="3"/>
  <c r="DR200" i="3"/>
  <c r="DR158" i="3"/>
  <c r="DS156" i="3"/>
  <c r="DS133" i="3"/>
  <c r="DS140" i="3" s="1"/>
  <c r="DT304" i="3"/>
  <c r="DT288" i="3"/>
  <c r="DT129" i="3"/>
  <c r="DT130" i="3" s="1"/>
  <c r="DV115" i="3"/>
  <c r="DU116" i="3"/>
  <c r="DU119" i="3" s="1"/>
  <c r="DU125" i="3" s="1"/>
  <c r="W217" i="3"/>
  <c r="W247" i="3" l="1"/>
  <c r="W295" i="3"/>
  <c r="W214" i="3"/>
  <c r="DS200" i="3"/>
  <c r="DS158" i="3"/>
  <c r="DU304" i="3"/>
  <c r="DU288" i="3"/>
  <c r="DU129" i="3"/>
  <c r="DU130" i="3" s="1"/>
  <c r="DR161" i="3"/>
  <c r="DR201" i="3"/>
  <c r="DW115" i="3"/>
  <c r="DV116" i="3"/>
  <c r="DV119" i="3" s="1"/>
  <c r="DV125" i="3" s="1"/>
  <c r="DT156" i="3"/>
  <c r="DT133" i="3"/>
  <c r="DT140" i="3" s="1"/>
  <c r="DU156" i="3" l="1"/>
  <c r="DU133" i="3"/>
  <c r="DU140" i="3" s="1"/>
  <c r="DX115" i="3"/>
  <c r="DW116" i="3"/>
  <c r="DW119" i="3" s="1"/>
  <c r="DW125" i="3" s="1"/>
  <c r="W246" i="3"/>
  <c r="W215" i="3"/>
  <c r="X212" i="3" s="1"/>
  <c r="DT200" i="3"/>
  <c r="DT158" i="3"/>
  <c r="DS201" i="3"/>
  <c r="DS161" i="3"/>
  <c r="DV304" i="3"/>
  <c r="DV288" i="3"/>
  <c r="DV129" i="3"/>
  <c r="DV130" i="3" s="1"/>
  <c r="W333" i="3" l="1"/>
  <c r="W264" i="3"/>
  <c r="DV156" i="3"/>
  <c r="DV133" i="3"/>
  <c r="X217" i="3"/>
  <c r="DW304" i="3"/>
  <c r="DW288" i="3"/>
  <c r="DW129" i="3"/>
  <c r="DW130" i="3" s="1"/>
  <c r="DY115" i="3"/>
  <c r="DX116" i="3"/>
  <c r="DX119" i="3" s="1"/>
  <c r="DX125" i="3" s="1"/>
  <c r="DT161" i="3"/>
  <c r="DT201" i="3"/>
  <c r="DU200" i="3"/>
  <c r="DU158" i="3"/>
  <c r="DX304" i="3" l="1"/>
  <c r="DX288" i="3"/>
  <c r="DX129" i="3"/>
  <c r="DX130" i="3" s="1"/>
  <c r="DZ115" i="3"/>
  <c r="DY116" i="3"/>
  <c r="DY119" i="3" s="1"/>
  <c r="DY125" i="3" s="1"/>
  <c r="DV200" i="3"/>
  <c r="DV158" i="3"/>
  <c r="DU161" i="3"/>
  <c r="DU201" i="3"/>
  <c r="DW156" i="3"/>
  <c r="DW133" i="3"/>
  <c r="DW140" i="3" s="1"/>
  <c r="X247" i="3"/>
  <c r="X295" i="3"/>
  <c r="X214" i="3"/>
  <c r="G39" i="8"/>
  <c r="W353" i="3"/>
  <c r="DV161" i="3" l="1"/>
  <c r="DV201" i="3"/>
  <c r="X246" i="3"/>
  <c r="X215" i="3"/>
  <c r="Y212" i="3" s="1"/>
  <c r="DY304" i="3"/>
  <c r="DY288" i="3"/>
  <c r="DY129" i="3"/>
  <c r="DY130" i="3" s="1"/>
  <c r="DW200" i="3"/>
  <c r="DW158" i="3"/>
  <c r="DX156" i="3"/>
  <c r="DX133" i="3"/>
  <c r="DX140" i="3" s="1"/>
  <c r="EA115" i="3"/>
  <c r="DZ116" i="3"/>
  <c r="DZ119" i="3" s="1"/>
  <c r="DZ125" i="3" s="1"/>
  <c r="G59" i="8"/>
  <c r="DY156" i="3" l="1"/>
  <c r="DY133" i="3"/>
  <c r="DY140" i="3" s="1"/>
  <c r="Y217" i="3"/>
  <c r="DZ288" i="3"/>
  <c r="DZ304" i="3"/>
  <c r="DZ129" i="3"/>
  <c r="DZ130" i="3" s="1"/>
  <c r="EB115" i="3"/>
  <c r="EA116" i="3"/>
  <c r="EA119" i="3" s="1"/>
  <c r="EA125" i="3" s="1"/>
  <c r="X333" i="3"/>
  <c r="X264" i="3"/>
  <c r="DX200" i="3"/>
  <c r="DX158" i="3"/>
  <c r="DW161" i="3"/>
  <c r="DW201" i="3"/>
  <c r="X353" i="3" l="1"/>
  <c r="Y295" i="3"/>
  <c r="Y247" i="3"/>
  <c r="Y214" i="3"/>
  <c r="EA304" i="3"/>
  <c r="EA288" i="3"/>
  <c r="EA129" i="3"/>
  <c r="EA130" i="3" s="1"/>
  <c r="EC115" i="3"/>
  <c r="EB116" i="3"/>
  <c r="EB119" i="3" s="1"/>
  <c r="EB125" i="3" s="1"/>
  <c r="DX201" i="3"/>
  <c r="DX161" i="3"/>
  <c r="DZ156" i="3"/>
  <c r="DZ133" i="3"/>
  <c r="DY200" i="3"/>
  <c r="DY158" i="3"/>
  <c r="EB304" i="3" l="1"/>
  <c r="EB288" i="3"/>
  <c r="EB129" i="3"/>
  <c r="EB130" i="3" s="1"/>
  <c r="Y246" i="3"/>
  <c r="Y215" i="3"/>
  <c r="Z212" i="3" s="1"/>
  <c r="ED115" i="3"/>
  <c r="EC116" i="3"/>
  <c r="EC119" i="3" s="1"/>
  <c r="EC125" i="3" s="1"/>
  <c r="DY161" i="3"/>
  <c r="DY201" i="3"/>
  <c r="DZ200" i="3"/>
  <c r="DZ158" i="3"/>
  <c r="EA156" i="3"/>
  <c r="EA133" i="3"/>
  <c r="EA140" i="3" s="1"/>
  <c r="EE115" i="3" l="1"/>
  <c r="ED116" i="3"/>
  <c r="ED119" i="3" s="1"/>
  <c r="ED125" i="3" s="1"/>
  <c r="EA200" i="3"/>
  <c r="EA158" i="3"/>
  <c r="DZ161" i="3"/>
  <c r="DZ201" i="3"/>
  <c r="Z217" i="3"/>
  <c r="Y333" i="3"/>
  <c r="Y264" i="3"/>
  <c r="EB156" i="3"/>
  <c r="EB133" i="3"/>
  <c r="EB140" i="3" s="1"/>
  <c r="EC304" i="3"/>
  <c r="EC288" i="3"/>
  <c r="EC129" i="3"/>
  <c r="EC130" i="3" s="1"/>
  <c r="EC156" i="3" l="1"/>
  <c r="EC133" i="3"/>
  <c r="EC140" i="3" s="1"/>
  <c r="H39" i="8"/>
  <c r="Y353" i="3"/>
  <c r="EF115" i="3"/>
  <c r="EE116" i="3"/>
  <c r="EE119" i="3" s="1"/>
  <c r="EE125" i="3" s="1"/>
  <c r="EA201" i="3"/>
  <c r="EA161" i="3"/>
  <c r="EB200" i="3"/>
  <c r="EB158" i="3"/>
  <c r="ED304" i="3"/>
  <c r="ED288" i="3"/>
  <c r="ED129" i="3"/>
  <c r="ED130" i="3" s="1"/>
  <c r="Z295" i="3"/>
  <c r="Z247" i="3"/>
  <c r="Z214" i="3"/>
  <c r="ED156" i="3" l="1"/>
  <c r="ED133" i="3"/>
  <c r="EE304" i="3"/>
  <c r="EE288" i="3"/>
  <c r="EE129" i="3"/>
  <c r="EE130" i="3" s="1"/>
  <c r="Z246" i="3"/>
  <c r="Z215" i="3"/>
  <c r="AA212" i="3" s="1"/>
  <c r="EB161" i="3"/>
  <c r="EB201" i="3"/>
  <c r="EG115" i="3"/>
  <c r="EF116" i="3"/>
  <c r="EF119" i="3" s="1"/>
  <c r="EF125" i="3" s="1"/>
  <c r="H59" i="8"/>
  <c r="EC200" i="3"/>
  <c r="EC158" i="3"/>
  <c r="EF288" i="3" l="1"/>
  <c r="EF304" i="3"/>
  <c r="EF129" i="3"/>
  <c r="EF130" i="3" s="1"/>
  <c r="EC161" i="3"/>
  <c r="EC201" i="3"/>
  <c r="Z333" i="3"/>
  <c r="Z264" i="3"/>
  <c r="EE156" i="3"/>
  <c r="EE133" i="3"/>
  <c r="EE140" i="3" s="1"/>
  <c r="EH115" i="3"/>
  <c r="EG116" i="3"/>
  <c r="EG119" i="3" s="1"/>
  <c r="EG125" i="3" s="1"/>
  <c r="AA217" i="3"/>
  <c r="ED200" i="3"/>
  <c r="ED158" i="3"/>
  <c r="EE200" i="3" l="1"/>
  <c r="EE158" i="3"/>
  <c r="AA295" i="3"/>
  <c r="AA247" i="3"/>
  <c r="AA214" i="3"/>
  <c r="Z353" i="3"/>
  <c r="EG304" i="3"/>
  <c r="EG288" i="3"/>
  <c r="EG129" i="3"/>
  <c r="EG130" i="3" s="1"/>
  <c r="EI115" i="3"/>
  <c r="EH116" i="3"/>
  <c r="EH119" i="3" s="1"/>
  <c r="EH125" i="3" s="1"/>
  <c r="EF156" i="3"/>
  <c r="EF133" i="3"/>
  <c r="EF140" i="3" s="1"/>
  <c r="ED161" i="3"/>
  <c r="ED201" i="3"/>
  <c r="EF200" i="3" l="1"/>
  <c r="EF158" i="3"/>
  <c r="AA246" i="3"/>
  <c r="AA215" i="3"/>
  <c r="AB212" i="3" s="1"/>
  <c r="EH304" i="3"/>
  <c r="EH288" i="3"/>
  <c r="EH129" i="3"/>
  <c r="EH130" i="3" s="1"/>
  <c r="EJ115" i="3"/>
  <c r="EI116" i="3"/>
  <c r="EI119" i="3" s="1"/>
  <c r="EI125" i="3" s="1"/>
  <c r="EG156" i="3"/>
  <c r="EG133" i="3"/>
  <c r="EG140" i="3" s="1"/>
  <c r="EE161" i="3"/>
  <c r="EE201" i="3"/>
  <c r="EG200" i="3" l="1"/>
  <c r="EG158" i="3"/>
  <c r="AB217" i="3"/>
  <c r="EK115" i="3"/>
  <c r="EJ116" i="3"/>
  <c r="EJ119" i="3" s="1"/>
  <c r="EJ125" i="3" s="1"/>
  <c r="AA333" i="3"/>
  <c r="AA264" i="3"/>
  <c r="EF161" i="3"/>
  <c r="EF201" i="3"/>
  <c r="EH156" i="3"/>
  <c r="EH133" i="3"/>
  <c r="EI304" i="3"/>
  <c r="EI288" i="3"/>
  <c r="EI129" i="3"/>
  <c r="EI130" i="3" s="1"/>
  <c r="I39" i="8" l="1"/>
  <c r="AA353" i="3"/>
  <c r="EG161" i="3"/>
  <c r="EG201" i="3"/>
  <c r="EJ288" i="3"/>
  <c r="EJ304" i="3"/>
  <c r="EJ129" i="3"/>
  <c r="EJ130" i="3" s="1"/>
  <c r="EH200" i="3"/>
  <c r="EH158" i="3"/>
  <c r="AB247" i="3"/>
  <c r="AB295" i="3"/>
  <c r="AB214" i="3"/>
  <c r="EI156" i="3"/>
  <c r="EI133" i="3"/>
  <c r="EI140" i="3" s="1"/>
  <c r="EL115" i="3"/>
  <c r="EK116" i="3"/>
  <c r="EK119" i="3" s="1"/>
  <c r="EK125" i="3" s="1"/>
  <c r="EI200" i="3" l="1"/>
  <c r="EI158" i="3"/>
  <c r="AB246" i="3"/>
  <c r="AB215" i="3"/>
  <c r="AC212" i="3" s="1"/>
  <c r="EK304" i="3"/>
  <c r="EK288" i="3"/>
  <c r="EK129" i="3"/>
  <c r="EK130" i="3" s="1"/>
  <c r="I59" i="8"/>
  <c r="EJ156" i="3"/>
  <c r="EJ133" i="3"/>
  <c r="EJ140" i="3" s="1"/>
  <c r="EM115" i="3"/>
  <c r="EL116" i="3"/>
  <c r="EL119" i="3" s="1"/>
  <c r="EL125" i="3" s="1"/>
  <c r="EH161" i="3"/>
  <c r="EH201" i="3"/>
  <c r="AC217" i="3" l="1"/>
  <c r="AB333" i="3"/>
  <c r="AB264" i="3"/>
  <c r="EJ200" i="3"/>
  <c r="EJ158" i="3"/>
  <c r="EI201" i="3"/>
  <c r="EI161" i="3"/>
  <c r="EN115" i="3"/>
  <c r="EM116" i="3"/>
  <c r="EM119" i="3" s="1"/>
  <c r="EM125" i="3" s="1"/>
  <c r="EK156" i="3"/>
  <c r="EK133" i="3"/>
  <c r="EK140" i="3" s="1"/>
  <c r="EL304" i="3"/>
  <c r="EL288" i="3"/>
  <c r="EL129" i="3"/>
  <c r="EL130" i="3" s="1"/>
  <c r="EK200" i="3" l="1"/>
  <c r="EK158" i="3"/>
  <c r="AB353" i="3"/>
  <c r="EO115" i="3"/>
  <c r="EN116" i="3"/>
  <c r="EN119" i="3" s="1"/>
  <c r="EN125" i="3" s="1"/>
  <c r="EM304" i="3"/>
  <c r="EM288" i="3"/>
  <c r="EM129" i="3"/>
  <c r="EM130" i="3" s="1"/>
  <c r="EL156" i="3"/>
  <c r="EL133" i="3"/>
  <c r="AC295" i="3"/>
  <c r="AC247" i="3"/>
  <c r="AC214" i="3"/>
  <c r="EJ161" i="3"/>
  <c r="EJ201" i="3"/>
  <c r="EP115" i="3" l="1"/>
  <c r="EO116" i="3"/>
  <c r="EO119" i="3" s="1"/>
  <c r="EO125" i="3" s="1"/>
  <c r="EL200" i="3"/>
  <c r="EL158" i="3"/>
  <c r="EM156" i="3"/>
  <c r="EM133" i="3"/>
  <c r="EM140" i="3" s="1"/>
  <c r="EN288" i="3"/>
  <c r="EN304" i="3"/>
  <c r="EN129" i="3"/>
  <c r="EN130" i="3" s="1"/>
  <c r="AC246" i="3"/>
  <c r="AC215" i="3"/>
  <c r="AD212" i="3" s="1"/>
  <c r="EK161" i="3"/>
  <c r="EK201" i="3"/>
  <c r="AD217" i="3" l="1"/>
  <c r="EM200" i="3"/>
  <c r="EM158" i="3"/>
  <c r="AC333" i="3"/>
  <c r="AC264" i="3"/>
  <c r="EL161" i="3"/>
  <c r="EL201" i="3"/>
  <c r="EN156" i="3"/>
  <c r="EN133" i="3"/>
  <c r="EN140" i="3" s="1"/>
  <c r="EO304" i="3"/>
  <c r="EO288" i="3"/>
  <c r="EO129" i="3"/>
  <c r="EO130" i="3" s="1"/>
  <c r="EQ115" i="3"/>
  <c r="EP116" i="3"/>
  <c r="EP119" i="3" s="1"/>
  <c r="EP125" i="3" s="1"/>
  <c r="EN200" i="3" l="1"/>
  <c r="EN158" i="3"/>
  <c r="EO156" i="3"/>
  <c r="EO133" i="3"/>
  <c r="EO140" i="3" s="1"/>
  <c r="J39" i="8"/>
  <c r="AC353" i="3"/>
  <c r="EM161" i="3"/>
  <c r="EM201" i="3"/>
  <c r="AD295" i="3"/>
  <c r="AD247" i="3"/>
  <c r="AD214" i="3"/>
  <c r="EP304" i="3"/>
  <c r="EP288" i="3"/>
  <c r="EP129" i="3"/>
  <c r="EP130" i="3" s="1"/>
  <c r="ER115" i="3"/>
  <c r="EQ116" i="3"/>
  <c r="EQ119" i="3" s="1"/>
  <c r="EQ125" i="3" s="1"/>
  <c r="AD246" i="3" l="1"/>
  <c r="AD215" i="3"/>
  <c r="AE212" i="3" s="1"/>
  <c r="J59" i="8"/>
  <c r="EQ304" i="3"/>
  <c r="EQ288" i="3"/>
  <c r="EQ129" i="3"/>
  <c r="EQ130" i="3" s="1"/>
  <c r="ES115" i="3"/>
  <c r="ER116" i="3"/>
  <c r="ER119" i="3" s="1"/>
  <c r="ER125" i="3" s="1"/>
  <c r="EP156" i="3"/>
  <c r="EP133" i="3"/>
  <c r="EO200" i="3"/>
  <c r="EO158" i="3"/>
  <c r="EN161" i="3"/>
  <c r="EN201" i="3"/>
  <c r="EO161" i="3" l="1"/>
  <c r="EO201" i="3"/>
  <c r="EP200" i="3"/>
  <c r="EP158" i="3"/>
  <c r="ER288" i="3"/>
  <c r="ER304" i="3"/>
  <c r="ER129" i="3"/>
  <c r="ER130" i="3" s="1"/>
  <c r="ET115" i="3"/>
  <c r="ES116" i="3"/>
  <c r="ES119" i="3" s="1"/>
  <c r="ES125" i="3" s="1"/>
  <c r="AE217" i="3"/>
  <c r="EQ156" i="3"/>
  <c r="EQ133" i="3"/>
  <c r="EQ140" i="3" s="1"/>
  <c r="AD333" i="3"/>
  <c r="AD264" i="3"/>
  <c r="EP201" i="3" l="1"/>
  <c r="EP161" i="3"/>
  <c r="AD353" i="3"/>
  <c r="EQ200" i="3"/>
  <c r="EQ158" i="3"/>
  <c r="ES304" i="3"/>
  <c r="ES288" i="3"/>
  <c r="ES129" i="3"/>
  <c r="ES130" i="3" s="1"/>
  <c r="AE295" i="3"/>
  <c r="AE247" i="3"/>
  <c r="AE214" i="3"/>
  <c r="EU115" i="3"/>
  <c r="ET116" i="3"/>
  <c r="ET119" i="3" s="1"/>
  <c r="ET125" i="3" s="1"/>
  <c r="ER156" i="3"/>
  <c r="ER133" i="3"/>
  <c r="ER140" i="3" s="1"/>
  <c r="AE246" i="3" l="1"/>
  <c r="AE215" i="3"/>
  <c r="AF212" i="3" s="1"/>
  <c r="ER200" i="3"/>
  <c r="ER158" i="3"/>
  <c r="EV115" i="3"/>
  <c r="EU116" i="3"/>
  <c r="EU119" i="3" s="1"/>
  <c r="EU125" i="3" s="1"/>
  <c r="ES156" i="3"/>
  <c r="ES133" i="3"/>
  <c r="ES140" i="3" s="1"/>
  <c r="ET304" i="3"/>
  <c r="ET288" i="3"/>
  <c r="ET129" i="3"/>
  <c r="ET130" i="3" s="1"/>
  <c r="EQ201" i="3"/>
  <c r="EQ161" i="3"/>
  <c r="EU288" i="3" l="1"/>
  <c r="EU304" i="3"/>
  <c r="EU129" i="3"/>
  <c r="EU130" i="3" s="1"/>
  <c r="EW115" i="3"/>
  <c r="EV116" i="3"/>
  <c r="EV119" i="3" s="1"/>
  <c r="EV125" i="3" s="1"/>
  <c r="ER161" i="3"/>
  <c r="ER201" i="3"/>
  <c r="ES200" i="3"/>
  <c r="ES158" i="3"/>
  <c r="AF217" i="3"/>
  <c r="ET156" i="3"/>
  <c r="ET133" i="3"/>
  <c r="AE333" i="3"/>
  <c r="AE264" i="3"/>
  <c r="K39" i="8" l="1"/>
  <c r="AE353" i="3"/>
  <c r="ET200" i="3"/>
  <c r="ET158" i="3"/>
  <c r="EV304" i="3"/>
  <c r="EV288" i="3"/>
  <c r="EV129" i="3"/>
  <c r="EV130" i="3" s="1"/>
  <c r="EX115" i="3"/>
  <c r="EW116" i="3"/>
  <c r="EW119" i="3" s="1"/>
  <c r="EW125" i="3" s="1"/>
  <c r="AF295" i="3"/>
  <c r="AF247" i="3"/>
  <c r="AF214" i="3"/>
  <c r="ES161" i="3"/>
  <c r="ES201" i="3"/>
  <c r="EU156" i="3"/>
  <c r="EU133" i="3"/>
  <c r="EU140" i="3" s="1"/>
  <c r="EV156" i="3" l="1"/>
  <c r="EV133" i="3"/>
  <c r="EV140" i="3" s="1"/>
  <c r="ET161" i="3"/>
  <c r="ET201" i="3"/>
  <c r="AF246" i="3"/>
  <c r="AF215" i="3"/>
  <c r="AG212" i="3" s="1"/>
  <c r="EU200" i="3"/>
  <c r="EU158" i="3"/>
  <c r="EW304" i="3"/>
  <c r="EW288" i="3"/>
  <c r="EW129" i="3"/>
  <c r="EW130" i="3" s="1"/>
  <c r="K59" i="8"/>
  <c r="EY115" i="3"/>
  <c r="EX116" i="3"/>
  <c r="EX119" i="3" s="1"/>
  <c r="EX125" i="3" s="1"/>
  <c r="AF333" i="3" l="1"/>
  <c r="AF264" i="3"/>
  <c r="EX304" i="3"/>
  <c r="EX288" i="3"/>
  <c r="EX129" i="3"/>
  <c r="EX130" i="3" s="1"/>
  <c r="AG217" i="3"/>
  <c r="EW156" i="3"/>
  <c r="EW133" i="3"/>
  <c r="EW140" i="3" s="1"/>
  <c r="EZ115" i="3"/>
  <c r="EY116" i="3"/>
  <c r="EY119" i="3" s="1"/>
  <c r="EY125" i="3" s="1"/>
  <c r="EU161" i="3"/>
  <c r="EU201" i="3"/>
  <c r="EV200" i="3"/>
  <c r="EV158" i="3"/>
  <c r="AG247" i="3" l="1"/>
  <c r="AG295" i="3"/>
  <c r="AG214" i="3"/>
  <c r="EX156" i="3"/>
  <c r="EX133" i="3"/>
  <c r="EY288" i="3"/>
  <c r="EY304" i="3"/>
  <c r="EY129" i="3"/>
  <c r="EY130" i="3" s="1"/>
  <c r="EV161" i="3"/>
  <c r="EV201" i="3"/>
  <c r="FA115" i="3"/>
  <c r="EZ116" i="3"/>
  <c r="EZ119" i="3" s="1"/>
  <c r="EZ125" i="3" s="1"/>
  <c r="EW200" i="3"/>
  <c r="EW158" i="3"/>
  <c r="AF353" i="3"/>
  <c r="EZ304" i="3" l="1"/>
  <c r="EZ288" i="3"/>
  <c r="EZ129" i="3"/>
  <c r="EZ130" i="3" s="1"/>
  <c r="FB115" i="3"/>
  <c r="FA116" i="3"/>
  <c r="FA119" i="3" s="1"/>
  <c r="FA125" i="3" s="1"/>
  <c r="EX200" i="3"/>
  <c r="EX158" i="3"/>
  <c r="EW161" i="3"/>
  <c r="EW201" i="3"/>
  <c r="AG246" i="3"/>
  <c r="AG215" i="3"/>
  <c r="AH212" i="3" s="1"/>
  <c r="EY156" i="3"/>
  <c r="EY133" i="3"/>
  <c r="EY140" i="3" s="1"/>
  <c r="FA288" i="3" l="1"/>
  <c r="FA304" i="3"/>
  <c r="FA129" i="3"/>
  <c r="FA130" i="3" s="1"/>
  <c r="EZ156" i="3"/>
  <c r="EZ133" i="3"/>
  <c r="EZ140" i="3" s="1"/>
  <c r="EY200" i="3"/>
  <c r="EY158" i="3"/>
  <c r="AH217" i="3"/>
  <c r="FC115" i="3"/>
  <c r="FC116" i="3" s="1"/>
  <c r="FC119" i="3" s="1"/>
  <c r="FB116" i="3"/>
  <c r="FB119" i="3" s="1"/>
  <c r="FB125" i="3" s="1"/>
  <c r="AG333" i="3"/>
  <c r="AG264" i="3"/>
  <c r="EX161" i="3"/>
  <c r="EX201" i="3"/>
  <c r="L39" i="8" l="1"/>
  <c r="AG353" i="3"/>
  <c r="FB288" i="3"/>
  <c r="FB304" i="3"/>
  <c r="FB129" i="3"/>
  <c r="FB130" i="3" s="1"/>
  <c r="FC125" i="3"/>
  <c r="H119" i="3"/>
  <c r="EZ200" i="3"/>
  <c r="EZ158" i="3"/>
  <c r="FA156" i="3"/>
  <c r="FA133" i="3"/>
  <c r="FA140" i="3" s="1"/>
  <c r="AH247" i="3"/>
  <c r="AH295" i="3"/>
  <c r="AH214" i="3"/>
  <c r="EY161" i="3"/>
  <c r="EY201" i="3"/>
  <c r="FC288" i="3" l="1"/>
  <c r="FC304" i="3"/>
  <c r="FC129" i="3"/>
  <c r="H125" i="3"/>
  <c r="FB156" i="3"/>
  <c r="FB133" i="3"/>
  <c r="FA200" i="3"/>
  <c r="FA158" i="3"/>
  <c r="EZ161" i="3"/>
  <c r="EZ201" i="3"/>
  <c r="L59" i="8"/>
  <c r="AH246" i="3"/>
  <c r="AH215" i="3"/>
  <c r="AI212" i="3" s="1"/>
  <c r="FA161" i="3" l="1"/>
  <c r="FA201" i="3"/>
  <c r="FB200" i="3"/>
  <c r="FB158" i="3"/>
  <c r="FC130" i="3"/>
  <c r="H129" i="3"/>
  <c r="AI217" i="3"/>
  <c r="AH333" i="3"/>
  <c r="AH264" i="3"/>
  <c r="F10" i="8"/>
  <c r="FB161" i="3" l="1"/>
  <c r="FB201" i="3"/>
  <c r="FC156" i="3"/>
  <c r="FC133" i="3"/>
  <c r="H130" i="3"/>
  <c r="AH353" i="3"/>
  <c r="AI247" i="3"/>
  <c r="AI295" i="3"/>
  <c r="AI214" i="3"/>
  <c r="FC140" i="3" l="1"/>
  <c r="H133" i="3"/>
  <c r="F137" i="3"/>
  <c r="F139" i="3" s="1"/>
  <c r="F134" i="3"/>
  <c r="F10" i="14" s="1"/>
  <c r="D40" i="14" s="1"/>
  <c r="FC200" i="3"/>
  <c r="FC158" i="3"/>
  <c r="H156" i="3"/>
  <c r="AI246" i="3"/>
  <c r="AI215" i="3"/>
  <c r="AJ212" i="3" s="1"/>
  <c r="F19" i="14" l="1"/>
  <c r="F20" i="14" s="1"/>
  <c r="D33" i="14" s="1"/>
  <c r="J139" i="3"/>
  <c r="AJ217" i="3"/>
  <c r="FC146" i="3"/>
  <c r="FC151" i="3" s="1"/>
  <c r="FC201" i="3"/>
  <c r="FC161" i="3"/>
  <c r="H158" i="3"/>
  <c r="AI333" i="3"/>
  <c r="AI264" i="3"/>
  <c r="M39" i="8" l="1"/>
  <c r="AI353" i="3"/>
  <c r="AJ295" i="3"/>
  <c r="AJ247" i="3"/>
  <c r="AJ214" i="3"/>
  <c r="N139" i="3"/>
  <c r="J140" i="3"/>
  <c r="R139" i="3" l="1"/>
  <c r="N140" i="3"/>
  <c r="AJ246" i="3"/>
  <c r="AJ215" i="3"/>
  <c r="AK212" i="3" s="1"/>
  <c r="M59" i="8"/>
  <c r="AK217" i="3" l="1"/>
  <c r="AJ333" i="3"/>
  <c r="AJ264" i="3"/>
  <c r="V139" i="3"/>
  <c r="R140" i="3"/>
  <c r="AJ353" i="3" l="1"/>
  <c r="Z139" i="3"/>
  <c r="V140" i="3"/>
  <c r="AK295" i="3"/>
  <c r="AK247" i="3"/>
  <c r="AK214" i="3"/>
  <c r="AK246" i="3" l="1"/>
  <c r="AK215" i="3"/>
  <c r="AL212" i="3" s="1"/>
  <c r="AD139" i="3"/>
  <c r="Z140" i="3"/>
  <c r="AL217" i="3" l="1"/>
  <c r="AK333" i="3"/>
  <c r="AK264" i="3"/>
  <c r="AH139" i="3"/>
  <c r="AD140" i="3"/>
  <c r="AL295" i="3" l="1"/>
  <c r="AL247" i="3"/>
  <c r="AL214" i="3"/>
  <c r="N39" i="8"/>
  <c r="AK353" i="3"/>
  <c r="AL139" i="3"/>
  <c r="AH140" i="3"/>
  <c r="AP139" i="3" l="1"/>
  <c r="AL140" i="3"/>
  <c r="N59" i="8"/>
  <c r="AL246" i="3"/>
  <c r="AL215" i="3"/>
  <c r="AM212" i="3" s="1"/>
  <c r="AT139" i="3" l="1"/>
  <c r="AP140" i="3"/>
  <c r="AM217" i="3"/>
  <c r="AL333" i="3"/>
  <c r="AL264" i="3"/>
  <c r="AL353" i="3" l="1"/>
  <c r="AM295" i="3"/>
  <c r="AM247" i="3"/>
  <c r="AM214" i="3"/>
  <c r="AX139" i="3"/>
  <c r="AT140" i="3"/>
  <c r="AM246" i="3" l="1"/>
  <c r="AM215" i="3"/>
  <c r="AN212" i="3" s="1"/>
  <c r="BB139" i="3"/>
  <c r="AX140" i="3"/>
  <c r="BF139" i="3" l="1"/>
  <c r="BB140" i="3"/>
  <c r="AN217" i="3"/>
  <c r="AM333" i="3"/>
  <c r="AM264" i="3"/>
  <c r="O39" i="8" l="1"/>
  <c r="AM353" i="3"/>
  <c r="AN247" i="3"/>
  <c r="AN295" i="3"/>
  <c r="AN214" i="3"/>
  <c r="BJ139" i="3"/>
  <c r="BF140" i="3"/>
  <c r="BN139" i="3" l="1"/>
  <c r="BJ140" i="3"/>
  <c r="AN246" i="3"/>
  <c r="AN215" i="3"/>
  <c r="AO212" i="3" s="1"/>
  <c r="O59" i="8"/>
  <c r="BR139" i="3" l="1"/>
  <c r="BN140" i="3"/>
  <c r="AO217" i="3"/>
  <c r="AN333" i="3"/>
  <c r="AN264" i="3"/>
  <c r="AN353" i="3" l="1"/>
  <c r="AO247" i="3"/>
  <c r="AO295" i="3"/>
  <c r="AO214" i="3"/>
  <c r="BV139" i="3"/>
  <c r="BR140" i="3"/>
  <c r="AO246" i="3" l="1"/>
  <c r="AO215" i="3"/>
  <c r="AP212" i="3" s="1"/>
  <c r="BZ139" i="3"/>
  <c r="BV140" i="3"/>
  <c r="CD139" i="3" l="1"/>
  <c r="BZ140" i="3"/>
  <c r="AP217" i="3"/>
  <c r="AO333" i="3"/>
  <c r="AO264" i="3"/>
  <c r="P39" i="8" l="1"/>
  <c r="AO353" i="3"/>
  <c r="AP247" i="3"/>
  <c r="AP295" i="3"/>
  <c r="AP214" i="3"/>
  <c r="CH139" i="3"/>
  <c r="CD140" i="3"/>
  <c r="AP246" i="3" l="1"/>
  <c r="AP215" i="3"/>
  <c r="AQ212" i="3" s="1"/>
  <c r="CL139" i="3"/>
  <c r="CH140" i="3"/>
  <c r="P59" i="8"/>
  <c r="AP333" i="3" l="1"/>
  <c r="AP264" i="3"/>
  <c r="AQ217" i="3"/>
  <c r="CP139" i="3"/>
  <c r="CL140" i="3"/>
  <c r="AQ247" i="3" l="1"/>
  <c r="AQ295" i="3"/>
  <c r="AQ214" i="3"/>
  <c r="CT139" i="3"/>
  <c r="CP140" i="3"/>
  <c r="AP353" i="3"/>
  <c r="CX139" i="3" l="1"/>
  <c r="CT140" i="3"/>
  <c r="AQ246" i="3"/>
  <c r="AQ215" i="3"/>
  <c r="AR212" i="3" s="1"/>
  <c r="AQ333" i="3" l="1"/>
  <c r="AQ264" i="3"/>
  <c r="DB139" i="3"/>
  <c r="CX140" i="3"/>
  <c r="AR217" i="3"/>
  <c r="AR295" i="3" l="1"/>
  <c r="AR247" i="3"/>
  <c r="AR214" i="3"/>
  <c r="DF139" i="3"/>
  <c r="DB140" i="3"/>
  <c r="Q39" i="8"/>
  <c r="AQ353" i="3"/>
  <c r="Q59" i="8" l="1"/>
  <c r="AR246" i="3"/>
  <c r="AR215" i="3"/>
  <c r="AS212" i="3" s="1"/>
  <c r="DJ139" i="3"/>
  <c r="DF140" i="3"/>
  <c r="DN139" i="3" l="1"/>
  <c r="DJ140" i="3"/>
  <c r="AS217" i="3"/>
  <c r="AR333" i="3"/>
  <c r="AR264" i="3"/>
  <c r="AS295" i="3" l="1"/>
  <c r="AS247" i="3"/>
  <c r="AS214" i="3"/>
  <c r="DR139" i="3"/>
  <c r="DN140" i="3"/>
  <c r="AR353" i="3"/>
  <c r="DV139" i="3" l="1"/>
  <c r="DR140" i="3"/>
  <c r="AS246" i="3"/>
  <c r="AS215" i="3"/>
  <c r="AT212" i="3" s="1"/>
  <c r="DZ139" i="3" l="1"/>
  <c r="DV140" i="3"/>
  <c r="AT217" i="3"/>
  <c r="AS333" i="3"/>
  <c r="AS264" i="3"/>
  <c r="R39" i="8" l="1"/>
  <c r="AS353" i="3"/>
  <c r="ED139" i="3"/>
  <c r="DZ140" i="3"/>
  <c r="AT295" i="3"/>
  <c r="AT247" i="3"/>
  <c r="AT214" i="3"/>
  <c r="AT246" i="3" l="1"/>
  <c r="AT215" i="3"/>
  <c r="AU212" i="3" s="1"/>
  <c r="EH139" i="3"/>
  <c r="ED140" i="3"/>
  <c r="R59" i="8"/>
  <c r="EL139" i="3" l="1"/>
  <c r="EH140" i="3"/>
  <c r="AU217" i="3"/>
  <c r="AT333" i="3"/>
  <c r="AT264" i="3"/>
  <c r="AT353" i="3" l="1"/>
  <c r="AU247" i="3"/>
  <c r="AU295" i="3"/>
  <c r="AU214" i="3"/>
  <c r="EP139" i="3"/>
  <c r="EL140" i="3"/>
  <c r="ET139" i="3" l="1"/>
  <c r="EP140" i="3"/>
  <c r="AU246" i="3"/>
  <c r="AU215" i="3"/>
  <c r="AV212" i="3" s="1"/>
  <c r="AV217" i="3" l="1"/>
  <c r="AU333" i="3"/>
  <c r="AU264" i="3"/>
  <c r="EX139" i="3"/>
  <c r="ET140" i="3"/>
  <c r="S39" i="8" l="1"/>
  <c r="AU353" i="3"/>
  <c r="FB139" i="3"/>
  <c r="FB140" i="3" s="1"/>
  <c r="EX140" i="3"/>
  <c r="ET146" i="3" s="1"/>
  <c r="ET151" i="3" s="1"/>
  <c r="EO146" i="3"/>
  <c r="EO151" i="3" s="1"/>
  <c r="AV247" i="3"/>
  <c r="AV295" i="3"/>
  <c r="AV214" i="3"/>
  <c r="EH146" i="3" l="1"/>
  <c r="EH151" i="3" s="1"/>
  <c r="EG146" i="3"/>
  <c r="EG151" i="3" s="1"/>
  <c r="ES146" i="3"/>
  <c r="ES151" i="3" s="1"/>
  <c r="ER146" i="3"/>
  <c r="ER151" i="3" s="1"/>
  <c r="AV246" i="3"/>
  <c r="AV215" i="3"/>
  <c r="AW212" i="3" s="1"/>
  <c r="EQ146" i="3"/>
  <c r="EQ151" i="3" s="1"/>
  <c r="EX146" i="3"/>
  <c r="EX151" i="3" s="1"/>
  <c r="EU146" i="3"/>
  <c r="EU151" i="3" s="1"/>
  <c r="EV146" i="3"/>
  <c r="EV151" i="3" s="1"/>
  <c r="EW146" i="3"/>
  <c r="EW151" i="3" s="1"/>
  <c r="EK146" i="3"/>
  <c r="EK151" i="3" s="1"/>
  <c r="EI146" i="3"/>
  <c r="EI151" i="3" s="1"/>
  <c r="EL146" i="3"/>
  <c r="EL151" i="3" s="1"/>
  <c r="EM146" i="3"/>
  <c r="EM151" i="3" s="1"/>
  <c r="EP146" i="3"/>
  <c r="EP151" i="3" s="1"/>
  <c r="EN146" i="3"/>
  <c r="EN151" i="3" s="1"/>
  <c r="FB146" i="3"/>
  <c r="FB151" i="3" s="1"/>
  <c r="EZ146" i="3"/>
  <c r="EZ151" i="3" s="1"/>
  <c r="EY146" i="3"/>
  <c r="EY151" i="3" s="1"/>
  <c r="FA146" i="3"/>
  <c r="FA151" i="3" s="1"/>
  <c r="K146" i="3"/>
  <c r="K151" i="3" s="1"/>
  <c r="O146" i="3"/>
  <c r="O151" i="3" s="1"/>
  <c r="U146" i="3"/>
  <c r="U151" i="3" s="1"/>
  <c r="M146" i="3"/>
  <c r="M151" i="3" s="1"/>
  <c r="P146" i="3"/>
  <c r="P151" i="3" s="1"/>
  <c r="L146" i="3"/>
  <c r="L151" i="3" s="1"/>
  <c r="J146" i="3"/>
  <c r="J151" i="3" s="1"/>
  <c r="R146" i="3"/>
  <c r="R151" i="3" s="1"/>
  <c r="Q146" i="3"/>
  <c r="Q151" i="3" s="1"/>
  <c r="S146" i="3"/>
  <c r="S151" i="3" s="1"/>
  <c r="N146" i="3"/>
  <c r="N151" i="3" s="1"/>
  <c r="AC146" i="3"/>
  <c r="AC151" i="3" s="1"/>
  <c r="Y146" i="3"/>
  <c r="Y151" i="3" s="1"/>
  <c r="W146" i="3"/>
  <c r="W151" i="3" s="1"/>
  <c r="T146" i="3"/>
  <c r="T151" i="3" s="1"/>
  <c r="X146" i="3"/>
  <c r="X151" i="3" s="1"/>
  <c r="F142" i="3"/>
  <c r="V146" i="3"/>
  <c r="V151" i="3" s="1"/>
  <c r="AA146" i="3"/>
  <c r="AA151" i="3" s="1"/>
  <c r="AB146" i="3"/>
  <c r="AB151" i="3" s="1"/>
  <c r="AE146" i="3"/>
  <c r="AE151" i="3" s="1"/>
  <c r="AN146" i="3"/>
  <c r="AN151" i="3" s="1"/>
  <c r="AD146" i="3"/>
  <c r="AD151" i="3" s="1"/>
  <c r="AG146" i="3"/>
  <c r="AG151" i="3" s="1"/>
  <c r="Z146" i="3"/>
  <c r="Z151" i="3" s="1"/>
  <c r="AF146" i="3"/>
  <c r="AF151" i="3" s="1"/>
  <c r="AJ146" i="3"/>
  <c r="AJ151" i="3" s="1"/>
  <c r="AK146" i="3"/>
  <c r="AK151" i="3" s="1"/>
  <c r="AH146" i="3"/>
  <c r="AH151" i="3" s="1"/>
  <c r="AR146" i="3"/>
  <c r="AR151" i="3" s="1"/>
  <c r="AM146" i="3"/>
  <c r="AM151" i="3" s="1"/>
  <c r="AL146" i="3"/>
  <c r="AL151" i="3" s="1"/>
  <c r="AO146" i="3"/>
  <c r="AO151" i="3" s="1"/>
  <c r="AT146" i="3"/>
  <c r="AT151" i="3" s="1"/>
  <c r="BA146" i="3"/>
  <c r="BA151" i="3" s="1"/>
  <c r="AI146" i="3"/>
  <c r="AI151" i="3" s="1"/>
  <c r="AZ146" i="3"/>
  <c r="AZ151" i="3" s="1"/>
  <c r="AU146" i="3"/>
  <c r="AU151" i="3" s="1"/>
  <c r="AY146" i="3"/>
  <c r="AY151" i="3" s="1"/>
  <c r="AS146" i="3"/>
  <c r="AS151" i="3" s="1"/>
  <c r="AQ146" i="3"/>
  <c r="AQ151" i="3" s="1"/>
  <c r="AW146" i="3"/>
  <c r="AW151" i="3" s="1"/>
  <c r="AP146" i="3"/>
  <c r="AP151" i="3" s="1"/>
  <c r="AV146" i="3"/>
  <c r="AV151" i="3" s="1"/>
  <c r="BC146" i="3"/>
  <c r="BC151" i="3" s="1"/>
  <c r="BD146" i="3"/>
  <c r="BD151" i="3" s="1"/>
  <c r="BL146" i="3"/>
  <c r="BL151" i="3" s="1"/>
  <c r="BF146" i="3"/>
  <c r="BF151" i="3" s="1"/>
  <c r="BE146" i="3"/>
  <c r="BE151" i="3" s="1"/>
  <c r="BG146" i="3"/>
  <c r="BG151" i="3" s="1"/>
  <c r="BO146" i="3"/>
  <c r="BO151" i="3" s="1"/>
  <c r="AX146" i="3"/>
  <c r="AX151" i="3" s="1"/>
  <c r="BB146" i="3"/>
  <c r="BB151" i="3" s="1"/>
  <c r="BM146" i="3"/>
  <c r="BM151" i="3" s="1"/>
  <c r="BK146" i="3"/>
  <c r="BK151" i="3" s="1"/>
  <c r="BI146" i="3"/>
  <c r="BI151" i="3" s="1"/>
  <c r="BH146" i="3"/>
  <c r="BH151" i="3" s="1"/>
  <c r="BU146" i="3"/>
  <c r="BU151" i="3" s="1"/>
  <c r="BS146" i="3"/>
  <c r="BS151" i="3" s="1"/>
  <c r="BW146" i="3"/>
  <c r="BW151" i="3" s="1"/>
  <c r="BQ146" i="3"/>
  <c r="BQ151" i="3" s="1"/>
  <c r="BT146" i="3"/>
  <c r="BT151" i="3" s="1"/>
  <c r="BJ146" i="3"/>
  <c r="BJ151" i="3" s="1"/>
  <c r="BN146" i="3"/>
  <c r="BN151" i="3" s="1"/>
  <c r="BP146" i="3"/>
  <c r="BP151" i="3" s="1"/>
  <c r="BR146" i="3"/>
  <c r="BR151" i="3" s="1"/>
  <c r="CA146" i="3"/>
  <c r="CA151" i="3" s="1"/>
  <c r="CC146" i="3"/>
  <c r="CC151" i="3" s="1"/>
  <c r="BV146" i="3"/>
  <c r="BV151" i="3" s="1"/>
  <c r="CF146" i="3"/>
  <c r="CF151" i="3" s="1"/>
  <c r="CB146" i="3"/>
  <c r="CB151" i="3" s="1"/>
  <c r="BY146" i="3"/>
  <c r="BY151" i="3" s="1"/>
  <c r="BX146" i="3"/>
  <c r="BX151" i="3" s="1"/>
  <c r="CE146" i="3"/>
  <c r="CE151" i="3" s="1"/>
  <c r="CD146" i="3"/>
  <c r="CD151" i="3" s="1"/>
  <c r="BZ146" i="3"/>
  <c r="BZ151" i="3" s="1"/>
  <c r="CM146" i="3"/>
  <c r="CM151" i="3" s="1"/>
  <c r="CI146" i="3"/>
  <c r="CI151" i="3" s="1"/>
  <c r="CH146" i="3"/>
  <c r="CH151" i="3" s="1"/>
  <c r="CG146" i="3"/>
  <c r="CG151" i="3" s="1"/>
  <c r="CQ146" i="3"/>
  <c r="CQ151" i="3" s="1"/>
  <c r="CR146" i="3"/>
  <c r="CR151" i="3" s="1"/>
  <c r="CJ146" i="3"/>
  <c r="CJ151" i="3" s="1"/>
  <c r="CN146" i="3"/>
  <c r="CN151" i="3" s="1"/>
  <c r="CK146" i="3"/>
  <c r="CK151" i="3" s="1"/>
  <c r="CU146" i="3"/>
  <c r="CU151" i="3" s="1"/>
  <c r="CV146" i="3"/>
  <c r="CV151" i="3" s="1"/>
  <c r="CO146" i="3"/>
  <c r="CO151" i="3" s="1"/>
  <c r="CP146" i="3"/>
  <c r="CP151" i="3" s="1"/>
  <c r="CS146" i="3"/>
  <c r="CS151" i="3" s="1"/>
  <c r="CY146" i="3"/>
  <c r="CY151" i="3" s="1"/>
  <c r="CL146" i="3"/>
  <c r="CL151" i="3" s="1"/>
  <c r="CZ146" i="3"/>
  <c r="CZ151" i="3" s="1"/>
  <c r="CW146" i="3"/>
  <c r="CW151" i="3" s="1"/>
  <c r="DA146" i="3"/>
  <c r="DA151" i="3" s="1"/>
  <c r="DC146" i="3"/>
  <c r="DC151" i="3" s="1"/>
  <c r="DB146" i="3"/>
  <c r="DB151" i="3" s="1"/>
  <c r="CT146" i="3"/>
  <c r="CT151" i="3" s="1"/>
  <c r="DH146" i="3"/>
  <c r="DH151" i="3" s="1"/>
  <c r="CX146" i="3"/>
  <c r="CX151" i="3" s="1"/>
  <c r="DD146" i="3"/>
  <c r="DD151" i="3" s="1"/>
  <c r="DE146" i="3"/>
  <c r="DE151" i="3" s="1"/>
  <c r="DI146" i="3"/>
  <c r="DI151" i="3" s="1"/>
  <c r="DK146" i="3"/>
  <c r="DK151" i="3" s="1"/>
  <c r="DO146" i="3"/>
  <c r="DO151" i="3" s="1"/>
  <c r="DG146" i="3"/>
  <c r="DG151" i="3" s="1"/>
  <c r="DL146" i="3"/>
  <c r="DL151" i="3" s="1"/>
  <c r="DF146" i="3"/>
  <c r="DF151" i="3" s="1"/>
  <c r="DR146" i="3"/>
  <c r="DR151" i="3" s="1"/>
  <c r="DM146" i="3"/>
  <c r="DM151" i="3" s="1"/>
  <c r="DW146" i="3"/>
  <c r="DW151" i="3" s="1"/>
  <c r="DJ146" i="3"/>
  <c r="DJ151" i="3" s="1"/>
  <c r="DQ146" i="3"/>
  <c r="DQ151" i="3" s="1"/>
  <c r="DN146" i="3"/>
  <c r="DN151" i="3" s="1"/>
  <c r="DP146" i="3"/>
  <c r="DP151" i="3" s="1"/>
  <c r="DT146" i="3"/>
  <c r="DT151" i="3" s="1"/>
  <c r="EC146" i="3"/>
  <c r="EC151" i="3" s="1"/>
  <c r="EE146" i="3"/>
  <c r="EE151" i="3" s="1"/>
  <c r="DU146" i="3"/>
  <c r="DU151" i="3" s="1"/>
  <c r="EB146" i="3"/>
  <c r="EB151" i="3" s="1"/>
  <c r="EA146" i="3"/>
  <c r="EA151" i="3" s="1"/>
  <c r="DV146" i="3"/>
  <c r="DV151" i="3" s="1"/>
  <c r="EF146" i="3"/>
  <c r="EF151" i="3" s="1"/>
  <c r="DY146" i="3"/>
  <c r="DY151" i="3" s="1"/>
  <c r="DX146" i="3"/>
  <c r="DX151" i="3" s="1"/>
  <c r="DS146" i="3"/>
  <c r="DS151" i="3" s="1"/>
  <c r="ED146" i="3"/>
  <c r="ED151" i="3" s="1"/>
  <c r="EJ146" i="3"/>
  <c r="EJ151" i="3" s="1"/>
  <c r="DZ146" i="3"/>
  <c r="DZ151" i="3" s="1"/>
  <c r="S59" i="8"/>
  <c r="F151" i="3" l="1"/>
  <c r="AW217" i="3"/>
  <c r="AV333" i="3"/>
  <c r="AV264" i="3"/>
  <c r="AV353" i="3" l="1"/>
  <c r="AW295" i="3"/>
  <c r="AW247" i="3"/>
  <c r="AW214" i="3"/>
  <c r="AW246" i="3" l="1"/>
  <c r="AW215" i="3"/>
  <c r="AX212" i="3" s="1"/>
  <c r="AX217" i="3" l="1"/>
  <c r="AW333" i="3"/>
  <c r="AW264" i="3"/>
  <c r="AX247" i="3" l="1"/>
  <c r="AX295" i="3"/>
  <c r="AX214" i="3"/>
  <c r="T39" i="8"/>
  <c r="AW353" i="3"/>
  <c r="T59" i="8" l="1"/>
  <c r="AX246" i="3"/>
  <c r="AX215" i="3"/>
  <c r="AY212" i="3" s="1"/>
  <c r="AX333" i="3" l="1"/>
  <c r="AX264" i="3"/>
  <c r="AY217" i="3"/>
  <c r="AY247" i="3" l="1"/>
  <c r="AY295" i="3"/>
  <c r="AY214" i="3"/>
  <c r="AX353" i="3"/>
  <c r="AY246" i="3" l="1"/>
  <c r="AY215" i="3"/>
  <c r="AZ212" i="3" s="1"/>
  <c r="AZ217" i="3" l="1"/>
  <c r="AY333" i="3"/>
  <c r="AY264" i="3"/>
  <c r="U39" i="8" l="1"/>
  <c r="AY353" i="3"/>
  <c r="AZ247" i="3"/>
  <c r="AZ295" i="3"/>
  <c r="AZ214" i="3"/>
  <c r="AZ246" i="3" l="1"/>
  <c r="AZ215" i="3"/>
  <c r="BA212" i="3" s="1"/>
  <c r="U59" i="8"/>
  <c r="BA217" i="3" l="1"/>
  <c r="AZ333" i="3"/>
  <c r="AZ264" i="3"/>
  <c r="AZ353" i="3" l="1"/>
  <c r="BA247" i="3"/>
  <c r="BA295" i="3"/>
  <c r="BA214" i="3"/>
  <c r="BA246" i="3" l="1"/>
  <c r="BA215" i="3"/>
  <c r="BB212" i="3" s="1"/>
  <c r="BB217" i="3" l="1"/>
  <c r="BA333" i="3"/>
  <c r="BA264" i="3"/>
  <c r="V39" i="8" l="1"/>
  <c r="BA353" i="3"/>
  <c r="BB295" i="3"/>
  <c r="BB247" i="3"/>
  <c r="BB214" i="3"/>
  <c r="BB246" i="3" l="1"/>
  <c r="BB215" i="3"/>
  <c r="BC212" i="3" s="1"/>
  <c r="V59" i="8"/>
  <c r="BC217" i="3" l="1"/>
  <c r="BB333" i="3"/>
  <c r="BB264" i="3"/>
  <c r="BB353" i="3" l="1"/>
  <c r="BC247" i="3"/>
  <c r="BC295" i="3"/>
  <c r="BC214" i="3"/>
  <c r="BC246" i="3" l="1"/>
  <c r="BC215" i="3"/>
  <c r="BD212" i="3" s="1"/>
  <c r="BD217" i="3" l="1"/>
  <c r="BC333" i="3"/>
  <c r="BC264" i="3"/>
  <c r="BD295" i="3" l="1"/>
  <c r="BD247" i="3"/>
  <c r="BD214" i="3"/>
  <c r="W39" i="8"/>
  <c r="BC353" i="3"/>
  <c r="W59" i="8" l="1"/>
  <c r="BD246" i="3"/>
  <c r="BD215" i="3"/>
  <c r="BE212" i="3" s="1"/>
  <c r="BE217" i="3" l="1"/>
  <c r="BD333" i="3"/>
  <c r="BD264" i="3"/>
  <c r="BD353" i="3" l="1"/>
  <c r="BE295" i="3"/>
  <c r="BE247" i="3"/>
  <c r="BE214" i="3"/>
  <c r="BE246" i="3" l="1"/>
  <c r="BE215" i="3"/>
  <c r="BF212" i="3" s="1"/>
  <c r="BE333" i="3" l="1"/>
  <c r="BE264" i="3"/>
  <c r="BF217" i="3"/>
  <c r="BF247" i="3" l="1"/>
  <c r="BF295" i="3"/>
  <c r="BF214" i="3"/>
  <c r="X39" i="8"/>
  <c r="BE353" i="3"/>
  <c r="X59" i="8" l="1"/>
  <c r="BF246" i="3"/>
  <c r="BF215" i="3"/>
  <c r="BG212" i="3" s="1"/>
  <c r="BG217" i="3" l="1"/>
  <c r="BF333" i="3"/>
  <c r="BF264" i="3"/>
  <c r="BF353" i="3" l="1"/>
  <c r="BG247" i="3"/>
  <c r="BG295" i="3"/>
  <c r="BG214" i="3"/>
  <c r="BG246" i="3" l="1"/>
  <c r="BG215" i="3"/>
  <c r="BH212" i="3" s="1"/>
  <c r="BH217" i="3" l="1"/>
  <c r="BG333" i="3"/>
  <c r="BG264" i="3"/>
  <c r="Y39" i="8" l="1"/>
  <c r="BG353" i="3"/>
  <c r="BH247" i="3"/>
  <c r="BH295" i="3"/>
  <c r="BH214" i="3"/>
  <c r="BH246" i="3" l="1"/>
  <c r="BH215" i="3"/>
  <c r="BI212" i="3" s="1"/>
  <c r="Y59" i="8"/>
  <c r="BI217" i="3" l="1"/>
  <c r="BH333" i="3"/>
  <c r="BH264" i="3"/>
  <c r="BH353" i="3" l="1"/>
  <c r="BI295" i="3"/>
  <c r="BI247" i="3"/>
  <c r="BI214" i="3"/>
  <c r="BI246" i="3" l="1"/>
  <c r="BI215" i="3"/>
  <c r="BJ212" i="3" s="1"/>
  <c r="BJ217" i="3" l="1"/>
  <c r="BI333" i="3"/>
  <c r="BI264" i="3"/>
  <c r="Z39" i="8" l="1"/>
  <c r="BI353" i="3"/>
  <c r="BJ295" i="3"/>
  <c r="BJ247" i="3"/>
  <c r="BJ214" i="3"/>
  <c r="BJ246" i="3" l="1"/>
  <c r="BJ215" i="3"/>
  <c r="BK212" i="3" s="1"/>
  <c r="Z59" i="8"/>
  <c r="BK217" i="3" l="1"/>
  <c r="BJ333" i="3"/>
  <c r="BJ264" i="3"/>
  <c r="BJ353" i="3" l="1"/>
  <c r="BK295" i="3"/>
  <c r="BK247" i="3"/>
  <c r="BK214" i="3"/>
  <c r="BK246" i="3" l="1"/>
  <c r="BK215" i="3"/>
  <c r="BL212" i="3" s="1"/>
  <c r="BL217" i="3" l="1"/>
  <c r="BK333" i="3"/>
  <c r="BK264" i="3"/>
  <c r="AA39" i="8" l="1"/>
  <c r="BK353" i="3"/>
  <c r="BL295" i="3"/>
  <c r="BL247" i="3"/>
  <c r="BL214" i="3"/>
  <c r="BL246" i="3" l="1"/>
  <c r="BL215" i="3"/>
  <c r="BM212" i="3" s="1"/>
  <c r="AA59" i="8"/>
  <c r="BM217" i="3" l="1"/>
  <c r="BL333" i="3"/>
  <c r="BL264" i="3"/>
  <c r="BL353" i="3" l="1"/>
  <c r="BM247" i="3"/>
  <c r="BM295" i="3"/>
  <c r="BM214" i="3"/>
  <c r="BM246" i="3" l="1"/>
  <c r="BM215" i="3"/>
  <c r="BN212" i="3" s="1"/>
  <c r="BN217" i="3" l="1"/>
  <c r="BM333" i="3"/>
  <c r="BM264" i="3"/>
  <c r="AB39" i="8" l="1"/>
  <c r="BM353" i="3"/>
  <c r="BN247" i="3"/>
  <c r="BN295" i="3"/>
  <c r="BN214" i="3"/>
  <c r="BN246" i="3" l="1"/>
  <c r="BN215" i="3"/>
  <c r="BO212" i="3" s="1"/>
  <c r="AB59" i="8"/>
  <c r="BO217" i="3" l="1"/>
  <c r="BN333" i="3"/>
  <c r="BN264" i="3"/>
  <c r="BN353" i="3" l="1"/>
  <c r="BO247" i="3"/>
  <c r="BO295" i="3"/>
  <c r="BO214" i="3"/>
  <c r="BO246" i="3" l="1"/>
  <c r="BO215" i="3"/>
  <c r="BP212" i="3" s="1"/>
  <c r="BP217" i="3" l="1"/>
  <c r="BO333" i="3"/>
  <c r="BO264" i="3"/>
  <c r="AC39" i="8" l="1"/>
  <c r="BO353" i="3"/>
  <c r="BP295" i="3"/>
  <c r="BP247" i="3"/>
  <c r="BP214" i="3"/>
  <c r="BP246" i="3" l="1"/>
  <c r="BP215" i="3"/>
  <c r="BQ212" i="3" s="1"/>
  <c r="AC59" i="8"/>
  <c r="BQ217" i="3" l="1"/>
  <c r="BP333" i="3"/>
  <c r="BP264" i="3"/>
  <c r="BP353" i="3" l="1"/>
  <c r="BQ247" i="3"/>
  <c r="BQ295" i="3"/>
  <c r="BQ214" i="3"/>
  <c r="BQ246" i="3" l="1"/>
  <c r="BQ215" i="3"/>
  <c r="BR212" i="3" s="1"/>
  <c r="BR217" i="3" l="1"/>
  <c r="BQ333" i="3"/>
  <c r="BQ264" i="3"/>
  <c r="AD39" i="8" l="1"/>
  <c r="BQ353" i="3"/>
  <c r="BR247" i="3"/>
  <c r="BR295" i="3"/>
  <c r="BR214" i="3"/>
  <c r="BR246" i="3" l="1"/>
  <c r="BR215" i="3"/>
  <c r="BS212" i="3" s="1"/>
  <c r="AD59" i="8"/>
  <c r="BS217" i="3" l="1"/>
  <c r="BR333" i="3"/>
  <c r="BR264" i="3"/>
  <c r="BR353" i="3" l="1"/>
  <c r="BS295" i="3"/>
  <c r="BS247" i="3"/>
  <c r="BS214" i="3"/>
  <c r="BS246" i="3" l="1"/>
  <c r="BS215" i="3"/>
  <c r="BT212" i="3" s="1"/>
  <c r="BT217" i="3" l="1"/>
  <c r="BS333" i="3"/>
  <c r="BS264" i="3"/>
  <c r="AE39" i="8" l="1"/>
  <c r="BS353" i="3"/>
  <c r="BT295" i="3"/>
  <c r="BT247" i="3"/>
  <c r="BT214" i="3"/>
  <c r="BT246" i="3" l="1"/>
  <c r="BT215" i="3"/>
  <c r="BU212" i="3" s="1"/>
  <c r="AE59" i="8"/>
  <c r="BU217" i="3" l="1"/>
  <c r="BT333" i="3"/>
  <c r="BT264" i="3"/>
  <c r="BT353" i="3" l="1"/>
  <c r="BU247" i="3"/>
  <c r="BU295" i="3"/>
  <c r="BU214" i="3"/>
  <c r="BU246" i="3" l="1"/>
  <c r="BU215" i="3"/>
  <c r="BV212" i="3" s="1"/>
  <c r="BV217" i="3" l="1"/>
  <c r="BU333" i="3"/>
  <c r="BU264" i="3"/>
  <c r="AF39" i="8" l="1"/>
  <c r="BU353" i="3"/>
  <c r="BV247" i="3"/>
  <c r="BV295" i="3"/>
  <c r="BV214" i="3"/>
  <c r="BV246" i="3" l="1"/>
  <c r="BV215" i="3"/>
  <c r="BW212" i="3" s="1"/>
  <c r="AF59" i="8"/>
  <c r="BW217" i="3" l="1"/>
  <c r="BV333" i="3"/>
  <c r="BV264" i="3"/>
  <c r="BV353" i="3" l="1"/>
  <c r="BW247" i="3"/>
  <c r="BW295" i="3"/>
  <c r="BW214" i="3"/>
  <c r="BW246" i="3" l="1"/>
  <c r="BW215" i="3"/>
  <c r="BX212" i="3" s="1"/>
  <c r="BX217" i="3" l="1"/>
  <c r="BW333" i="3"/>
  <c r="BW264" i="3"/>
  <c r="AG39" i="8" l="1"/>
  <c r="BW353" i="3"/>
  <c r="BX295" i="3"/>
  <c r="BX247" i="3"/>
  <c r="BX214" i="3"/>
  <c r="BX246" i="3" l="1"/>
  <c r="BX215" i="3"/>
  <c r="BY212" i="3" s="1"/>
  <c r="AG59" i="8"/>
  <c r="BY217" i="3" l="1"/>
  <c r="BX333" i="3"/>
  <c r="BX264" i="3"/>
  <c r="BX353" i="3" l="1"/>
  <c r="BY247" i="3"/>
  <c r="BY295" i="3"/>
  <c r="BY214" i="3"/>
  <c r="BY246" i="3" l="1"/>
  <c r="BY215" i="3"/>
  <c r="BZ212" i="3" s="1"/>
  <c r="BZ217" i="3" l="1"/>
  <c r="BY333" i="3"/>
  <c r="BY264" i="3"/>
  <c r="AH39" i="8" l="1"/>
  <c r="BY353" i="3"/>
  <c r="BZ295" i="3"/>
  <c r="BZ247" i="3"/>
  <c r="BZ214" i="3"/>
  <c r="BZ246" i="3" l="1"/>
  <c r="BZ215" i="3"/>
  <c r="CA212" i="3" s="1"/>
  <c r="AH59" i="8"/>
  <c r="CA217" i="3" l="1"/>
  <c r="BZ333" i="3"/>
  <c r="BZ264" i="3"/>
  <c r="CA247" i="3" l="1"/>
  <c r="CA295" i="3"/>
  <c r="CA214" i="3"/>
  <c r="BZ353" i="3"/>
  <c r="CA246" i="3" l="1"/>
  <c r="CA215" i="3"/>
  <c r="CB212" i="3" s="1"/>
  <c r="CB217" i="3" l="1"/>
  <c r="CA333" i="3"/>
  <c r="CA264" i="3"/>
  <c r="AI39" i="8" l="1"/>
  <c r="CA353" i="3"/>
  <c r="CB247" i="3"/>
  <c r="CB295" i="3"/>
  <c r="CB214" i="3"/>
  <c r="CB246" i="3" l="1"/>
  <c r="CB215" i="3"/>
  <c r="CC212" i="3" s="1"/>
  <c r="AI59" i="8"/>
  <c r="CC217" i="3" l="1"/>
  <c r="CB333" i="3"/>
  <c r="CB264" i="3"/>
  <c r="CB353" i="3" l="1"/>
  <c r="CC295" i="3"/>
  <c r="CC247" i="3"/>
  <c r="CC214" i="3"/>
  <c r="CC246" i="3" l="1"/>
  <c r="CC215" i="3"/>
  <c r="CD212" i="3" s="1"/>
  <c r="CD217" i="3" l="1"/>
  <c r="CC333" i="3"/>
  <c r="CC264" i="3"/>
  <c r="AJ39" i="8" l="1"/>
  <c r="CC353" i="3"/>
  <c r="CD247" i="3"/>
  <c r="CD295" i="3"/>
  <c r="CD214" i="3"/>
  <c r="CD246" i="3" l="1"/>
  <c r="CD215" i="3"/>
  <c r="CE212" i="3" s="1"/>
  <c r="AJ59" i="8"/>
  <c r="CE217" i="3" l="1"/>
  <c r="CD333" i="3"/>
  <c r="CD264" i="3"/>
  <c r="CD353" i="3" l="1"/>
  <c r="CE295" i="3"/>
  <c r="CE247" i="3"/>
  <c r="CE214" i="3"/>
  <c r="CE246" i="3" l="1"/>
  <c r="CE215" i="3"/>
  <c r="CF212" i="3" s="1"/>
  <c r="CF217" i="3" l="1"/>
  <c r="CE333" i="3"/>
  <c r="CE264" i="3"/>
  <c r="AK39" i="8" l="1"/>
  <c r="CE353" i="3"/>
  <c r="CF295" i="3"/>
  <c r="CF247" i="3"/>
  <c r="CF214" i="3"/>
  <c r="CF246" i="3" l="1"/>
  <c r="CF215" i="3"/>
  <c r="CG212" i="3" s="1"/>
  <c r="AK59" i="8"/>
  <c r="CG217" i="3" l="1"/>
  <c r="CF333" i="3"/>
  <c r="CF264" i="3"/>
  <c r="CF353" i="3" l="1"/>
  <c r="CG247" i="3"/>
  <c r="CG295" i="3"/>
  <c r="CG214" i="3"/>
  <c r="CG246" i="3" l="1"/>
  <c r="CG215" i="3"/>
  <c r="CH212" i="3" s="1"/>
  <c r="CH217" i="3" l="1"/>
  <c r="CG333" i="3"/>
  <c r="CG264" i="3"/>
  <c r="AL39" i="8" l="1"/>
  <c r="CG353" i="3"/>
  <c r="CH295" i="3"/>
  <c r="CH247" i="3"/>
  <c r="CH214" i="3"/>
  <c r="CH246" i="3" l="1"/>
  <c r="CH215" i="3"/>
  <c r="CI212" i="3" s="1"/>
  <c r="AL59" i="8"/>
  <c r="CI217" i="3" l="1"/>
  <c r="CH333" i="3"/>
  <c r="CH264" i="3"/>
  <c r="CH353" i="3" l="1"/>
  <c r="CI247" i="3"/>
  <c r="CI295" i="3"/>
  <c r="CI214" i="3"/>
  <c r="CI246" i="3" l="1"/>
  <c r="CI215" i="3"/>
  <c r="CJ212" i="3" s="1"/>
  <c r="CJ217" i="3" l="1"/>
  <c r="CI333" i="3"/>
  <c r="CI264" i="3"/>
  <c r="AM39" i="8" l="1"/>
  <c r="CI353" i="3"/>
  <c r="CJ247" i="3"/>
  <c r="CJ295" i="3"/>
  <c r="CJ214" i="3"/>
  <c r="CJ246" i="3" l="1"/>
  <c r="CJ215" i="3"/>
  <c r="CK212" i="3" s="1"/>
  <c r="AM59" i="8"/>
  <c r="CK217" i="3" l="1"/>
  <c r="CJ333" i="3"/>
  <c r="CJ264" i="3"/>
  <c r="CJ353" i="3" l="1"/>
  <c r="CK295" i="3"/>
  <c r="CK247" i="3"/>
  <c r="CK214" i="3"/>
  <c r="CK246" i="3" l="1"/>
  <c r="CK215" i="3"/>
  <c r="CL212" i="3" s="1"/>
  <c r="CL217" i="3" l="1"/>
  <c r="CK333" i="3"/>
  <c r="CK264" i="3"/>
  <c r="AN39" i="8" l="1"/>
  <c r="CK353" i="3"/>
  <c r="CL247" i="3"/>
  <c r="CL295" i="3"/>
  <c r="CL214" i="3"/>
  <c r="CL246" i="3" l="1"/>
  <c r="CL215" i="3"/>
  <c r="CM212" i="3" s="1"/>
  <c r="AN59" i="8"/>
  <c r="CM217" i="3" l="1"/>
  <c r="CL333" i="3"/>
  <c r="CL264" i="3"/>
  <c r="CL353" i="3" l="1"/>
  <c r="CM295" i="3"/>
  <c r="CM247" i="3"/>
  <c r="CM214" i="3"/>
  <c r="CM246" i="3" l="1"/>
  <c r="CM215" i="3"/>
  <c r="CN212" i="3" s="1"/>
  <c r="CN217" i="3" l="1"/>
  <c r="CM333" i="3"/>
  <c r="CM264" i="3"/>
  <c r="AO39" i="8" l="1"/>
  <c r="CM353" i="3"/>
  <c r="CN247" i="3"/>
  <c r="CN295" i="3"/>
  <c r="CN214" i="3"/>
  <c r="CN246" i="3" l="1"/>
  <c r="CN215" i="3"/>
  <c r="CO212" i="3" s="1"/>
  <c r="AO59" i="8"/>
  <c r="CO217" i="3" l="1"/>
  <c r="CN333" i="3"/>
  <c r="CN264" i="3"/>
  <c r="CN353" i="3" l="1"/>
  <c r="CO247" i="3"/>
  <c r="CO295" i="3"/>
  <c r="CO214" i="3"/>
  <c r="CO246" i="3" l="1"/>
  <c r="CO333" i="3" s="1"/>
  <c r="AP39" i="8" s="1"/>
  <c r="CO215" i="3"/>
  <c r="CP212" i="3" s="1"/>
  <c r="CO353" i="3"/>
  <c r="CP217" i="3" l="1"/>
  <c r="AP59" i="8"/>
  <c r="CP247" i="3" l="1"/>
  <c r="CP295" i="3"/>
  <c r="CP214" i="3"/>
  <c r="CP246" i="3" l="1"/>
  <c r="CP333" i="3" s="1"/>
  <c r="CP215" i="3"/>
  <c r="CQ212" i="3" s="1"/>
  <c r="CQ217" i="3" l="1"/>
  <c r="CP353" i="3"/>
  <c r="CQ247" i="3" l="1"/>
  <c r="CQ295" i="3"/>
  <c r="CQ214" i="3"/>
  <c r="CQ246" i="3" l="1"/>
  <c r="CQ333" i="3" s="1"/>
  <c r="CQ215" i="3"/>
  <c r="CR212" i="3" s="1"/>
  <c r="CR217" i="3" l="1"/>
  <c r="AQ39" i="8"/>
  <c r="CQ353" i="3"/>
  <c r="CR295" i="3" l="1"/>
  <c r="CR247" i="3"/>
  <c r="CR214" i="3"/>
  <c r="AQ59" i="8"/>
  <c r="CR246" i="3" l="1"/>
  <c r="CR333" i="3" s="1"/>
  <c r="CR215" i="3"/>
  <c r="CS212" i="3" s="1"/>
  <c r="CS217" i="3" l="1"/>
  <c r="CR353" i="3"/>
  <c r="CS295" i="3" l="1"/>
  <c r="CS247" i="3"/>
  <c r="CS214" i="3"/>
  <c r="CS246" i="3" l="1"/>
  <c r="CS333" i="3" s="1"/>
  <c r="CS215" i="3"/>
  <c r="CT212" i="3" s="1"/>
  <c r="CT217" i="3" l="1"/>
  <c r="AR39" i="8"/>
  <c r="CS353" i="3"/>
  <c r="CT247" i="3" l="1"/>
  <c r="CT295" i="3"/>
  <c r="CT214" i="3"/>
  <c r="AR59" i="8"/>
  <c r="CT246" i="3" l="1"/>
  <c r="CT333" i="3" s="1"/>
  <c r="CT215" i="3"/>
  <c r="CU212" i="3" s="1"/>
  <c r="CU217" i="3" l="1"/>
  <c r="CT353" i="3"/>
  <c r="CU295" i="3" l="1"/>
  <c r="CU247" i="3"/>
  <c r="CU214" i="3"/>
  <c r="CU246" i="3" l="1"/>
  <c r="CU333" i="3" s="1"/>
  <c r="CU215" i="3"/>
  <c r="CV212" i="3" s="1"/>
  <c r="CV217" i="3" l="1"/>
  <c r="AS39" i="8"/>
  <c r="CU353" i="3"/>
  <c r="CV295" i="3" l="1"/>
  <c r="CV247" i="3"/>
  <c r="CV214" i="3"/>
  <c r="AS59" i="8"/>
  <c r="CV246" i="3" l="1"/>
  <c r="CV333" i="3" s="1"/>
  <c r="CV353" i="3" s="1"/>
  <c r="CV215" i="3"/>
  <c r="CW212" i="3" s="1"/>
  <c r="CW217" i="3" l="1"/>
  <c r="CW247" i="3" l="1"/>
  <c r="CW295" i="3"/>
  <c r="CW214" i="3"/>
  <c r="CW246" i="3" l="1"/>
  <c r="CW333" i="3" s="1"/>
  <c r="CW353" i="3" s="1"/>
  <c r="CW215" i="3"/>
  <c r="CX212" i="3" s="1"/>
  <c r="CX217" i="3" l="1"/>
  <c r="CX295" i="3" l="1"/>
  <c r="CX247" i="3"/>
  <c r="CX214" i="3"/>
  <c r="CX246" i="3" l="1"/>
  <c r="CX333" i="3" s="1"/>
  <c r="CX353" i="3" s="1"/>
  <c r="CX215" i="3"/>
  <c r="CY212" i="3" s="1"/>
  <c r="CY217" i="3" l="1"/>
  <c r="CY295" i="3" l="1"/>
  <c r="CY247" i="3"/>
  <c r="CY214" i="3"/>
  <c r="CY246" i="3" l="1"/>
  <c r="CY333" i="3" s="1"/>
  <c r="CY353" i="3" s="1"/>
  <c r="CY215" i="3"/>
  <c r="CZ212" i="3" s="1"/>
  <c r="CZ217" i="3" l="1"/>
  <c r="CZ247" i="3" l="1"/>
  <c r="CZ295" i="3"/>
  <c r="CZ214" i="3"/>
  <c r="CZ246" i="3" l="1"/>
  <c r="CZ333" i="3" s="1"/>
  <c r="CZ353" i="3" s="1"/>
  <c r="CZ215" i="3"/>
  <c r="DA212" i="3" s="1"/>
  <c r="DA217" i="3" l="1"/>
  <c r="DA295" i="3" l="1"/>
  <c r="DA247" i="3"/>
  <c r="DA214" i="3"/>
  <c r="DA246" i="3" l="1"/>
  <c r="DA333" i="3" s="1"/>
  <c r="DA353" i="3" s="1"/>
  <c r="DA215" i="3"/>
  <c r="DB212" i="3" s="1"/>
  <c r="DB217" i="3" l="1"/>
  <c r="DB295" i="3" l="1"/>
  <c r="DB247" i="3"/>
  <c r="DB214" i="3"/>
  <c r="DB246" i="3" l="1"/>
  <c r="DB333" i="3" s="1"/>
  <c r="DB353" i="3" s="1"/>
  <c r="DB215" i="3"/>
  <c r="DC212" i="3" s="1"/>
  <c r="DC217" i="3" l="1"/>
  <c r="DC247" i="3" l="1"/>
  <c r="DC295" i="3"/>
  <c r="DC214" i="3"/>
  <c r="DC246" i="3" l="1"/>
  <c r="DC333" i="3" s="1"/>
  <c r="DC353" i="3" s="1"/>
  <c r="DC215" i="3"/>
  <c r="DD212" i="3" s="1"/>
  <c r="DD217" i="3" l="1"/>
  <c r="DD295" i="3" l="1"/>
  <c r="DD247" i="3"/>
  <c r="DD214" i="3"/>
  <c r="DD246" i="3" l="1"/>
  <c r="DD333" i="3" s="1"/>
  <c r="DD353" i="3" s="1"/>
  <c r="DD215" i="3"/>
  <c r="DE212" i="3" s="1"/>
  <c r="DE217" i="3" l="1"/>
  <c r="DE295" i="3" l="1"/>
  <c r="DE247" i="3"/>
  <c r="DE214" i="3"/>
  <c r="DE246" i="3" l="1"/>
  <c r="DE333" i="3" s="1"/>
  <c r="DE353" i="3" s="1"/>
  <c r="DE215" i="3"/>
  <c r="DF212" i="3" s="1"/>
  <c r="DF217" i="3" l="1"/>
  <c r="DF295" i="3" l="1"/>
  <c r="DF247" i="3"/>
  <c r="DF214" i="3"/>
  <c r="DF246" i="3" l="1"/>
  <c r="DF333" i="3" s="1"/>
  <c r="DF353" i="3" s="1"/>
  <c r="DF215" i="3"/>
  <c r="DG212" i="3" s="1"/>
  <c r="DG217" i="3" l="1"/>
  <c r="DG247" i="3" l="1"/>
  <c r="DG295" i="3"/>
  <c r="DG214" i="3"/>
  <c r="DG246" i="3" l="1"/>
  <c r="DG333" i="3" s="1"/>
  <c r="DG353" i="3" s="1"/>
  <c r="DG215" i="3"/>
  <c r="DH212" i="3" s="1"/>
  <c r="DH217" i="3" l="1"/>
  <c r="DH247" i="3" l="1"/>
  <c r="DH295" i="3"/>
  <c r="DH214" i="3"/>
  <c r="DH246" i="3" l="1"/>
  <c r="DH333" i="3" s="1"/>
  <c r="DH353" i="3" s="1"/>
  <c r="DH215" i="3"/>
  <c r="DI212" i="3" s="1"/>
  <c r="DI217" i="3" l="1"/>
  <c r="DI295" i="3" l="1"/>
  <c r="DI247" i="3"/>
  <c r="DI214" i="3"/>
  <c r="DI246" i="3" l="1"/>
  <c r="DI333" i="3" s="1"/>
  <c r="DI353" i="3" s="1"/>
  <c r="DI215" i="3"/>
  <c r="DJ212" i="3" s="1"/>
  <c r="DJ217" i="3" l="1"/>
  <c r="DJ295" i="3" l="1"/>
  <c r="DJ247" i="3"/>
  <c r="DJ214" i="3"/>
  <c r="DJ246" i="3" l="1"/>
  <c r="DJ333" i="3" s="1"/>
  <c r="DJ353" i="3" s="1"/>
  <c r="DJ215" i="3"/>
  <c r="DK212" i="3" s="1"/>
  <c r="DK217" i="3" l="1"/>
  <c r="DK247" i="3" l="1"/>
  <c r="DK295" i="3"/>
  <c r="DK214" i="3"/>
  <c r="DK246" i="3" l="1"/>
  <c r="DK333" i="3" s="1"/>
  <c r="DK353" i="3" s="1"/>
  <c r="DK215" i="3"/>
  <c r="DL212" i="3" s="1"/>
  <c r="DL217" i="3" l="1"/>
  <c r="DL295" i="3" l="1"/>
  <c r="DL247" i="3"/>
  <c r="DL214" i="3"/>
  <c r="DL246" i="3" l="1"/>
  <c r="DL333" i="3" s="1"/>
  <c r="DL353" i="3" s="1"/>
  <c r="DL215" i="3"/>
  <c r="DM212" i="3" s="1"/>
  <c r="DM217" i="3" l="1"/>
  <c r="DM295" i="3" l="1"/>
  <c r="DM247" i="3"/>
  <c r="DM214" i="3"/>
  <c r="DM246" i="3" l="1"/>
  <c r="DM333" i="3" s="1"/>
  <c r="DM353" i="3" s="1"/>
  <c r="DM215" i="3"/>
  <c r="DN212" i="3" s="1"/>
  <c r="DN217" i="3" l="1"/>
  <c r="DN247" i="3" l="1"/>
  <c r="DN295" i="3"/>
  <c r="DN214" i="3"/>
  <c r="DN246" i="3" l="1"/>
  <c r="DN333" i="3" s="1"/>
  <c r="DN353" i="3" s="1"/>
  <c r="DN215" i="3"/>
  <c r="DO212" i="3" s="1"/>
  <c r="DO217" i="3" l="1"/>
  <c r="DO247" i="3" l="1"/>
  <c r="DO295" i="3"/>
  <c r="DO214" i="3"/>
  <c r="DO246" i="3" l="1"/>
  <c r="DO333" i="3" s="1"/>
  <c r="DO353" i="3" s="1"/>
  <c r="DO215" i="3"/>
  <c r="DP212" i="3" s="1"/>
  <c r="DP217" i="3" l="1"/>
  <c r="DP247" i="3" l="1"/>
  <c r="DP295" i="3"/>
  <c r="DP214" i="3"/>
  <c r="DP246" i="3" l="1"/>
  <c r="DP333" i="3" s="1"/>
  <c r="DP353" i="3" s="1"/>
  <c r="DP215" i="3"/>
  <c r="DQ212" i="3" s="1"/>
  <c r="DQ217" i="3" l="1"/>
  <c r="DQ295" i="3" l="1"/>
  <c r="DQ247" i="3"/>
  <c r="DQ214" i="3"/>
  <c r="DQ246" i="3" l="1"/>
  <c r="DQ333" i="3" s="1"/>
  <c r="DQ353" i="3" s="1"/>
  <c r="DQ215" i="3"/>
  <c r="DR212" i="3" s="1"/>
  <c r="DR217" i="3" l="1"/>
  <c r="DR295" i="3" l="1"/>
  <c r="DR247" i="3"/>
  <c r="DR214" i="3"/>
  <c r="DR246" i="3" l="1"/>
  <c r="DR333" i="3" s="1"/>
  <c r="DR353" i="3" s="1"/>
  <c r="DR215" i="3"/>
  <c r="DS212" i="3" s="1"/>
  <c r="DS217" i="3" l="1"/>
  <c r="DS295" i="3" l="1"/>
  <c r="DS247" i="3"/>
  <c r="DS214" i="3"/>
  <c r="DS246" i="3" l="1"/>
  <c r="DS333" i="3" s="1"/>
  <c r="DS353" i="3" s="1"/>
  <c r="DS215" i="3"/>
  <c r="DT212" i="3" s="1"/>
  <c r="DT217" i="3" l="1"/>
  <c r="DT295" i="3" l="1"/>
  <c r="DT247" i="3"/>
  <c r="DT214" i="3"/>
  <c r="DT246" i="3" l="1"/>
  <c r="DT333" i="3" s="1"/>
  <c r="DT353" i="3" s="1"/>
  <c r="DT215" i="3"/>
  <c r="DU212" i="3" s="1"/>
  <c r="DU217" i="3" l="1"/>
  <c r="DU247" i="3" l="1"/>
  <c r="DU295" i="3"/>
  <c r="DU214" i="3"/>
  <c r="DU246" i="3" l="1"/>
  <c r="DU333" i="3" s="1"/>
  <c r="DU353" i="3" s="1"/>
  <c r="DU215" i="3"/>
  <c r="DV212" i="3" s="1"/>
  <c r="DV217" i="3" l="1"/>
  <c r="DV295" i="3" l="1"/>
  <c r="DV247" i="3"/>
  <c r="DV214" i="3"/>
  <c r="DV246" i="3" l="1"/>
  <c r="DV333" i="3" s="1"/>
  <c r="DV353" i="3" s="1"/>
  <c r="DV215" i="3"/>
  <c r="DW212" i="3" s="1"/>
  <c r="DW217" i="3" l="1"/>
  <c r="DW247" i="3" l="1"/>
  <c r="DW295" i="3"/>
  <c r="DW214" i="3"/>
  <c r="DW246" i="3" l="1"/>
  <c r="DW333" i="3" s="1"/>
  <c r="DW353" i="3" s="1"/>
  <c r="DW215" i="3"/>
  <c r="DX212" i="3" s="1"/>
  <c r="DX217" i="3" l="1"/>
  <c r="DX247" i="3" l="1"/>
  <c r="DX295" i="3"/>
  <c r="DX214" i="3"/>
  <c r="DX246" i="3" l="1"/>
  <c r="DX333" i="3" s="1"/>
  <c r="DX353" i="3" s="1"/>
  <c r="DX215" i="3"/>
  <c r="DY212" i="3" s="1"/>
  <c r="DY217" i="3" l="1"/>
  <c r="DY295" i="3" l="1"/>
  <c r="DY247" i="3"/>
  <c r="DY214" i="3"/>
  <c r="DY246" i="3" l="1"/>
  <c r="DY333" i="3" s="1"/>
  <c r="DY353" i="3" s="1"/>
  <c r="DY215" i="3"/>
  <c r="DZ212" i="3" s="1"/>
  <c r="DZ217" i="3" l="1"/>
  <c r="DZ295" i="3" l="1"/>
  <c r="DZ247" i="3"/>
  <c r="DZ214" i="3"/>
  <c r="DZ246" i="3" l="1"/>
  <c r="DZ333" i="3" s="1"/>
  <c r="DZ353" i="3" s="1"/>
  <c r="DZ215" i="3"/>
  <c r="EA212" i="3" s="1"/>
  <c r="EA217" i="3" l="1"/>
  <c r="EA295" i="3" l="1"/>
  <c r="EA247" i="3"/>
  <c r="EA214" i="3"/>
  <c r="EA246" i="3" l="1"/>
  <c r="EA333" i="3" s="1"/>
  <c r="EA353" i="3" s="1"/>
  <c r="EA215" i="3"/>
  <c r="EB212" i="3" s="1"/>
  <c r="EB217" i="3" l="1"/>
  <c r="EB295" i="3" l="1"/>
  <c r="EB247" i="3"/>
  <c r="EB214" i="3"/>
  <c r="EB246" i="3" l="1"/>
  <c r="EB333" i="3" s="1"/>
  <c r="EB353" i="3" s="1"/>
  <c r="EB215" i="3"/>
  <c r="EC212" i="3" s="1"/>
  <c r="EC217" i="3" l="1"/>
  <c r="EC295" i="3" l="1"/>
  <c r="EC247" i="3"/>
  <c r="EC214" i="3"/>
  <c r="EC246" i="3" l="1"/>
  <c r="EC333" i="3" s="1"/>
  <c r="EC353" i="3" s="1"/>
  <c r="EC215" i="3"/>
  <c r="ED212" i="3" s="1"/>
  <c r="ED217" i="3" l="1"/>
  <c r="ED247" i="3" l="1"/>
  <c r="ED295" i="3"/>
  <c r="ED214" i="3"/>
  <c r="ED246" i="3" l="1"/>
  <c r="ED333" i="3" s="1"/>
  <c r="ED353" i="3" s="1"/>
  <c r="ED215" i="3"/>
  <c r="EE212" i="3" s="1"/>
  <c r="EE217" i="3" l="1"/>
  <c r="EE295" i="3" l="1"/>
  <c r="EE247" i="3"/>
  <c r="EE214" i="3"/>
  <c r="EE246" i="3" l="1"/>
  <c r="EE333" i="3" s="1"/>
  <c r="EE353" i="3" s="1"/>
  <c r="EE215" i="3"/>
  <c r="EF212" i="3" s="1"/>
  <c r="EF217" i="3" l="1"/>
  <c r="EF247" i="3" l="1"/>
  <c r="EF295" i="3"/>
  <c r="EF214" i="3"/>
  <c r="EF246" i="3" l="1"/>
  <c r="EF333" i="3" s="1"/>
  <c r="EF353" i="3" s="1"/>
  <c r="EF215" i="3"/>
  <c r="EG212" i="3" s="1"/>
  <c r="EG217" i="3" l="1"/>
  <c r="EG295" i="3" l="1"/>
  <c r="EG247" i="3"/>
  <c r="EG214" i="3"/>
  <c r="EG246" i="3" l="1"/>
  <c r="EG333" i="3" s="1"/>
  <c r="EG353" i="3" s="1"/>
  <c r="EG215" i="3"/>
  <c r="EH212" i="3" s="1"/>
  <c r="EH217" i="3" l="1"/>
  <c r="EH247" i="3" l="1"/>
  <c r="EH295" i="3"/>
  <c r="EH214" i="3"/>
  <c r="EH246" i="3" l="1"/>
  <c r="EH333" i="3" s="1"/>
  <c r="EH353" i="3" s="1"/>
  <c r="EH215" i="3"/>
  <c r="EI212" i="3" s="1"/>
  <c r="EI217" i="3" l="1"/>
  <c r="EI247" i="3" l="1"/>
  <c r="EI295" i="3"/>
  <c r="EI214" i="3"/>
  <c r="EI246" i="3" l="1"/>
  <c r="EI333" i="3" s="1"/>
  <c r="EI353" i="3" s="1"/>
  <c r="EI215" i="3"/>
  <c r="EJ212" i="3" s="1"/>
  <c r="EJ217" i="3" l="1"/>
  <c r="EJ295" i="3" l="1"/>
  <c r="EJ247" i="3"/>
  <c r="EJ214" i="3"/>
  <c r="EJ246" i="3" l="1"/>
  <c r="EJ333" i="3" s="1"/>
  <c r="EJ353" i="3" s="1"/>
  <c r="EJ215" i="3"/>
  <c r="EK212" i="3" s="1"/>
  <c r="EK217" i="3" l="1"/>
  <c r="EK295" i="3" l="1"/>
  <c r="EK247" i="3"/>
  <c r="EK214" i="3"/>
  <c r="EK246" i="3" l="1"/>
  <c r="EK333" i="3" s="1"/>
  <c r="EK353" i="3" s="1"/>
  <c r="EK215" i="3"/>
  <c r="EL212" i="3" s="1"/>
  <c r="EL217" i="3" l="1"/>
  <c r="EL247" i="3" l="1"/>
  <c r="EL295" i="3"/>
  <c r="EL214" i="3"/>
  <c r="EL246" i="3" l="1"/>
  <c r="EL333" i="3" s="1"/>
  <c r="EL353" i="3" s="1"/>
  <c r="EL215" i="3"/>
  <c r="EM212" i="3" s="1"/>
  <c r="EM217" i="3" l="1"/>
  <c r="EM247" i="3" l="1"/>
  <c r="EM295" i="3"/>
  <c r="EM214" i="3"/>
  <c r="EM246" i="3" l="1"/>
  <c r="EM333" i="3" s="1"/>
  <c r="EM353" i="3" s="1"/>
  <c r="EM215" i="3"/>
  <c r="EN212" i="3" s="1"/>
  <c r="EN217" i="3" l="1"/>
  <c r="EN295" i="3" l="1"/>
  <c r="EN247" i="3"/>
  <c r="EN214" i="3"/>
  <c r="EN246" i="3" l="1"/>
  <c r="EN333" i="3" s="1"/>
  <c r="EN353" i="3" s="1"/>
  <c r="EN215" i="3"/>
  <c r="EO212" i="3" s="1"/>
  <c r="EO217" i="3" l="1"/>
  <c r="EO295" i="3" l="1"/>
  <c r="EO247" i="3"/>
  <c r="EO214" i="3"/>
  <c r="EO246" i="3" l="1"/>
  <c r="EO333" i="3" s="1"/>
  <c r="EO353" i="3" s="1"/>
  <c r="EO215" i="3"/>
  <c r="EP212" i="3" s="1"/>
  <c r="EP217" i="3" l="1"/>
  <c r="EP295" i="3" l="1"/>
  <c r="EP247" i="3"/>
  <c r="EP214" i="3"/>
  <c r="EP246" i="3" l="1"/>
  <c r="EP333" i="3" s="1"/>
  <c r="EP353" i="3" s="1"/>
  <c r="EP215" i="3"/>
  <c r="EQ212" i="3" s="1"/>
  <c r="EQ217" i="3" l="1"/>
  <c r="EQ247" i="3" l="1"/>
  <c r="EQ295" i="3"/>
  <c r="EQ214" i="3"/>
  <c r="EQ246" i="3" l="1"/>
  <c r="EQ333" i="3" s="1"/>
  <c r="EQ353" i="3" s="1"/>
  <c r="EQ215" i="3"/>
  <c r="ER212" i="3" s="1"/>
  <c r="ER217" i="3" l="1"/>
  <c r="ER295" i="3" l="1"/>
  <c r="ER247" i="3"/>
  <c r="ER214" i="3"/>
  <c r="ER246" i="3" l="1"/>
  <c r="ER333" i="3" s="1"/>
  <c r="ER353" i="3" s="1"/>
  <c r="ER215" i="3"/>
  <c r="ES212" i="3" s="1"/>
  <c r="ES217" i="3" l="1"/>
  <c r="ES247" i="3" l="1"/>
  <c r="ES295" i="3"/>
  <c r="ES214" i="3"/>
  <c r="ES246" i="3" l="1"/>
  <c r="ES333" i="3" s="1"/>
  <c r="ES353" i="3" s="1"/>
  <c r="ES215" i="3"/>
  <c r="ET212" i="3" s="1"/>
  <c r="ET217" i="3" l="1"/>
  <c r="ET295" i="3" l="1"/>
  <c r="ET247" i="3"/>
  <c r="ET214" i="3"/>
  <c r="ET246" i="3" l="1"/>
  <c r="ET333" i="3" s="1"/>
  <c r="ET353" i="3" s="1"/>
  <c r="ET215" i="3"/>
  <c r="EU212" i="3" s="1"/>
  <c r="EU217" i="3" l="1"/>
  <c r="EU295" i="3" l="1"/>
  <c r="EU247" i="3"/>
  <c r="EU214" i="3"/>
  <c r="EU246" i="3" l="1"/>
  <c r="EU333" i="3" s="1"/>
  <c r="EU353" i="3" s="1"/>
  <c r="EU215" i="3"/>
  <c r="EV212" i="3" s="1"/>
  <c r="EV217" i="3" l="1"/>
  <c r="EV247" i="3" l="1"/>
  <c r="EV295" i="3"/>
  <c r="EV214" i="3"/>
  <c r="EV246" i="3" l="1"/>
  <c r="EV333" i="3" s="1"/>
  <c r="EV353" i="3" s="1"/>
  <c r="EV215" i="3"/>
  <c r="EW212" i="3" s="1"/>
  <c r="EW217" i="3" l="1"/>
  <c r="EW295" i="3" l="1"/>
  <c r="EW247" i="3"/>
  <c r="EW214" i="3"/>
  <c r="EW246" i="3" l="1"/>
  <c r="EW333" i="3" s="1"/>
  <c r="EW353" i="3" s="1"/>
  <c r="EW215" i="3"/>
  <c r="EX212" i="3" s="1"/>
  <c r="EX217" i="3" l="1"/>
  <c r="EX295" i="3" l="1"/>
  <c r="EX247" i="3"/>
  <c r="EX214" i="3"/>
  <c r="EX246" i="3" l="1"/>
  <c r="EX333" i="3" s="1"/>
  <c r="EX353" i="3" s="1"/>
  <c r="EX215" i="3"/>
  <c r="EY212" i="3" s="1"/>
  <c r="EY217" i="3" l="1"/>
  <c r="EY295" i="3" l="1"/>
  <c r="EY247" i="3"/>
  <c r="EY214" i="3"/>
  <c r="EY246" i="3" l="1"/>
  <c r="EY333" i="3" s="1"/>
  <c r="EY353" i="3" s="1"/>
  <c r="EY215" i="3"/>
  <c r="EZ212" i="3" s="1"/>
  <c r="EZ217" i="3" l="1"/>
  <c r="EZ295" i="3" l="1"/>
  <c r="EZ247" i="3"/>
  <c r="EZ214" i="3"/>
  <c r="EZ246" i="3" l="1"/>
  <c r="EZ333" i="3" s="1"/>
  <c r="EZ353" i="3" s="1"/>
  <c r="EZ215" i="3"/>
  <c r="FA212" i="3" s="1"/>
  <c r="FA217" i="3" l="1"/>
  <c r="FA247" i="3" l="1"/>
  <c r="FA295" i="3"/>
  <c r="FA214" i="3"/>
  <c r="FA246" i="3" l="1"/>
  <c r="FA333" i="3" s="1"/>
  <c r="FA353" i="3" s="1"/>
  <c r="FA215" i="3"/>
  <c r="FB212" i="3" s="1"/>
  <c r="FB217" i="3" l="1"/>
  <c r="FB295" i="3" l="1"/>
  <c r="FB247" i="3"/>
  <c r="FB214" i="3"/>
  <c r="FB246" i="3" l="1"/>
  <c r="FB333" i="3" s="1"/>
  <c r="FB353" i="3" s="1"/>
  <c r="FB215" i="3"/>
  <c r="FC212" i="3" s="1"/>
  <c r="FC217" i="3" l="1"/>
  <c r="FC247" i="3" l="1"/>
  <c r="H247" i="3" s="1"/>
  <c r="FC295" i="3"/>
  <c r="FC214" i="3"/>
  <c r="FC246" i="3" l="1"/>
  <c r="H214" i="3"/>
  <c r="FC215" i="3"/>
  <c r="FC333" i="3" l="1"/>
  <c r="H246" i="3"/>
  <c r="F39" i="8" l="1"/>
  <c r="FC353" i="3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AR58" i="8"/>
  <c r="AS58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AR62" i="8"/>
  <c r="AS62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AR64" i="8"/>
  <c r="AS64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AR65" i="8"/>
  <c r="AS65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AR66" i="8"/>
  <c r="AS66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AR68" i="8"/>
  <c r="AS68" i="8"/>
  <c r="F167" i="3"/>
  <c r="F168" i="3"/>
  <c r="F171" i="3"/>
  <c r="F172" i="3"/>
  <c r="F174" i="3"/>
  <c r="F176" i="3"/>
  <c r="F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DC177" i="3"/>
  <c r="DD177" i="3"/>
  <c r="DE177" i="3"/>
  <c r="DF177" i="3"/>
  <c r="DG177" i="3"/>
  <c r="DH177" i="3"/>
  <c r="DI177" i="3"/>
  <c r="DJ177" i="3"/>
  <c r="DK177" i="3"/>
  <c r="DL177" i="3"/>
  <c r="DM177" i="3"/>
  <c r="DN177" i="3"/>
  <c r="DO177" i="3"/>
  <c r="DP177" i="3"/>
  <c r="DQ177" i="3"/>
  <c r="DR177" i="3"/>
  <c r="DS177" i="3"/>
  <c r="DT177" i="3"/>
  <c r="DU177" i="3"/>
  <c r="DV177" i="3"/>
  <c r="DW177" i="3"/>
  <c r="DX177" i="3"/>
  <c r="DY177" i="3"/>
  <c r="DZ177" i="3"/>
  <c r="EA177" i="3"/>
  <c r="EB177" i="3"/>
  <c r="EC177" i="3"/>
  <c r="ED177" i="3"/>
  <c r="EE177" i="3"/>
  <c r="EF177" i="3"/>
  <c r="EG177" i="3"/>
  <c r="EH177" i="3"/>
  <c r="EI177" i="3"/>
  <c r="EJ177" i="3"/>
  <c r="EK177" i="3"/>
  <c r="EL177" i="3"/>
  <c r="EM177" i="3"/>
  <c r="EN177" i="3"/>
  <c r="EO177" i="3"/>
  <c r="EP177" i="3"/>
  <c r="EQ177" i="3"/>
  <c r="ER177" i="3"/>
  <c r="ES177" i="3"/>
  <c r="ET177" i="3"/>
  <c r="EU177" i="3"/>
  <c r="EV177" i="3"/>
  <c r="EW177" i="3"/>
  <c r="EX177" i="3"/>
  <c r="EY177" i="3"/>
  <c r="EZ177" i="3"/>
  <c r="FA177" i="3"/>
  <c r="FB177" i="3"/>
  <c r="FC177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DC179" i="3"/>
  <c r="DD179" i="3"/>
  <c r="DE179" i="3"/>
  <c r="DF179" i="3"/>
  <c r="DG179" i="3"/>
  <c r="DH179" i="3"/>
  <c r="DI179" i="3"/>
  <c r="DJ179" i="3"/>
  <c r="DK179" i="3"/>
  <c r="DL179" i="3"/>
  <c r="DM179" i="3"/>
  <c r="DN179" i="3"/>
  <c r="DO179" i="3"/>
  <c r="DP179" i="3"/>
  <c r="DQ179" i="3"/>
  <c r="DR179" i="3"/>
  <c r="DS179" i="3"/>
  <c r="DT179" i="3"/>
  <c r="DU179" i="3"/>
  <c r="DV179" i="3"/>
  <c r="DW179" i="3"/>
  <c r="DX179" i="3"/>
  <c r="DY179" i="3"/>
  <c r="DZ179" i="3"/>
  <c r="EA179" i="3"/>
  <c r="EB179" i="3"/>
  <c r="EC179" i="3"/>
  <c r="ED179" i="3"/>
  <c r="EE179" i="3"/>
  <c r="EF179" i="3"/>
  <c r="EG179" i="3"/>
  <c r="EH179" i="3"/>
  <c r="EI179" i="3"/>
  <c r="EJ179" i="3"/>
  <c r="EK179" i="3"/>
  <c r="EL179" i="3"/>
  <c r="EM179" i="3"/>
  <c r="EN179" i="3"/>
  <c r="EO179" i="3"/>
  <c r="EP179" i="3"/>
  <c r="EQ179" i="3"/>
  <c r="ER179" i="3"/>
  <c r="ES179" i="3"/>
  <c r="ET179" i="3"/>
  <c r="EU179" i="3"/>
  <c r="EV179" i="3"/>
  <c r="EW179" i="3"/>
  <c r="EX179" i="3"/>
  <c r="EY179" i="3"/>
  <c r="EZ179" i="3"/>
  <c r="FA179" i="3"/>
  <c r="FB179" i="3"/>
  <c r="FC179" i="3"/>
  <c r="H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DC180" i="3"/>
  <c r="DD180" i="3"/>
  <c r="DE180" i="3"/>
  <c r="DF180" i="3"/>
  <c r="DG180" i="3"/>
  <c r="DH180" i="3"/>
  <c r="DI180" i="3"/>
  <c r="DJ180" i="3"/>
  <c r="DK180" i="3"/>
  <c r="DL180" i="3"/>
  <c r="DM180" i="3"/>
  <c r="DN180" i="3"/>
  <c r="DO180" i="3"/>
  <c r="DP180" i="3"/>
  <c r="DQ180" i="3"/>
  <c r="DR180" i="3"/>
  <c r="DS180" i="3"/>
  <c r="DT180" i="3"/>
  <c r="DU180" i="3"/>
  <c r="DV180" i="3"/>
  <c r="DW180" i="3"/>
  <c r="DX180" i="3"/>
  <c r="DY180" i="3"/>
  <c r="DZ180" i="3"/>
  <c r="EA180" i="3"/>
  <c r="EB180" i="3"/>
  <c r="EC180" i="3"/>
  <c r="ED180" i="3"/>
  <c r="EE180" i="3"/>
  <c r="EF180" i="3"/>
  <c r="EG180" i="3"/>
  <c r="EH180" i="3"/>
  <c r="EI180" i="3"/>
  <c r="EJ180" i="3"/>
  <c r="EK180" i="3"/>
  <c r="EL180" i="3"/>
  <c r="EM180" i="3"/>
  <c r="EN180" i="3"/>
  <c r="EO180" i="3"/>
  <c r="EP180" i="3"/>
  <c r="EQ180" i="3"/>
  <c r="ER180" i="3"/>
  <c r="ES180" i="3"/>
  <c r="ET180" i="3"/>
  <c r="EU180" i="3"/>
  <c r="EV180" i="3"/>
  <c r="EW180" i="3"/>
  <c r="EX180" i="3"/>
  <c r="EY180" i="3"/>
  <c r="EZ180" i="3"/>
  <c r="FA180" i="3"/>
  <c r="FB180" i="3"/>
  <c r="FC180" i="3"/>
  <c r="H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DC181" i="3"/>
  <c r="DD181" i="3"/>
  <c r="DE181" i="3"/>
  <c r="DF181" i="3"/>
  <c r="DG181" i="3"/>
  <c r="DH181" i="3"/>
  <c r="DI181" i="3"/>
  <c r="DJ181" i="3"/>
  <c r="DK181" i="3"/>
  <c r="DL181" i="3"/>
  <c r="DM181" i="3"/>
  <c r="DN181" i="3"/>
  <c r="DO181" i="3"/>
  <c r="DP181" i="3"/>
  <c r="DQ181" i="3"/>
  <c r="DR181" i="3"/>
  <c r="DS181" i="3"/>
  <c r="DT181" i="3"/>
  <c r="DU181" i="3"/>
  <c r="DV181" i="3"/>
  <c r="DW181" i="3"/>
  <c r="DX181" i="3"/>
  <c r="DY181" i="3"/>
  <c r="DZ181" i="3"/>
  <c r="EA181" i="3"/>
  <c r="EB181" i="3"/>
  <c r="EC181" i="3"/>
  <c r="ED181" i="3"/>
  <c r="EE181" i="3"/>
  <c r="EF181" i="3"/>
  <c r="EG181" i="3"/>
  <c r="EH181" i="3"/>
  <c r="EI181" i="3"/>
  <c r="EJ181" i="3"/>
  <c r="EK181" i="3"/>
  <c r="EL181" i="3"/>
  <c r="EM181" i="3"/>
  <c r="EN181" i="3"/>
  <c r="EO181" i="3"/>
  <c r="EP181" i="3"/>
  <c r="EQ181" i="3"/>
  <c r="ER181" i="3"/>
  <c r="ES181" i="3"/>
  <c r="ET181" i="3"/>
  <c r="EU181" i="3"/>
  <c r="EV181" i="3"/>
  <c r="EW181" i="3"/>
  <c r="EX181" i="3"/>
  <c r="EY181" i="3"/>
  <c r="EZ181" i="3"/>
  <c r="FA181" i="3"/>
  <c r="FB181" i="3"/>
  <c r="FC181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DC182" i="3"/>
  <c r="DD182" i="3"/>
  <c r="DE182" i="3"/>
  <c r="DF182" i="3"/>
  <c r="DG182" i="3"/>
  <c r="DH182" i="3"/>
  <c r="DI182" i="3"/>
  <c r="DJ182" i="3"/>
  <c r="DK182" i="3"/>
  <c r="DL182" i="3"/>
  <c r="DM182" i="3"/>
  <c r="DN182" i="3"/>
  <c r="DO182" i="3"/>
  <c r="DP182" i="3"/>
  <c r="DQ182" i="3"/>
  <c r="DR182" i="3"/>
  <c r="DS182" i="3"/>
  <c r="DT182" i="3"/>
  <c r="DU182" i="3"/>
  <c r="DV182" i="3"/>
  <c r="DW182" i="3"/>
  <c r="DX182" i="3"/>
  <c r="DY182" i="3"/>
  <c r="DZ182" i="3"/>
  <c r="EA182" i="3"/>
  <c r="EB182" i="3"/>
  <c r="EC182" i="3"/>
  <c r="ED182" i="3"/>
  <c r="EE182" i="3"/>
  <c r="EF182" i="3"/>
  <c r="EG182" i="3"/>
  <c r="EH182" i="3"/>
  <c r="EI182" i="3"/>
  <c r="EJ182" i="3"/>
  <c r="EK182" i="3"/>
  <c r="EL182" i="3"/>
  <c r="EM182" i="3"/>
  <c r="EN182" i="3"/>
  <c r="EO182" i="3"/>
  <c r="EP182" i="3"/>
  <c r="EQ182" i="3"/>
  <c r="ER182" i="3"/>
  <c r="ES182" i="3"/>
  <c r="ET182" i="3"/>
  <c r="EU182" i="3"/>
  <c r="EV182" i="3"/>
  <c r="EW182" i="3"/>
  <c r="EX182" i="3"/>
  <c r="EY182" i="3"/>
  <c r="EZ182" i="3"/>
  <c r="FA182" i="3"/>
  <c r="FB182" i="3"/>
  <c r="FC182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DC184" i="3"/>
  <c r="DD184" i="3"/>
  <c r="DE184" i="3"/>
  <c r="DF184" i="3"/>
  <c r="DG184" i="3"/>
  <c r="DH184" i="3"/>
  <c r="DI184" i="3"/>
  <c r="DJ184" i="3"/>
  <c r="DK184" i="3"/>
  <c r="DL184" i="3"/>
  <c r="DM184" i="3"/>
  <c r="DN184" i="3"/>
  <c r="DO184" i="3"/>
  <c r="DP184" i="3"/>
  <c r="DQ184" i="3"/>
  <c r="DR184" i="3"/>
  <c r="DS184" i="3"/>
  <c r="DT184" i="3"/>
  <c r="DU184" i="3"/>
  <c r="DV184" i="3"/>
  <c r="DW184" i="3"/>
  <c r="DX184" i="3"/>
  <c r="DY184" i="3"/>
  <c r="DZ184" i="3"/>
  <c r="EA184" i="3"/>
  <c r="EB184" i="3"/>
  <c r="EC184" i="3"/>
  <c r="ED184" i="3"/>
  <c r="EE184" i="3"/>
  <c r="EF184" i="3"/>
  <c r="EG184" i="3"/>
  <c r="EH184" i="3"/>
  <c r="EI184" i="3"/>
  <c r="EJ184" i="3"/>
  <c r="EK184" i="3"/>
  <c r="EL184" i="3"/>
  <c r="EM184" i="3"/>
  <c r="EN184" i="3"/>
  <c r="EO184" i="3"/>
  <c r="EP184" i="3"/>
  <c r="EQ184" i="3"/>
  <c r="ER184" i="3"/>
  <c r="ES184" i="3"/>
  <c r="ET184" i="3"/>
  <c r="EU184" i="3"/>
  <c r="EV184" i="3"/>
  <c r="EW184" i="3"/>
  <c r="EX184" i="3"/>
  <c r="EY184" i="3"/>
  <c r="EZ184" i="3"/>
  <c r="FA184" i="3"/>
  <c r="FB184" i="3"/>
  <c r="FC184" i="3"/>
  <c r="G186" i="3"/>
  <c r="H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DC188" i="3"/>
  <c r="DD188" i="3"/>
  <c r="DE188" i="3"/>
  <c r="DF188" i="3"/>
  <c r="DG188" i="3"/>
  <c r="DH188" i="3"/>
  <c r="DI188" i="3"/>
  <c r="DJ188" i="3"/>
  <c r="DK188" i="3"/>
  <c r="DL188" i="3"/>
  <c r="DM188" i="3"/>
  <c r="DN188" i="3"/>
  <c r="DO188" i="3"/>
  <c r="DP188" i="3"/>
  <c r="DQ188" i="3"/>
  <c r="DR188" i="3"/>
  <c r="DS188" i="3"/>
  <c r="DT188" i="3"/>
  <c r="DU188" i="3"/>
  <c r="DV188" i="3"/>
  <c r="DW188" i="3"/>
  <c r="DX188" i="3"/>
  <c r="DY188" i="3"/>
  <c r="DZ188" i="3"/>
  <c r="EA188" i="3"/>
  <c r="EB188" i="3"/>
  <c r="EC188" i="3"/>
  <c r="ED188" i="3"/>
  <c r="EE188" i="3"/>
  <c r="EF188" i="3"/>
  <c r="EG188" i="3"/>
  <c r="EH188" i="3"/>
  <c r="EI188" i="3"/>
  <c r="EJ188" i="3"/>
  <c r="EK188" i="3"/>
  <c r="EL188" i="3"/>
  <c r="EM188" i="3"/>
  <c r="EN188" i="3"/>
  <c r="EO188" i="3"/>
  <c r="EP188" i="3"/>
  <c r="EQ188" i="3"/>
  <c r="ER188" i="3"/>
  <c r="ES188" i="3"/>
  <c r="ET188" i="3"/>
  <c r="EU188" i="3"/>
  <c r="EV188" i="3"/>
  <c r="EW188" i="3"/>
  <c r="EX188" i="3"/>
  <c r="EY188" i="3"/>
  <c r="EZ188" i="3"/>
  <c r="FA188" i="3"/>
  <c r="FB188" i="3"/>
  <c r="FC188" i="3"/>
  <c r="F191" i="3"/>
  <c r="H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DC191" i="3"/>
  <c r="DD191" i="3"/>
  <c r="DE191" i="3"/>
  <c r="DF191" i="3"/>
  <c r="DG191" i="3"/>
  <c r="DH191" i="3"/>
  <c r="DI191" i="3"/>
  <c r="DJ191" i="3"/>
  <c r="DK191" i="3"/>
  <c r="DL191" i="3"/>
  <c r="DM191" i="3"/>
  <c r="DN191" i="3"/>
  <c r="DO191" i="3"/>
  <c r="DP191" i="3"/>
  <c r="DQ191" i="3"/>
  <c r="DR191" i="3"/>
  <c r="DS191" i="3"/>
  <c r="DT191" i="3"/>
  <c r="DU191" i="3"/>
  <c r="DV191" i="3"/>
  <c r="DW191" i="3"/>
  <c r="DX191" i="3"/>
  <c r="DY191" i="3"/>
  <c r="DZ191" i="3"/>
  <c r="EA191" i="3"/>
  <c r="EB191" i="3"/>
  <c r="EC191" i="3"/>
  <c r="ED191" i="3"/>
  <c r="EE191" i="3"/>
  <c r="EF191" i="3"/>
  <c r="EG191" i="3"/>
  <c r="EH191" i="3"/>
  <c r="EI191" i="3"/>
  <c r="EJ191" i="3"/>
  <c r="EK191" i="3"/>
  <c r="EL191" i="3"/>
  <c r="EM191" i="3"/>
  <c r="EN191" i="3"/>
  <c r="EO191" i="3"/>
  <c r="EP191" i="3"/>
  <c r="EQ191" i="3"/>
  <c r="ER191" i="3"/>
  <c r="ES191" i="3"/>
  <c r="ET191" i="3"/>
  <c r="EU191" i="3"/>
  <c r="EV191" i="3"/>
  <c r="EW191" i="3"/>
  <c r="EX191" i="3"/>
  <c r="EY191" i="3"/>
  <c r="EZ191" i="3"/>
  <c r="FA191" i="3"/>
  <c r="FB191" i="3"/>
  <c r="FC191" i="3"/>
  <c r="F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DC193" i="3"/>
  <c r="DD193" i="3"/>
  <c r="DE193" i="3"/>
  <c r="DF193" i="3"/>
  <c r="DG193" i="3"/>
  <c r="DH193" i="3"/>
  <c r="DI193" i="3"/>
  <c r="DJ193" i="3"/>
  <c r="DK193" i="3"/>
  <c r="DL193" i="3"/>
  <c r="DM193" i="3"/>
  <c r="DN193" i="3"/>
  <c r="DO193" i="3"/>
  <c r="DP193" i="3"/>
  <c r="DQ193" i="3"/>
  <c r="DR193" i="3"/>
  <c r="DS193" i="3"/>
  <c r="DT193" i="3"/>
  <c r="DU193" i="3"/>
  <c r="DV193" i="3"/>
  <c r="DW193" i="3"/>
  <c r="DX193" i="3"/>
  <c r="DY193" i="3"/>
  <c r="DZ193" i="3"/>
  <c r="EA193" i="3"/>
  <c r="EB193" i="3"/>
  <c r="EC193" i="3"/>
  <c r="ED193" i="3"/>
  <c r="EE193" i="3"/>
  <c r="EF193" i="3"/>
  <c r="EG193" i="3"/>
  <c r="EH193" i="3"/>
  <c r="EI193" i="3"/>
  <c r="EJ193" i="3"/>
  <c r="EK193" i="3"/>
  <c r="EL193" i="3"/>
  <c r="EM193" i="3"/>
  <c r="EN193" i="3"/>
  <c r="EO193" i="3"/>
  <c r="EP193" i="3"/>
  <c r="EQ193" i="3"/>
  <c r="ER193" i="3"/>
  <c r="ES193" i="3"/>
  <c r="ET193" i="3"/>
  <c r="EU193" i="3"/>
  <c r="EV193" i="3"/>
  <c r="EW193" i="3"/>
  <c r="EX193" i="3"/>
  <c r="EY193" i="3"/>
  <c r="EZ193" i="3"/>
  <c r="FA193" i="3"/>
  <c r="FB193" i="3"/>
  <c r="FC193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DC194" i="3"/>
  <c r="DD194" i="3"/>
  <c r="DE194" i="3"/>
  <c r="DF194" i="3"/>
  <c r="DG194" i="3"/>
  <c r="DH194" i="3"/>
  <c r="DI194" i="3"/>
  <c r="DJ194" i="3"/>
  <c r="DK194" i="3"/>
  <c r="DL194" i="3"/>
  <c r="DM194" i="3"/>
  <c r="DN194" i="3"/>
  <c r="DO194" i="3"/>
  <c r="DP194" i="3"/>
  <c r="DQ194" i="3"/>
  <c r="DR194" i="3"/>
  <c r="DS194" i="3"/>
  <c r="DT194" i="3"/>
  <c r="DU194" i="3"/>
  <c r="DV194" i="3"/>
  <c r="DW194" i="3"/>
  <c r="DX194" i="3"/>
  <c r="DY194" i="3"/>
  <c r="DZ194" i="3"/>
  <c r="EA194" i="3"/>
  <c r="EB194" i="3"/>
  <c r="EC194" i="3"/>
  <c r="ED194" i="3"/>
  <c r="EE194" i="3"/>
  <c r="EF194" i="3"/>
  <c r="EG194" i="3"/>
  <c r="EH194" i="3"/>
  <c r="EI194" i="3"/>
  <c r="EJ194" i="3"/>
  <c r="EK194" i="3"/>
  <c r="EL194" i="3"/>
  <c r="EM194" i="3"/>
  <c r="EN194" i="3"/>
  <c r="EO194" i="3"/>
  <c r="EP194" i="3"/>
  <c r="EQ194" i="3"/>
  <c r="ER194" i="3"/>
  <c r="ES194" i="3"/>
  <c r="ET194" i="3"/>
  <c r="EU194" i="3"/>
  <c r="EV194" i="3"/>
  <c r="EW194" i="3"/>
  <c r="EX194" i="3"/>
  <c r="EY194" i="3"/>
  <c r="EZ194" i="3"/>
  <c r="FA194" i="3"/>
  <c r="FB194" i="3"/>
  <c r="FC194" i="3"/>
  <c r="H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DC195" i="3"/>
  <c r="DD195" i="3"/>
  <c r="DE195" i="3"/>
  <c r="DF195" i="3"/>
  <c r="DG195" i="3"/>
  <c r="DH195" i="3"/>
  <c r="DI195" i="3"/>
  <c r="DJ195" i="3"/>
  <c r="DK195" i="3"/>
  <c r="DL195" i="3"/>
  <c r="DM195" i="3"/>
  <c r="DN195" i="3"/>
  <c r="DO195" i="3"/>
  <c r="DP195" i="3"/>
  <c r="DQ195" i="3"/>
  <c r="DR195" i="3"/>
  <c r="DS195" i="3"/>
  <c r="DT195" i="3"/>
  <c r="DU195" i="3"/>
  <c r="DV195" i="3"/>
  <c r="DW195" i="3"/>
  <c r="DX195" i="3"/>
  <c r="DY195" i="3"/>
  <c r="DZ195" i="3"/>
  <c r="EA195" i="3"/>
  <c r="EB195" i="3"/>
  <c r="EC195" i="3"/>
  <c r="ED195" i="3"/>
  <c r="EE195" i="3"/>
  <c r="EF195" i="3"/>
  <c r="EG195" i="3"/>
  <c r="EH195" i="3"/>
  <c r="EI195" i="3"/>
  <c r="EJ195" i="3"/>
  <c r="EK195" i="3"/>
  <c r="EL195" i="3"/>
  <c r="EM195" i="3"/>
  <c r="EN195" i="3"/>
  <c r="EO195" i="3"/>
  <c r="EP195" i="3"/>
  <c r="EQ195" i="3"/>
  <c r="ER195" i="3"/>
  <c r="ES195" i="3"/>
  <c r="ET195" i="3"/>
  <c r="EU195" i="3"/>
  <c r="EV195" i="3"/>
  <c r="EW195" i="3"/>
  <c r="EX195" i="3"/>
  <c r="EY195" i="3"/>
  <c r="EZ195" i="3"/>
  <c r="FA195" i="3"/>
  <c r="FB195" i="3"/>
  <c r="FC195" i="3"/>
  <c r="H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DC224" i="3"/>
  <c r="DD224" i="3"/>
  <c r="DE224" i="3"/>
  <c r="DF224" i="3"/>
  <c r="DG224" i="3"/>
  <c r="DH224" i="3"/>
  <c r="DI224" i="3"/>
  <c r="DJ224" i="3"/>
  <c r="DK224" i="3"/>
  <c r="DL224" i="3"/>
  <c r="DM224" i="3"/>
  <c r="DN224" i="3"/>
  <c r="DO224" i="3"/>
  <c r="DP224" i="3"/>
  <c r="DQ224" i="3"/>
  <c r="DR224" i="3"/>
  <c r="DS224" i="3"/>
  <c r="DT224" i="3"/>
  <c r="DU224" i="3"/>
  <c r="DV224" i="3"/>
  <c r="DW224" i="3"/>
  <c r="DX224" i="3"/>
  <c r="DY224" i="3"/>
  <c r="DZ224" i="3"/>
  <c r="EA224" i="3"/>
  <c r="EB224" i="3"/>
  <c r="EC224" i="3"/>
  <c r="ED224" i="3"/>
  <c r="EE224" i="3"/>
  <c r="EF224" i="3"/>
  <c r="EG224" i="3"/>
  <c r="EH224" i="3"/>
  <c r="EI224" i="3"/>
  <c r="EJ224" i="3"/>
  <c r="EK224" i="3"/>
  <c r="EL224" i="3"/>
  <c r="EM224" i="3"/>
  <c r="EN224" i="3"/>
  <c r="EO224" i="3"/>
  <c r="EP224" i="3"/>
  <c r="EQ224" i="3"/>
  <c r="ER224" i="3"/>
  <c r="ES224" i="3"/>
  <c r="ET224" i="3"/>
  <c r="EU224" i="3"/>
  <c r="EV224" i="3"/>
  <c r="EW224" i="3"/>
  <c r="EX224" i="3"/>
  <c r="EY224" i="3"/>
  <c r="EZ224" i="3"/>
  <c r="FA224" i="3"/>
  <c r="FB224" i="3"/>
  <c r="FC224" i="3"/>
  <c r="H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DC225" i="3"/>
  <c r="DD225" i="3"/>
  <c r="DE225" i="3"/>
  <c r="DF225" i="3"/>
  <c r="DG225" i="3"/>
  <c r="DH225" i="3"/>
  <c r="DI225" i="3"/>
  <c r="DJ225" i="3"/>
  <c r="DK225" i="3"/>
  <c r="DL225" i="3"/>
  <c r="DM225" i="3"/>
  <c r="DN225" i="3"/>
  <c r="DO225" i="3"/>
  <c r="DP225" i="3"/>
  <c r="DQ225" i="3"/>
  <c r="DR225" i="3"/>
  <c r="DS225" i="3"/>
  <c r="DT225" i="3"/>
  <c r="DU225" i="3"/>
  <c r="DV225" i="3"/>
  <c r="DW225" i="3"/>
  <c r="DX225" i="3"/>
  <c r="DY225" i="3"/>
  <c r="DZ225" i="3"/>
  <c r="EA225" i="3"/>
  <c r="EB225" i="3"/>
  <c r="EC225" i="3"/>
  <c r="ED225" i="3"/>
  <c r="EE225" i="3"/>
  <c r="EF225" i="3"/>
  <c r="EG225" i="3"/>
  <c r="EH225" i="3"/>
  <c r="EI225" i="3"/>
  <c r="EJ225" i="3"/>
  <c r="EK225" i="3"/>
  <c r="EL225" i="3"/>
  <c r="EM225" i="3"/>
  <c r="EN225" i="3"/>
  <c r="EO225" i="3"/>
  <c r="EP225" i="3"/>
  <c r="EQ225" i="3"/>
  <c r="ER225" i="3"/>
  <c r="ES225" i="3"/>
  <c r="ET225" i="3"/>
  <c r="EU225" i="3"/>
  <c r="EV225" i="3"/>
  <c r="EW225" i="3"/>
  <c r="EX225" i="3"/>
  <c r="EY225" i="3"/>
  <c r="EZ225" i="3"/>
  <c r="FA225" i="3"/>
  <c r="FB225" i="3"/>
  <c r="FC225" i="3"/>
  <c r="H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DC226" i="3"/>
  <c r="DD226" i="3"/>
  <c r="DE226" i="3"/>
  <c r="DF226" i="3"/>
  <c r="DG226" i="3"/>
  <c r="DH226" i="3"/>
  <c r="DI226" i="3"/>
  <c r="DJ226" i="3"/>
  <c r="DK226" i="3"/>
  <c r="DL226" i="3"/>
  <c r="DM226" i="3"/>
  <c r="DN226" i="3"/>
  <c r="DO226" i="3"/>
  <c r="DP226" i="3"/>
  <c r="DQ226" i="3"/>
  <c r="DR226" i="3"/>
  <c r="DS226" i="3"/>
  <c r="DT226" i="3"/>
  <c r="DU226" i="3"/>
  <c r="DV226" i="3"/>
  <c r="DW226" i="3"/>
  <c r="DX226" i="3"/>
  <c r="DY226" i="3"/>
  <c r="DZ226" i="3"/>
  <c r="EA226" i="3"/>
  <c r="EB226" i="3"/>
  <c r="EC226" i="3"/>
  <c r="ED226" i="3"/>
  <c r="EE226" i="3"/>
  <c r="EF226" i="3"/>
  <c r="EG226" i="3"/>
  <c r="EH226" i="3"/>
  <c r="EI226" i="3"/>
  <c r="EJ226" i="3"/>
  <c r="EK226" i="3"/>
  <c r="EL226" i="3"/>
  <c r="EM226" i="3"/>
  <c r="EN226" i="3"/>
  <c r="EO226" i="3"/>
  <c r="EP226" i="3"/>
  <c r="EQ226" i="3"/>
  <c r="ER226" i="3"/>
  <c r="ES226" i="3"/>
  <c r="ET226" i="3"/>
  <c r="EU226" i="3"/>
  <c r="EV226" i="3"/>
  <c r="EW226" i="3"/>
  <c r="EX226" i="3"/>
  <c r="EY226" i="3"/>
  <c r="EZ226" i="3"/>
  <c r="FA226" i="3"/>
  <c r="FB226" i="3"/>
  <c r="FC226" i="3"/>
  <c r="H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DC227" i="3"/>
  <c r="DD227" i="3"/>
  <c r="DE227" i="3"/>
  <c r="DF227" i="3"/>
  <c r="DG227" i="3"/>
  <c r="DH227" i="3"/>
  <c r="DI227" i="3"/>
  <c r="DJ227" i="3"/>
  <c r="DK227" i="3"/>
  <c r="DL227" i="3"/>
  <c r="DM227" i="3"/>
  <c r="DN227" i="3"/>
  <c r="DO227" i="3"/>
  <c r="DP227" i="3"/>
  <c r="DQ227" i="3"/>
  <c r="DR227" i="3"/>
  <c r="DS227" i="3"/>
  <c r="DT227" i="3"/>
  <c r="DU227" i="3"/>
  <c r="DV227" i="3"/>
  <c r="DW227" i="3"/>
  <c r="DX227" i="3"/>
  <c r="DY227" i="3"/>
  <c r="DZ227" i="3"/>
  <c r="EA227" i="3"/>
  <c r="EB227" i="3"/>
  <c r="EC227" i="3"/>
  <c r="ED227" i="3"/>
  <c r="EE227" i="3"/>
  <c r="EF227" i="3"/>
  <c r="EG227" i="3"/>
  <c r="EH227" i="3"/>
  <c r="EI227" i="3"/>
  <c r="EJ227" i="3"/>
  <c r="EK227" i="3"/>
  <c r="EL227" i="3"/>
  <c r="EM227" i="3"/>
  <c r="EN227" i="3"/>
  <c r="EO227" i="3"/>
  <c r="EP227" i="3"/>
  <c r="EQ227" i="3"/>
  <c r="ER227" i="3"/>
  <c r="ES227" i="3"/>
  <c r="ET227" i="3"/>
  <c r="EU227" i="3"/>
  <c r="EV227" i="3"/>
  <c r="EW227" i="3"/>
  <c r="EX227" i="3"/>
  <c r="EY227" i="3"/>
  <c r="EZ227" i="3"/>
  <c r="FA227" i="3"/>
  <c r="FB227" i="3"/>
  <c r="FC227" i="3"/>
  <c r="H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DC230" i="3"/>
  <c r="DD230" i="3"/>
  <c r="DE230" i="3"/>
  <c r="DF230" i="3"/>
  <c r="DG230" i="3"/>
  <c r="DH230" i="3"/>
  <c r="DI230" i="3"/>
  <c r="DJ230" i="3"/>
  <c r="DK230" i="3"/>
  <c r="DL230" i="3"/>
  <c r="DM230" i="3"/>
  <c r="DN230" i="3"/>
  <c r="DO230" i="3"/>
  <c r="DP230" i="3"/>
  <c r="DQ230" i="3"/>
  <c r="DR230" i="3"/>
  <c r="DS230" i="3"/>
  <c r="DT230" i="3"/>
  <c r="DU230" i="3"/>
  <c r="DV230" i="3"/>
  <c r="DW230" i="3"/>
  <c r="DX230" i="3"/>
  <c r="DY230" i="3"/>
  <c r="DZ230" i="3"/>
  <c r="EA230" i="3"/>
  <c r="EB230" i="3"/>
  <c r="EC230" i="3"/>
  <c r="ED230" i="3"/>
  <c r="EE230" i="3"/>
  <c r="EF230" i="3"/>
  <c r="EG230" i="3"/>
  <c r="EH230" i="3"/>
  <c r="EI230" i="3"/>
  <c r="EJ230" i="3"/>
  <c r="EK230" i="3"/>
  <c r="EL230" i="3"/>
  <c r="EM230" i="3"/>
  <c r="EN230" i="3"/>
  <c r="EO230" i="3"/>
  <c r="EP230" i="3"/>
  <c r="EQ230" i="3"/>
  <c r="ER230" i="3"/>
  <c r="ES230" i="3"/>
  <c r="ET230" i="3"/>
  <c r="EU230" i="3"/>
  <c r="EV230" i="3"/>
  <c r="EW230" i="3"/>
  <c r="EX230" i="3"/>
  <c r="EY230" i="3"/>
  <c r="EZ230" i="3"/>
  <c r="FA230" i="3"/>
  <c r="FB230" i="3"/>
  <c r="FC230" i="3"/>
  <c r="H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DC231" i="3"/>
  <c r="DD231" i="3"/>
  <c r="DE231" i="3"/>
  <c r="DF231" i="3"/>
  <c r="DG231" i="3"/>
  <c r="DH231" i="3"/>
  <c r="DI231" i="3"/>
  <c r="DJ231" i="3"/>
  <c r="DK231" i="3"/>
  <c r="DL231" i="3"/>
  <c r="DM231" i="3"/>
  <c r="DN231" i="3"/>
  <c r="DO231" i="3"/>
  <c r="DP231" i="3"/>
  <c r="DQ231" i="3"/>
  <c r="DR231" i="3"/>
  <c r="DS231" i="3"/>
  <c r="DT231" i="3"/>
  <c r="DU231" i="3"/>
  <c r="DV231" i="3"/>
  <c r="DW231" i="3"/>
  <c r="DX231" i="3"/>
  <c r="DY231" i="3"/>
  <c r="DZ231" i="3"/>
  <c r="EA231" i="3"/>
  <c r="EB231" i="3"/>
  <c r="EC231" i="3"/>
  <c r="ED231" i="3"/>
  <c r="EE231" i="3"/>
  <c r="EF231" i="3"/>
  <c r="EG231" i="3"/>
  <c r="EH231" i="3"/>
  <c r="EI231" i="3"/>
  <c r="EJ231" i="3"/>
  <c r="EK231" i="3"/>
  <c r="EL231" i="3"/>
  <c r="EM231" i="3"/>
  <c r="EN231" i="3"/>
  <c r="EO231" i="3"/>
  <c r="EP231" i="3"/>
  <c r="EQ231" i="3"/>
  <c r="ER231" i="3"/>
  <c r="ES231" i="3"/>
  <c r="ET231" i="3"/>
  <c r="EU231" i="3"/>
  <c r="EV231" i="3"/>
  <c r="EW231" i="3"/>
  <c r="EX231" i="3"/>
  <c r="EY231" i="3"/>
  <c r="EZ231" i="3"/>
  <c r="FA231" i="3"/>
  <c r="FB231" i="3"/>
  <c r="FC231" i="3"/>
  <c r="H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DC232" i="3"/>
  <c r="DD232" i="3"/>
  <c r="DE232" i="3"/>
  <c r="DF232" i="3"/>
  <c r="DG232" i="3"/>
  <c r="DH232" i="3"/>
  <c r="DI232" i="3"/>
  <c r="DJ232" i="3"/>
  <c r="DK232" i="3"/>
  <c r="DL232" i="3"/>
  <c r="DM232" i="3"/>
  <c r="DN232" i="3"/>
  <c r="DO232" i="3"/>
  <c r="DP232" i="3"/>
  <c r="DQ232" i="3"/>
  <c r="DR232" i="3"/>
  <c r="DS232" i="3"/>
  <c r="DT232" i="3"/>
  <c r="DU232" i="3"/>
  <c r="DV232" i="3"/>
  <c r="DW232" i="3"/>
  <c r="DX232" i="3"/>
  <c r="DY232" i="3"/>
  <c r="DZ232" i="3"/>
  <c r="EA232" i="3"/>
  <c r="EB232" i="3"/>
  <c r="EC232" i="3"/>
  <c r="ED232" i="3"/>
  <c r="EE232" i="3"/>
  <c r="EF232" i="3"/>
  <c r="EG232" i="3"/>
  <c r="EH232" i="3"/>
  <c r="EI232" i="3"/>
  <c r="EJ232" i="3"/>
  <c r="EK232" i="3"/>
  <c r="EL232" i="3"/>
  <c r="EM232" i="3"/>
  <c r="EN232" i="3"/>
  <c r="EO232" i="3"/>
  <c r="EP232" i="3"/>
  <c r="EQ232" i="3"/>
  <c r="ER232" i="3"/>
  <c r="ES232" i="3"/>
  <c r="ET232" i="3"/>
  <c r="EU232" i="3"/>
  <c r="EV232" i="3"/>
  <c r="EW232" i="3"/>
  <c r="EX232" i="3"/>
  <c r="EY232" i="3"/>
  <c r="EZ232" i="3"/>
  <c r="FA232" i="3"/>
  <c r="FB232" i="3"/>
  <c r="FC232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DC239" i="3"/>
  <c r="DD239" i="3"/>
  <c r="DE239" i="3"/>
  <c r="DF239" i="3"/>
  <c r="DG239" i="3"/>
  <c r="DH239" i="3"/>
  <c r="DI239" i="3"/>
  <c r="DJ239" i="3"/>
  <c r="DK239" i="3"/>
  <c r="DL239" i="3"/>
  <c r="DM239" i="3"/>
  <c r="DN239" i="3"/>
  <c r="DO239" i="3"/>
  <c r="DP239" i="3"/>
  <c r="DQ239" i="3"/>
  <c r="DR239" i="3"/>
  <c r="DS239" i="3"/>
  <c r="DT239" i="3"/>
  <c r="DU239" i="3"/>
  <c r="DV239" i="3"/>
  <c r="DW239" i="3"/>
  <c r="DX239" i="3"/>
  <c r="DY239" i="3"/>
  <c r="DZ239" i="3"/>
  <c r="EA239" i="3"/>
  <c r="EB239" i="3"/>
  <c r="EC239" i="3"/>
  <c r="ED239" i="3"/>
  <c r="EE239" i="3"/>
  <c r="EF239" i="3"/>
  <c r="EG239" i="3"/>
  <c r="EH239" i="3"/>
  <c r="EI239" i="3"/>
  <c r="EJ239" i="3"/>
  <c r="EK239" i="3"/>
  <c r="EL239" i="3"/>
  <c r="EM239" i="3"/>
  <c r="EN239" i="3"/>
  <c r="EO239" i="3"/>
  <c r="EP239" i="3"/>
  <c r="EQ239" i="3"/>
  <c r="ER239" i="3"/>
  <c r="ES239" i="3"/>
  <c r="ET239" i="3"/>
  <c r="EU239" i="3"/>
  <c r="EV239" i="3"/>
  <c r="EW239" i="3"/>
  <c r="EX239" i="3"/>
  <c r="EY239" i="3"/>
  <c r="EZ239" i="3"/>
  <c r="FA239" i="3"/>
  <c r="FB239" i="3"/>
  <c r="FC239" i="3"/>
  <c r="H242" i="3"/>
  <c r="J242" i="3"/>
  <c r="K242" i="3"/>
  <c r="L242" i="3"/>
  <c r="M242" i="3"/>
  <c r="N242" i="3"/>
  <c r="O242" i="3"/>
  <c r="P242" i="3"/>
  <c r="Q242" i="3"/>
  <c r="R242" i="3"/>
  <c r="S242" i="3"/>
  <c r="T242" i="3"/>
  <c r="U242" i="3"/>
  <c r="V242" i="3"/>
  <c r="W242" i="3"/>
  <c r="X242" i="3"/>
  <c r="Y242" i="3"/>
  <c r="Z242" i="3"/>
  <c r="AA242" i="3"/>
  <c r="AB242" i="3"/>
  <c r="AC242" i="3"/>
  <c r="AD242" i="3"/>
  <c r="AE242" i="3"/>
  <c r="AF242" i="3"/>
  <c r="AG242" i="3"/>
  <c r="AH242" i="3"/>
  <c r="AI242" i="3"/>
  <c r="AJ242" i="3"/>
  <c r="AK242" i="3"/>
  <c r="AL242" i="3"/>
  <c r="AM242" i="3"/>
  <c r="AN242" i="3"/>
  <c r="AO242" i="3"/>
  <c r="AP242" i="3"/>
  <c r="AQ242" i="3"/>
  <c r="AR242" i="3"/>
  <c r="AS242" i="3"/>
  <c r="AT242" i="3"/>
  <c r="AU242" i="3"/>
  <c r="AV242" i="3"/>
  <c r="AW242" i="3"/>
  <c r="AX242" i="3"/>
  <c r="AY242" i="3"/>
  <c r="AZ242" i="3"/>
  <c r="BA242" i="3"/>
  <c r="BB242" i="3"/>
  <c r="BC242" i="3"/>
  <c r="BD242" i="3"/>
  <c r="BE242" i="3"/>
  <c r="BF242" i="3"/>
  <c r="BG242" i="3"/>
  <c r="BH242" i="3"/>
  <c r="BI242" i="3"/>
  <c r="BJ242" i="3"/>
  <c r="BK242" i="3"/>
  <c r="BL242" i="3"/>
  <c r="BM242" i="3"/>
  <c r="BN242" i="3"/>
  <c r="BO242" i="3"/>
  <c r="BP242" i="3"/>
  <c r="BQ242" i="3"/>
  <c r="BR242" i="3"/>
  <c r="BS242" i="3"/>
  <c r="BT242" i="3"/>
  <c r="BU242" i="3"/>
  <c r="BV242" i="3"/>
  <c r="BW242" i="3"/>
  <c r="BX242" i="3"/>
  <c r="BY242" i="3"/>
  <c r="BZ242" i="3"/>
  <c r="CA242" i="3"/>
  <c r="CB242" i="3"/>
  <c r="CC242" i="3"/>
  <c r="CD242" i="3"/>
  <c r="CE242" i="3"/>
  <c r="CF242" i="3"/>
  <c r="CG242" i="3"/>
  <c r="CH242" i="3"/>
  <c r="CI242" i="3"/>
  <c r="CJ242" i="3"/>
  <c r="CK242" i="3"/>
  <c r="CL242" i="3"/>
  <c r="CM242" i="3"/>
  <c r="CN242" i="3"/>
  <c r="CO242" i="3"/>
  <c r="CP242" i="3"/>
  <c r="CQ242" i="3"/>
  <c r="CR242" i="3"/>
  <c r="CS242" i="3"/>
  <c r="CT242" i="3"/>
  <c r="CU242" i="3"/>
  <c r="CV242" i="3"/>
  <c r="CW242" i="3"/>
  <c r="CX242" i="3"/>
  <c r="CY242" i="3"/>
  <c r="CZ242" i="3"/>
  <c r="DA242" i="3"/>
  <c r="DB242" i="3"/>
  <c r="DC242" i="3"/>
  <c r="DD242" i="3"/>
  <c r="DE242" i="3"/>
  <c r="DF242" i="3"/>
  <c r="DG242" i="3"/>
  <c r="DH242" i="3"/>
  <c r="DI242" i="3"/>
  <c r="DJ242" i="3"/>
  <c r="DK242" i="3"/>
  <c r="DL242" i="3"/>
  <c r="DM242" i="3"/>
  <c r="DN242" i="3"/>
  <c r="DO242" i="3"/>
  <c r="DP242" i="3"/>
  <c r="DQ242" i="3"/>
  <c r="DR242" i="3"/>
  <c r="DS242" i="3"/>
  <c r="DT242" i="3"/>
  <c r="DU242" i="3"/>
  <c r="DV242" i="3"/>
  <c r="DW242" i="3"/>
  <c r="DX242" i="3"/>
  <c r="DY242" i="3"/>
  <c r="DZ242" i="3"/>
  <c r="EA242" i="3"/>
  <c r="EB242" i="3"/>
  <c r="EC242" i="3"/>
  <c r="ED242" i="3"/>
  <c r="EE242" i="3"/>
  <c r="EF242" i="3"/>
  <c r="EG242" i="3"/>
  <c r="EH242" i="3"/>
  <c r="EI242" i="3"/>
  <c r="EJ242" i="3"/>
  <c r="EK242" i="3"/>
  <c r="EL242" i="3"/>
  <c r="EM242" i="3"/>
  <c r="EN242" i="3"/>
  <c r="EO242" i="3"/>
  <c r="EP242" i="3"/>
  <c r="EQ242" i="3"/>
  <c r="ER242" i="3"/>
  <c r="ES242" i="3"/>
  <c r="ET242" i="3"/>
  <c r="EU242" i="3"/>
  <c r="EV242" i="3"/>
  <c r="EW242" i="3"/>
  <c r="EX242" i="3"/>
  <c r="EY242" i="3"/>
  <c r="EZ242" i="3"/>
  <c r="FA242" i="3"/>
  <c r="FB242" i="3"/>
  <c r="FC242" i="3"/>
  <c r="H243" i="3"/>
  <c r="J243" i="3"/>
  <c r="K243" i="3"/>
  <c r="L243" i="3"/>
  <c r="M243" i="3"/>
  <c r="N243" i="3"/>
  <c r="O243" i="3"/>
  <c r="P243" i="3"/>
  <c r="Q243" i="3"/>
  <c r="R243" i="3"/>
  <c r="S243" i="3"/>
  <c r="T243" i="3"/>
  <c r="U243" i="3"/>
  <c r="V243" i="3"/>
  <c r="W243" i="3"/>
  <c r="X243" i="3"/>
  <c r="Y243" i="3"/>
  <c r="Z243" i="3"/>
  <c r="AA243" i="3"/>
  <c r="AB243" i="3"/>
  <c r="AC243" i="3"/>
  <c r="AD243" i="3"/>
  <c r="AE243" i="3"/>
  <c r="AF243" i="3"/>
  <c r="AG243" i="3"/>
  <c r="AH243" i="3"/>
  <c r="AI243" i="3"/>
  <c r="AJ243" i="3"/>
  <c r="AK243" i="3"/>
  <c r="AL243" i="3"/>
  <c r="AM243" i="3"/>
  <c r="AN243" i="3"/>
  <c r="AO243" i="3"/>
  <c r="AP243" i="3"/>
  <c r="AQ243" i="3"/>
  <c r="AR243" i="3"/>
  <c r="AS243" i="3"/>
  <c r="AT243" i="3"/>
  <c r="AU243" i="3"/>
  <c r="AV243" i="3"/>
  <c r="AW243" i="3"/>
  <c r="AX243" i="3"/>
  <c r="AY243" i="3"/>
  <c r="AZ243" i="3"/>
  <c r="BA243" i="3"/>
  <c r="BB243" i="3"/>
  <c r="BC243" i="3"/>
  <c r="BD243" i="3"/>
  <c r="BE243" i="3"/>
  <c r="BF243" i="3"/>
  <c r="BG243" i="3"/>
  <c r="BH243" i="3"/>
  <c r="BI243" i="3"/>
  <c r="BJ243" i="3"/>
  <c r="BK243" i="3"/>
  <c r="BL243" i="3"/>
  <c r="BM243" i="3"/>
  <c r="BN243" i="3"/>
  <c r="BO243" i="3"/>
  <c r="BP243" i="3"/>
  <c r="BQ243" i="3"/>
  <c r="BR243" i="3"/>
  <c r="BS243" i="3"/>
  <c r="BT243" i="3"/>
  <c r="BU243" i="3"/>
  <c r="BV243" i="3"/>
  <c r="BW243" i="3"/>
  <c r="BX243" i="3"/>
  <c r="BY243" i="3"/>
  <c r="BZ243" i="3"/>
  <c r="CA243" i="3"/>
  <c r="CB243" i="3"/>
  <c r="CC243" i="3"/>
  <c r="CD243" i="3"/>
  <c r="CE243" i="3"/>
  <c r="CF243" i="3"/>
  <c r="CG243" i="3"/>
  <c r="CH243" i="3"/>
  <c r="CI243" i="3"/>
  <c r="CJ243" i="3"/>
  <c r="CK243" i="3"/>
  <c r="CL243" i="3"/>
  <c r="CM243" i="3"/>
  <c r="CN243" i="3"/>
  <c r="CO243" i="3"/>
  <c r="CP243" i="3"/>
  <c r="CQ243" i="3"/>
  <c r="CR243" i="3"/>
  <c r="CS243" i="3"/>
  <c r="CT243" i="3"/>
  <c r="CU243" i="3"/>
  <c r="CV243" i="3"/>
  <c r="CW243" i="3"/>
  <c r="CX243" i="3"/>
  <c r="CY243" i="3"/>
  <c r="CZ243" i="3"/>
  <c r="DA243" i="3"/>
  <c r="DB243" i="3"/>
  <c r="DC243" i="3"/>
  <c r="DD243" i="3"/>
  <c r="DE243" i="3"/>
  <c r="DF243" i="3"/>
  <c r="DG243" i="3"/>
  <c r="DH243" i="3"/>
  <c r="DI243" i="3"/>
  <c r="DJ243" i="3"/>
  <c r="DK243" i="3"/>
  <c r="DL243" i="3"/>
  <c r="DM243" i="3"/>
  <c r="DN243" i="3"/>
  <c r="DO243" i="3"/>
  <c r="DP243" i="3"/>
  <c r="DQ243" i="3"/>
  <c r="DR243" i="3"/>
  <c r="DS243" i="3"/>
  <c r="DT243" i="3"/>
  <c r="DU243" i="3"/>
  <c r="DV243" i="3"/>
  <c r="DW243" i="3"/>
  <c r="DX243" i="3"/>
  <c r="DY243" i="3"/>
  <c r="DZ243" i="3"/>
  <c r="EA243" i="3"/>
  <c r="EB243" i="3"/>
  <c r="EC243" i="3"/>
  <c r="ED243" i="3"/>
  <c r="EE243" i="3"/>
  <c r="EF243" i="3"/>
  <c r="EG243" i="3"/>
  <c r="EH243" i="3"/>
  <c r="EI243" i="3"/>
  <c r="EJ243" i="3"/>
  <c r="EK243" i="3"/>
  <c r="EL243" i="3"/>
  <c r="EM243" i="3"/>
  <c r="EN243" i="3"/>
  <c r="EO243" i="3"/>
  <c r="EP243" i="3"/>
  <c r="EQ243" i="3"/>
  <c r="ER243" i="3"/>
  <c r="ES243" i="3"/>
  <c r="ET243" i="3"/>
  <c r="EU243" i="3"/>
  <c r="EV243" i="3"/>
  <c r="EW243" i="3"/>
  <c r="EX243" i="3"/>
  <c r="EY243" i="3"/>
  <c r="EZ243" i="3"/>
  <c r="FA243" i="3"/>
  <c r="FB243" i="3"/>
  <c r="FC243" i="3"/>
  <c r="H244" i="3"/>
  <c r="K244" i="3"/>
  <c r="L244" i="3"/>
  <c r="M244" i="3"/>
  <c r="N244" i="3"/>
  <c r="O244" i="3"/>
  <c r="P244" i="3"/>
  <c r="Q244" i="3"/>
  <c r="R244" i="3"/>
  <c r="S244" i="3"/>
  <c r="T244" i="3"/>
  <c r="U244" i="3"/>
  <c r="V244" i="3"/>
  <c r="W244" i="3"/>
  <c r="X244" i="3"/>
  <c r="Y244" i="3"/>
  <c r="Z244" i="3"/>
  <c r="AA244" i="3"/>
  <c r="AB244" i="3"/>
  <c r="AC244" i="3"/>
  <c r="AD244" i="3"/>
  <c r="AE244" i="3"/>
  <c r="AF244" i="3"/>
  <c r="AG244" i="3"/>
  <c r="AH244" i="3"/>
  <c r="AI244" i="3"/>
  <c r="AJ244" i="3"/>
  <c r="AK244" i="3"/>
  <c r="AL244" i="3"/>
  <c r="AM244" i="3"/>
  <c r="AN244" i="3"/>
  <c r="AO244" i="3"/>
  <c r="AP244" i="3"/>
  <c r="AQ244" i="3"/>
  <c r="AR244" i="3"/>
  <c r="AS244" i="3"/>
  <c r="AT244" i="3"/>
  <c r="AU244" i="3"/>
  <c r="AV244" i="3"/>
  <c r="AW244" i="3"/>
  <c r="AX244" i="3"/>
  <c r="AY244" i="3"/>
  <c r="AZ244" i="3"/>
  <c r="BA244" i="3"/>
  <c r="BB244" i="3"/>
  <c r="BC244" i="3"/>
  <c r="BD244" i="3"/>
  <c r="BE244" i="3"/>
  <c r="BF244" i="3"/>
  <c r="BG244" i="3"/>
  <c r="BH244" i="3"/>
  <c r="BI244" i="3"/>
  <c r="BJ244" i="3"/>
  <c r="BK244" i="3"/>
  <c r="BL244" i="3"/>
  <c r="BM244" i="3"/>
  <c r="BN244" i="3"/>
  <c r="BO244" i="3"/>
  <c r="BP244" i="3"/>
  <c r="BQ244" i="3"/>
  <c r="BR244" i="3"/>
  <c r="BS244" i="3"/>
  <c r="BT244" i="3"/>
  <c r="BU244" i="3"/>
  <c r="BV244" i="3"/>
  <c r="BW244" i="3"/>
  <c r="BX244" i="3"/>
  <c r="BY244" i="3"/>
  <c r="BZ244" i="3"/>
  <c r="CA244" i="3"/>
  <c r="CB244" i="3"/>
  <c r="CC244" i="3"/>
  <c r="CD244" i="3"/>
  <c r="CE244" i="3"/>
  <c r="CF244" i="3"/>
  <c r="CG244" i="3"/>
  <c r="CH244" i="3"/>
  <c r="CI244" i="3"/>
  <c r="CJ244" i="3"/>
  <c r="CK244" i="3"/>
  <c r="CL244" i="3"/>
  <c r="CM244" i="3"/>
  <c r="CN244" i="3"/>
  <c r="CO244" i="3"/>
  <c r="CP244" i="3"/>
  <c r="CQ244" i="3"/>
  <c r="CR244" i="3"/>
  <c r="CS244" i="3"/>
  <c r="CT244" i="3"/>
  <c r="CU244" i="3"/>
  <c r="CV244" i="3"/>
  <c r="CW244" i="3"/>
  <c r="CX244" i="3"/>
  <c r="CY244" i="3"/>
  <c r="CZ244" i="3"/>
  <c r="DA244" i="3"/>
  <c r="DB244" i="3"/>
  <c r="DC244" i="3"/>
  <c r="DD244" i="3"/>
  <c r="DE244" i="3"/>
  <c r="DF244" i="3"/>
  <c r="DG244" i="3"/>
  <c r="DH244" i="3"/>
  <c r="DI244" i="3"/>
  <c r="DJ244" i="3"/>
  <c r="DK244" i="3"/>
  <c r="DL244" i="3"/>
  <c r="DM244" i="3"/>
  <c r="DN244" i="3"/>
  <c r="DO244" i="3"/>
  <c r="DP244" i="3"/>
  <c r="DQ244" i="3"/>
  <c r="DR244" i="3"/>
  <c r="DS244" i="3"/>
  <c r="DT244" i="3"/>
  <c r="DU244" i="3"/>
  <c r="DV244" i="3"/>
  <c r="DW244" i="3"/>
  <c r="DX244" i="3"/>
  <c r="DY244" i="3"/>
  <c r="DZ244" i="3"/>
  <c r="EA244" i="3"/>
  <c r="EB244" i="3"/>
  <c r="EC244" i="3"/>
  <c r="ED244" i="3"/>
  <c r="EE244" i="3"/>
  <c r="EF244" i="3"/>
  <c r="EG244" i="3"/>
  <c r="EH244" i="3"/>
  <c r="EI244" i="3"/>
  <c r="EJ244" i="3"/>
  <c r="EK244" i="3"/>
  <c r="EL244" i="3"/>
  <c r="EM244" i="3"/>
  <c r="EN244" i="3"/>
  <c r="EO244" i="3"/>
  <c r="EP244" i="3"/>
  <c r="EQ244" i="3"/>
  <c r="ER244" i="3"/>
  <c r="ES244" i="3"/>
  <c r="ET244" i="3"/>
  <c r="EU244" i="3"/>
  <c r="EV244" i="3"/>
  <c r="EW244" i="3"/>
  <c r="EX244" i="3"/>
  <c r="EY244" i="3"/>
  <c r="EZ244" i="3"/>
  <c r="FA244" i="3"/>
  <c r="FB244" i="3"/>
  <c r="FC244" i="3"/>
  <c r="H245" i="3"/>
  <c r="K245" i="3"/>
  <c r="L245" i="3"/>
  <c r="M245" i="3"/>
  <c r="N245" i="3"/>
  <c r="O245" i="3"/>
  <c r="P245" i="3"/>
  <c r="Q245" i="3"/>
  <c r="R245" i="3"/>
  <c r="S245" i="3"/>
  <c r="T245" i="3"/>
  <c r="U245" i="3"/>
  <c r="V245" i="3"/>
  <c r="W245" i="3"/>
  <c r="X245" i="3"/>
  <c r="Y245" i="3"/>
  <c r="Z245" i="3"/>
  <c r="AA245" i="3"/>
  <c r="AB245" i="3"/>
  <c r="AC245" i="3"/>
  <c r="AD245" i="3"/>
  <c r="AE245" i="3"/>
  <c r="AF245" i="3"/>
  <c r="AG245" i="3"/>
  <c r="AH245" i="3"/>
  <c r="AI245" i="3"/>
  <c r="AJ245" i="3"/>
  <c r="AK245" i="3"/>
  <c r="AL245" i="3"/>
  <c r="AM245" i="3"/>
  <c r="AN245" i="3"/>
  <c r="AO245" i="3"/>
  <c r="AP245" i="3"/>
  <c r="AQ245" i="3"/>
  <c r="AR245" i="3"/>
  <c r="AS245" i="3"/>
  <c r="AT245" i="3"/>
  <c r="AU245" i="3"/>
  <c r="AV245" i="3"/>
  <c r="AW245" i="3"/>
  <c r="AX245" i="3"/>
  <c r="AY245" i="3"/>
  <c r="AZ245" i="3"/>
  <c r="BA245" i="3"/>
  <c r="BB245" i="3"/>
  <c r="BC245" i="3"/>
  <c r="BD245" i="3"/>
  <c r="BE245" i="3"/>
  <c r="BF245" i="3"/>
  <c r="BG245" i="3"/>
  <c r="BH245" i="3"/>
  <c r="BI245" i="3"/>
  <c r="BJ245" i="3"/>
  <c r="BK245" i="3"/>
  <c r="BL245" i="3"/>
  <c r="BM245" i="3"/>
  <c r="BN245" i="3"/>
  <c r="BO245" i="3"/>
  <c r="BP245" i="3"/>
  <c r="BQ245" i="3"/>
  <c r="BR245" i="3"/>
  <c r="BS245" i="3"/>
  <c r="BT245" i="3"/>
  <c r="BU245" i="3"/>
  <c r="BV245" i="3"/>
  <c r="BW245" i="3"/>
  <c r="BX245" i="3"/>
  <c r="BY245" i="3"/>
  <c r="BZ245" i="3"/>
  <c r="CA245" i="3"/>
  <c r="CB245" i="3"/>
  <c r="CC245" i="3"/>
  <c r="CD245" i="3"/>
  <c r="CE245" i="3"/>
  <c r="CF245" i="3"/>
  <c r="CG245" i="3"/>
  <c r="CH245" i="3"/>
  <c r="CI245" i="3"/>
  <c r="CJ245" i="3"/>
  <c r="CK245" i="3"/>
  <c r="CL245" i="3"/>
  <c r="CM245" i="3"/>
  <c r="CN245" i="3"/>
  <c r="CO245" i="3"/>
  <c r="CP245" i="3"/>
  <c r="CQ245" i="3"/>
  <c r="CR245" i="3"/>
  <c r="CS245" i="3"/>
  <c r="CT245" i="3"/>
  <c r="CU245" i="3"/>
  <c r="CV245" i="3"/>
  <c r="CW245" i="3"/>
  <c r="CX245" i="3"/>
  <c r="CY245" i="3"/>
  <c r="CZ245" i="3"/>
  <c r="DA245" i="3"/>
  <c r="DB245" i="3"/>
  <c r="DC245" i="3"/>
  <c r="DD245" i="3"/>
  <c r="DE245" i="3"/>
  <c r="DF245" i="3"/>
  <c r="DG245" i="3"/>
  <c r="DH245" i="3"/>
  <c r="DI245" i="3"/>
  <c r="DJ245" i="3"/>
  <c r="DK245" i="3"/>
  <c r="DL245" i="3"/>
  <c r="DM245" i="3"/>
  <c r="DN245" i="3"/>
  <c r="DO245" i="3"/>
  <c r="DP245" i="3"/>
  <c r="DQ245" i="3"/>
  <c r="DR245" i="3"/>
  <c r="DS245" i="3"/>
  <c r="DT245" i="3"/>
  <c r="DU245" i="3"/>
  <c r="DV245" i="3"/>
  <c r="DW245" i="3"/>
  <c r="DX245" i="3"/>
  <c r="DY245" i="3"/>
  <c r="DZ245" i="3"/>
  <c r="EA245" i="3"/>
  <c r="EB245" i="3"/>
  <c r="EC245" i="3"/>
  <c r="ED245" i="3"/>
  <c r="EE245" i="3"/>
  <c r="EF245" i="3"/>
  <c r="EG245" i="3"/>
  <c r="EH245" i="3"/>
  <c r="EI245" i="3"/>
  <c r="EJ245" i="3"/>
  <c r="EK245" i="3"/>
  <c r="EL245" i="3"/>
  <c r="EM245" i="3"/>
  <c r="EN245" i="3"/>
  <c r="EO245" i="3"/>
  <c r="EP245" i="3"/>
  <c r="EQ245" i="3"/>
  <c r="ER245" i="3"/>
  <c r="ES245" i="3"/>
  <c r="ET245" i="3"/>
  <c r="EU245" i="3"/>
  <c r="EV245" i="3"/>
  <c r="EW245" i="3"/>
  <c r="EX245" i="3"/>
  <c r="EY245" i="3"/>
  <c r="EZ245" i="3"/>
  <c r="FA245" i="3"/>
  <c r="FB245" i="3"/>
  <c r="FC245" i="3"/>
  <c r="H249" i="3"/>
  <c r="J249" i="3"/>
  <c r="K249" i="3"/>
  <c r="L249" i="3"/>
  <c r="M249" i="3"/>
  <c r="N249" i="3"/>
  <c r="O249" i="3"/>
  <c r="P249" i="3"/>
  <c r="Q249" i="3"/>
  <c r="R249" i="3"/>
  <c r="S249" i="3"/>
  <c r="T249" i="3"/>
  <c r="U249" i="3"/>
  <c r="V249" i="3"/>
  <c r="W249" i="3"/>
  <c r="X249" i="3"/>
  <c r="Y249" i="3"/>
  <c r="Z249" i="3"/>
  <c r="AA249" i="3"/>
  <c r="AB249" i="3"/>
  <c r="AC249" i="3"/>
  <c r="AD249" i="3"/>
  <c r="AE249" i="3"/>
  <c r="AF249" i="3"/>
  <c r="AG249" i="3"/>
  <c r="AH249" i="3"/>
  <c r="AI249" i="3"/>
  <c r="AJ249" i="3"/>
  <c r="AK249" i="3"/>
  <c r="AL249" i="3"/>
  <c r="AM249" i="3"/>
  <c r="AN249" i="3"/>
  <c r="AO249" i="3"/>
  <c r="AP249" i="3"/>
  <c r="AQ249" i="3"/>
  <c r="AR249" i="3"/>
  <c r="AS249" i="3"/>
  <c r="AT249" i="3"/>
  <c r="AU249" i="3"/>
  <c r="AV249" i="3"/>
  <c r="AW249" i="3"/>
  <c r="AX249" i="3"/>
  <c r="AY249" i="3"/>
  <c r="AZ249" i="3"/>
  <c r="BA249" i="3"/>
  <c r="BB249" i="3"/>
  <c r="BC249" i="3"/>
  <c r="BD249" i="3"/>
  <c r="BE249" i="3"/>
  <c r="BF249" i="3"/>
  <c r="BG249" i="3"/>
  <c r="BH249" i="3"/>
  <c r="BI249" i="3"/>
  <c r="BJ249" i="3"/>
  <c r="BK249" i="3"/>
  <c r="BL249" i="3"/>
  <c r="BM249" i="3"/>
  <c r="BN249" i="3"/>
  <c r="BO249" i="3"/>
  <c r="BP249" i="3"/>
  <c r="BQ249" i="3"/>
  <c r="BR249" i="3"/>
  <c r="BS249" i="3"/>
  <c r="BT249" i="3"/>
  <c r="BU249" i="3"/>
  <c r="BV249" i="3"/>
  <c r="BW249" i="3"/>
  <c r="BX249" i="3"/>
  <c r="BY249" i="3"/>
  <c r="BZ249" i="3"/>
  <c r="CA249" i="3"/>
  <c r="CB249" i="3"/>
  <c r="CC249" i="3"/>
  <c r="CD249" i="3"/>
  <c r="CE249" i="3"/>
  <c r="CF249" i="3"/>
  <c r="CG249" i="3"/>
  <c r="CH249" i="3"/>
  <c r="CI249" i="3"/>
  <c r="CJ249" i="3"/>
  <c r="CK249" i="3"/>
  <c r="CL249" i="3"/>
  <c r="CM249" i="3"/>
  <c r="CN249" i="3"/>
  <c r="CO249" i="3"/>
  <c r="CP249" i="3"/>
  <c r="CQ249" i="3"/>
  <c r="CR249" i="3"/>
  <c r="CS249" i="3"/>
  <c r="CT249" i="3"/>
  <c r="CU249" i="3"/>
  <c r="CV249" i="3"/>
  <c r="CW249" i="3"/>
  <c r="CX249" i="3"/>
  <c r="CY249" i="3"/>
  <c r="CZ249" i="3"/>
  <c r="DA249" i="3"/>
  <c r="DB249" i="3"/>
  <c r="DC249" i="3"/>
  <c r="DD249" i="3"/>
  <c r="DE249" i="3"/>
  <c r="DF249" i="3"/>
  <c r="DG249" i="3"/>
  <c r="DH249" i="3"/>
  <c r="DI249" i="3"/>
  <c r="DJ249" i="3"/>
  <c r="DK249" i="3"/>
  <c r="DL249" i="3"/>
  <c r="DM249" i="3"/>
  <c r="DN249" i="3"/>
  <c r="DO249" i="3"/>
  <c r="DP249" i="3"/>
  <c r="DQ249" i="3"/>
  <c r="DR249" i="3"/>
  <c r="DS249" i="3"/>
  <c r="DT249" i="3"/>
  <c r="DU249" i="3"/>
  <c r="DV249" i="3"/>
  <c r="DW249" i="3"/>
  <c r="DX249" i="3"/>
  <c r="DY249" i="3"/>
  <c r="DZ249" i="3"/>
  <c r="EA249" i="3"/>
  <c r="EB249" i="3"/>
  <c r="EC249" i="3"/>
  <c r="ED249" i="3"/>
  <c r="EE249" i="3"/>
  <c r="EF249" i="3"/>
  <c r="EG249" i="3"/>
  <c r="EH249" i="3"/>
  <c r="EI249" i="3"/>
  <c r="EJ249" i="3"/>
  <c r="EK249" i="3"/>
  <c r="EL249" i="3"/>
  <c r="EM249" i="3"/>
  <c r="EN249" i="3"/>
  <c r="EO249" i="3"/>
  <c r="EP249" i="3"/>
  <c r="EQ249" i="3"/>
  <c r="ER249" i="3"/>
  <c r="ES249" i="3"/>
  <c r="ET249" i="3"/>
  <c r="EU249" i="3"/>
  <c r="EV249" i="3"/>
  <c r="EW249" i="3"/>
  <c r="EX249" i="3"/>
  <c r="EY249" i="3"/>
  <c r="EZ249" i="3"/>
  <c r="FA249" i="3"/>
  <c r="FB249" i="3"/>
  <c r="FC249" i="3"/>
  <c r="H253" i="3"/>
  <c r="J253" i="3"/>
  <c r="K253" i="3"/>
  <c r="L253" i="3"/>
  <c r="M253" i="3"/>
  <c r="N253" i="3"/>
  <c r="O253" i="3"/>
  <c r="P253" i="3"/>
  <c r="Q253" i="3"/>
  <c r="R253" i="3"/>
  <c r="S253" i="3"/>
  <c r="T253" i="3"/>
  <c r="U253" i="3"/>
  <c r="V253" i="3"/>
  <c r="W253" i="3"/>
  <c r="X253" i="3"/>
  <c r="Y253" i="3"/>
  <c r="Z253" i="3"/>
  <c r="AA253" i="3"/>
  <c r="AB253" i="3"/>
  <c r="AC253" i="3"/>
  <c r="AD253" i="3"/>
  <c r="AE253" i="3"/>
  <c r="AF253" i="3"/>
  <c r="AG253" i="3"/>
  <c r="AH253" i="3"/>
  <c r="AI253" i="3"/>
  <c r="AJ253" i="3"/>
  <c r="AK253" i="3"/>
  <c r="AL253" i="3"/>
  <c r="AM253" i="3"/>
  <c r="AN253" i="3"/>
  <c r="AO253" i="3"/>
  <c r="AP253" i="3"/>
  <c r="AQ253" i="3"/>
  <c r="AR253" i="3"/>
  <c r="AS253" i="3"/>
  <c r="AT253" i="3"/>
  <c r="AU253" i="3"/>
  <c r="AV253" i="3"/>
  <c r="AW253" i="3"/>
  <c r="AX253" i="3"/>
  <c r="AY253" i="3"/>
  <c r="AZ253" i="3"/>
  <c r="BA253" i="3"/>
  <c r="BB253" i="3"/>
  <c r="BC253" i="3"/>
  <c r="BD253" i="3"/>
  <c r="BE253" i="3"/>
  <c r="BF253" i="3"/>
  <c r="BG253" i="3"/>
  <c r="BH253" i="3"/>
  <c r="BI253" i="3"/>
  <c r="BJ253" i="3"/>
  <c r="BK253" i="3"/>
  <c r="BL253" i="3"/>
  <c r="BM253" i="3"/>
  <c r="BN253" i="3"/>
  <c r="BO253" i="3"/>
  <c r="BP253" i="3"/>
  <c r="BQ253" i="3"/>
  <c r="BR253" i="3"/>
  <c r="BS253" i="3"/>
  <c r="BT253" i="3"/>
  <c r="BU253" i="3"/>
  <c r="BV253" i="3"/>
  <c r="BW253" i="3"/>
  <c r="BX253" i="3"/>
  <c r="BY253" i="3"/>
  <c r="BZ253" i="3"/>
  <c r="CA253" i="3"/>
  <c r="CB253" i="3"/>
  <c r="CC253" i="3"/>
  <c r="CD253" i="3"/>
  <c r="CE253" i="3"/>
  <c r="CF253" i="3"/>
  <c r="CG253" i="3"/>
  <c r="CH253" i="3"/>
  <c r="CI253" i="3"/>
  <c r="CJ253" i="3"/>
  <c r="CK253" i="3"/>
  <c r="CL253" i="3"/>
  <c r="CM253" i="3"/>
  <c r="CN253" i="3"/>
  <c r="CO253" i="3"/>
  <c r="CP253" i="3"/>
  <c r="CQ253" i="3"/>
  <c r="CR253" i="3"/>
  <c r="CS253" i="3"/>
  <c r="CT253" i="3"/>
  <c r="CU253" i="3"/>
  <c r="CV253" i="3"/>
  <c r="CW253" i="3"/>
  <c r="CX253" i="3"/>
  <c r="CY253" i="3"/>
  <c r="CZ253" i="3"/>
  <c r="DA253" i="3"/>
  <c r="DB253" i="3"/>
  <c r="DC253" i="3"/>
  <c r="DD253" i="3"/>
  <c r="DE253" i="3"/>
  <c r="DF253" i="3"/>
  <c r="DG253" i="3"/>
  <c r="DH253" i="3"/>
  <c r="DI253" i="3"/>
  <c r="DJ253" i="3"/>
  <c r="DK253" i="3"/>
  <c r="DL253" i="3"/>
  <c r="DM253" i="3"/>
  <c r="DN253" i="3"/>
  <c r="DO253" i="3"/>
  <c r="DP253" i="3"/>
  <c r="DQ253" i="3"/>
  <c r="DR253" i="3"/>
  <c r="DS253" i="3"/>
  <c r="DT253" i="3"/>
  <c r="DU253" i="3"/>
  <c r="DV253" i="3"/>
  <c r="DW253" i="3"/>
  <c r="DX253" i="3"/>
  <c r="DY253" i="3"/>
  <c r="DZ253" i="3"/>
  <c r="EA253" i="3"/>
  <c r="EB253" i="3"/>
  <c r="EC253" i="3"/>
  <c r="ED253" i="3"/>
  <c r="EE253" i="3"/>
  <c r="EF253" i="3"/>
  <c r="EG253" i="3"/>
  <c r="EH253" i="3"/>
  <c r="EI253" i="3"/>
  <c r="EJ253" i="3"/>
  <c r="EK253" i="3"/>
  <c r="EL253" i="3"/>
  <c r="EM253" i="3"/>
  <c r="EN253" i="3"/>
  <c r="EO253" i="3"/>
  <c r="EP253" i="3"/>
  <c r="EQ253" i="3"/>
  <c r="ER253" i="3"/>
  <c r="ES253" i="3"/>
  <c r="ET253" i="3"/>
  <c r="EU253" i="3"/>
  <c r="EV253" i="3"/>
  <c r="EW253" i="3"/>
  <c r="EX253" i="3"/>
  <c r="EY253" i="3"/>
  <c r="EZ253" i="3"/>
  <c r="FA253" i="3"/>
  <c r="FB253" i="3"/>
  <c r="FC253" i="3"/>
  <c r="J257" i="3"/>
  <c r="K257" i="3"/>
  <c r="L257" i="3"/>
  <c r="M257" i="3"/>
  <c r="N257" i="3"/>
  <c r="O257" i="3"/>
  <c r="P257" i="3"/>
  <c r="Q257" i="3"/>
  <c r="R257" i="3"/>
  <c r="S257" i="3"/>
  <c r="T257" i="3"/>
  <c r="U257" i="3"/>
  <c r="V257" i="3"/>
  <c r="W257" i="3"/>
  <c r="X257" i="3"/>
  <c r="Y257" i="3"/>
  <c r="Z257" i="3"/>
  <c r="AA257" i="3"/>
  <c r="AB257" i="3"/>
  <c r="AC257" i="3"/>
  <c r="AD257" i="3"/>
  <c r="AE257" i="3"/>
  <c r="AF257" i="3"/>
  <c r="AG257" i="3"/>
  <c r="AH257" i="3"/>
  <c r="AI257" i="3"/>
  <c r="AJ257" i="3"/>
  <c r="AK257" i="3"/>
  <c r="AL257" i="3"/>
  <c r="AM257" i="3"/>
  <c r="AN257" i="3"/>
  <c r="AO257" i="3"/>
  <c r="AP257" i="3"/>
  <c r="AQ257" i="3"/>
  <c r="AR257" i="3"/>
  <c r="AS257" i="3"/>
  <c r="AT257" i="3"/>
  <c r="AU257" i="3"/>
  <c r="AV257" i="3"/>
  <c r="AW257" i="3"/>
  <c r="AX257" i="3"/>
  <c r="AY257" i="3"/>
  <c r="AZ257" i="3"/>
  <c r="BA257" i="3"/>
  <c r="BB257" i="3"/>
  <c r="BC257" i="3"/>
  <c r="BD257" i="3"/>
  <c r="BE257" i="3"/>
  <c r="BF257" i="3"/>
  <c r="BG257" i="3"/>
  <c r="BH257" i="3"/>
  <c r="BI257" i="3"/>
  <c r="BJ257" i="3"/>
  <c r="BK257" i="3"/>
  <c r="BL257" i="3"/>
  <c r="BM257" i="3"/>
  <c r="BN257" i="3"/>
  <c r="BO257" i="3"/>
  <c r="BP257" i="3"/>
  <c r="BQ257" i="3"/>
  <c r="BR257" i="3"/>
  <c r="BS257" i="3"/>
  <c r="BT257" i="3"/>
  <c r="BU257" i="3"/>
  <c r="BV257" i="3"/>
  <c r="BW257" i="3"/>
  <c r="BX257" i="3"/>
  <c r="BY257" i="3"/>
  <c r="BZ257" i="3"/>
  <c r="CA257" i="3"/>
  <c r="CB257" i="3"/>
  <c r="CC257" i="3"/>
  <c r="CD257" i="3"/>
  <c r="CE257" i="3"/>
  <c r="CF257" i="3"/>
  <c r="CG257" i="3"/>
  <c r="CH257" i="3"/>
  <c r="CI257" i="3"/>
  <c r="CJ257" i="3"/>
  <c r="CK257" i="3"/>
  <c r="CL257" i="3"/>
  <c r="CM257" i="3"/>
  <c r="CN257" i="3"/>
  <c r="CO257" i="3"/>
  <c r="CP257" i="3"/>
  <c r="CQ257" i="3"/>
  <c r="CR257" i="3"/>
  <c r="CS257" i="3"/>
  <c r="CT257" i="3"/>
  <c r="CU257" i="3"/>
  <c r="CV257" i="3"/>
  <c r="CW257" i="3"/>
  <c r="CX257" i="3"/>
  <c r="CY257" i="3"/>
  <c r="CZ257" i="3"/>
  <c r="DA257" i="3"/>
  <c r="DB257" i="3"/>
  <c r="DC257" i="3"/>
  <c r="DD257" i="3"/>
  <c r="DE257" i="3"/>
  <c r="DF257" i="3"/>
  <c r="DG257" i="3"/>
  <c r="DH257" i="3"/>
  <c r="DI257" i="3"/>
  <c r="DJ257" i="3"/>
  <c r="DK257" i="3"/>
  <c r="DL257" i="3"/>
  <c r="DM257" i="3"/>
  <c r="DN257" i="3"/>
  <c r="DO257" i="3"/>
  <c r="DP257" i="3"/>
  <c r="DQ257" i="3"/>
  <c r="DR257" i="3"/>
  <c r="DS257" i="3"/>
  <c r="DT257" i="3"/>
  <c r="DU257" i="3"/>
  <c r="DV257" i="3"/>
  <c r="DW257" i="3"/>
  <c r="DX257" i="3"/>
  <c r="DY257" i="3"/>
  <c r="DZ257" i="3"/>
  <c r="EA257" i="3"/>
  <c r="EB257" i="3"/>
  <c r="EC257" i="3"/>
  <c r="ED257" i="3"/>
  <c r="EE257" i="3"/>
  <c r="EF257" i="3"/>
  <c r="EG257" i="3"/>
  <c r="EH257" i="3"/>
  <c r="EI257" i="3"/>
  <c r="EJ257" i="3"/>
  <c r="EK257" i="3"/>
  <c r="EL257" i="3"/>
  <c r="EM257" i="3"/>
  <c r="EN257" i="3"/>
  <c r="EO257" i="3"/>
  <c r="EP257" i="3"/>
  <c r="EQ257" i="3"/>
  <c r="ER257" i="3"/>
  <c r="ES257" i="3"/>
  <c r="ET257" i="3"/>
  <c r="EU257" i="3"/>
  <c r="EV257" i="3"/>
  <c r="EW257" i="3"/>
  <c r="EX257" i="3"/>
  <c r="EY257" i="3"/>
  <c r="EZ257" i="3"/>
  <c r="FA257" i="3"/>
  <c r="FB257" i="3"/>
  <c r="FC257" i="3"/>
  <c r="F258" i="3"/>
  <c r="J261" i="3"/>
  <c r="K261" i="3"/>
  <c r="L261" i="3"/>
  <c r="M261" i="3"/>
  <c r="N261" i="3"/>
  <c r="O261" i="3"/>
  <c r="P261" i="3"/>
  <c r="Q261" i="3"/>
  <c r="R261" i="3"/>
  <c r="S261" i="3"/>
  <c r="T261" i="3"/>
  <c r="U261" i="3"/>
  <c r="V261" i="3"/>
  <c r="W261" i="3"/>
  <c r="X261" i="3"/>
  <c r="Y261" i="3"/>
  <c r="Z261" i="3"/>
  <c r="AA261" i="3"/>
  <c r="AB261" i="3"/>
  <c r="AC261" i="3"/>
  <c r="AD261" i="3"/>
  <c r="AE261" i="3"/>
  <c r="AF261" i="3"/>
  <c r="AG261" i="3"/>
  <c r="AH261" i="3"/>
  <c r="AI261" i="3"/>
  <c r="AJ261" i="3"/>
  <c r="AK261" i="3"/>
  <c r="AL261" i="3"/>
  <c r="AM261" i="3"/>
  <c r="AN261" i="3"/>
  <c r="AO261" i="3"/>
  <c r="AP261" i="3"/>
  <c r="AQ261" i="3"/>
  <c r="AR261" i="3"/>
  <c r="AS261" i="3"/>
  <c r="AT261" i="3"/>
  <c r="AU261" i="3"/>
  <c r="AV261" i="3"/>
  <c r="AW261" i="3"/>
  <c r="AX261" i="3"/>
  <c r="AY261" i="3"/>
  <c r="AZ261" i="3"/>
  <c r="BA261" i="3"/>
  <c r="BB261" i="3"/>
  <c r="BC261" i="3"/>
  <c r="BD261" i="3"/>
  <c r="BE261" i="3"/>
  <c r="BF261" i="3"/>
  <c r="BG261" i="3"/>
  <c r="BH261" i="3"/>
  <c r="BI261" i="3"/>
  <c r="BJ261" i="3"/>
  <c r="BK261" i="3"/>
  <c r="BL261" i="3"/>
  <c r="BM261" i="3"/>
  <c r="BN261" i="3"/>
  <c r="BO261" i="3"/>
  <c r="BP261" i="3"/>
  <c r="BQ261" i="3"/>
  <c r="BR261" i="3"/>
  <c r="BS261" i="3"/>
  <c r="BT261" i="3"/>
  <c r="BU261" i="3"/>
  <c r="BV261" i="3"/>
  <c r="BW261" i="3"/>
  <c r="BX261" i="3"/>
  <c r="BY261" i="3"/>
  <c r="BZ261" i="3"/>
  <c r="CA261" i="3"/>
  <c r="CB261" i="3"/>
  <c r="CC261" i="3"/>
  <c r="CD261" i="3"/>
  <c r="CE261" i="3"/>
  <c r="CF261" i="3"/>
  <c r="CG261" i="3"/>
  <c r="CH261" i="3"/>
  <c r="CI261" i="3"/>
  <c r="CJ261" i="3"/>
  <c r="CK261" i="3"/>
  <c r="CL261" i="3"/>
  <c r="CM261" i="3"/>
  <c r="CN261" i="3"/>
  <c r="CO261" i="3"/>
  <c r="CP261" i="3"/>
  <c r="CQ261" i="3"/>
  <c r="CR261" i="3"/>
  <c r="CS261" i="3"/>
  <c r="CT261" i="3"/>
  <c r="CU261" i="3"/>
  <c r="CV261" i="3"/>
  <c r="CW261" i="3"/>
  <c r="CX261" i="3"/>
  <c r="CY261" i="3"/>
  <c r="CZ261" i="3"/>
  <c r="DA261" i="3"/>
  <c r="DB261" i="3"/>
  <c r="DC261" i="3"/>
  <c r="DD261" i="3"/>
  <c r="DE261" i="3"/>
  <c r="DF261" i="3"/>
  <c r="DG261" i="3"/>
  <c r="DH261" i="3"/>
  <c r="DI261" i="3"/>
  <c r="DJ261" i="3"/>
  <c r="DK261" i="3"/>
  <c r="DL261" i="3"/>
  <c r="DM261" i="3"/>
  <c r="DN261" i="3"/>
  <c r="DO261" i="3"/>
  <c r="DP261" i="3"/>
  <c r="DQ261" i="3"/>
  <c r="DR261" i="3"/>
  <c r="DS261" i="3"/>
  <c r="DT261" i="3"/>
  <c r="DU261" i="3"/>
  <c r="DV261" i="3"/>
  <c r="DW261" i="3"/>
  <c r="DX261" i="3"/>
  <c r="DY261" i="3"/>
  <c r="DZ261" i="3"/>
  <c r="EA261" i="3"/>
  <c r="EB261" i="3"/>
  <c r="EC261" i="3"/>
  <c r="ED261" i="3"/>
  <c r="EE261" i="3"/>
  <c r="EF261" i="3"/>
  <c r="EG261" i="3"/>
  <c r="EH261" i="3"/>
  <c r="EI261" i="3"/>
  <c r="EJ261" i="3"/>
  <c r="EK261" i="3"/>
  <c r="EL261" i="3"/>
  <c r="EM261" i="3"/>
  <c r="EN261" i="3"/>
  <c r="EO261" i="3"/>
  <c r="EP261" i="3"/>
  <c r="EQ261" i="3"/>
  <c r="ER261" i="3"/>
  <c r="ES261" i="3"/>
  <c r="ET261" i="3"/>
  <c r="EU261" i="3"/>
  <c r="EV261" i="3"/>
  <c r="EW261" i="3"/>
  <c r="EX261" i="3"/>
  <c r="EY261" i="3"/>
  <c r="EZ261" i="3"/>
  <c r="FA261" i="3"/>
  <c r="FB261" i="3"/>
  <c r="FC261" i="3"/>
  <c r="W263" i="3"/>
  <c r="X263" i="3"/>
  <c r="Y263" i="3"/>
  <c r="Z263" i="3"/>
  <c r="AA263" i="3"/>
  <c r="AB263" i="3"/>
  <c r="AC263" i="3"/>
  <c r="AD263" i="3"/>
  <c r="AE263" i="3"/>
  <c r="AF263" i="3"/>
  <c r="AG263" i="3"/>
  <c r="AH263" i="3"/>
  <c r="AI263" i="3"/>
  <c r="AJ263" i="3"/>
  <c r="AK263" i="3"/>
  <c r="AL263" i="3"/>
  <c r="AM263" i="3"/>
  <c r="AN263" i="3"/>
  <c r="AO263" i="3"/>
  <c r="AP263" i="3"/>
  <c r="AQ263" i="3"/>
  <c r="AR263" i="3"/>
  <c r="AS263" i="3"/>
  <c r="AT263" i="3"/>
  <c r="AU263" i="3"/>
  <c r="AV263" i="3"/>
  <c r="AW263" i="3"/>
  <c r="AX263" i="3"/>
  <c r="AY263" i="3"/>
  <c r="AZ263" i="3"/>
  <c r="BA263" i="3"/>
  <c r="BB263" i="3"/>
  <c r="BC263" i="3"/>
  <c r="BD263" i="3"/>
  <c r="BE263" i="3"/>
  <c r="BF263" i="3"/>
  <c r="BG263" i="3"/>
  <c r="BH263" i="3"/>
  <c r="BI263" i="3"/>
  <c r="BJ263" i="3"/>
  <c r="BK263" i="3"/>
  <c r="BL263" i="3"/>
  <c r="BM263" i="3"/>
  <c r="BN263" i="3"/>
  <c r="BO263" i="3"/>
  <c r="BP263" i="3"/>
  <c r="BQ263" i="3"/>
  <c r="BR263" i="3"/>
  <c r="BS263" i="3"/>
  <c r="BT263" i="3"/>
  <c r="BU263" i="3"/>
  <c r="BV263" i="3"/>
  <c r="BW263" i="3"/>
  <c r="BX263" i="3"/>
  <c r="BY263" i="3"/>
  <c r="BZ263" i="3"/>
  <c r="CA263" i="3"/>
  <c r="CB263" i="3"/>
  <c r="CC263" i="3"/>
  <c r="CD263" i="3"/>
  <c r="CE263" i="3"/>
  <c r="CF263" i="3"/>
  <c r="CG263" i="3"/>
  <c r="CH263" i="3"/>
  <c r="CI263" i="3"/>
  <c r="CJ263" i="3"/>
  <c r="CK263" i="3"/>
  <c r="CL263" i="3"/>
  <c r="CM263" i="3"/>
  <c r="CN263" i="3"/>
  <c r="W265" i="3"/>
  <c r="X265" i="3"/>
  <c r="Y265" i="3"/>
  <c r="Z265" i="3"/>
  <c r="AA265" i="3"/>
  <c r="AB265" i="3"/>
  <c r="AC265" i="3"/>
  <c r="AD265" i="3"/>
  <c r="AE265" i="3"/>
  <c r="AF265" i="3"/>
  <c r="AG265" i="3"/>
  <c r="AH265" i="3"/>
  <c r="AI265" i="3"/>
  <c r="AJ265" i="3"/>
  <c r="AK265" i="3"/>
  <c r="AL265" i="3"/>
  <c r="AM265" i="3"/>
  <c r="AN265" i="3"/>
  <c r="AO265" i="3"/>
  <c r="AP265" i="3"/>
  <c r="AQ265" i="3"/>
  <c r="AR265" i="3"/>
  <c r="AS265" i="3"/>
  <c r="AT265" i="3"/>
  <c r="AU265" i="3"/>
  <c r="AV265" i="3"/>
  <c r="AW265" i="3"/>
  <c r="AX265" i="3"/>
  <c r="AY265" i="3"/>
  <c r="AZ265" i="3"/>
  <c r="BA265" i="3"/>
  <c r="BB265" i="3"/>
  <c r="BC265" i="3"/>
  <c r="BD265" i="3"/>
  <c r="BE265" i="3"/>
  <c r="BF265" i="3"/>
  <c r="BG265" i="3"/>
  <c r="BH265" i="3"/>
  <c r="BI265" i="3"/>
  <c r="BJ265" i="3"/>
  <c r="BK265" i="3"/>
  <c r="BL265" i="3"/>
  <c r="BM265" i="3"/>
  <c r="BN265" i="3"/>
  <c r="BO265" i="3"/>
  <c r="BP265" i="3"/>
  <c r="BQ265" i="3"/>
  <c r="BR265" i="3"/>
  <c r="BS265" i="3"/>
  <c r="BT265" i="3"/>
  <c r="BU265" i="3"/>
  <c r="BV265" i="3"/>
  <c r="BW265" i="3"/>
  <c r="BX265" i="3"/>
  <c r="BY265" i="3"/>
  <c r="BZ265" i="3"/>
  <c r="CA265" i="3"/>
  <c r="CB265" i="3"/>
  <c r="CC265" i="3"/>
  <c r="CD265" i="3"/>
  <c r="CE265" i="3"/>
  <c r="CF265" i="3"/>
  <c r="CG265" i="3"/>
  <c r="CH265" i="3"/>
  <c r="CI265" i="3"/>
  <c r="CJ265" i="3"/>
  <c r="CK265" i="3"/>
  <c r="CL265" i="3"/>
  <c r="CM265" i="3"/>
  <c r="CN265" i="3"/>
  <c r="W266" i="3"/>
  <c r="X266" i="3"/>
  <c r="Y266" i="3"/>
  <c r="Z266" i="3"/>
  <c r="AA266" i="3"/>
  <c r="AB266" i="3"/>
  <c r="AC266" i="3"/>
  <c r="AD266" i="3"/>
  <c r="AE266" i="3"/>
  <c r="AF266" i="3"/>
  <c r="AG266" i="3"/>
  <c r="AH266" i="3"/>
  <c r="AI266" i="3"/>
  <c r="AJ266" i="3"/>
  <c r="AK266" i="3"/>
  <c r="AL266" i="3"/>
  <c r="AM266" i="3"/>
  <c r="AN266" i="3"/>
  <c r="AO266" i="3"/>
  <c r="AP266" i="3"/>
  <c r="AQ266" i="3"/>
  <c r="AR266" i="3"/>
  <c r="AS266" i="3"/>
  <c r="AT266" i="3"/>
  <c r="AU266" i="3"/>
  <c r="AV266" i="3"/>
  <c r="AW266" i="3"/>
  <c r="AX266" i="3"/>
  <c r="AY266" i="3"/>
  <c r="AZ266" i="3"/>
  <c r="BA266" i="3"/>
  <c r="BB266" i="3"/>
  <c r="BC266" i="3"/>
  <c r="BD266" i="3"/>
  <c r="BE266" i="3"/>
  <c r="BF266" i="3"/>
  <c r="BG266" i="3"/>
  <c r="BH266" i="3"/>
  <c r="BI266" i="3"/>
  <c r="BJ266" i="3"/>
  <c r="BK266" i="3"/>
  <c r="BL266" i="3"/>
  <c r="BM266" i="3"/>
  <c r="BN266" i="3"/>
  <c r="BO266" i="3"/>
  <c r="BP266" i="3"/>
  <c r="BQ266" i="3"/>
  <c r="BR266" i="3"/>
  <c r="BS266" i="3"/>
  <c r="BT266" i="3"/>
  <c r="BU266" i="3"/>
  <c r="BV266" i="3"/>
  <c r="BW266" i="3"/>
  <c r="BX266" i="3"/>
  <c r="BY266" i="3"/>
  <c r="BZ266" i="3"/>
  <c r="CA266" i="3"/>
  <c r="CB266" i="3"/>
  <c r="CC266" i="3"/>
  <c r="CD266" i="3"/>
  <c r="CE266" i="3"/>
  <c r="CF266" i="3"/>
  <c r="CG266" i="3"/>
  <c r="CH266" i="3"/>
  <c r="CI266" i="3"/>
  <c r="CJ266" i="3"/>
  <c r="CK266" i="3"/>
  <c r="CL266" i="3"/>
  <c r="CM266" i="3"/>
  <c r="CN266" i="3"/>
  <c r="F272" i="3"/>
  <c r="F274" i="3"/>
  <c r="J274" i="3"/>
  <c r="K274" i="3"/>
  <c r="L274" i="3"/>
  <c r="M274" i="3"/>
  <c r="N274" i="3"/>
  <c r="O274" i="3"/>
  <c r="P274" i="3"/>
  <c r="Q274" i="3"/>
  <c r="R274" i="3"/>
  <c r="S274" i="3"/>
  <c r="T274" i="3"/>
  <c r="U274" i="3"/>
  <c r="V274" i="3"/>
  <c r="W274" i="3"/>
  <c r="X274" i="3"/>
  <c r="Y274" i="3"/>
  <c r="Z274" i="3"/>
  <c r="AA274" i="3"/>
  <c r="AB274" i="3"/>
  <c r="AC274" i="3"/>
  <c r="AD274" i="3"/>
  <c r="AE274" i="3"/>
  <c r="AF274" i="3"/>
  <c r="AG274" i="3"/>
  <c r="AH274" i="3"/>
  <c r="AI274" i="3"/>
  <c r="AJ274" i="3"/>
  <c r="AK274" i="3"/>
  <c r="AL274" i="3"/>
  <c r="AM274" i="3"/>
  <c r="AN274" i="3"/>
  <c r="AO274" i="3"/>
  <c r="AP274" i="3"/>
  <c r="AQ274" i="3"/>
  <c r="AR274" i="3"/>
  <c r="AS274" i="3"/>
  <c r="AT274" i="3"/>
  <c r="AU274" i="3"/>
  <c r="AV274" i="3"/>
  <c r="AW274" i="3"/>
  <c r="AX274" i="3"/>
  <c r="AY274" i="3"/>
  <c r="AZ274" i="3"/>
  <c r="BA274" i="3"/>
  <c r="BB274" i="3"/>
  <c r="BC274" i="3"/>
  <c r="BD274" i="3"/>
  <c r="BE274" i="3"/>
  <c r="BF274" i="3"/>
  <c r="BG274" i="3"/>
  <c r="BH274" i="3"/>
  <c r="BI274" i="3"/>
  <c r="BJ274" i="3"/>
  <c r="BK274" i="3"/>
  <c r="BL274" i="3"/>
  <c r="BM274" i="3"/>
  <c r="BN274" i="3"/>
  <c r="BO274" i="3"/>
  <c r="BP274" i="3"/>
  <c r="BQ274" i="3"/>
  <c r="BR274" i="3"/>
  <c r="BS274" i="3"/>
  <c r="BT274" i="3"/>
  <c r="BU274" i="3"/>
  <c r="BV274" i="3"/>
  <c r="BW274" i="3"/>
  <c r="BX274" i="3"/>
  <c r="BY274" i="3"/>
  <c r="BZ274" i="3"/>
  <c r="CA274" i="3"/>
  <c r="CB274" i="3"/>
  <c r="CC274" i="3"/>
  <c r="CD274" i="3"/>
  <c r="CE274" i="3"/>
  <c r="CF274" i="3"/>
  <c r="CG274" i="3"/>
  <c r="CH274" i="3"/>
  <c r="CI274" i="3"/>
  <c r="CJ274" i="3"/>
  <c r="CK274" i="3"/>
  <c r="CL274" i="3"/>
  <c r="CM274" i="3"/>
  <c r="CN274" i="3"/>
  <c r="CO274" i="3"/>
  <c r="CP274" i="3"/>
  <c r="CQ274" i="3"/>
  <c r="CR274" i="3"/>
  <c r="CS274" i="3"/>
  <c r="CT274" i="3"/>
  <c r="CU274" i="3"/>
  <c r="CV274" i="3"/>
  <c r="CW274" i="3"/>
  <c r="CX274" i="3"/>
  <c r="CY274" i="3"/>
  <c r="CZ274" i="3"/>
  <c r="DA274" i="3"/>
  <c r="DB274" i="3"/>
  <c r="DC274" i="3"/>
  <c r="DD274" i="3"/>
  <c r="DE274" i="3"/>
  <c r="DF274" i="3"/>
  <c r="DG274" i="3"/>
  <c r="DH274" i="3"/>
  <c r="DI274" i="3"/>
  <c r="DJ274" i="3"/>
  <c r="DK274" i="3"/>
  <c r="DL274" i="3"/>
  <c r="DM274" i="3"/>
  <c r="DN274" i="3"/>
  <c r="DO274" i="3"/>
  <c r="DP274" i="3"/>
  <c r="DQ274" i="3"/>
  <c r="DR274" i="3"/>
  <c r="DS274" i="3"/>
  <c r="DT274" i="3"/>
  <c r="DU274" i="3"/>
  <c r="DV274" i="3"/>
  <c r="DW274" i="3"/>
  <c r="DX274" i="3"/>
  <c r="DY274" i="3"/>
  <c r="DZ274" i="3"/>
  <c r="EA274" i="3"/>
  <c r="EB274" i="3"/>
  <c r="EC274" i="3"/>
  <c r="ED274" i="3"/>
  <c r="EE274" i="3"/>
  <c r="EF274" i="3"/>
  <c r="EG274" i="3"/>
  <c r="EH274" i="3"/>
  <c r="EI274" i="3"/>
  <c r="EJ274" i="3"/>
  <c r="EK274" i="3"/>
  <c r="EL274" i="3"/>
  <c r="EM274" i="3"/>
  <c r="EN274" i="3"/>
  <c r="EO274" i="3"/>
  <c r="EP274" i="3"/>
  <c r="EQ274" i="3"/>
  <c r="ER274" i="3"/>
  <c r="ES274" i="3"/>
  <c r="ET274" i="3"/>
  <c r="EU274" i="3"/>
  <c r="EV274" i="3"/>
  <c r="EW274" i="3"/>
  <c r="EX274" i="3"/>
  <c r="EY274" i="3"/>
  <c r="EZ274" i="3"/>
  <c r="FA274" i="3"/>
  <c r="FB274" i="3"/>
  <c r="FC274" i="3"/>
  <c r="F275" i="3"/>
  <c r="J279" i="3"/>
  <c r="K279" i="3"/>
  <c r="L279" i="3"/>
  <c r="M279" i="3"/>
  <c r="N279" i="3"/>
  <c r="O279" i="3"/>
  <c r="P279" i="3"/>
  <c r="Q279" i="3"/>
  <c r="R279" i="3"/>
  <c r="S279" i="3"/>
  <c r="T279" i="3"/>
  <c r="U279" i="3"/>
  <c r="V279" i="3"/>
  <c r="W279" i="3"/>
  <c r="X279" i="3"/>
  <c r="Y279" i="3"/>
  <c r="Z279" i="3"/>
  <c r="AA279" i="3"/>
  <c r="AB279" i="3"/>
  <c r="AC279" i="3"/>
  <c r="AD279" i="3"/>
  <c r="AE279" i="3"/>
  <c r="AF279" i="3"/>
  <c r="AG279" i="3"/>
  <c r="AH279" i="3"/>
  <c r="AI279" i="3"/>
  <c r="AJ279" i="3"/>
  <c r="AK279" i="3"/>
  <c r="AL279" i="3"/>
  <c r="AM279" i="3"/>
  <c r="AN279" i="3"/>
  <c r="AO279" i="3"/>
  <c r="AP279" i="3"/>
  <c r="AQ279" i="3"/>
  <c r="AR279" i="3"/>
  <c r="AS279" i="3"/>
  <c r="AT279" i="3"/>
  <c r="AU279" i="3"/>
  <c r="AV279" i="3"/>
  <c r="AW279" i="3"/>
  <c r="AX279" i="3"/>
  <c r="AY279" i="3"/>
  <c r="AZ279" i="3"/>
  <c r="BA279" i="3"/>
  <c r="BB279" i="3"/>
  <c r="BC279" i="3"/>
  <c r="BD279" i="3"/>
  <c r="BE279" i="3"/>
  <c r="BF279" i="3"/>
  <c r="BG279" i="3"/>
  <c r="BH279" i="3"/>
  <c r="BI279" i="3"/>
  <c r="BJ279" i="3"/>
  <c r="BK279" i="3"/>
  <c r="BL279" i="3"/>
  <c r="BM279" i="3"/>
  <c r="BN279" i="3"/>
  <c r="BO279" i="3"/>
  <c r="BP279" i="3"/>
  <c r="BQ279" i="3"/>
  <c r="BR279" i="3"/>
  <c r="BS279" i="3"/>
  <c r="BT279" i="3"/>
  <c r="BU279" i="3"/>
  <c r="BV279" i="3"/>
  <c r="BW279" i="3"/>
  <c r="BX279" i="3"/>
  <c r="BY279" i="3"/>
  <c r="BZ279" i="3"/>
  <c r="CA279" i="3"/>
  <c r="CB279" i="3"/>
  <c r="CC279" i="3"/>
  <c r="CD279" i="3"/>
  <c r="CE279" i="3"/>
  <c r="CF279" i="3"/>
  <c r="CG279" i="3"/>
  <c r="CH279" i="3"/>
  <c r="CI279" i="3"/>
  <c r="CJ279" i="3"/>
  <c r="CK279" i="3"/>
  <c r="CL279" i="3"/>
  <c r="CM279" i="3"/>
  <c r="CN279" i="3"/>
  <c r="CO279" i="3"/>
  <c r="CP279" i="3"/>
  <c r="CQ279" i="3"/>
  <c r="CR279" i="3"/>
  <c r="CS279" i="3"/>
  <c r="CT279" i="3"/>
  <c r="CU279" i="3"/>
  <c r="CV279" i="3"/>
  <c r="CW279" i="3"/>
  <c r="CX279" i="3"/>
  <c r="CY279" i="3"/>
  <c r="CZ279" i="3"/>
  <c r="DA279" i="3"/>
  <c r="DB279" i="3"/>
  <c r="DC279" i="3"/>
  <c r="DD279" i="3"/>
  <c r="DE279" i="3"/>
  <c r="DF279" i="3"/>
  <c r="DG279" i="3"/>
  <c r="DH279" i="3"/>
  <c r="DI279" i="3"/>
  <c r="DJ279" i="3"/>
  <c r="DK279" i="3"/>
  <c r="DL279" i="3"/>
  <c r="DM279" i="3"/>
  <c r="DN279" i="3"/>
  <c r="DO279" i="3"/>
  <c r="DP279" i="3"/>
  <c r="DQ279" i="3"/>
  <c r="DR279" i="3"/>
  <c r="DS279" i="3"/>
  <c r="DT279" i="3"/>
  <c r="DU279" i="3"/>
  <c r="DV279" i="3"/>
  <c r="DW279" i="3"/>
  <c r="DX279" i="3"/>
  <c r="DY279" i="3"/>
  <c r="DZ279" i="3"/>
  <c r="EA279" i="3"/>
  <c r="EB279" i="3"/>
  <c r="EC279" i="3"/>
  <c r="ED279" i="3"/>
  <c r="EE279" i="3"/>
  <c r="EF279" i="3"/>
  <c r="EG279" i="3"/>
  <c r="EH279" i="3"/>
  <c r="EI279" i="3"/>
  <c r="EJ279" i="3"/>
  <c r="EK279" i="3"/>
  <c r="EL279" i="3"/>
  <c r="EM279" i="3"/>
  <c r="EN279" i="3"/>
  <c r="EO279" i="3"/>
  <c r="EP279" i="3"/>
  <c r="EQ279" i="3"/>
  <c r="ER279" i="3"/>
  <c r="ES279" i="3"/>
  <c r="ET279" i="3"/>
  <c r="EU279" i="3"/>
  <c r="EV279" i="3"/>
  <c r="EW279" i="3"/>
  <c r="EX279" i="3"/>
  <c r="EY279" i="3"/>
  <c r="EZ279" i="3"/>
  <c r="FA279" i="3"/>
  <c r="FB279" i="3"/>
  <c r="FC279" i="3"/>
  <c r="F284" i="3"/>
  <c r="J284" i="3"/>
  <c r="K284" i="3"/>
  <c r="L284" i="3"/>
  <c r="M284" i="3"/>
  <c r="N284" i="3"/>
  <c r="O284" i="3"/>
  <c r="P284" i="3"/>
  <c r="Q284" i="3"/>
  <c r="R284" i="3"/>
  <c r="S284" i="3"/>
  <c r="T284" i="3"/>
  <c r="U284" i="3"/>
  <c r="V284" i="3"/>
  <c r="W284" i="3"/>
  <c r="X284" i="3"/>
  <c r="Y284" i="3"/>
  <c r="Z284" i="3"/>
  <c r="AA284" i="3"/>
  <c r="AB284" i="3"/>
  <c r="AC284" i="3"/>
  <c r="AD284" i="3"/>
  <c r="AE284" i="3"/>
  <c r="AF284" i="3"/>
  <c r="AG284" i="3"/>
  <c r="AH284" i="3"/>
  <c r="AI284" i="3"/>
  <c r="AJ284" i="3"/>
  <c r="AK284" i="3"/>
  <c r="AL284" i="3"/>
  <c r="AM284" i="3"/>
  <c r="AN284" i="3"/>
  <c r="AO284" i="3"/>
  <c r="AP284" i="3"/>
  <c r="AQ284" i="3"/>
  <c r="AR284" i="3"/>
  <c r="AS284" i="3"/>
  <c r="AT284" i="3"/>
  <c r="AU284" i="3"/>
  <c r="AV284" i="3"/>
  <c r="AW284" i="3"/>
  <c r="AX284" i="3"/>
  <c r="AY284" i="3"/>
  <c r="AZ284" i="3"/>
  <c r="BA284" i="3"/>
  <c r="BB284" i="3"/>
  <c r="BC284" i="3"/>
  <c r="BD284" i="3"/>
  <c r="BE284" i="3"/>
  <c r="BF284" i="3"/>
  <c r="BG284" i="3"/>
  <c r="BH284" i="3"/>
  <c r="BI284" i="3"/>
  <c r="BJ284" i="3"/>
  <c r="BK284" i="3"/>
  <c r="BL284" i="3"/>
  <c r="BM284" i="3"/>
  <c r="BN284" i="3"/>
  <c r="BO284" i="3"/>
  <c r="BP284" i="3"/>
  <c r="BQ284" i="3"/>
  <c r="BR284" i="3"/>
  <c r="BS284" i="3"/>
  <c r="BT284" i="3"/>
  <c r="BU284" i="3"/>
  <c r="BV284" i="3"/>
  <c r="BW284" i="3"/>
  <c r="BX284" i="3"/>
  <c r="BY284" i="3"/>
  <c r="BZ284" i="3"/>
  <c r="CA284" i="3"/>
  <c r="CB284" i="3"/>
  <c r="CC284" i="3"/>
  <c r="CD284" i="3"/>
  <c r="CE284" i="3"/>
  <c r="CF284" i="3"/>
  <c r="CG284" i="3"/>
  <c r="CH284" i="3"/>
  <c r="CI284" i="3"/>
  <c r="CJ284" i="3"/>
  <c r="CK284" i="3"/>
  <c r="CL284" i="3"/>
  <c r="CM284" i="3"/>
  <c r="CN284" i="3"/>
  <c r="CO284" i="3"/>
  <c r="CP284" i="3"/>
  <c r="CQ284" i="3"/>
  <c r="CR284" i="3"/>
  <c r="CS284" i="3"/>
  <c r="CT284" i="3"/>
  <c r="CU284" i="3"/>
  <c r="CV284" i="3"/>
  <c r="CW284" i="3"/>
  <c r="CX284" i="3"/>
  <c r="CY284" i="3"/>
  <c r="CZ284" i="3"/>
  <c r="DA284" i="3"/>
  <c r="DB284" i="3"/>
  <c r="DC284" i="3"/>
  <c r="DD284" i="3"/>
  <c r="DE284" i="3"/>
  <c r="DF284" i="3"/>
  <c r="DG284" i="3"/>
  <c r="DH284" i="3"/>
  <c r="DI284" i="3"/>
  <c r="DJ284" i="3"/>
  <c r="DK284" i="3"/>
  <c r="DL284" i="3"/>
  <c r="DM284" i="3"/>
  <c r="DN284" i="3"/>
  <c r="DO284" i="3"/>
  <c r="DP284" i="3"/>
  <c r="DQ284" i="3"/>
  <c r="DR284" i="3"/>
  <c r="DS284" i="3"/>
  <c r="DT284" i="3"/>
  <c r="DU284" i="3"/>
  <c r="DV284" i="3"/>
  <c r="DW284" i="3"/>
  <c r="DX284" i="3"/>
  <c r="DY284" i="3"/>
  <c r="DZ284" i="3"/>
  <c r="EA284" i="3"/>
  <c r="EB284" i="3"/>
  <c r="EC284" i="3"/>
  <c r="ED284" i="3"/>
  <c r="EE284" i="3"/>
  <c r="EF284" i="3"/>
  <c r="EG284" i="3"/>
  <c r="EH284" i="3"/>
  <c r="EI284" i="3"/>
  <c r="EJ284" i="3"/>
  <c r="EK284" i="3"/>
  <c r="EL284" i="3"/>
  <c r="EM284" i="3"/>
  <c r="EN284" i="3"/>
  <c r="EO284" i="3"/>
  <c r="EP284" i="3"/>
  <c r="EQ284" i="3"/>
  <c r="ER284" i="3"/>
  <c r="ES284" i="3"/>
  <c r="ET284" i="3"/>
  <c r="EU284" i="3"/>
  <c r="EV284" i="3"/>
  <c r="EW284" i="3"/>
  <c r="EX284" i="3"/>
  <c r="EY284" i="3"/>
  <c r="EZ284" i="3"/>
  <c r="FA284" i="3"/>
  <c r="FB284" i="3"/>
  <c r="FC284" i="3"/>
  <c r="F289" i="3"/>
  <c r="J289" i="3"/>
  <c r="K289" i="3"/>
  <c r="L289" i="3"/>
  <c r="M289" i="3"/>
  <c r="N289" i="3"/>
  <c r="O289" i="3"/>
  <c r="P289" i="3"/>
  <c r="Q289" i="3"/>
  <c r="R289" i="3"/>
  <c r="S289" i="3"/>
  <c r="T289" i="3"/>
  <c r="U289" i="3"/>
  <c r="V289" i="3"/>
  <c r="W289" i="3"/>
  <c r="X289" i="3"/>
  <c r="Y289" i="3"/>
  <c r="Z289" i="3"/>
  <c r="AA289" i="3"/>
  <c r="AB289" i="3"/>
  <c r="AC289" i="3"/>
  <c r="AD289" i="3"/>
  <c r="AE289" i="3"/>
  <c r="AF289" i="3"/>
  <c r="AG289" i="3"/>
  <c r="AH289" i="3"/>
  <c r="AI289" i="3"/>
  <c r="AJ289" i="3"/>
  <c r="AK289" i="3"/>
  <c r="AL289" i="3"/>
  <c r="AM289" i="3"/>
  <c r="AN289" i="3"/>
  <c r="AO289" i="3"/>
  <c r="AP289" i="3"/>
  <c r="AQ289" i="3"/>
  <c r="AR289" i="3"/>
  <c r="AS289" i="3"/>
  <c r="AT289" i="3"/>
  <c r="AU289" i="3"/>
  <c r="AV289" i="3"/>
  <c r="AW289" i="3"/>
  <c r="AX289" i="3"/>
  <c r="AY289" i="3"/>
  <c r="AZ289" i="3"/>
  <c r="BA289" i="3"/>
  <c r="BB289" i="3"/>
  <c r="BC289" i="3"/>
  <c r="BD289" i="3"/>
  <c r="BE289" i="3"/>
  <c r="BF289" i="3"/>
  <c r="BG289" i="3"/>
  <c r="BH289" i="3"/>
  <c r="BI289" i="3"/>
  <c r="BJ289" i="3"/>
  <c r="BK289" i="3"/>
  <c r="BL289" i="3"/>
  <c r="BM289" i="3"/>
  <c r="BN289" i="3"/>
  <c r="BO289" i="3"/>
  <c r="BP289" i="3"/>
  <c r="BQ289" i="3"/>
  <c r="BR289" i="3"/>
  <c r="BS289" i="3"/>
  <c r="BT289" i="3"/>
  <c r="BU289" i="3"/>
  <c r="BV289" i="3"/>
  <c r="BW289" i="3"/>
  <c r="BX289" i="3"/>
  <c r="BY289" i="3"/>
  <c r="BZ289" i="3"/>
  <c r="CA289" i="3"/>
  <c r="CB289" i="3"/>
  <c r="CC289" i="3"/>
  <c r="CD289" i="3"/>
  <c r="CE289" i="3"/>
  <c r="CF289" i="3"/>
  <c r="CG289" i="3"/>
  <c r="CH289" i="3"/>
  <c r="CI289" i="3"/>
  <c r="CJ289" i="3"/>
  <c r="CK289" i="3"/>
  <c r="CL289" i="3"/>
  <c r="CM289" i="3"/>
  <c r="CN289" i="3"/>
  <c r="CO289" i="3"/>
  <c r="CP289" i="3"/>
  <c r="CQ289" i="3"/>
  <c r="CR289" i="3"/>
  <c r="CS289" i="3"/>
  <c r="CT289" i="3"/>
  <c r="CU289" i="3"/>
  <c r="CV289" i="3"/>
  <c r="CW289" i="3"/>
  <c r="CX289" i="3"/>
  <c r="CY289" i="3"/>
  <c r="CZ289" i="3"/>
  <c r="DA289" i="3"/>
  <c r="DB289" i="3"/>
  <c r="DC289" i="3"/>
  <c r="DD289" i="3"/>
  <c r="DE289" i="3"/>
  <c r="DF289" i="3"/>
  <c r="DG289" i="3"/>
  <c r="DH289" i="3"/>
  <c r="DI289" i="3"/>
  <c r="DJ289" i="3"/>
  <c r="DK289" i="3"/>
  <c r="DL289" i="3"/>
  <c r="DM289" i="3"/>
  <c r="DN289" i="3"/>
  <c r="DO289" i="3"/>
  <c r="DP289" i="3"/>
  <c r="DQ289" i="3"/>
  <c r="DR289" i="3"/>
  <c r="DS289" i="3"/>
  <c r="DT289" i="3"/>
  <c r="DU289" i="3"/>
  <c r="DV289" i="3"/>
  <c r="DW289" i="3"/>
  <c r="DX289" i="3"/>
  <c r="DY289" i="3"/>
  <c r="DZ289" i="3"/>
  <c r="EA289" i="3"/>
  <c r="EB289" i="3"/>
  <c r="EC289" i="3"/>
  <c r="ED289" i="3"/>
  <c r="EE289" i="3"/>
  <c r="EF289" i="3"/>
  <c r="EG289" i="3"/>
  <c r="EH289" i="3"/>
  <c r="EI289" i="3"/>
  <c r="EJ289" i="3"/>
  <c r="EK289" i="3"/>
  <c r="EL289" i="3"/>
  <c r="EM289" i="3"/>
  <c r="EN289" i="3"/>
  <c r="EO289" i="3"/>
  <c r="EP289" i="3"/>
  <c r="EQ289" i="3"/>
  <c r="ER289" i="3"/>
  <c r="ES289" i="3"/>
  <c r="ET289" i="3"/>
  <c r="EU289" i="3"/>
  <c r="EV289" i="3"/>
  <c r="EW289" i="3"/>
  <c r="EX289" i="3"/>
  <c r="EY289" i="3"/>
  <c r="EZ289" i="3"/>
  <c r="FA289" i="3"/>
  <c r="FB289" i="3"/>
  <c r="FC289" i="3"/>
  <c r="F290" i="3"/>
  <c r="J290" i="3"/>
  <c r="K290" i="3"/>
  <c r="L290" i="3"/>
  <c r="M290" i="3"/>
  <c r="N290" i="3"/>
  <c r="O290" i="3"/>
  <c r="P290" i="3"/>
  <c r="Q290" i="3"/>
  <c r="R290" i="3"/>
  <c r="S290" i="3"/>
  <c r="T290" i="3"/>
  <c r="U290" i="3"/>
  <c r="V290" i="3"/>
  <c r="W290" i="3"/>
  <c r="X290" i="3"/>
  <c r="Y290" i="3"/>
  <c r="Z290" i="3"/>
  <c r="AA290" i="3"/>
  <c r="AB290" i="3"/>
  <c r="AC290" i="3"/>
  <c r="AD290" i="3"/>
  <c r="AE290" i="3"/>
  <c r="AF290" i="3"/>
  <c r="AG290" i="3"/>
  <c r="AH290" i="3"/>
  <c r="AI290" i="3"/>
  <c r="AJ290" i="3"/>
  <c r="AK290" i="3"/>
  <c r="AL290" i="3"/>
  <c r="AM290" i="3"/>
  <c r="AN290" i="3"/>
  <c r="AO290" i="3"/>
  <c r="AP290" i="3"/>
  <c r="AQ290" i="3"/>
  <c r="AR290" i="3"/>
  <c r="AS290" i="3"/>
  <c r="AT290" i="3"/>
  <c r="AU290" i="3"/>
  <c r="AV290" i="3"/>
  <c r="AW290" i="3"/>
  <c r="AX290" i="3"/>
  <c r="AY290" i="3"/>
  <c r="AZ290" i="3"/>
  <c r="BA290" i="3"/>
  <c r="BB290" i="3"/>
  <c r="BC290" i="3"/>
  <c r="BD290" i="3"/>
  <c r="BE290" i="3"/>
  <c r="BF290" i="3"/>
  <c r="BG290" i="3"/>
  <c r="BH290" i="3"/>
  <c r="BI290" i="3"/>
  <c r="BJ290" i="3"/>
  <c r="BK290" i="3"/>
  <c r="BL290" i="3"/>
  <c r="BM290" i="3"/>
  <c r="BN290" i="3"/>
  <c r="BO290" i="3"/>
  <c r="BP290" i="3"/>
  <c r="BQ290" i="3"/>
  <c r="BR290" i="3"/>
  <c r="BS290" i="3"/>
  <c r="BT290" i="3"/>
  <c r="BU290" i="3"/>
  <c r="BV290" i="3"/>
  <c r="BW290" i="3"/>
  <c r="BX290" i="3"/>
  <c r="BY290" i="3"/>
  <c r="BZ290" i="3"/>
  <c r="CA290" i="3"/>
  <c r="CB290" i="3"/>
  <c r="CC290" i="3"/>
  <c r="CD290" i="3"/>
  <c r="CE290" i="3"/>
  <c r="CF290" i="3"/>
  <c r="CG290" i="3"/>
  <c r="CH290" i="3"/>
  <c r="CI290" i="3"/>
  <c r="CJ290" i="3"/>
  <c r="CK290" i="3"/>
  <c r="CL290" i="3"/>
  <c r="CM290" i="3"/>
  <c r="CN290" i="3"/>
  <c r="CO290" i="3"/>
  <c r="CP290" i="3"/>
  <c r="CQ290" i="3"/>
  <c r="CR290" i="3"/>
  <c r="CS290" i="3"/>
  <c r="CT290" i="3"/>
  <c r="CU290" i="3"/>
  <c r="CV290" i="3"/>
  <c r="CW290" i="3"/>
  <c r="CX290" i="3"/>
  <c r="CY290" i="3"/>
  <c r="CZ290" i="3"/>
  <c r="DA290" i="3"/>
  <c r="DB290" i="3"/>
  <c r="DC290" i="3"/>
  <c r="DD290" i="3"/>
  <c r="DE290" i="3"/>
  <c r="DF290" i="3"/>
  <c r="DG290" i="3"/>
  <c r="DH290" i="3"/>
  <c r="DI290" i="3"/>
  <c r="DJ290" i="3"/>
  <c r="DK290" i="3"/>
  <c r="DL290" i="3"/>
  <c r="DM290" i="3"/>
  <c r="DN290" i="3"/>
  <c r="DO290" i="3"/>
  <c r="DP290" i="3"/>
  <c r="DQ290" i="3"/>
  <c r="DR290" i="3"/>
  <c r="DS290" i="3"/>
  <c r="DT290" i="3"/>
  <c r="DU290" i="3"/>
  <c r="DV290" i="3"/>
  <c r="DW290" i="3"/>
  <c r="DX290" i="3"/>
  <c r="DY290" i="3"/>
  <c r="DZ290" i="3"/>
  <c r="EA290" i="3"/>
  <c r="EB290" i="3"/>
  <c r="EC290" i="3"/>
  <c r="ED290" i="3"/>
  <c r="EE290" i="3"/>
  <c r="EF290" i="3"/>
  <c r="EG290" i="3"/>
  <c r="EH290" i="3"/>
  <c r="EI290" i="3"/>
  <c r="EJ290" i="3"/>
  <c r="EK290" i="3"/>
  <c r="EL290" i="3"/>
  <c r="EM290" i="3"/>
  <c r="EN290" i="3"/>
  <c r="EO290" i="3"/>
  <c r="EP290" i="3"/>
  <c r="EQ290" i="3"/>
  <c r="ER290" i="3"/>
  <c r="ES290" i="3"/>
  <c r="ET290" i="3"/>
  <c r="EU290" i="3"/>
  <c r="EV290" i="3"/>
  <c r="EW290" i="3"/>
  <c r="EX290" i="3"/>
  <c r="EY290" i="3"/>
  <c r="EZ290" i="3"/>
  <c r="FA290" i="3"/>
  <c r="FB290" i="3"/>
  <c r="FC290" i="3"/>
  <c r="F291" i="3"/>
  <c r="J291" i="3"/>
  <c r="K291" i="3"/>
  <c r="L291" i="3"/>
  <c r="M291" i="3"/>
  <c r="N291" i="3"/>
  <c r="O291" i="3"/>
  <c r="P291" i="3"/>
  <c r="Q291" i="3"/>
  <c r="R291" i="3"/>
  <c r="S291" i="3"/>
  <c r="T291" i="3"/>
  <c r="U291" i="3"/>
  <c r="V291" i="3"/>
  <c r="W291" i="3"/>
  <c r="X291" i="3"/>
  <c r="Y291" i="3"/>
  <c r="Z291" i="3"/>
  <c r="AA291" i="3"/>
  <c r="AB291" i="3"/>
  <c r="AC291" i="3"/>
  <c r="AD291" i="3"/>
  <c r="AE291" i="3"/>
  <c r="AF291" i="3"/>
  <c r="AG291" i="3"/>
  <c r="AH291" i="3"/>
  <c r="AI291" i="3"/>
  <c r="AJ291" i="3"/>
  <c r="AK291" i="3"/>
  <c r="AL291" i="3"/>
  <c r="AM291" i="3"/>
  <c r="AN291" i="3"/>
  <c r="AO291" i="3"/>
  <c r="AP291" i="3"/>
  <c r="AQ291" i="3"/>
  <c r="AR291" i="3"/>
  <c r="AS291" i="3"/>
  <c r="AT291" i="3"/>
  <c r="AU291" i="3"/>
  <c r="AV291" i="3"/>
  <c r="AW291" i="3"/>
  <c r="AX291" i="3"/>
  <c r="AY291" i="3"/>
  <c r="AZ291" i="3"/>
  <c r="BA291" i="3"/>
  <c r="BB291" i="3"/>
  <c r="BC291" i="3"/>
  <c r="BD291" i="3"/>
  <c r="BE291" i="3"/>
  <c r="BF291" i="3"/>
  <c r="BG291" i="3"/>
  <c r="BH291" i="3"/>
  <c r="BI291" i="3"/>
  <c r="BJ291" i="3"/>
  <c r="BK291" i="3"/>
  <c r="BL291" i="3"/>
  <c r="BM291" i="3"/>
  <c r="BN291" i="3"/>
  <c r="BO291" i="3"/>
  <c r="BP291" i="3"/>
  <c r="BQ291" i="3"/>
  <c r="BR291" i="3"/>
  <c r="BS291" i="3"/>
  <c r="BT291" i="3"/>
  <c r="BU291" i="3"/>
  <c r="BV291" i="3"/>
  <c r="BW291" i="3"/>
  <c r="BX291" i="3"/>
  <c r="BY291" i="3"/>
  <c r="BZ291" i="3"/>
  <c r="CA291" i="3"/>
  <c r="CB291" i="3"/>
  <c r="CC291" i="3"/>
  <c r="CD291" i="3"/>
  <c r="CE291" i="3"/>
  <c r="CF291" i="3"/>
  <c r="CG291" i="3"/>
  <c r="CH291" i="3"/>
  <c r="CI291" i="3"/>
  <c r="CJ291" i="3"/>
  <c r="CK291" i="3"/>
  <c r="CL291" i="3"/>
  <c r="CM291" i="3"/>
  <c r="CN291" i="3"/>
  <c r="CO291" i="3"/>
  <c r="CP291" i="3"/>
  <c r="CQ291" i="3"/>
  <c r="CR291" i="3"/>
  <c r="CS291" i="3"/>
  <c r="CT291" i="3"/>
  <c r="CU291" i="3"/>
  <c r="CV291" i="3"/>
  <c r="CW291" i="3"/>
  <c r="CX291" i="3"/>
  <c r="CY291" i="3"/>
  <c r="CZ291" i="3"/>
  <c r="DA291" i="3"/>
  <c r="DB291" i="3"/>
  <c r="DC291" i="3"/>
  <c r="DD291" i="3"/>
  <c r="DE291" i="3"/>
  <c r="DF291" i="3"/>
  <c r="DG291" i="3"/>
  <c r="DH291" i="3"/>
  <c r="DI291" i="3"/>
  <c r="DJ291" i="3"/>
  <c r="DK291" i="3"/>
  <c r="DL291" i="3"/>
  <c r="DM291" i="3"/>
  <c r="DN291" i="3"/>
  <c r="DO291" i="3"/>
  <c r="DP291" i="3"/>
  <c r="DQ291" i="3"/>
  <c r="DR291" i="3"/>
  <c r="DS291" i="3"/>
  <c r="DT291" i="3"/>
  <c r="DU291" i="3"/>
  <c r="DV291" i="3"/>
  <c r="DW291" i="3"/>
  <c r="DX291" i="3"/>
  <c r="DY291" i="3"/>
  <c r="DZ291" i="3"/>
  <c r="EA291" i="3"/>
  <c r="EB291" i="3"/>
  <c r="EC291" i="3"/>
  <c r="ED291" i="3"/>
  <c r="EE291" i="3"/>
  <c r="EF291" i="3"/>
  <c r="EG291" i="3"/>
  <c r="EH291" i="3"/>
  <c r="EI291" i="3"/>
  <c r="EJ291" i="3"/>
  <c r="EK291" i="3"/>
  <c r="EL291" i="3"/>
  <c r="EM291" i="3"/>
  <c r="EN291" i="3"/>
  <c r="EO291" i="3"/>
  <c r="EP291" i="3"/>
  <c r="EQ291" i="3"/>
  <c r="ER291" i="3"/>
  <c r="ES291" i="3"/>
  <c r="ET291" i="3"/>
  <c r="EU291" i="3"/>
  <c r="EV291" i="3"/>
  <c r="EW291" i="3"/>
  <c r="EX291" i="3"/>
  <c r="EY291" i="3"/>
  <c r="EZ291" i="3"/>
  <c r="FA291" i="3"/>
  <c r="FB291" i="3"/>
  <c r="FC291" i="3"/>
  <c r="J292" i="3"/>
  <c r="K292" i="3"/>
  <c r="L292" i="3"/>
  <c r="M292" i="3"/>
  <c r="N292" i="3"/>
  <c r="O292" i="3"/>
  <c r="P292" i="3"/>
  <c r="Q292" i="3"/>
  <c r="R292" i="3"/>
  <c r="S292" i="3"/>
  <c r="T292" i="3"/>
  <c r="U292" i="3"/>
  <c r="V292" i="3"/>
  <c r="W292" i="3"/>
  <c r="X292" i="3"/>
  <c r="Y292" i="3"/>
  <c r="Z292" i="3"/>
  <c r="AA292" i="3"/>
  <c r="AB292" i="3"/>
  <c r="AC292" i="3"/>
  <c r="AD292" i="3"/>
  <c r="AE292" i="3"/>
  <c r="AF292" i="3"/>
  <c r="AG292" i="3"/>
  <c r="AH292" i="3"/>
  <c r="AI292" i="3"/>
  <c r="AJ292" i="3"/>
  <c r="AK292" i="3"/>
  <c r="AL292" i="3"/>
  <c r="AM292" i="3"/>
  <c r="AN292" i="3"/>
  <c r="AO292" i="3"/>
  <c r="AP292" i="3"/>
  <c r="AQ292" i="3"/>
  <c r="AR292" i="3"/>
  <c r="AS292" i="3"/>
  <c r="AT292" i="3"/>
  <c r="AU292" i="3"/>
  <c r="AV292" i="3"/>
  <c r="AW292" i="3"/>
  <c r="AX292" i="3"/>
  <c r="AY292" i="3"/>
  <c r="AZ292" i="3"/>
  <c r="BA292" i="3"/>
  <c r="BB292" i="3"/>
  <c r="BC292" i="3"/>
  <c r="BD292" i="3"/>
  <c r="BE292" i="3"/>
  <c r="BF292" i="3"/>
  <c r="BG292" i="3"/>
  <c r="BH292" i="3"/>
  <c r="BI292" i="3"/>
  <c r="BJ292" i="3"/>
  <c r="BK292" i="3"/>
  <c r="BL292" i="3"/>
  <c r="BM292" i="3"/>
  <c r="BN292" i="3"/>
  <c r="BO292" i="3"/>
  <c r="BP292" i="3"/>
  <c r="BQ292" i="3"/>
  <c r="BR292" i="3"/>
  <c r="BS292" i="3"/>
  <c r="BT292" i="3"/>
  <c r="BU292" i="3"/>
  <c r="BV292" i="3"/>
  <c r="BW292" i="3"/>
  <c r="BX292" i="3"/>
  <c r="BY292" i="3"/>
  <c r="BZ292" i="3"/>
  <c r="CA292" i="3"/>
  <c r="CB292" i="3"/>
  <c r="CC292" i="3"/>
  <c r="CD292" i="3"/>
  <c r="CE292" i="3"/>
  <c r="CF292" i="3"/>
  <c r="CG292" i="3"/>
  <c r="CH292" i="3"/>
  <c r="CI292" i="3"/>
  <c r="CJ292" i="3"/>
  <c r="CK292" i="3"/>
  <c r="CL292" i="3"/>
  <c r="CM292" i="3"/>
  <c r="CN292" i="3"/>
  <c r="CO292" i="3"/>
  <c r="CP292" i="3"/>
  <c r="CQ292" i="3"/>
  <c r="CR292" i="3"/>
  <c r="CS292" i="3"/>
  <c r="CT292" i="3"/>
  <c r="CU292" i="3"/>
  <c r="CV292" i="3"/>
  <c r="CW292" i="3"/>
  <c r="CX292" i="3"/>
  <c r="CY292" i="3"/>
  <c r="CZ292" i="3"/>
  <c r="DA292" i="3"/>
  <c r="DB292" i="3"/>
  <c r="DC292" i="3"/>
  <c r="DD292" i="3"/>
  <c r="DE292" i="3"/>
  <c r="DF292" i="3"/>
  <c r="DG292" i="3"/>
  <c r="DH292" i="3"/>
  <c r="DI292" i="3"/>
  <c r="DJ292" i="3"/>
  <c r="DK292" i="3"/>
  <c r="DL292" i="3"/>
  <c r="DM292" i="3"/>
  <c r="DN292" i="3"/>
  <c r="DO292" i="3"/>
  <c r="DP292" i="3"/>
  <c r="DQ292" i="3"/>
  <c r="DR292" i="3"/>
  <c r="DS292" i="3"/>
  <c r="DT292" i="3"/>
  <c r="DU292" i="3"/>
  <c r="DV292" i="3"/>
  <c r="DW292" i="3"/>
  <c r="DX292" i="3"/>
  <c r="DY292" i="3"/>
  <c r="DZ292" i="3"/>
  <c r="EA292" i="3"/>
  <c r="EB292" i="3"/>
  <c r="EC292" i="3"/>
  <c r="ED292" i="3"/>
  <c r="EE292" i="3"/>
  <c r="EF292" i="3"/>
  <c r="EG292" i="3"/>
  <c r="EH292" i="3"/>
  <c r="EI292" i="3"/>
  <c r="EJ292" i="3"/>
  <c r="EK292" i="3"/>
  <c r="EL292" i="3"/>
  <c r="EM292" i="3"/>
  <c r="EN292" i="3"/>
  <c r="EO292" i="3"/>
  <c r="EP292" i="3"/>
  <c r="EQ292" i="3"/>
  <c r="ER292" i="3"/>
  <c r="ES292" i="3"/>
  <c r="ET292" i="3"/>
  <c r="EU292" i="3"/>
  <c r="EV292" i="3"/>
  <c r="EW292" i="3"/>
  <c r="EX292" i="3"/>
  <c r="EY292" i="3"/>
  <c r="EZ292" i="3"/>
  <c r="FA292" i="3"/>
  <c r="FB292" i="3"/>
  <c r="FC292" i="3"/>
  <c r="J293" i="3"/>
  <c r="K293" i="3"/>
  <c r="L293" i="3"/>
  <c r="M293" i="3"/>
  <c r="N293" i="3"/>
  <c r="O293" i="3"/>
  <c r="P293" i="3"/>
  <c r="Q293" i="3"/>
  <c r="R293" i="3"/>
  <c r="S293" i="3"/>
  <c r="T293" i="3"/>
  <c r="U293" i="3"/>
  <c r="V293" i="3"/>
  <c r="W293" i="3"/>
  <c r="X293" i="3"/>
  <c r="Y293" i="3"/>
  <c r="Z293" i="3"/>
  <c r="AA293" i="3"/>
  <c r="AB293" i="3"/>
  <c r="AC293" i="3"/>
  <c r="AD293" i="3"/>
  <c r="AE293" i="3"/>
  <c r="AF293" i="3"/>
  <c r="AG293" i="3"/>
  <c r="AH293" i="3"/>
  <c r="AI293" i="3"/>
  <c r="AJ293" i="3"/>
  <c r="AK293" i="3"/>
  <c r="AL293" i="3"/>
  <c r="AM293" i="3"/>
  <c r="AN293" i="3"/>
  <c r="AO293" i="3"/>
  <c r="AP293" i="3"/>
  <c r="AQ293" i="3"/>
  <c r="AR293" i="3"/>
  <c r="AS293" i="3"/>
  <c r="AT293" i="3"/>
  <c r="AU293" i="3"/>
  <c r="AV293" i="3"/>
  <c r="AW293" i="3"/>
  <c r="AX293" i="3"/>
  <c r="AY293" i="3"/>
  <c r="AZ293" i="3"/>
  <c r="BA293" i="3"/>
  <c r="BB293" i="3"/>
  <c r="BC293" i="3"/>
  <c r="BD293" i="3"/>
  <c r="BE293" i="3"/>
  <c r="BF293" i="3"/>
  <c r="BG293" i="3"/>
  <c r="BH293" i="3"/>
  <c r="BI293" i="3"/>
  <c r="BJ293" i="3"/>
  <c r="BK293" i="3"/>
  <c r="BL293" i="3"/>
  <c r="BM293" i="3"/>
  <c r="BN293" i="3"/>
  <c r="BO293" i="3"/>
  <c r="BP293" i="3"/>
  <c r="BQ293" i="3"/>
  <c r="BR293" i="3"/>
  <c r="BS293" i="3"/>
  <c r="BT293" i="3"/>
  <c r="BU293" i="3"/>
  <c r="BV293" i="3"/>
  <c r="BW293" i="3"/>
  <c r="BX293" i="3"/>
  <c r="BY293" i="3"/>
  <c r="BZ293" i="3"/>
  <c r="CA293" i="3"/>
  <c r="CB293" i="3"/>
  <c r="CC293" i="3"/>
  <c r="CD293" i="3"/>
  <c r="CE293" i="3"/>
  <c r="CF293" i="3"/>
  <c r="CG293" i="3"/>
  <c r="CH293" i="3"/>
  <c r="CI293" i="3"/>
  <c r="CJ293" i="3"/>
  <c r="CK293" i="3"/>
  <c r="CL293" i="3"/>
  <c r="CM293" i="3"/>
  <c r="CN293" i="3"/>
  <c r="CO293" i="3"/>
  <c r="CP293" i="3"/>
  <c r="CQ293" i="3"/>
  <c r="CR293" i="3"/>
  <c r="CS293" i="3"/>
  <c r="CT293" i="3"/>
  <c r="CU293" i="3"/>
  <c r="CV293" i="3"/>
  <c r="CW293" i="3"/>
  <c r="CX293" i="3"/>
  <c r="CY293" i="3"/>
  <c r="CZ293" i="3"/>
  <c r="DA293" i="3"/>
  <c r="DB293" i="3"/>
  <c r="DC293" i="3"/>
  <c r="DD293" i="3"/>
  <c r="DE293" i="3"/>
  <c r="DF293" i="3"/>
  <c r="DG293" i="3"/>
  <c r="DH293" i="3"/>
  <c r="DI293" i="3"/>
  <c r="DJ293" i="3"/>
  <c r="DK293" i="3"/>
  <c r="DL293" i="3"/>
  <c r="DM293" i="3"/>
  <c r="DN293" i="3"/>
  <c r="DO293" i="3"/>
  <c r="DP293" i="3"/>
  <c r="DQ293" i="3"/>
  <c r="DR293" i="3"/>
  <c r="DS293" i="3"/>
  <c r="DT293" i="3"/>
  <c r="DU293" i="3"/>
  <c r="DV293" i="3"/>
  <c r="DW293" i="3"/>
  <c r="DX293" i="3"/>
  <c r="DY293" i="3"/>
  <c r="DZ293" i="3"/>
  <c r="EA293" i="3"/>
  <c r="EB293" i="3"/>
  <c r="EC293" i="3"/>
  <c r="ED293" i="3"/>
  <c r="EE293" i="3"/>
  <c r="EF293" i="3"/>
  <c r="EG293" i="3"/>
  <c r="EH293" i="3"/>
  <c r="EI293" i="3"/>
  <c r="EJ293" i="3"/>
  <c r="EK293" i="3"/>
  <c r="EL293" i="3"/>
  <c r="EM293" i="3"/>
  <c r="EN293" i="3"/>
  <c r="EO293" i="3"/>
  <c r="EP293" i="3"/>
  <c r="EQ293" i="3"/>
  <c r="ER293" i="3"/>
  <c r="ES293" i="3"/>
  <c r="ET293" i="3"/>
  <c r="EU293" i="3"/>
  <c r="EV293" i="3"/>
  <c r="EW293" i="3"/>
  <c r="EX293" i="3"/>
  <c r="EY293" i="3"/>
  <c r="EZ293" i="3"/>
  <c r="FA293" i="3"/>
  <c r="FB293" i="3"/>
  <c r="FC293" i="3"/>
  <c r="K294" i="3"/>
  <c r="L294" i="3"/>
  <c r="M294" i="3"/>
  <c r="N294" i="3"/>
  <c r="O294" i="3"/>
  <c r="P294" i="3"/>
  <c r="Q294" i="3"/>
  <c r="R294" i="3"/>
  <c r="S294" i="3"/>
  <c r="T294" i="3"/>
  <c r="U294" i="3"/>
  <c r="V294" i="3"/>
  <c r="W294" i="3"/>
  <c r="X294" i="3"/>
  <c r="Y294" i="3"/>
  <c r="Z294" i="3"/>
  <c r="AA294" i="3"/>
  <c r="AB294" i="3"/>
  <c r="AC294" i="3"/>
  <c r="AD294" i="3"/>
  <c r="AE294" i="3"/>
  <c r="AF294" i="3"/>
  <c r="AG294" i="3"/>
  <c r="AH294" i="3"/>
  <c r="AI294" i="3"/>
  <c r="AJ294" i="3"/>
  <c r="AK294" i="3"/>
  <c r="AL294" i="3"/>
  <c r="AM294" i="3"/>
  <c r="AN294" i="3"/>
  <c r="AO294" i="3"/>
  <c r="AP294" i="3"/>
  <c r="AQ294" i="3"/>
  <c r="AR294" i="3"/>
  <c r="AS294" i="3"/>
  <c r="AT294" i="3"/>
  <c r="AU294" i="3"/>
  <c r="AV294" i="3"/>
  <c r="AW294" i="3"/>
  <c r="AX294" i="3"/>
  <c r="AY294" i="3"/>
  <c r="AZ294" i="3"/>
  <c r="BA294" i="3"/>
  <c r="BB294" i="3"/>
  <c r="BC294" i="3"/>
  <c r="BD294" i="3"/>
  <c r="BE294" i="3"/>
  <c r="BF294" i="3"/>
  <c r="BG294" i="3"/>
  <c r="BH294" i="3"/>
  <c r="BI294" i="3"/>
  <c r="BJ294" i="3"/>
  <c r="BK294" i="3"/>
  <c r="BL294" i="3"/>
  <c r="BM294" i="3"/>
  <c r="BN294" i="3"/>
  <c r="BO294" i="3"/>
  <c r="BP294" i="3"/>
  <c r="BQ294" i="3"/>
  <c r="BR294" i="3"/>
  <c r="BS294" i="3"/>
  <c r="BT294" i="3"/>
  <c r="BU294" i="3"/>
  <c r="BV294" i="3"/>
  <c r="BW294" i="3"/>
  <c r="BX294" i="3"/>
  <c r="BY294" i="3"/>
  <c r="BZ294" i="3"/>
  <c r="CA294" i="3"/>
  <c r="CB294" i="3"/>
  <c r="CC294" i="3"/>
  <c r="CD294" i="3"/>
  <c r="CE294" i="3"/>
  <c r="CF294" i="3"/>
  <c r="CG294" i="3"/>
  <c r="CH294" i="3"/>
  <c r="CI294" i="3"/>
  <c r="CJ294" i="3"/>
  <c r="CK294" i="3"/>
  <c r="CL294" i="3"/>
  <c r="CM294" i="3"/>
  <c r="CN294" i="3"/>
  <c r="CO294" i="3"/>
  <c r="CP294" i="3"/>
  <c r="CQ294" i="3"/>
  <c r="CR294" i="3"/>
  <c r="CS294" i="3"/>
  <c r="CT294" i="3"/>
  <c r="CU294" i="3"/>
  <c r="CV294" i="3"/>
  <c r="CW294" i="3"/>
  <c r="CX294" i="3"/>
  <c r="CY294" i="3"/>
  <c r="CZ294" i="3"/>
  <c r="DA294" i="3"/>
  <c r="DB294" i="3"/>
  <c r="DC294" i="3"/>
  <c r="DD294" i="3"/>
  <c r="DE294" i="3"/>
  <c r="DF294" i="3"/>
  <c r="DG294" i="3"/>
  <c r="DH294" i="3"/>
  <c r="DI294" i="3"/>
  <c r="DJ294" i="3"/>
  <c r="DK294" i="3"/>
  <c r="DL294" i="3"/>
  <c r="DM294" i="3"/>
  <c r="DN294" i="3"/>
  <c r="DO294" i="3"/>
  <c r="DP294" i="3"/>
  <c r="DQ294" i="3"/>
  <c r="DR294" i="3"/>
  <c r="DS294" i="3"/>
  <c r="DT294" i="3"/>
  <c r="DU294" i="3"/>
  <c r="DV294" i="3"/>
  <c r="DW294" i="3"/>
  <c r="DX294" i="3"/>
  <c r="DY294" i="3"/>
  <c r="DZ294" i="3"/>
  <c r="EA294" i="3"/>
  <c r="EB294" i="3"/>
  <c r="EC294" i="3"/>
  <c r="ED294" i="3"/>
  <c r="EE294" i="3"/>
  <c r="EF294" i="3"/>
  <c r="EG294" i="3"/>
  <c r="EH294" i="3"/>
  <c r="EI294" i="3"/>
  <c r="EJ294" i="3"/>
  <c r="EK294" i="3"/>
  <c r="EL294" i="3"/>
  <c r="EM294" i="3"/>
  <c r="EN294" i="3"/>
  <c r="EO294" i="3"/>
  <c r="EP294" i="3"/>
  <c r="EQ294" i="3"/>
  <c r="ER294" i="3"/>
  <c r="ES294" i="3"/>
  <c r="ET294" i="3"/>
  <c r="EU294" i="3"/>
  <c r="EV294" i="3"/>
  <c r="EW294" i="3"/>
  <c r="EX294" i="3"/>
  <c r="EY294" i="3"/>
  <c r="EZ294" i="3"/>
  <c r="FA294" i="3"/>
  <c r="FB294" i="3"/>
  <c r="FC294" i="3"/>
  <c r="J296" i="3"/>
  <c r="K296" i="3"/>
  <c r="L296" i="3"/>
  <c r="M296" i="3"/>
  <c r="N296" i="3"/>
  <c r="O296" i="3"/>
  <c r="P296" i="3"/>
  <c r="Q296" i="3"/>
  <c r="R296" i="3"/>
  <c r="S296" i="3"/>
  <c r="T296" i="3"/>
  <c r="U296" i="3"/>
  <c r="V296" i="3"/>
  <c r="W296" i="3"/>
  <c r="X296" i="3"/>
  <c r="Y296" i="3"/>
  <c r="Z296" i="3"/>
  <c r="AA296" i="3"/>
  <c r="AB296" i="3"/>
  <c r="AC296" i="3"/>
  <c r="AD296" i="3"/>
  <c r="AE296" i="3"/>
  <c r="AF296" i="3"/>
  <c r="AG296" i="3"/>
  <c r="AH296" i="3"/>
  <c r="AI296" i="3"/>
  <c r="AJ296" i="3"/>
  <c r="AK296" i="3"/>
  <c r="AL296" i="3"/>
  <c r="AM296" i="3"/>
  <c r="AN296" i="3"/>
  <c r="AO296" i="3"/>
  <c r="AP296" i="3"/>
  <c r="AQ296" i="3"/>
  <c r="AR296" i="3"/>
  <c r="AS296" i="3"/>
  <c r="AT296" i="3"/>
  <c r="AU296" i="3"/>
  <c r="AV296" i="3"/>
  <c r="AW296" i="3"/>
  <c r="AX296" i="3"/>
  <c r="AY296" i="3"/>
  <c r="AZ296" i="3"/>
  <c r="BA296" i="3"/>
  <c r="BB296" i="3"/>
  <c r="BC296" i="3"/>
  <c r="BD296" i="3"/>
  <c r="BE296" i="3"/>
  <c r="BF296" i="3"/>
  <c r="BG296" i="3"/>
  <c r="BH296" i="3"/>
  <c r="BI296" i="3"/>
  <c r="BJ296" i="3"/>
  <c r="BK296" i="3"/>
  <c r="BL296" i="3"/>
  <c r="BM296" i="3"/>
  <c r="BN296" i="3"/>
  <c r="BO296" i="3"/>
  <c r="BP296" i="3"/>
  <c r="BQ296" i="3"/>
  <c r="BR296" i="3"/>
  <c r="BS296" i="3"/>
  <c r="BT296" i="3"/>
  <c r="BU296" i="3"/>
  <c r="BV296" i="3"/>
  <c r="BW296" i="3"/>
  <c r="BX296" i="3"/>
  <c r="BY296" i="3"/>
  <c r="BZ296" i="3"/>
  <c r="CA296" i="3"/>
  <c r="CB296" i="3"/>
  <c r="CC296" i="3"/>
  <c r="CD296" i="3"/>
  <c r="CE296" i="3"/>
  <c r="CF296" i="3"/>
  <c r="CG296" i="3"/>
  <c r="CH296" i="3"/>
  <c r="CI296" i="3"/>
  <c r="CJ296" i="3"/>
  <c r="CK296" i="3"/>
  <c r="CL296" i="3"/>
  <c r="CM296" i="3"/>
  <c r="CN296" i="3"/>
  <c r="CO296" i="3"/>
  <c r="CP296" i="3"/>
  <c r="CQ296" i="3"/>
  <c r="CR296" i="3"/>
  <c r="CS296" i="3"/>
  <c r="CT296" i="3"/>
  <c r="CU296" i="3"/>
  <c r="CV296" i="3"/>
  <c r="CW296" i="3"/>
  <c r="CX296" i="3"/>
  <c r="CY296" i="3"/>
  <c r="CZ296" i="3"/>
  <c r="DA296" i="3"/>
  <c r="DB296" i="3"/>
  <c r="DC296" i="3"/>
  <c r="DD296" i="3"/>
  <c r="DE296" i="3"/>
  <c r="DF296" i="3"/>
  <c r="DG296" i="3"/>
  <c r="DH296" i="3"/>
  <c r="DI296" i="3"/>
  <c r="DJ296" i="3"/>
  <c r="DK296" i="3"/>
  <c r="DL296" i="3"/>
  <c r="DM296" i="3"/>
  <c r="DN296" i="3"/>
  <c r="DO296" i="3"/>
  <c r="DP296" i="3"/>
  <c r="DQ296" i="3"/>
  <c r="DR296" i="3"/>
  <c r="DS296" i="3"/>
  <c r="DT296" i="3"/>
  <c r="DU296" i="3"/>
  <c r="DV296" i="3"/>
  <c r="DW296" i="3"/>
  <c r="DX296" i="3"/>
  <c r="DY296" i="3"/>
  <c r="DZ296" i="3"/>
  <c r="EA296" i="3"/>
  <c r="EB296" i="3"/>
  <c r="EC296" i="3"/>
  <c r="ED296" i="3"/>
  <c r="EE296" i="3"/>
  <c r="EF296" i="3"/>
  <c r="EG296" i="3"/>
  <c r="EH296" i="3"/>
  <c r="EI296" i="3"/>
  <c r="EJ296" i="3"/>
  <c r="EK296" i="3"/>
  <c r="EL296" i="3"/>
  <c r="EM296" i="3"/>
  <c r="EN296" i="3"/>
  <c r="EO296" i="3"/>
  <c r="EP296" i="3"/>
  <c r="EQ296" i="3"/>
  <c r="ER296" i="3"/>
  <c r="ES296" i="3"/>
  <c r="ET296" i="3"/>
  <c r="EU296" i="3"/>
  <c r="EV296" i="3"/>
  <c r="EW296" i="3"/>
  <c r="EX296" i="3"/>
  <c r="EY296" i="3"/>
  <c r="EZ296" i="3"/>
  <c r="FA296" i="3"/>
  <c r="FB296" i="3"/>
  <c r="FC296" i="3"/>
  <c r="J297" i="3"/>
  <c r="K297" i="3"/>
  <c r="L297" i="3"/>
  <c r="M297" i="3"/>
  <c r="N297" i="3"/>
  <c r="O297" i="3"/>
  <c r="P297" i="3"/>
  <c r="Q297" i="3"/>
  <c r="R297" i="3"/>
  <c r="S297" i="3"/>
  <c r="T297" i="3"/>
  <c r="U297" i="3"/>
  <c r="V297" i="3"/>
  <c r="W297" i="3"/>
  <c r="X297" i="3"/>
  <c r="Y297" i="3"/>
  <c r="Z297" i="3"/>
  <c r="AA297" i="3"/>
  <c r="AB297" i="3"/>
  <c r="AC297" i="3"/>
  <c r="AD297" i="3"/>
  <c r="AE297" i="3"/>
  <c r="AF297" i="3"/>
  <c r="AG297" i="3"/>
  <c r="AH297" i="3"/>
  <c r="AI297" i="3"/>
  <c r="AJ297" i="3"/>
  <c r="AK297" i="3"/>
  <c r="AL297" i="3"/>
  <c r="AM297" i="3"/>
  <c r="AN297" i="3"/>
  <c r="AO297" i="3"/>
  <c r="AP297" i="3"/>
  <c r="AQ297" i="3"/>
  <c r="AR297" i="3"/>
  <c r="AS297" i="3"/>
  <c r="AT297" i="3"/>
  <c r="AU297" i="3"/>
  <c r="AV297" i="3"/>
  <c r="AW297" i="3"/>
  <c r="AX297" i="3"/>
  <c r="AY297" i="3"/>
  <c r="AZ297" i="3"/>
  <c r="BA297" i="3"/>
  <c r="BB297" i="3"/>
  <c r="BC297" i="3"/>
  <c r="BD297" i="3"/>
  <c r="BE297" i="3"/>
  <c r="BF297" i="3"/>
  <c r="BG297" i="3"/>
  <c r="BH297" i="3"/>
  <c r="BI297" i="3"/>
  <c r="BJ297" i="3"/>
  <c r="BK297" i="3"/>
  <c r="BL297" i="3"/>
  <c r="BM297" i="3"/>
  <c r="BN297" i="3"/>
  <c r="BO297" i="3"/>
  <c r="BP297" i="3"/>
  <c r="BQ297" i="3"/>
  <c r="BR297" i="3"/>
  <c r="BS297" i="3"/>
  <c r="BT297" i="3"/>
  <c r="BU297" i="3"/>
  <c r="BV297" i="3"/>
  <c r="BW297" i="3"/>
  <c r="BX297" i="3"/>
  <c r="BY297" i="3"/>
  <c r="BZ297" i="3"/>
  <c r="CA297" i="3"/>
  <c r="CB297" i="3"/>
  <c r="CC297" i="3"/>
  <c r="CD297" i="3"/>
  <c r="CE297" i="3"/>
  <c r="CF297" i="3"/>
  <c r="CG297" i="3"/>
  <c r="CH297" i="3"/>
  <c r="CI297" i="3"/>
  <c r="CJ297" i="3"/>
  <c r="CK297" i="3"/>
  <c r="CL297" i="3"/>
  <c r="CM297" i="3"/>
  <c r="CN297" i="3"/>
  <c r="CO297" i="3"/>
  <c r="CP297" i="3"/>
  <c r="CQ297" i="3"/>
  <c r="CR297" i="3"/>
  <c r="CS297" i="3"/>
  <c r="CT297" i="3"/>
  <c r="CU297" i="3"/>
  <c r="CV297" i="3"/>
  <c r="CW297" i="3"/>
  <c r="CX297" i="3"/>
  <c r="CY297" i="3"/>
  <c r="CZ297" i="3"/>
  <c r="DA297" i="3"/>
  <c r="DB297" i="3"/>
  <c r="DC297" i="3"/>
  <c r="DD297" i="3"/>
  <c r="DE297" i="3"/>
  <c r="DF297" i="3"/>
  <c r="DG297" i="3"/>
  <c r="DH297" i="3"/>
  <c r="DI297" i="3"/>
  <c r="DJ297" i="3"/>
  <c r="DK297" i="3"/>
  <c r="DL297" i="3"/>
  <c r="DM297" i="3"/>
  <c r="DN297" i="3"/>
  <c r="DO297" i="3"/>
  <c r="DP297" i="3"/>
  <c r="DQ297" i="3"/>
  <c r="DR297" i="3"/>
  <c r="DS297" i="3"/>
  <c r="DT297" i="3"/>
  <c r="DU297" i="3"/>
  <c r="DV297" i="3"/>
  <c r="DW297" i="3"/>
  <c r="DX297" i="3"/>
  <c r="DY297" i="3"/>
  <c r="DZ297" i="3"/>
  <c r="EA297" i="3"/>
  <c r="EB297" i="3"/>
  <c r="EC297" i="3"/>
  <c r="ED297" i="3"/>
  <c r="EE297" i="3"/>
  <c r="EF297" i="3"/>
  <c r="EG297" i="3"/>
  <c r="EH297" i="3"/>
  <c r="EI297" i="3"/>
  <c r="EJ297" i="3"/>
  <c r="EK297" i="3"/>
  <c r="EL297" i="3"/>
  <c r="EM297" i="3"/>
  <c r="EN297" i="3"/>
  <c r="EO297" i="3"/>
  <c r="EP297" i="3"/>
  <c r="EQ297" i="3"/>
  <c r="ER297" i="3"/>
  <c r="ES297" i="3"/>
  <c r="ET297" i="3"/>
  <c r="EU297" i="3"/>
  <c r="EV297" i="3"/>
  <c r="EW297" i="3"/>
  <c r="EX297" i="3"/>
  <c r="EY297" i="3"/>
  <c r="EZ297" i="3"/>
  <c r="FA297" i="3"/>
  <c r="FB297" i="3"/>
  <c r="FC297" i="3"/>
  <c r="J305" i="3"/>
  <c r="K305" i="3"/>
  <c r="L305" i="3"/>
  <c r="M305" i="3"/>
  <c r="N305" i="3"/>
  <c r="O305" i="3"/>
  <c r="P305" i="3"/>
  <c r="Q305" i="3"/>
  <c r="R305" i="3"/>
  <c r="S305" i="3"/>
  <c r="T305" i="3"/>
  <c r="U305" i="3"/>
  <c r="V305" i="3"/>
  <c r="W305" i="3"/>
  <c r="X305" i="3"/>
  <c r="Y305" i="3"/>
  <c r="Z305" i="3"/>
  <c r="AA305" i="3"/>
  <c r="AB305" i="3"/>
  <c r="AC305" i="3"/>
  <c r="AD305" i="3"/>
  <c r="AE305" i="3"/>
  <c r="AF305" i="3"/>
  <c r="AG305" i="3"/>
  <c r="AH305" i="3"/>
  <c r="AI305" i="3"/>
  <c r="AJ305" i="3"/>
  <c r="AK305" i="3"/>
  <c r="AL305" i="3"/>
  <c r="AM305" i="3"/>
  <c r="AN305" i="3"/>
  <c r="AO305" i="3"/>
  <c r="AP305" i="3"/>
  <c r="AQ305" i="3"/>
  <c r="AR305" i="3"/>
  <c r="AS305" i="3"/>
  <c r="AT305" i="3"/>
  <c r="AU305" i="3"/>
  <c r="AV305" i="3"/>
  <c r="AW305" i="3"/>
  <c r="AX305" i="3"/>
  <c r="AY305" i="3"/>
  <c r="AZ305" i="3"/>
  <c r="BA305" i="3"/>
  <c r="BB305" i="3"/>
  <c r="BC305" i="3"/>
  <c r="BD305" i="3"/>
  <c r="BE305" i="3"/>
  <c r="BF305" i="3"/>
  <c r="BG305" i="3"/>
  <c r="BH305" i="3"/>
  <c r="BI305" i="3"/>
  <c r="BJ305" i="3"/>
  <c r="BK305" i="3"/>
  <c r="BL305" i="3"/>
  <c r="BM305" i="3"/>
  <c r="BN305" i="3"/>
  <c r="BO305" i="3"/>
  <c r="BP305" i="3"/>
  <c r="BQ305" i="3"/>
  <c r="BR305" i="3"/>
  <c r="BS305" i="3"/>
  <c r="BT305" i="3"/>
  <c r="BU305" i="3"/>
  <c r="BV305" i="3"/>
  <c r="BW305" i="3"/>
  <c r="BX305" i="3"/>
  <c r="BY305" i="3"/>
  <c r="BZ305" i="3"/>
  <c r="CA305" i="3"/>
  <c r="CB305" i="3"/>
  <c r="CC305" i="3"/>
  <c r="CD305" i="3"/>
  <c r="CE305" i="3"/>
  <c r="CF305" i="3"/>
  <c r="CG305" i="3"/>
  <c r="CH305" i="3"/>
  <c r="CI305" i="3"/>
  <c r="CJ305" i="3"/>
  <c r="CK305" i="3"/>
  <c r="CL305" i="3"/>
  <c r="CM305" i="3"/>
  <c r="CN305" i="3"/>
  <c r="CO305" i="3"/>
  <c r="CP305" i="3"/>
  <c r="CQ305" i="3"/>
  <c r="CR305" i="3"/>
  <c r="CS305" i="3"/>
  <c r="CT305" i="3"/>
  <c r="CU305" i="3"/>
  <c r="CV305" i="3"/>
  <c r="CW305" i="3"/>
  <c r="CX305" i="3"/>
  <c r="CY305" i="3"/>
  <c r="CZ305" i="3"/>
  <c r="DA305" i="3"/>
  <c r="DB305" i="3"/>
  <c r="DC305" i="3"/>
  <c r="DD305" i="3"/>
  <c r="DE305" i="3"/>
  <c r="DF305" i="3"/>
  <c r="DG305" i="3"/>
  <c r="DH305" i="3"/>
  <c r="DI305" i="3"/>
  <c r="DJ305" i="3"/>
  <c r="DK305" i="3"/>
  <c r="DL305" i="3"/>
  <c r="DM305" i="3"/>
  <c r="DN305" i="3"/>
  <c r="DO305" i="3"/>
  <c r="DP305" i="3"/>
  <c r="DQ305" i="3"/>
  <c r="DR305" i="3"/>
  <c r="DS305" i="3"/>
  <c r="DT305" i="3"/>
  <c r="DU305" i="3"/>
  <c r="DV305" i="3"/>
  <c r="DW305" i="3"/>
  <c r="DX305" i="3"/>
  <c r="DY305" i="3"/>
  <c r="DZ305" i="3"/>
  <c r="EA305" i="3"/>
  <c r="EB305" i="3"/>
  <c r="EC305" i="3"/>
  <c r="ED305" i="3"/>
  <c r="EE305" i="3"/>
  <c r="EF305" i="3"/>
  <c r="EG305" i="3"/>
  <c r="EH305" i="3"/>
  <c r="EI305" i="3"/>
  <c r="EJ305" i="3"/>
  <c r="EK305" i="3"/>
  <c r="EL305" i="3"/>
  <c r="EM305" i="3"/>
  <c r="EN305" i="3"/>
  <c r="EO305" i="3"/>
  <c r="EP305" i="3"/>
  <c r="EQ305" i="3"/>
  <c r="ER305" i="3"/>
  <c r="ES305" i="3"/>
  <c r="ET305" i="3"/>
  <c r="EU305" i="3"/>
  <c r="EV305" i="3"/>
  <c r="EW305" i="3"/>
  <c r="EX305" i="3"/>
  <c r="EY305" i="3"/>
  <c r="EZ305" i="3"/>
  <c r="FA305" i="3"/>
  <c r="FB305" i="3"/>
  <c r="FC305" i="3"/>
  <c r="J306" i="3"/>
  <c r="K306" i="3"/>
  <c r="L306" i="3"/>
  <c r="M306" i="3"/>
  <c r="N306" i="3"/>
  <c r="O306" i="3"/>
  <c r="P306" i="3"/>
  <c r="Q306" i="3"/>
  <c r="R306" i="3"/>
  <c r="S306" i="3"/>
  <c r="T306" i="3"/>
  <c r="U306" i="3"/>
  <c r="V306" i="3"/>
  <c r="W306" i="3"/>
  <c r="X306" i="3"/>
  <c r="Y306" i="3"/>
  <c r="Z306" i="3"/>
  <c r="AA306" i="3"/>
  <c r="AB306" i="3"/>
  <c r="AC306" i="3"/>
  <c r="AD306" i="3"/>
  <c r="AE306" i="3"/>
  <c r="AF306" i="3"/>
  <c r="AG306" i="3"/>
  <c r="AH306" i="3"/>
  <c r="AI306" i="3"/>
  <c r="AJ306" i="3"/>
  <c r="AK306" i="3"/>
  <c r="AL306" i="3"/>
  <c r="AM306" i="3"/>
  <c r="AN306" i="3"/>
  <c r="AO306" i="3"/>
  <c r="AP306" i="3"/>
  <c r="AQ306" i="3"/>
  <c r="AR306" i="3"/>
  <c r="AS306" i="3"/>
  <c r="AT306" i="3"/>
  <c r="AU306" i="3"/>
  <c r="AV306" i="3"/>
  <c r="AW306" i="3"/>
  <c r="AX306" i="3"/>
  <c r="AY306" i="3"/>
  <c r="AZ306" i="3"/>
  <c r="BA306" i="3"/>
  <c r="BB306" i="3"/>
  <c r="BC306" i="3"/>
  <c r="BD306" i="3"/>
  <c r="BE306" i="3"/>
  <c r="BF306" i="3"/>
  <c r="BG306" i="3"/>
  <c r="BH306" i="3"/>
  <c r="BI306" i="3"/>
  <c r="BJ306" i="3"/>
  <c r="BK306" i="3"/>
  <c r="BL306" i="3"/>
  <c r="BM306" i="3"/>
  <c r="BN306" i="3"/>
  <c r="BO306" i="3"/>
  <c r="BP306" i="3"/>
  <c r="BQ306" i="3"/>
  <c r="BR306" i="3"/>
  <c r="BS306" i="3"/>
  <c r="BT306" i="3"/>
  <c r="BU306" i="3"/>
  <c r="BV306" i="3"/>
  <c r="BW306" i="3"/>
  <c r="BX306" i="3"/>
  <c r="BY306" i="3"/>
  <c r="BZ306" i="3"/>
  <c r="CA306" i="3"/>
  <c r="CB306" i="3"/>
  <c r="CC306" i="3"/>
  <c r="CD306" i="3"/>
  <c r="CE306" i="3"/>
  <c r="CF306" i="3"/>
  <c r="CG306" i="3"/>
  <c r="CH306" i="3"/>
  <c r="CI306" i="3"/>
  <c r="CJ306" i="3"/>
  <c r="CK306" i="3"/>
  <c r="CL306" i="3"/>
  <c r="CM306" i="3"/>
  <c r="CN306" i="3"/>
  <c r="CO306" i="3"/>
  <c r="CP306" i="3"/>
  <c r="CQ306" i="3"/>
  <c r="CR306" i="3"/>
  <c r="CS306" i="3"/>
  <c r="CT306" i="3"/>
  <c r="CU306" i="3"/>
  <c r="CV306" i="3"/>
  <c r="CW306" i="3"/>
  <c r="CX306" i="3"/>
  <c r="CY306" i="3"/>
  <c r="CZ306" i="3"/>
  <c r="DA306" i="3"/>
  <c r="DB306" i="3"/>
  <c r="DC306" i="3"/>
  <c r="DD306" i="3"/>
  <c r="DE306" i="3"/>
  <c r="DF306" i="3"/>
  <c r="DG306" i="3"/>
  <c r="DH306" i="3"/>
  <c r="DI306" i="3"/>
  <c r="DJ306" i="3"/>
  <c r="DK306" i="3"/>
  <c r="DL306" i="3"/>
  <c r="DM306" i="3"/>
  <c r="DN306" i="3"/>
  <c r="DO306" i="3"/>
  <c r="DP306" i="3"/>
  <c r="DQ306" i="3"/>
  <c r="DR306" i="3"/>
  <c r="DS306" i="3"/>
  <c r="DT306" i="3"/>
  <c r="DU306" i="3"/>
  <c r="DV306" i="3"/>
  <c r="DW306" i="3"/>
  <c r="DX306" i="3"/>
  <c r="DY306" i="3"/>
  <c r="DZ306" i="3"/>
  <c r="EA306" i="3"/>
  <c r="EB306" i="3"/>
  <c r="EC306" i="3"/>
  <c r="ED306" i="3"/>
  <c r="EE306" i="3"/>
  <c r="EF306" i="3"/>
  <c r="EG306" i="3"/>
  <c r="EH306" i="3"/>
  <c r="EI306" i="3"/>
  <c r="EJ306" i="3"/>
  <c r="EK306" i="3"/>
  <c r="EL306" i="3"/>
  <c r="EM306" i="3"/>
  <c r="EN306" i="3"/>
  <c r="EO306" i="3"/>
  <c r="EP306" i="3"/>
  <c r="EQ306" i="3"/>
  <c r="ER306" i="3"/>
  <c r="ES306" i="3"/>
  <c r="ET306" i="3"/>
  <c r="EU306" i="3"/>
  <c r="EV306" i="3"/>
  <c r="EW306" i="3"/>
  <c r="EX306" i="3"/>
  <c r="EY306" i="3"/>
  <c r="EZ306" i="3"/>
  <c r="FA306" i="3"/>
  <c r="FB306" i="3"/>
  <c r="FC306" i="3"/>
  <c r="K307" i="3"/>
  <c r="L307" i="3"/>
  <c r="M307" i="3"/>
  <c r="N307" i="3"/>
  <c r="O307" i="3"/>
  <c r="P307" i="3"/>
  <c r="Q307" i="3"/>
  <c r="R307" i="3"/>
  <c r="S307" i="3"/>
  <c r="T307" i="3"/>
  <c r="U307" i="3"/>
  <c r="V307" i="3"/>
  <c r="W307" i="3"/>
  <c r="X307" i="3"/>
  <c r="Y307" i="3"/>
  <c r="Z307" i="3"/>
  <c r="AA307" i="3"/>
  <c r="AB307" i="3"/>
  <c r="AC307" i="3"/>
  <c r="AD307" i="3"/>
  <c r="AE307" i="3"/>
  <c r="AF307" i="3"/>
  <c r="AG307" i="3"/>
  <c r="AH307" i="3"/>
  <c r="AI307" i="3"/>
  <c r="AJ307" i="3"/>
  <c r="AK307" i="3"/>
  <c r="AL307" i="3"/>
  <c r="AM307" i="3"/>
  <c r="AN307" i="3"/>
  <c r="AO307" i="3"/>
  <c r="AP307" i="3"/>
  <c r="AQ307" i="3"/>
  <c r="AR307" i="3"/>
  <c r="AS307" i="3"/>
  <c r="AT307" i="3"/>
  <c r="AU307" i="3"/>
  <c r="AV307" i="3"/>
  <c r="AW307" i="3"/>
  <c r="AX307" i="3"/>
  <c r="AY307" i="3"/>
  <c r="AZ307" i="3"/>
  <c r="BA307" i="3"/>
  <c r="BB307" i="3"/>
  <c r="BC307" i="3"/>
  <c r="BD307" i="3"/>
  <c r="BE307" i="3"/>
  <c r="BF307" i="3"/>
  <c r="BG307" i="3"/>
  <c r="BH307" i="3"/>
  <c r="BI307" i="3"/>
  <c r="BJ307" i="3"/>
  <c r="BK307" i="3"/>
  <c r="BL307" i="3"/>
  <c r="BM307" i="3"/>
  <c r="BN307" i="3"/>
  <c r="BO307" i="3"/>
  <c r="BP307" i="3"/>
  <c r="BQ307" i="3"/>
  <c r="BR307" i="3"/>
  <c r="BS307" i="3"/>
  <c r="BT307" i="3"/>
  <c r="BU307" i="3"/>
  <c r="BV307" i="3"/>
  <c r="BW307" i="3"/>
  <c r="BX307" i="3"/>
  <c r="BY307" i="3"/>
  <c r="BZ307" i="3"/>
  <c r="CA307" i="3"/>
  <c r="CB307" i="3"/>
  <c r="CC307" i="3"/>
  <c r="CD307" i="3"/>
  <c r="CE307" i="3"/>
  <c r="CF307" i="3"/>
  <c r="CG307" i="3"/>
  <c r="CH307" i="3"/>
  <c r="CI307" i="3"/>
  <c r="CJ307" i="3"/>
  <c r="CK307" i="3"/>
  <c r="CL307" i="3"/>
  <c r="CM307" i="3"/>
  <c r="CN307" i="3"/>
  <c r="CO307" i="3"/>
  <c r="CP307" i="3"/>
  <c r="CQ307" i="3"/>
  <c r="CR307" i="3"/>
  <c r="CS307" i="3"/>
  <c r="CT307" i="3"/>
  <c r="CU307" i="3"/>
  <c r="CV307" i="3"/>
  <c r="CW307" i="3"/>
  <c r="CX307" i="3"/>
  <c r="CY307" i="3"/>
  <c r="CZ307" i="3"/>
  <c r="DA307" i="3"/>
  <c r="DB307" i="3"/>
  <c r="DC307" i="3"/>
  <c r="DD307" i="3"/>
  <c r="DE307" i="3"/>
  <c r="DF307" i="3"/>
  <c r="DG307" i="3"/>
  <c r="DH307" i="3"/>
  <c r="DI307" i="3"/>
  <c r="DJ307" i="3"/>
  <c r="DK307" i="3"/>
  <c r="DL307" i="3"/>
  <c r="DM307" i="3"/>
  <c r="DN307" i="3"/>
  <c r="DO307" i="3"/>
  <c r="DP307" i="3"/>
  <c r="DQ307" i="3"/>
  <c r="DR307" i="3"/>
  <c r="DS307" i="3"/>
  <c r="DT307" i="3"/>
  <c r="DU307" i="3"/>
  <c r="DV307" i="3"/>
  <c r="DW307" i="3"/>
  <c r="DX307" i="3"/>
  <c r="DY307" i="3"/>
  <c r="DZ307" i="3"/>
  <c r="EA307" i="3"/>
  <c r="EB307" i="3"/>
  <c r="EC307" i="3"/>
  <c r="ED307" i="3"/>
  <c r="EE307" i="3"/>
  <c r="EF307" i="3"/>
  <c r="EG307" i="3"/>
  <c r="EH307" i="3"/>
  <c r="EI307" i="3"/>
  <c r="EJ307" i="3"/>
  <c r="EK307" i="3"/>
  <c r="EL307" i="3"/>
  <c r="EM307" i="3"/>
  <c r="EN307" i="3"/>
  <c r="EO307" i="3"/>
  <c r="EP307" i="3"/>
  <c r="EQ307" i="3"/>
  <c r="ER307" i="3"/>
  <c r="ES307" i="3"/>
  <c r="ET307" i="3"/>
  <c r="EU307" i="3"/>
  <c r="EV307" i="3"/>
  <c r="EW307" i="3"/>
  <c r="EX307" i="3"/>
  <c r="EY307" i="3"/>
  <c r="EZ307" i="3"/>
  <c r="FA307" i="3"/>
  <c r="FB307" i="3"/>
  <c r="FC307" i="3"/>
  <c r="J308" i="3"/>
  <c r="K308" i="3"/>
  <c r="L308" i="3"/>
  <c r="M308" i="3"/>
  <c r="N308" i="3"/>
  <c r="O308" i="3"/>
  <c r="P308" i="3"/>
  <c r="Q308" i="3"/>
  <c r="R308" i="3"/>
  <c r="S308" i="3"/>
  <c r="T308" i="3"/>
  <c r="U308" i="3"/>
  <c r="V308" i="3"/>
  <c r="W308" i="3"/>
  <c r="X308" i="3"/>
  <c r="Y308" i="3"/>
  <c r="Z308" i="3"/>
  <c r="AA308" i="3"/>
  <c r="AB308" i="3"/>
  <c r="AC308" i="3"/>
  <c r="AD308" i="3"/>
  <c r="AE308" i="3"/>
  <c r="AF308" i="3"/>
  <c r="AG308" i="3"/>
  <c r="AH308" i="3"/>
  <c r="AI308" i="3"/>
  <c r="AJ308" i="3"/>
  <c r="AK308" i="3"/>
  <c r="AL308" i="3"/>
  <c r="AM308" i="3"/>
  <c r="AN308" i="3"/>
  <c r="AO308" i="3"/>
  <c r="AP308" i="3"/>
  <c r="AQ308" i="3"/>
  <c r="AR308" i="3"/>
  <c r="AS308" i="3"/>
  <c r="AT308" i="3"/>
  <c r="AU308" i="3"/>
  <c r="AV308" i="3"/>
  <c r="AW308" i="3"/>
  <c r="AX308" i="3"/>
  <c r="AY308" i="3"/>
  <c r="AZ308" i="3"/>
  <c r="BA308" i="3"/>
  <c r="BB308" i="3"/>
  <c r="BC308" i="3"/>
  <c r="BD308" i="3"/>
  <c r="BE308" i="3"/>
  <c r="BF308" i="3"/>
  <c r="BG308" i="3"/>
  <c r="BH308" i="3"/>
  <c r="BI308" i="3"/>
  <c r="BJ308" i="3"/>
  <c r="BK308" i="3"/>
  <c r="BL308" i="3"/>
  <c r="BM308" i="3"/>
  <c r="BN308" i="3"/>
  <c r="BO308" i="3"/>
  <c r="BP308" i="3"/>
  <c r="BQ308" i="3"/>
  <c r="BR308" i="3"/>
  <c r="BS308" i="3"/>
  <c r="BT308" i="3"/>
  <c r="BU308" i="3"/>
  <c r="BV308" i="3"/>
  <c r="BW308" i="3"/>
  <c r="BX308" i="3"/>
  <c r="BY308" i="3"/>
  <c r="BZ308" i="3"/>
  <c r="CA308" i="3"/>
  <c r="CB308" i="3"/>
  <c r="CC308" i="3"/>
  <c r="CD308" i="3"/>
  <c r="CE308" i="3"/>
  <c r="CF308" i="3"/>
  <c r="CG308" i="3"/>
  <c r="CH308" i="3"/>
  <c r="CI308" i="3"/>
  <c r="CJ308" i="3"/>
  <c r="CK308" i="3"/>
  <c r="CL308" i="3"/>
  <c r="CM308" i="3"/>
  <c r="CN308" i="3"/>
  <c r="CO308" i="3"/>
  <c r="CP308" i="3"/>
  <c r="CQ308" i="3"/>
  <c r="CR308" i="3"/>
  <c r="CS308" i="3"/>
  <c r="CT308" i="3"/>
  <c r="CU308" i="3"/>
  <c r="CV308" i="3"/>
  <c r="CW308" i="3"/>
  <c r="CX308" i="3"/>
  <c r="CY308" i="3"/>
  <c r="CZ308" i="3"/>
  <c r="DA308" i="3"/>
  <c r="DB308" i="3"/>
  <c r="DC308" i="3"/>
  <c r="DD308" i="3"/>
  <c r="DE308" i="3"/>
  <c r="DF308" i="3"/>
  <c r="DG308" i="3"/>
  <c r="DH308" i="3"/>
  <c r="DI308" i="3"/>
  <c r="DJ308" i="3"/>
  <c r="DK308" i="3"/>
  <c r="DL308" i="3"/>
  <c r="DM308" i="3"/>
  <c r="DN308" i="3"/>
  <c r="DO308" i="3"/>
  <c r="DP308" i="3"/>
  <c r="DQ308" i="3"/>
  <c r="DR308" i="3"/>
  <c r="DS308" i="3"/>
  <c r="DT308" i="3"/>
  <c r="DU308" i="3"/>
  <c r="DV308" i="3"/>
  <c r="DW308" i="3"/>
  <c r="DX308" i="3"/>
  <c r="DY308" i="3"/>
  <c r="DZ308" i="3"/>
  <c r="EA308" i="3"/>
  <c r="EB308" i="3"/>
  <c r="EC308" i="3"/>
  <c r="ED308" i="3"/>
  <c r="EE308" i="3"/>
  <c r="EF308" i="3"/>
  <c r="EG308" i="3"/>
  <c r="EH308" i="3"/>
  <c r="EI308" i="3"/>
  <c r="EJ308" i="3"/>
  <c r="EK308" i="3"/>
  <c r="EL308" i="3"/>
  <c r="EM308" i="3"/>
  <c r="EN308" i="3"/>
  <c r="EO308" i="3"/>
  <c r="EP308" i="3"/>
  <c r="EQ308" i="3"/>
  <c r="ER308" i="3"/>
  <c r="ES308" i="3"/>
  <c r="ET308" i="3"/>
  <c r="EU308" i="3"/>
  <c r="EV308" i="3"/>
  <c r="EW308" i="3"/>
  <c r="EX308" i="3"/>
  <c r="EY308" i="3"/>
  <c r="EZ308" i="3"/>
  <c r="FA308" i="3"/>
  <c r="FB308" i="3"/>
  <c r="FC308" i="3"/>
  <c r="J309" i="3"/>
  <c r="K309" i="3"/>
  <c r="L309" i="3"/>
  <c r="M309" i="3"/>
  <c r="N309" i="3"/>
  <c r="O309" i="3"/>
  <c r="P309" i="3"/>
  <c r="Q309" i="3"/>
  <c r="R309" i="3"/>
  <c r="S309" i="3"/>
  <c r="T309" i="3"/>
  <c r="U309" i="3"/>
  <c r="V309" i="3"/>
  <c r="W309" i="3"/>
  <c r="X309" i="3"/>
  <c r="Y309" i="3"/>
  <c r="Z309" i="3"/>
  <c r="AA309" i="3"/>
  <c r="AB309" i="3"/>
  <c r="AC309" i="3"/>
  <c r="AD309" i="3"/>
  <c r="AE309" i="3"/>
  <c r="AF309" i="3"/>
  <c r="AG309" i="3"/>
  <c r="AH309" i="3"/>
  <c r="AI309" i="3"/>
  <c r="AJ309" i="3"/>
  <c r="AK309" i="3"/>
  <c r="AL309" i="3"/>
  <c r="AM309" i="3"/>
  <c r="AN309" i="3"/>
  <c r="AO309" i="3"/>
  <c r="AP309" i="3"/>
  <c r="AQ309" i="3"/>
  <c r="AR309" i="3"/>
  <c r="AS309" i="3"/>
  <c r="AT309" i="3"/>
  <c r="AU309" i="3"/>
  <c r="AV309" i="3"/>
  <c r="AW309" i="3"/>
  <c r="AX309" i="3"/>
  <c r="AY309" i="3"/>
  <c r="AZ309" i="3"/>
  <c r="BA309" i="3"/>
  <c r="BB309" i="3"/>
  <c r="BC309" i="3"/>
  <c r="BD309" i="3"/>
  <c r="BE309" i="3"/>
  <c r="BF309" i="3"/>
  <c r="BG309" i="3"/>
  <c r="BH309" i="3"/>
  <c r="BI309" i="3"/>
  <c r="BJ309" i="3"/>
  <c r="BK309" i="3"/>
  <c r="BL309" i="3"/>
  <c r="BM309" i="3"/>
  <c r="BN309" i="3"/>
  <c r="BO309" i="3"/>
  <c r="BP309" i="3"/>
  <c r="BQ309" i="3"/>
  <c r="BR309" i="3"/>
  <c r="BS309" i="3"/>
  <c r="BT309" i="3"/>
  <c r="BU309" i="3"/>
  <c r="BV309" i="3"/>
  <c r="BW309" i="3"/>
  <c r="BX309" i="3"/>
  <c r="BY309" i="3"/>
  <c r="BZ309" i="3"/>
  <c r="CA309" i="3"/>
  <c r="CB309" i="3"/>
  <c r="CC309" i="3"/>
  <c r="CD309" i="3"/>
  <c r="CE309" i="3"/>
  <c r="CF309" i="3"/>
  <c r="CG309" i="3"/>
  <c r="CH309" i="3"/>
  <c r="CI309" i="3"/>
  <c r="CJ309" i="3"/>
  <c r="CK309" i="3"/>
  <c r="CL309" i="3"/>
  <c r="CM309" i="3"/>
  <c r="CN309" i="3"/>
  <c r="CO309" i="3"/>
  <c r="CP309" i="3"/>
  <c r="CQ309" i="3"/>
  <c r="CR309" i="3"/>
  <c r="CS309" i="3"/>
  <c r="CT309" i="3"/>
  <c r="CU309" i="3"/>
  <c r="CV309" i="3"/>
  <c r="CW309" i="3"/>
  <c r="CX309" i="3"/>
  <c r="CY309" i="3"/>
  <c r="CZ309" i="3"/>
  <c r="DA309" i="3"/>
  <c r="DB309" i="3"/>
  <c r="DC309" i="3"/>
  <c r="DD309" i="3"/>
  <c r="DE309" i="3"/>
  <c r="DF309" i="3"/>
  <c r="DG309" i="3"/>
  <c r="DH309" i="3"/>
  <c r="DI309" i="3"/>
  <c r="DJ309" i="3"/>
  <c r="DK309" i="3"/>
  <c r="DL309" i="3"/>
  <c r="DM309" i="3"/>
  <c r="DN309" i="3"/>
  <c r="DO309" i="3"/>
  <c r="DP309" i="3"/>
  <c r="DQ309" i="3"/>
  <c r="DR309" i="3"/>
  <c r="DS309" i="3"/>
  <c r="DT309" i="3"/>
  <c r="DU309" i="3"/>
  <c r="DV309" i="3"/>
  <c r="DW309" i="3"/>
  <c r="DX309" i="3"/>
  <c r="DY309" i="3"/>
  <c r="DZ309" i="3"/>
  <c r="EA309" i="3"/>
  <c r="EB309" i="3"/>
  <c r="EC309" i="3"/>
  <c r="ED309" i="3"/>
  <c r="EE309" i="3"/>
  <c r="EF309" i="3"/>
  <c r="EG309" i="3"/>
  <c r="EH309" i="3"/>
  <c r="EI309" i="3"/>
  <c r="EJ309" i="3"/>
  <c r="EK309" i="3"/>
  <c r="EL309" i="3"/>
  <c r="EM309" i="3"/>
  <c r="EN309" i="3"/>
  <c r="EO309" i="3"/>
  <c r="EP309" i="3"/>
  <c r="EQ309" i="3"/>
  <c r="ER309" i="3"/>
  <c r="ES309" i="3"/>
  <c r="ET309" i="3"/>
  <c r="EU309" i="3"/>
  <c r="EV309" i="3"/>
  <c r="EW309" i="3"/>
  <c r="EX309" i="3"/>
  <c r="EY309" i="3"/>
  <c r="EZ309" i="3"/>
  <c r="FA309" i="3"/>
  <c r="FB309" i="3"/>
  <c r="FC309" i="3"/>
  <c r="J310" i="3"/>
  <c r="K310" i="3"/>
  <c r="L310" i="3"/>
  <c r="M310" i="3"/>
  <c r="N310" i="3"/>
  <c r="O310" i="3"/>
  <c r="P310" i="3"/>
  <c r="Q310" i="3"/>
  <c r="R310" i="3"/>
  <c r="S310" i="3"/>
  <c r="T310" i="3"/>
  <c r="U310" i="3"/>
  <c r="V310" i="3"/>
  <c r="W310" i="3"/>
  <c r="X310" i="3"/>
  <c r="Y310" i="3"/>
  <c r="Z310" i="3"/>
  <c r="AA310" i="3"/>
  <c r="AB310" i="3"/>
  <c r="AC310" i="3"/>
  <c r="AD310" i="3"/>
  <c r="AE310" i="3"/>
  <c r="AF310" i="3"/>
  <c r="AG310" i="3"/>
  <c r="AH310" i="3"/>
  <c r="AI310" i="3"/>
  <c r="AJ310" i="3"/>
  <c r="AK310" i="3"/>
  <c r="AL310" i="3"/>
  <c r="AM310" i="3"/>
  <c r="AN310" i="3"/>
  <c r="AO310" i="3"/>
  <c r="AP310" i="3"/>
  <c r="AQ310" i="3"/>
  <c r="AR310" i="3"/>
  <c r="AS310" i="3"/>
  <c r="AT310" i="3"/>
  <c r="AU310" i="3"/>
  <c r="AV310" i="3"/>
  <c r="AW310" i="3"/>
  <c r="AX310" i="3"/>
  <c r="AY310" i="3"/>
  <c r="AZ310" i="3"/>
  <c r="BA310" i="3"/>
  <c r="BB310" i="3"/>
  <c r="BC310" i="3"/>
  <c r="BD310" i="3"/>
  <c r="BE310" i="3"/>
  <c r="BF310" i="3"/>
  <c r="BG310" i="3"/>
  <c r="BH310" i="3"/>
  <c r="BI310" i="3"/>
  <c r="BJ310" i="3"/>
  <c r="BK310" i="3"/>
  <c r="BL310" i="3"/>
  <c r="BM310" i="3"/>
  <c r="BN310" i="3"/>
  <c r="BO310" i="3"/>
  <c r="BP310" i="3"/>
  <c r="BQ310" i="3"/>
  <c r="BR310" i="3"/>
  <c r="BS310" i="3"/>
  <c r="BT310" i="3"/>
  <c r="BU310" i="3"/>
  <c r="BV310" i="3"/>
  <c r="BW310" i="3"/>
  <c r="BX310" i="3"/>
  <c r="BY310" i="3"/>
  <c r="BZ310" i="3"/>
  <c r="CA310" i="3"/>
  <c r="CB310" i="3"/>
  <c r="CC310" i="3"/>
  <c r="CD310" i="3"/>
  <c r="CE310" i="3"/>
  <c r="CF310" i="3"/>
  <c r="CG310" i="3"/>
  <c r="CH310" i="3"/>
  <c r="CI310" i="3"/>
  <c r="CJ310" i="3"/>
  <c r="CK310" i="3"/>
  <c r="CL310" i="3"/>
  <c r="CM310" i="3"/>
  <c r="CN310" i="3"/>
  <c r="CO310" i="3"/>
  <c r="CP310" i="3"/>
  <c r="CQ310" i="3"/>
  <c r="CR310" i="3"/>
  <c r="CS310" i="3"/>
  <c r="CT310" i="3"/>
  <c r="CU310" i="3"/>
  <c r="CV310" i="3"/>
  <c r="CW310" i="3"/>
  <c r="CX310" i="3"/>
  <c r="CY310" i="3"/>
  <c r="CZ310" i="3"/>
  <c r="DA310" i="3"/>
  <c r="DB310" i="3"/>
  <c r="DC310" i="3"/>
  <c r="DD310" i="3"/>
  <c r="DE310" i="3"/>
  <c r="DF310" i="3"/>
  <c r="DG310" i="3"/>
  <c r="DH310" i="3"/>
  <c r="DI310" i="3"/>
  <c r="DJ310" i="3"/>
  <c r="DK310" i="3"/>
  <c r="DL310" i="3"/>
  <c r="DM310" i="3"/>
  <c r="DN310" i="3"/>
  <c r="DO310" i="3"/>
  <c r="DP310" i="3"/>
  <c r="DQ310" i="3"/>
  <c r="DR310" i="3"/>
  <c r="DS310" i="3"/>
  <c r="DT310" i="3"/>
  <c r="DU310" i="3"/>
  <c r="DV310" i="3"/>
  <c r="DW310" i="3"/>
  <c r="DX310" i="3"/>
  <c r="DY310" i="3"/>
  <c r="DZ310" i="3"/>
  <c r="EA310" i="3"/>
  <c r="EB310" i="3"/>
  <c r="EC310" i="3"/>
  <c r="ED310" i="3"/>
  <c r="EE310" i="3"/>
  <c r="EF310" i="3"/>
  <c r="EG310" i="3"/>
  <c r="EH310" i="3"/>
  <c r="EI310" i="3"/>
  <c r="EJ310" i="3"/>
  <c r="EK310" i="3"/>
  <c r="EL310" i="3"/>
  <c r="EM310" i="3"/>
  <c r="EN310" i="3"/>
  <c r="EO310" i="3"/>
  <c r="EP310" i="3"/>
  <c r="EQ310" i="3"/>
  <c r="ER310" i="3"/>
  <c r="ES310" i="3"/>
  <c r="ET310" i="3"/>
  <c r="EU310" i="3"/>
  <c r="EV310" i="3"/>
  <c r="EW310" i="3"/>
  <c r="EX310" i="3"/>
  <c r="EY310" i="3"/>
  <c r="EZ310" i="3"/>
  <c r="FA310" i="3"/>
  <c r="FB310" i="3"/>
  <c r="FC310" i="3"/>
  <c r="J312" i="3"/>
  <c r="K312" i="3"/>
  <c r="L312" i="3"/>
  <c r="M312" i="3"/>
  <c r="N312" i="3"/>
  <c r="O312" i="3"/>
  <c r="P312" i="3"/>
  <c r="Q312" i="3"/>
  <c r="R312" i="3"/>
  <c r="S312" i="3"/>
  <c r="T312" i="3"/>
  <c r="U312" i="3"/>
  <c r="V312" i="3"/>
  <c r="W312" i="3"/>
  <c r="X312" i="3"/>
  <c r="Y312" i="3"/>
  <c r="Z312" i="3"/>
  <c r="AA312" i="3"/>
  <c r="AB312" i="3"/>
  <c r="AC312" i="3"/>
  <c r="AD312" i="3"/>
  <c r="AE312" i="3"/>
  <c r="AF312" i="3"/>
  <c r="AG312" i="3"/>
  <c r="AH312" i="3"/>
  <c r="AI312" i="3"/>
  <c r="AJ312" i="3"/>
  <c r="AK312" i="3"/>
  <c r="AL312" i="3"/>
  <c r="AM312" i="3"/>
  <c r="AN312" i="3"/>
  <c r="AO312" i="3"/>
  <c r="AP312" i="3"/>
  <c r="AQ312" i="3"/>
  <c r="AR312" i="3"/>
  <c r="AS312" i="3"/>
  <c r="AT312" i="3"/>
  <c r="AU312" i="3"/>
  <c r="AV312" i="3"/>
  <c r="AW312" i="3"/>
  <c r="AX312" i="3"/>
  <c r="AY312" i="3"/>
  <c r="AZ312" i="3"/>
  <c r="BA312" i="3"/>
  <c r="BB312" i="3"/>
  <c r="BC312" i="3"/>
  <c r="BD312" i="3"/>
  <c r="BE312" i="3"/>
  <c r="BF312" i="3"/>
  <c r="BG312" i="3"/>
  <c r="BH312" i="3"/>
  <c r="BI312" i="3"/>
  <c r="BJ312" i="3"/>
  <c r="BK312" i="3"/>
  <c r="BL312" i="3"/>
  <c r="BM312" i="3"/>
  <c r="BN312" i="3"/>
  <c r="BO312" i="3"/>
  <c r="BP312" i="3"/>
  <c r="BQ312" i="3"/>
  <c r="BR312" i="3"/>
  <c r="BS312" i="3"/>
  <c r="BT312" i="3"/>
  <c r="BU312" i="3"/>
  <c r="BV312" i="3"/>
  <c r="BW312" i="3"/>
  <c r="BX312" i="3"/>
  <c r="BY312" i="3"/>
  <c r="BZ312" i="3"/>
  <c r="CA312" i="3"/>
  <c r="CB312" i="3"/>
  <c r="CC312" i="3"/>
  <c r="CD312" i="3"/>
  <c r="CE312" i="3"/>
  <c r="CF312" i="3"/>
  <c r="CG312" i="3"/>
  <c r="CH312" i="3"/>
  <c r="CI312" i="3"/>
  <c r="CJ312" i="3"/>
  <c r="CK312" i="3"/>
  <c r="CL312" i="3"/>
  <c r="CM312" i="3"/>
  <c r="CN312" i="3"/>
  <c r="CO312" i="3"/>
  <c r="CP312" i="3"/>
  <c r="CQ312" i="3"/>
  <c r="CR312" i="3"/>
  <c r="CS312" i="3"/>
  <c r="CT312" i="3"/>
  <c r="CU312" i="3"/>
  <c r="CV312" i="3"/>
  <c r="CW312" i="3"/>
  <c r="CX312" i="3"/>
  <c r="CY312" i="3"/>
  <c r="CZ312" i="3"/>
  <c r="DA312" i="3"/>
  <c r="DB312" i="3"/>
  <c r="DC312" i="3"/>
  <c r="DD312" i="3"/>
  <c r="DE312" i="3"/>
  <c r="DF312" i="3"/>
  <c r="DG312" i="3"/>
  <c r="DH312" i="3"/>
  <c r="DI312" i="3"/>
  <c r="DJ312" i="3"/>
  <c r="DK312" i="3"/>
  <c r="DL312" i="3"/>
  <c r="DM312" i="3"/>
  <c r="DN312" i="3"/>
  <c r="DO312" i="3"/>
  <c r="DP312" i="3"/>
  <c r="DQ312" i="3"/>
  <c r="DR312" i="3"/>
  <c r="DS312" i="3"/>
  <c r="DT312" i="3"/>
  <c r="DU312" i="3"/>
  <c r="DV312" i="3"/>
  <c r="DW312" i="3"/>
  <c r="DX312" i="3"/>
  <c r="DY312" i="3"/>
  <c r="DZ312" i="3"/>
  <c r="EA312" i="3"/>
  <c r="EB312" i="3"/>
  <c r="EC312" i="3"/>
  <c r="ED312" i="3"/>
  <c r="EE312" i="3"/>
  <c r="EF312" i="3"/>
  <c r="EG312" i="3"/>
  <c r="EH312" i="3"/>
  <c r="EI312" i="3"/>
  <c r="EJ312" i="3"/>
  <c r="EK312" i="3"/>
  <c r="EL312" i="3"/>
  <c r="EM312" i="3"/>
  <c r="EN312" i="3"/>
  <c r="EO312" i="3"/>
  <c r="EP312" i="3"/>
  <c r="EQ312" i="3"/>
  <c r="ER312" i="3"/>
  <c r="ES312" i="3"/>
  <c r="ET312" i="3"/>
  <c r="EU312" i="3"/>
  <c r="EV312" i="3"/>
  <c r="EW312" i="3"/>
  <c r="EX312" i="3"/>
  <c r="EY312" i="3"/>
  <c r="EZ312" i="3"/>
  <c r="FA312" i="3"/>
  <c r="FB312" i="3"/>
  <c r="FC312" i="3"/>
  <c r="J317" i="3"/>
  <c r="K317" i="3"/>
  <c r="L317" i="3"/>
  <c r="M317" i="3"/>
  <c r="N317" i="3"/>
  <c r="O317" i="3"/>
  <c r="P317" i="3"/>
  <c r="Q317" i="3"/>
  <c r="R317" i="3"/>
  <c r="S317" i="3"/>
  <c r="T317" i="3"/>
  <c r="U317" i="3"/>
  <c r="V317" i="3"/>
  <c r="W317" i="3"/>
  <c r="X317" i="3"/>
  <c r="Y317" i="3"/>
  <c r="Z317" i="3"/>
  <c r="AA317" i="3"/>
  <c r="AB317" i="3"/>
  <c r="AC317" i="3"/>
  <c r="AD317" i="3"/>
  <c r="AE317" i="3"/>
  <c r="AF317" i="3"/>
  <c r="AG317" i="3"/>
  <c r="AH317" i="3"/>
  <c r="AI317" i="3"/>
  <c r="AJ317" i="3"/>
  <c r="AK317" i="3"/>
  <c r="AL317" i="3"/>
  <c r="AM317" i="3"/>
  <c r="AN317" i="3"/>
  <c r="AO317" i="3"/>
  <c r="AP317" i="3"/>
  <c r="AQ317" i="3"/>
  <c r="AR317" i="3"/>
  <c r="AS317" i="3"/>
  <c r="AT317" i="3"/>
  <c r="AU317" i="3"/>
  <c r="AV317" i="3"/>
  <c r="AW317" i="3"/>
  <c r="AX317" i="3"/>
  <c r="AY317" i="3"/>
  <c r="AZ317" i="3"/>
  <c r="BA317" i="3"/>
  <c r="BB317" i="3"/>
  <c r="BC317" i="3"/>
  <c r="BD317" i="3"/>
  <c r="BE317" i="3"/>
  <c r="BF317" i="3"/>
  <c r="BG317" i="3"/>
  <c r="BH317" i="3"/>
  <c r="BI317" i="3"/>
  <c r="BJ317" i="3"/>
  <c r="BK317" i="3"/>
  <c r="BL317" i="3"/>
  <c r="BM317" i="3"/>
  <c r="BN317" i="3"/>
  <c r="BO317" i="3"/>
  <c r="BP317" i="3"/>
  <c r="BQ317" i="3"/>
  <c r="BR317" i="3"/>
  <c r="BS317" i="3"/>
  <c r="BT317" i="3"/>
  <c r="BU317" i="3"/>
  <c r="BV317" i="3"/>
  <c r="BW317" i="3"/>
  <c r="BX317" i="3"/>
  <c r="BY317" i="3"/>
  <c r="BZ317" i="3"/>
  <c r="CA317" i="3"/>
  <c r="CB317" i="3"/>
  <c r="CC317" i="3"/>
  <c r="CD317" i="3"/>
  <c r="CE317" i="3"/>
  <c r="CF317" i="3"/>
  <c r="CG317" i="3"/>
  <c r="CH317" i="3"/>
  <c r="CI317" i="3"/>
  <c r="CJ317" i="3"/>
  <c r="CK317" i="3"/>
  <c r="CL317" i="3"/>
  <c r="CM317" i="3"/>
  <c r="CN317" i="3"/>
  <c r="CO317" i="3"/>
  <c r="CP317" i="3"/>
  <c r="CQ317" i="3"/>
  <c r="CR317" i="3"/>
  <c r="CS317" i="3"/>
  <c r="CT317" i="3"/>
  <c r="CU317" i="3"/>
  <c r="CV317" i="3"/>
  <c r="CW317" i="3"/>
  <c r="CX317" i="3"/>
  <c r="CY317" i="3"/>
  <c r="CZ317" i="3"/>
  <c r="DA317" i="3"/>
  <c r="DB317" i="3"/>
  <c r="DC317" i="3"/>
  <c r="DD317" i="3"/>
  <c r="DE317" i="3"/>
  <c r="DF317" i="3"/>
  <c r="DG317" i="3"/>
  <c r="DH317" i="3"/>
  <c r="DI317" i="3"/>
  <c r="DJ317" i="3"/>
  <c r="DK317" i="3"/>
  <c r="DL317" i="3"/>
  <c r="DM317" i="3"/>
  <c r="DN317" i="3"/>
  <c r="DO317" i="3"/>
  <c r="DP317" i="3"/>
  <c r="DQ317" i="3"/>
  <c r="DR317" i="3"/>
  <c r="DS317" i="3"/>
  <c r="DT317" i="3"/>
  <c r="DU317" i="3"/>
  <c r="DV317" i="3"/>
  <c r="DW317" i="3"/>
  <c r="DX317" i="3"/>
  <c r="DY317" i="3"/>
  <c r="DZ317" i="3"/>
  <c r="EA317" i="3"/>
  <c r="EB317" i="3"/>
  <c r="EC317" i="3"/>
  <c r="ED317" i="3"/>
  <c r="EE317" i="3"/>
  <c r="EF317" i="3"/>
  <c r="EG317" i="3"/>
  <c r="EH317" i="3"/>
  <c r="EI317" i="3"/>
  <c r="EJ317" i="3"/>
  <c r="EK317" i="3"/>
  <c r="EL317" i="3"/>
  <c r="EM317" i="3"/>
  <c r="EN317" i="3"/>
  <c r="EO317" i="3"/>
  <c r="EP317" i="3"/>
  <c r="EQ317" i="3"/>
  <c r="ER317" i="3"/>
  <c r="ES317" i="3"/>
  <c r="ET317" i="3"/>
  <c r="EU317" i="3"/>
  <c r="EV317" i="3"/>
  <c r="EW317" i="3"/>
  <c r="EX317" i="3"/>
  <c r="EY317" i="3"/>
  <c r="EZ317" i="3"/>
  <c r="FA317" i="3"/>
  <c r="FB317" i="3"/>
  <c r="FC317" i="3"/>
  <c r="J319" i="3"/>
  <c r="K319" i="3"/>
  <c r="L319" i="3"/>
  <c r="M319" i="3"/>
  <c r="N319" i="3"/>
  <c r="O319" i="3"/>
  <c r="P319" i="3"/>
  <c r="Q319" i="3"/>
  <c r="R319" i="3"/>
  <c r="S319" i="3"/>
  <c r="T319" i="3"/>
  <c r="U319" i="3"/>
  <c r="V319" i="3"/>
  <c r="W319" i="3"/>
  <c r="X319" i="3"/>
  <c r="Y319" i="3"/>
  <c r="Z319" i="3"/>
  <c r="AA319" i="3"/>
  <c r="AB319" i="3"/>
  <c r="AC319" i="3"/>
  <c r="AD319" i="3"/>
  <c r="AE319" i="3"/>
  <c r="AF319" i="3"/>
  <c r="AG319" i="3"/>
  <c r="AH319" i="3"/>
  <c r="AI319" i="3"/>
  <c r="AJ319" i="3"/>
  <c r="AK319" i="3"/>
  <c r="AL319" i="3"/>
  <c r="AM319" i="3"/>
  <c r="AN319" i="3"/>
  <c r="AO319" i="3"/>
  <c r="AP319" i="3"/>
  <c r="AQ319" i="3"/>
  <c r="AR319" i="3"/>
  <c r="AS319" i="3"/>
  <c r="AT319" i="3"/>
  <c r="AU319" i="3"/>
  <c r="AV319" i="3"/>
  <c r="AW319" i="3"/>
  <c r="AX319" i="3"/>
  <c r="AY319" i="3"/>
  <c r="AZ319" i="3"/>
  <c r="BA319" i="3"/>
  <c r="BB319" i="3"/>
  <c r="BC319" i="3"/>
  <c r="BD319" i="3"/>
  <c r="BE319" i="3"/>
  <c r="BF319" i="3"/>
  <c r="BG319" i="3"/>
  <c r="BH319" i="3"/>
  <c r="BI319" i="3"/>
  <c r="BJ319" i="3"/>
  <c r="BK319" i="3"/>
  <c r="BL319" i="3"/>
  <c r="BM319" i="3"/>
  <c r="BN319" i="3"/>
  <c r="BO319" i="3"/>
  <c r="BP319" i="3"/>
  <c r="BQ319" i="3"/>
  <c r="BR319" i="3"/>
  <c r="BS319" i="3"/>
  <c r="BT319" i="3"/>
  <c r="BU319" i="3"/>
  <c r="BV319" i="3"/>
  <c r="BW319" i="3"/>
  <c r="BX319" i="3"/>
  <c r="BY319" i="3"/>
  <c r="BZ319" i="3"/>
  <c r="CA319" i="3"/>
  <c r="CB319" i="3"/>
  <c r="CC319" i="3"/>
  <c r="CD319" i="3"/>
  <c r="CE319" i="3"/>
  <c r="CF319" i="3"/>
  <c r="CG319" i="3"/>
  <c r="CH319" i="3"/>
  <c r="CI319" i="3"/>
  <c r="CJ319" i="3"/>
  <c r="CK319" i="3"/>
  <c r="CL319" i="3"/>
  <c r="CM319" i="3"/>
  <c r="CN319" i="3"/>
  <c r="CO319" i="3"/>
  <c r="CP319" i="3"/>
  <c r="CQ319" i="3"/>
  <c r="CR319" i="3"/>
  <c r="CS319" i="3"/>
  <c r="CT319" i="3"/>
  <c r="CU319" i="3"/>
  <c r="CV319" i="3"/>
  <c r="CW319" i="3"/>
  <c r="CX319" i="3"/>
  <c r="CY319" i="3"/>
  <c r="CZ319" i="3"/>
  <c r="DA319" i="3"/>
  <c r="DB319" i="3"/>
  <c r="DC319" i="3"/>
  <c r="DD319" i="3"/>
  <c r="DE319" i="3"/>
  <c r="DF319" i="3"/>
  <c r="DG319" i="3"/>
  <c r="DH319" i="3"/>
  <c r="DI319" i="3"/>
  <c r="DJ319" i="3"/>
  <c r="DK319" i="3"/>
  <c r="DL319" i="3"/>
  <c r="DM319" i="3"/>
  <c r="DN319" i="3"/>
  <c r="DO319" i="3"/>
  <c r="DP319" i="3"/>
  <c r="DQ319" i="3"/>
  <c r="DR319" i="3"/>
  <c r="DS319" i="3"/>
  <c r="DT319" i="3"/>
  <c r="DU319" i="3"/>
  <c r="DV319" i="3"/>
  <c r="DW319" i="3"/>
  <c r="DX319" i="3"/>
  <c r="DY319" i="3"/>
  <c r="DZ319" i="3"/>
  <c r="EA319" i="3"/>
  <c r="EB319" i="3"/>
  <c r="EC319" i="3"/>
  <c r="ED319" i="3"/>
  <c r="EE319" i="3"/>
  <c r="EF319" i="3"/>
  <c r="EG319" i="3"/>
  <c r="EH319" i="3"/>
  <c r="EI319" i="3"/>
  <c r="EJ319" i="3"/>
  <c r="EK319" i="3"/>
  <c r="EL319" i="3"/>
  <c r="EM319" i="3"/>
  <c r="EN319" i="3"/>
  <c r="EO319" i="3"/>
  <c r="EP319" i="3"/>
  <c r="EQ319" i="3"/>
  <c r="ER319" i="3"/>
  <c r="ES319" i="3"/>
  <c r="ET319" i="3"/>
  <c r="EU319" i="3"/>
  <c r="EV319" i="3"/>
  <c r="EW319" i="3"/>
  <c r="EX319" i="3"/>
  <c r="EY319" i="3"/>
  <c r="EZ319" i="3"/>
  <c r="FA319" i="3"/>
  <c r="FB319" i="3"/>
  <c r="FC319" i="3"/>
  <c r="K323" i="3"/>
  <c r="L323" i="3"/>
  <c r="M323" i="3"/>
  <c r="N323" i="3"/>
  <c r="O323" i="3"/>
  <c r="P323" i="3"/>
  <c r="Q323" i="3"/>
  <c r="R323" i="3"/>
  <c r="S323" i="3"/>
  <c r="T323" i="3"/>
  <c r="U323" i="3"/>
  <c r="V323" i="3"/>
  <c r="W323" i="3"/>
  <c r="X323" i="3"/>
  <c r="Y323" i="3"/>
  <c r="Z323" i="3"/>
  <c r="AA323" i="3"/>
  <c r="AB323" i="3"/>
  <c r="AC323" i="3"/>
  <c r="AD323" i="3"/>
  <c r="AE323" i="3"/>
  <c r="AF323" i="3"/>
  <c r="AG323" i="3"/>
  <c r="AH323" i="3"/>
  <c r="AI323" i="3"/>
  <c r="AJ323" i="3"/>
  <c r="AK323" i="3"/>
  <c r="AL323" i="3"/>
  <c r="AM323" i="3"/>
  <c r="AN323" i="3"/>
  <c r="AO323" i="3"/>
  <c r="AP323" i="3"/>
  <c r="AQ323" i="3"/>
  <c r="AR323" i="3"/>
  <c r="AS323" i="3"/>
  <c r="AT323" i="3"/>
  <c r="AU323" i="3"/>
  <c r="AV323" i="3"/>
  <c r="AW323" i="3"/>
  <c r="AX323" i="3"/>
  <c r="AY323" i="3"/>
  <c r="AZ323" i="3"/>
  <c r="BA323" i="3"/>
  <c r="BB323" i="3"/>
  <c r="BC323" i="3"/>
  <c r="BD323" i="3"/>
  <c r="BE323" i="3"/>
  <c r="BF323" i="3"/>
  <c r="BG323" i="3"/>
  <c r="BH323" i="3"/>
  <c r="BI323" i="3"/>
  <c r="BJ323" i="3"/>
  <c r="BK323" i="3"/>
  <c r="BL323" i="3"/>
  <c r="BM323" i="3"/>
  <c r="BN323" i="3"/>
  <c r="BO323" i="3"/>
  <c r="BP323" i="3"/>
  <c r="BQ323" i="3"/>
  <c r="BR323" i="3"/>
  <c r="BS323" i="3"/>
  <c r="BT323" i="3"/>
  <c r="BU323" i="3"/>
  <c r="BV323" i="3"/>
  <c r="BW323" i="3"/>
  <c r="BX323" i="3"/>
  <c r="BY323" i="3"/>
  <c r="BZ323" i="3"/>
  <c r="CA323" i="3"/>
  <c r="CB323" i="3"/>
  <c r="CC323" i="3"/>
  <c r="CD323" i="3"/>
  <c r="CE323" i="3"/>
  <c r="CF323" i="3"/>
  <c r="CG323" i="3"/>
  <c r="CH323" i="3"/>
  <c r="CI323" i="3"/>
  <c r="CJ323" i="3"/>
  <c r="CK323" i="3"/>
  <c r="CL323" i="3"/>
  <c r="CM323" i="3"/>
  <c r="CN323" i="3"/>
  <c r="CO323" i="3"/>
  <c r="CP323" i="3"/>
  <c r="CQ323" i="3"/>
  <c r="CR323" i="3"/>
  <c r="CS323" i="3"/>
  <c r="CT323" i="3"/>
  <c r="CU323" i="3"/>
  <c r="CV323" i="3"/>
  <c r="CW323" i="3"/>
  <c r="CX323" i="3"/>
  <c r="CY323" i="3"/>
  <c r="CZ323" i="3"/>
  <c r="DA323" i="3"/>
  <c r="DB323" i="3"/>
  <c r="DC323" i="3"/>
  <c r="DD323" i="3"/>
  <c r="DE323" i="3"/>
  <c r="DF323" i="3"/>
  <c r="DG323" i="3"/>
  <c r="DH323" i="3"/>
  <c r="DI323" i="3"/>
  <c r="DJ323" i="3"/>
  <c r="DK323" i="3"/>
  <c r="DL323" i="3"/>
  <c r="DM323" i="3"/>
  <c r="DN323" i="3"/>
  <c r="DO323" i="3"/>
  <c r="DP323" i="3"/>
  <c r="DQ323" i="3"/>
  <c r="DR323" i="3"/>
  <c r="DS323" i="3"/>
  <c r="DT323" i="3"/>
  <c r="DU323" i="3"/>
  <c r="DV323" i="3"/>
  <c r="DW323" i="3"/>
  <c r="DX323" i="3"/>
  <c r="DY323" i="3"/>
  <c r="DZ323" i="3"/>
  <c r="EA323" i="3"/>
  <c r="EB323" i="3"/>
  <c r="EC323" i="3"/>
  <c r="ED323" i="3"/>
  <c r="EE323" i="3"/>
  <c r="EF323" i="3"/>
  <c r="EG323" i="3"/>
  <c r="EH323" i="3"/>
  <c r="EI323" i="3"/>
  <c r="EJ323" i="3"/>
  <c r="EK323" i="3"/>
  <c r="EL323" i="3"/>
  <c r="EM323" i="3"/>
  <c r="EN323" i="3"/>
  <c r="EO323" i="3"/>
  <c r="EP323" i="3"/>
  <c r="EQ323" i="3"/>
  <c r="ER323" i="3"/>
  <c r="ES323" i="3"/>
  <c r="ET323" i="3"/>
  <c r="EU323" i="3"/>
  <c r="EV323" i="3"/>
  <c r="EW323" i="3"/>
  <c r="EX323" i="3"/>
  <c r="EY323" i="3"/>
  <c r="EZ323" i="3"/>
  <c r="FA323" i="3"/>
  <c r="FB323" i="3"/>
  <c r="FC323" i="3"/>
  <c r="J324" i="3"/>
  <c r="K324" i="3"/>
  <c r="L324" i="3"/>
  <c r="M324" i="3"/>
  <c r="N324" i="3"/>
  <c r="O324" i="3"/>
  <c r="P324" i="3"/>
  <c r="Q324" i="3"/>
  <c r="R324" i="3"/>
  <c r="S324" i="3"/>
  <c r="T324" i="3"/>
  <c r="U324" i="3"/>
  <c r="V324" i="3"/>
  <c r="W324" i="3"/>
  <c r="X324" i="3"/>
  <c r="Y324" i="3"/>
  <c r="Z324" i="3"/>
  <c r="AA324" i="3"/>
  <c r="AB324" i="3"/>
  <c r="AC324" i="3"/>
  <c r="AD324" i="3"/>
  <c r="AE324" i="3"/>
  <c r="AF324" i="3"/>
  <c r="AG324" i="3"/>
  <c r="AH324" i="3"/>
  <c r="AI324" i="3"/>
  <c r="AJ324" i="3"/>
  <c r="AK324" i="3"/>
  <c r="AL324" i="3"/>
  <c r="AM324" i="3"/>
  <c r="AN324" i="3"/>
  <c r="AO324" i="3"/>
  <c r="AP324" i="3"/>
  <c r="AQ324" i="3"/>
  <c r="AR324" i="3"/>
  <c r="AS324" i="3"/>
  <c r="AT324" i="3"/>
  <c r="AU324" i="3"/>
  <c r="AV324" i="3"/>
  <c r="AW324" i="3"/>
  <c r="AX324" i="3"/>
  <c r="AY324" i="3"/>
  <c r="AZ324" i="3"/>
  <c r="BA324" i="3"/>
  <c r="BB324" i="3"/>
  <c r="BC324" i="3"/>
  <c r="BD324" i="3"/>
  <c r="BE324" i="3"/>
  <c r="BF324" i="3"/>
  <c r="BG324" i="3"/>
  <c r="BH324" i="3"/>
  <c r="BI324" i="3"/>
  <c r="BJ324" i="3"/>
  <c r="BK324" i="3"/>
  <c r="BL324" i="3"/>
  <c r="BM324" i="3"/>
  <c r="BN324" i="3"/>
  <c r="BO324" i="3"/>
  <c r="BP324" i="3"/>
  <c r="BQ324" i="3"/>
  <c r="BR324" i="3"/>
  <c r="BS324" i="3"/>
  <c r="BT324" i="3"/>
  <c r="BU324" i="3"/>
  <c r="BV324" i="3"/>
  <c r="BW324" i="3"/>
  <c r="BX324" i="3"/>
  <c r="BY324" i="3"/>
  <c r="BZ324" i="3"/>
  <c r="CA324" i="3"/>
  <c r="CB324" i="3"/>
  <c r="CC324" i="3"/>
  <c r="CD324" i="3"/>
  <c r="CE324" i="3"/>
  <c r="CF324" i="3"/>
  <c r="CG324" i="3"/>
  <c r="CH324" i="3"/>
  <c r="CI324" i="3"/>
  <c r="CJ324" i="3"/>
  <c r="CK324" i="3"/>
  <c r="CL324" i="3"/>
  <c r="CM324" i="3"/>
  <c r="CN324" i="3"/>
  <c r="CO324" i="3"/>
  <c r="CP324" i="3"/>
  <c r="CQ324" i="3"/>
  <c r="CR324" i="3"/>
  <c r="CS324" i="3"/>
  <c r="CT324" i="3"/>
  <c r="CU324" i="3"/>
  <c r="CV324" i="3"/>
  <c r="CW324" i="3"/>
  <c r="CX324" i="3"/>
  <c r="CY324" i="3"/>
  <c r="CZ324" i="3"/>
  <c r="DA324" i="3"/>
  <c r="DB324" i="3"/>
  <c r="DC324" i="3"/>
  <c r="DD324" i="3"/>
  <c r="DE324" i="3"/>
  <c r="DF324" i="3"/>
  <c r="DG324" i="3"/>
  <c r="DH324" i="3"/>
  <c r="DI324" i="3"/>
  <c r="DJ324" i="3"/>
  <c r="DK324" i="3"/>
  <c r="DL324" i="3"/>
  <c r="DM324" i="3"/>
  <c r="DN324" i="3"/>
  <c r="DO324" i="3"/>
  <c r="DP324" i="3"/>
  <c r="DQ324" i="3"/>
  <c r="DR324" i="3"/>
  <c r="DS324" i="3"/>
  <c r="DT324" i="3"/>
  <c r="DU324" i="3"/>
  <c r="DV324" i="3"/>
  <c r="DW324" i="3"/>
  <c r="DX324" i="3"/>
  <c r="DY324" i="3"/>
  <c r="DZ324" i="3"/>
  <c r="EA324" i="3"/>
  <c r="EB324" i="3"/>
  <c r="EC324" i="3"/>
  <c r="ED324" i="3"/>
  <c r="EE324" i="3"/>
  <c r="EF324" i="3"/>
  <c r="EG324" i="3"/>
  <c r="EH324" i="3"/>
  <c r="EI324" i="3"/>
  <c r="EJ324" i="3"/>
  <c r="EK324" i="3"/>
  <c r="EL324" i="3"/>
  <c r="EM324" i="3"/>
  <c r="EN324" i="3"/>
  <c r="EO324" i="3"/>
  <c r="EP324" i="3"/>
  <c r="EQ324" i="3"/>
  <c r="ER324" i="3"/>
  <c r="ES324" i="3"/>
  <c r="ET324" i="3"/>
  <c r="EU324" i="3"/>
  <c r="EV324" i="3"/>
  <c r="EW324" i="3"/>
  <c r="EX324" i="3"/>
  <c r="EY324" i="3"/>
  <c r="EZ324" i="3"/>
  <c r="FA324" i="3"/>
  <c r="FB324" i="3"/>
  <c r="FC324" i="3"/>
  <c r="J325" i="3"/>
  <c r="K325" i="3"/>
  <c r="L325" i="3"/>
  <c r="M325" i="3"/>
  <c r="N325" i="3"/>
  <c r="O325" i="3"/>
  <c r="P325" i="3"/>
  <c r="Q325" i="3"/>
  <c r="R325" i="3"/>
  <c r="S325" i="3"/>
  <c r="T325" i="3"/>
  <c r="U325" i="3"/>
  <c r="V325" i="3"/>
  <c r="W325" i="3"/>
  <c r="X325" i="3"/>
  <c r="Y325" i="3"/>
  <c r="Z325" i="3"/>
  <c r="AA325" i="3"/>
  <c r="AB325" i="3"/>
  <c r="AC325" i="3"/>
  <c r="AD325" i="3"/>
  <c r="AE325" i="3"/>
  <c r="AF325" i="3"/>
  <c r="AG325" i="3"/>
  <c r="AH325" i="3"/>
  <c r="AI325" i="3"/>
  <c r="AJ325" i="3"/>
  <c r="AK325" i="3"/>
  <c r="AL325" i="3"/>
  <c r="AM325" i="3"/>
  <c r="AN325" i="3"/>
  <c r="AO325" i="3"/>
  <c r="AP325" i="3"/>
  <c r="AQ325" i="3"/>
  <c r="AR325" i="3"/>
  <c r="AS325" i="3"/>
  <c r="AT325" i="3"/>
  <c r="AU325" i="3"/>
  <c r="AV325" i="3"/>
  <c r="AW325" i="3"/>
  <c r="AX325" i="3"/>
  <c r="AY325" i="3"/>
  <c r="AZ325" i="3"/>
  <c r="BA325" i="3"/>
  <c r="BB325" i="3"/>
  <c r="BC325" i="3"/>
  <c r="BD325" i="3"/>
  <c r="BE325" i="3"/>
  <c r="BF325" i="3"/>
  <c r="BG325" i="3"/>
  <c r="BH325" i="3"/>
  <c r="BI325" i="3"/>
  <c r="BJ325" i="3"/>
  <c r="BK325" i="3"/>
  <c r="BL325" i="3"/>
  <c r="BM325" i="3"/>
  <c r="BN325" i="3"/>
  <c r="BO325" i="3"/>
  <c r="BP325" i="3"/>
  <c r="BQ325" i="3"/>
  <c r="BR325" i="3"/>
  <c r="BS325" i="3"/>
  <c r="BT325" i="3"/>
  <c r="BU325" i="3"/>
  <c r="BV325" i="3"/>
  <c r="BW325" i="3"/>
  <c r="BX325" i="3"/>
  <c r="BY325" i="3"/>
  <c r="BZ325" i="3"/>
  <c r="CA325" i="3"/>
  <c r="CB325" i="3"/>
  <c r="CC325" i="3"/>
  <c r="CD325" i="3"/>
  <c r="CE325" i="3"/>
  <c r="CF325" i="3"/>
  <c r="CG325" i="3"/>
  <c r="CH325" i="3"/>
  <c r="CI325" i="3"/>
  <c r="CJ325" i="3"/>
  <c r="CK325" i="3"/>
  <c r="CL325" i="3"/>
  <c r="CM325" i="3"/>
  <c r="CN325" i="3"/>
  <c r="CO325" i="3"/>
  <c r="CP325" i="3"/>
  <c r="CQ325" i="3"/>
  <c r="CR325" i="3"/>
  <c r="CS325" i="3"/>
  <c r="CT325" i="3"/>
  <c r="CU325" i="3"/>
  <c r="CV325" i="3"/>
  <c r="CW325" i="3"/>
  <c r="CX325" i="3"/>
  <c r="CY325" i="3"/>
  <c r="CZ325" i="3"/>
  <c r="DA325" i="3"/>
  <c r="DB325" i="3"/>
  <c r="DC325" i="3"/>
  <c r="DD325" i="3"/>
  <c r="DE325" i="3"/>
  <c r="DF325" i="3"/>
  <c r="DG325" i="3"/>
  <c r="DH325" i="3"/>
  <c r="DI325" i="3"/>
  <c r="DJ325" i="3"/>
  <c r="DK325" i="3"/>
  <c r="DL325" i="3"/>
  <c r="DM325" i="3"/>
  <c r="DN325" i="3"/>
  <c r="DO325" i="3"/>
  <c r="DP325" i="3"/>
  <c r="DQ325" i="3"/>
  <c r="DR325" i="3"/>
  <c r="DS325" i="3"/>
  <c r="DT325" i="3"/>
  <c r="DU325" i="3"/>
  <c r="DV325" i="3"/>
  <c r="DW325" i="3"/>
  <c r="DX325" i="3"/>
  <c r="DY325" i="3"/>
  <c r="DZ325" i="3"/>
  <c r="EA325" i="3"/>
  <c r="EB325" i="3"/>
  <c r="EC325" i="3"/>
  <c r="ED325" i="3"/>
  <c r="EE325" i="3"/>
  <c r="EF325" i="3"/>
  <c r="EG325" i="3"/>
  <c r="EH325" i="3"/>
  <c r="EI325" i="3"/>
  <c r="EJ325" i="3"/>
  <c r="EK325" i="3"/>
  <c r="EL325" i="3"/>
  <c r="EM325" i="3"/>
  <c r="EN325" i="3"/>
  <c r="EO325" i="3"/>
  <c r="EP325" i="3"/>
  <c r="EQ325" i="3"/>
  <c r="ER325" i="3"/>
  <c r="ES325" i="3"/>
  <c r="ET325" i="3"/>
  <c r="EU325" i="3"/>
  <c r="EV325" i="3"/>
  <c r="EW325" i="3"/>
  <c r="EX325" i="3"/>
  <c r="EY325" i="3"/>
  <c r="EZ325" i="3"/>
  <c r="FA325" i="3"/>
  <c r="FB325" i="3"/>
  <c r="FC325" i="3"/>
  <c r="J326" i="3"/>
  <c r="K326" i="3"/>
  <c r="L326" i="3"/>
  <c r="M326" i="3"/>
  <c r="N326" i="3"/>
  <c r="O326" i="3"/>
  <c r="P326" i="3"/>
  <c r="Q326" i="3"/>
  <c r="R326" i="3"/>
  <c r="S326" i="3"/>
  <c r="T326" i="3"/>
  <c r="U326" i="3"/>
  <c r="V326" i="3"/>
  <c r="W326" i="3"/>
  <c r="X326" i="3"/>
  <c r="Y326" i="3"/>
  <c r="Z326" i="3"/>
  <c r="AA326" i="3"/>
  <c r="AB326" i="3"/>
  <c r="AC326" i="3"/>
  <c r="AD326" i="3"/>
  <c r="AE326" i="3"/>
  <c r="AF326" i="3"/>
  <c r="AG326" i="3"/>
  <c r="AH326" i="3"/>
  <c r="AI326" i="3"/>
  <c r="AJ326" i="3"/>
  <c r="AK326" i="3"/>
  <c r="AL326" i="3"/>
  <c r="AM326" i="3"/>
  <c r="AN326" i="3"/>
  <c r="AO326" i="3"/>
  <c r="AP326" i="3"/>
  <c r="AQ326" i="3"/>
  <c r="AR326" i="3"/>
  <c r="AS326" i="3"/>
  <c r="AT326" i="3"/>
  <c r="AU326" i="3"/>
  <c r="AV326" i="3"/>
  <c r="AW326" i="3"/>
  <c r="AX326" i="3"/>
  <c r="AY326" i="3"/>
  <c r="AZ326" i="3"/>
  <c r="BA326" i="3"/>
  <c r="BB326" i="3"/>
  <c r="BC326" i="3"/>
  <c r="BD326" i="3"/>
  <c r="BE326" i="3"/>
  <c r="BF326" i="3"/>
  <c r="BG326" i="3"/>
  <c r="BH326" i="3"/>
  <c r="BI326" i="3"/>
  <c r="BJ326" i="3"/>
  <c r="BK326" i="3"/>
  <c r="BL326" i="3"/>
  <c r="BM326" i="3"/>
  <c r="BN326" i="3"/>
  <c r="BO326" i="3"/>
  <c r="BP326" i="3"/>
  <c r="BQ326" i="3"/>
  <c r="BR326" i="3"/>
  <c r="BS326" i="3"/>
  <c r="BT326" i="3"/>
  <c r="BU326" i="3"/>
  <c r="BV326" i="3"/>
  <c r="BW326" i="3"/>
  <c r="BX326" i="3"/>
  <c r="BY326" i="3"/>
  <c r="BZ326" i="3"/>
  <c r="CA326" i="3"/>
  <c r="CB326" i="3"/>
  <c r="CC326" i="3"/>
  <c r="CD326" i="3"/>
  <c r="CE326" i="3"/>
  <c r="CF326" i="3"/>
  <c r="CG326" i="3"/>
  <c r="CH326" i="3"/>
  <c r="CI326" i="3"/>
  <c r="CJ326" i="3"/>
  <c r="CK326" i="3"/>
  <c r="CL326" i="3"/>
  <c r="CM326" i="3"/>
  <c r="CN326" i="3"/>
  <c r="CO326" i="3"/>
  <c r="CP326" i="3"/>
  <c r="CQ326" i="3"/>
  <c r="CR326" i="3"/>
  <c r="CS326" i="3"/>
  <c r="CT326" i="3"/>
  <c r="CU326" i="3"/>
  <c r="CV326" i="3"/>
  <c r="CW326" i="3"/>
  <c r="CX326" i="3"/>
  <c r="CY326" i="3"/>
  <c r="CZ326" i="3"/>
  <c r="DA326" i="3"/>
  <c r="DB326" i="3"/>
  <c r="DC326" i="3"/>
  <c r="DD326" i="3"/>
  <c r="DE326" i="3"/>
  <c r="DF326" i="3"/>
  <c r="DG326" i="3"/>
  <c r="DH326" i="3"/>
  <c r="DI326" i="3"/>
  <c r="DJ326" i="3"/>
  <c r="DK326" i="3"/>
  <c r="DL326" i="3"/>
  <c r="DM326" i="3"/>
  <c r="DN326" i="3"/>
  <c r="DO326" i="3"/>
  <c r="DP326" i="3"/>
  <c r="DQ326" i="3"/>
  <c r="DR326" i="3"/>
  <c r="DS326" i="3"/>
  <c r="DT326" i="3"/>
  <c r="DU326" i="3"/>
  <c r="DV326" i="3"/>
  <c r="DW326" i="3"/>
  <c r="DX326" i="3"/>
  <c r="DY326" i="3"/>
  <c r="DZ326" i="3"/>
  <c r="EA326" i="3"/>
  <c r="EB326" i="3"/>
  <c r="EC326" i="3"/>
  <c r="ED326" i="3"/>
  <c r="EE326" i="3"/>
  <c r="EF326" i="3"/>
  <c r="EG326" i="3"/>
  <c r="EH326" i="3"/>
  <c r="EI326" i="3"/>
  <c r="EJ326" i="3"/>
  <c r="EK326" i="3"/>
  <c r="EL326" i="3"/>
  <c r="EM326" i="3"/>
  <c r="EN326" i="3"/>
  <c r="EO326" i="3"/>
  <c r="EP326" i="3"/>
  <c r="EQ326" i="3"/>
  <c r="ER326" i="3"/>
  <c r="ES326" i="3"/>
  <c r="ET326" i="3"/>
  <c r="EU326" i="3"/>
  <c r="EV326" i="3"/>
  <c r="EW326" i="3"/>
  <c r="EX326" i="3"/>
  <c r="EY326" i="3"/>
  <c r="EZ326" i="3"/>
  <c r="FA326" i="3"/>
  <c r="FB326" i="3"/>
  <c r="FC326" i="3"/>
  <c r="J329" i="3"/>
  <c r="K329" i="3"/>
  <c r="L329" i="3"/>
  <c r="M329" i="3"/>
  <c r="N329" i="3"/>
  <c r="O329" i="3"/>
  <c r="P329" i="3"/>
  <c r="Q329" i="3"/>
  <c r="R329" i="3"/>
  <c r="S329" i="3"/>
  <c r="T329" i="3"/>
  <c r="U329" i="3"/>
  <c r="V329" i="3"/>
  <c r="W329" i="3"/>
  <c r="X329" i="3"/>
  <c r="Y329" i="3"/>
  <c r="Z329" i="3"/>
  <c r="AA329" i="3"/>
  <c r="AB329" i="3"/>
  <c r="AC329" i="3"/>
  <c r="AD329" i="3"/>
  <c r="AE329" i="3"/>
  <c r="AF329" i="3"/>
  <c r="AG329" i="3"/>
  <c r="AH329" i="3"/>
  <c r="AI329" i="3"/>
  <c r="AJ329" i="3"/>
  <c r="AK329" i="3"/>
  <c r="AL329" i="3"/>
  <c r="AM329" i="3"/>
  <c r="AN329" i="3"/>
  <c r="AO329" i="3"/>
  <c r="AP329" i="3"/>
  <c r="AQ329" i="3"/>
  <c r="AR329" i="3"/>
  <c r="AS329" i="3"/>
  <c r="AT329" i="3"/>
  <c r="AU329" i="3"/>
  <c r="AV329" i="3"/>
  <c r="AW329" i="3"/>
  <c r="AX329" i="3"/>
  <c r="AY329" i="3"/>
  <c r="AZ329" i="3"/>
  <c r="BA329" i="3"/>
  <c r="BB329" i="3"/>
  <c r="BC329" i="3"/>
  <c r="BD329" i="3"/>
  <c r="BE329" i="3"/>
  <c r="BF329" i="3"/>
  <c r="BG329" i="3"/>
  <c r="BH329" i="3"/>
  <c r="BI329" i="3"/>
  <c r="BJ329" i="3"/>
  <c r="BK329" i="3"/>
  <c r="BL329" i="3"/>
  <c r="BM329" i="3"/>
  <c r="BN329" i="3"/>
  <c r="BO329" i="3"/>
  <c r="BP329" i="3"/>
  <c r="BQ329" i="3"/>
  <c r="BR329" i="3"/>
  <c r="BS329" i="3"/>
  <c r="BT329" i="3"/>
  <c r="BU329" i="3"/>
  <c r="BV329" i="3"/>
  <c r="BW329" i="3"/>
  <c r="BX329" i="3"/>
  <c r="BY329" i="3"/>
  <c r="BZ329" i="3"/>
  <c r="CA329" i="3"/>
  <c r="CB329" i="3"/>
  <c r="CC329" i="3"/>
  <c r="CD329" i="3"/>
  <c r="CE329" i="3"/>
  <c r="CF329" i="3"/>
  <c r="CG329" i="3"/>
  <c r="CH329" i="3"/>
  <c r="CI329" i="3"/>
  <c r="CJ329" i="3"/>
  <c r="CK329" i="3"/>
  <c r="CL329" i="3"/>
  <c r="CM329" i="3"/>
  <c r="CN329" i="3"/>
  <c r="CO329" i="3"/>
  <c r="CP329" i="3"/>
  <c r="CQ329" i="3"/>
  <c r="CR329" i="3"/>
  <c r="CS329" i="3"/>
  <c r="CT329" i="3"/>
  <c r="CU329" i="3"/>
  <c r="CV329" i="3"/>
  <c r="CW329" i="3"/>
  <c r="CX329" i="3"/>
  <c r="CY329" i="3"/>
  <c r="CZ329" i="3"/>
  <c r="DA329" i="3"/>
  <c r="DB329" i="3"/>
  <c r="DC329" i="3"/>
  <c r="DD329" i="3"/>
  <c r="DE329" i="3"/>
  <c r="DF329" i="3"/>
  <c r="DG329" i="3"/>
  <c r="DH329" i="3"/>
  <c r="DI329" i="3"/>
  <c r="DJ329" i="3"/>
  <c r="DK329" i="3"/>
  <c r="DL329" i="3"/>
  <c r="DM329" i="3"/>
  <c r="DN329" i="3"/>
  <c r="DO329" i="3"/>
  <c r="DP329" i="3"/>
  <c r="DQ329" i="3"/>
  <c r="DR329" i="3"/>
  <c r="DS329" i="3"/>
  <c r="DT329" i="3"/>
  <c r="DU329" i="3"/>
  <c r="DV329" i="3"/>
  <c r="DW329" i="3"/>
  <c r="DX329" i="3"/>
  <c r="DY329" i="3"/>
  <c r="DZ329" i="3"/>
  <c r="EA329" i="3"/>
  <c r="EB329" i="3"/>
  <c r="EC329" i="3"/>
  <c r="ED329" i="3"/>
  <c r="EE329" i="3"/>
  <c r="EF329" i="3"/>
  <c r="EG329" i="3"/>
  <c r="EH329" i="3"/>
  <c r="EI329" i="3"/>
  <c r="EJ329" i="3"/>
  <c r="EK329" i="3"/>
  <c r="EL329" i="3"/>
  <c r="EM329" i="3"/>
  <c r="EN329" i="3"/>
  <c r="EO329" i="3"/>
  <c r="EP329" i="3"/>
  <c r="EQ329" i="3"/>
  <c r="ER329" i="3"/>
  <c r="ES329" i="3"/>
  <c r="ET329" i="3"/>
  <c r="EU329" i="3"/>
  <c r="EV329" i="3"/>
  <c r="EW329" i="3"/>
  <c r="EX329" i="3"/>
  <c r="EY329" i="3"/>
  <c r="EZ329" i="3"/>
  <c r="FA329" i="3"/>
  <c r="FB329" i="3"/>
  <c r="FC329" i="3"/>
  <c r="J330" i="3"/>
  <c r="K330" i="3"/>
  <c r="L330" i="3"/>
  <c r="M330" i="3"/>
  <c r="N330" i="3"/>
  <c r="O330" i="3"/>
  <c r="P330" i="3"/>
  <c r="Q330" i="3"/>
  <c r="R330" i="3"/>
  <c r="S330" i="3"/>
  <c r="T330" i="3"/>
  <c r="U330" i="3"/>
  <c r="V330" i="3"/>
  <c r="W330" i="3"/>
  <c r="X330" i="3"/>
  <c r="Y330" i="3"/>
  <c r="Z330" i="3"/>
  <c r="AA330" i="3"/>
  <c r="AB330" i="3"/>
  <c r="AC330" i="3"/>
  <c r="AD330" i="3"/>
  <c r="AE330" i="3"/>
  <c r="AF330" i="3"/>
  <c r="AG330" i="3"/>
  <c r="AH330" i="3"/>
  <c r="AI330" i="3"/>
  <c r="AJ330" i="3"/>
  <c r="AK330" i="3"/>
  <c r="AL330" i="3"/>
  <c r="AM330" i="3"/>
  <c r="AN330" i="3"/>
  <c r="AO330" i="3"/>
  <c r="AP330" i="3"/>
  <c r="AQ330" i="3"/>
  <c r="AR330" i="3"/>
  <c r="AS330" i="3"/>
  <c r="AT330" i="3"/>
  <c r="AU330" i="3"/>
  <c r="AV330" i="3"/>
  <c r="AW330" i="3"/>
  <c r="AX330" i="3"/>
  <c r="AY330" i="3"/>
  <c r="AZ330" i="3"/>
  <c r="BA330" i="3"/>
  <c r="BB330" i="3"/>
  <c r="BC330" i="3"/>
  <c r="BD330" i="3"/>
  <c r="BE330" i="3"/>
  <c r="BF330" i="3"/>
  <c r="BG330" i="3"/>
  <c r="BH330" i="3"/>
  <c r="BI330" i="3"/>
  <c r="BJ330" i="3"/>
  <c r="BK330" i="3"/>
  <c r="BL330" i="3"/>
  <c r="BM330" i="3"/>
  <c r="BN330" i="3"/>
  <c r="BO330" i="3"/>
  <c r="BP330" i="3"/>
  <c r="BQ330" i="3"/>
  <c r="BR330" i="3"/>
  <c r="BS330" i="3"/>
  <c r="BT330" i="3"/>
  <c r="BU330" i="3"/>
  <c r="BV330" i="3"/>
  <c r="BW330" i="3"/>
  <c r="BX330" i="3"/>
  <c r="BY330" i="3"/>
  <c r="BZ330" i="3"/>
  <c r="CA330" i="3"/>
  <c r="CB330" i="3"/>
  <c r="CC330" i="3"/>
  <c r="CD330" i="3"/>
  <c r="CE330" i="3"/>
  <c r="CF330" i="3"/>
  <c r="CG330" i="3"/>
  <c r="CH330" i="3"/>
  <c r="CI330" i="3"/>
  <c r="CJ330" i="3"/>
  <c r="CK330" i="3"/>
  <c r="CL330" i="3"/>
  <c r="CM330" i="3"/>
  <c r="CN330" i="3"/>
  <c r="CO330" i="3"/>
  <c r="CP330" i="3"/>
  <c r="CQ330" i="3"/>
  <c r="CR330" i="3"/>
  <c r="CS330" i="3"/>
  <c r="CT330" i="3"/>
  <c r="CU330" i="3"/>
  <c r="CV330" i="3"/>
  <c r="CW330" i="3"/>
  <c r="CX330" i="3"/>
  <c r="CY330" i="3"/>
  <c r="CZ330" i="3"/>
  <c r="DA330" i="3"/>
  <c r="DB330" i="3"/>
  <c r="DC330" i="3"/>
  <c r="DD330" i="3"/>
  <c r="DE330" i="3"/>
  <c r="DF330" i="3"/>
  <c r="DG330" i="3"/>
  <c r="DH330" i="3"/>
  <c r="DI330" i="3"/>
  <c r="DJ330" i="3"/>
  <c r="DK330" i="3"/>
  <c r="DL330" i="3"/>
  <c r="DM330" i="3"/>
  <c r="DN330" i="3"/>
  <c r="DO330" i="3"/>
  <c r="DP330" i="3"/>
  <c r="DQ330" i="3"/>
  <c r="DR330" i="3"/>
  <c r="DS330" i="3"/>
  <c r="DT330" i="3"/>
  <c r="DU330" i="3"/>
  <c r="DV330" i="3"/>
  <c r="DW330" i="3"/>
  <c r="DX330" i="3"/>
  <c r="DY330" i="3"/>
  <c r="DZ330" i="3"/>
  <c r="EA330" i="3"/>
  <c r="EB330" i="3"/>
  <c r="EC330" i="3"/>
  <c r="ED330" i="3"/>
  <c r="EE330" i="3"/>
  <c r="EF330" i="3"/>
  <c r="EG330" i="3"/>
  <c r="EH330" i="3"/>
  <c r="EI330" i="3"/>
  <c r="EJ330" i="3"/>
  <c r="EK330" i="3"/>
  <c r="EL330" i="3"/>
  <c r="EM330" i="3"/>
  <c r="EN330" i="3"/>
  <c r="EO330" i="3"/>
  <c r="EP330" i="3"/>
  <c r="EQ330" i="3"/>
  <c r="ER330" i="3"/>
  <c r="ES330" i="3"/>
  <c r="ET330" i="3"/>
  <c r="EU330" i="3"/>
  <c r="EV330" i="3"/>
  <c r="EW330" i="3"/>
  <c r="EX330" i="3"/>
  <c r="EY330" i="3"/>
  <c r="EZ330" i="3"/>
  <c r="FA330" i="3"/>
  <c r="FB330" i="3"/>
  <c r="FC330" i="3"/>
  <c r="K331" i="3"/>
  <c r="L331" i="3"/>
  <c r="M331" i="3"/>
  <c r="N331" i="3"/>
  <c r="O331" i="3"/>
  <c r="P331" i="3"/>
  <c r="Q331" i="3"/>
  <c r="R331" i="3"/>
  <c r="S331" i="3"/>
  <c r="T331" i="3"/>
  <c r="U331" i="3"/>
  <c r="V331" i="3"/>
  <c r="W331" i="3"/>
  <c r="X331" i="3"/>
  <c r="Y331" i="3"/>
  <c r="Z331" i="3"/>
  <c r="AA331" i="3"/>
  <c r="AB331" i="3"/>
  <c r="AC331" i="3"/>
  <c r="AD331" i="3"/>
  <c r="AE331" i="3"/>
  <c r="AF331" i="3"/>
  <c r="AG331" i="3"/>
  <c r="AH331" i="3"/>
  <c r="AI331" i="3"/>
  <c r="AJ331" i="3"/>
  <c r="AK331" i="3"/>
  <c r="AL331" i="3"/>
  <c r="AM331" i="3"/>
  <c r="AN331" i="3"/>
  <c r="AO331" i="3"/>
  <c r="AP331" i="3"/>
  <c r="AQ331" i="3"/>
  <c r="AR331" i="3"/>
  <c r="AS331" i="3"/>
  <c r="AT331" i="3"/>
  <c r="AU331" i="3"/>
  <c r="AV331" i="3"/>
  <c r="AW331" i="3"/>
  <c r="AX331" i="3"/>
  <c r="AY331" i="3"/>
  <c r="AZ331" i="3"/>
  <c r="BA331" i="3"/>
  <c r="BB331" i="3"/>
  <c r="BC331" i="3"/>
  <c r="BD331" i="3"/>
  <c r="BE331" i="3"/>
  <c r="BF331" i="3"/>
  <c r="BG331" i="3"/>
  <c r="BH331" i="3"/>
  <c r="BI331" i="3"/>
  <c r="BJ331" i="3"/>
  <c r="BK331" i="3"/>
  <c r="BL331" i="3"/>
  <c r="BM331" i="3"/>
  <c r="BN331" i="3"/>
  <c r="BO331" i="3"/>
  <c r="BP331" i="3"/>
  <c r="BQ331" i="3"/>
  <c r="BR331" i="3"/>
  <c r="BS331" i="3"/>
  <c r="BT331" i="3"/>
  <c r="BU331" i="3"/>
  <c r="BV331" i="3"/>
  <c r="BW331" i="3"/>
  <c r="BX331" i="3"/>
  <c r="BY331" i="3"/>
  <c r="BZ331" i="3"/>
  <c r="CA331" i="3"/>
  <c r="CB331" i="3"/>
  <c r="CC331" i="3"/>
  <c r="CD331" i="3"/>
  <c r="CE331" i="3"/>
  <c r="CF331" i="3"/>
  <c r="CG331" i="3"/>
  <c r="CH331" i="3"/>
  <c r="CI331" i="3"/>
  <c r="CJ331" i="3"/>
  <c r="CK331" i="3"/>
  <c r="CL331" i="3"/>
  <c r="CM331" i="3"/>
  <c r="CN331" i="3"/>
  <c r="CO331" i="3"/>
  <c r="CP331" i="3"/>
  <c r="CQ331" i="3"/>
  <c r="CR331" i="3"/>
  <c r="CS331" i="3"/>
  <c r="CT331" i="3"/>
  <c r="CU331" i="3"/>
  <c r="CV331" i="3"/>
  <c r="CW331" i="3"/>
  <c r="CX331" i="3"/>
  <c r="CY331" i="3"/>
  <c r="CZ331" i="3"/>
  <c r="DA331" i="3"/>
  <c r="DB331" i="3"/>
  <c r="DC331" i="3"/>
  <c r="DD331" i="3"/>
  <c r="DE331" i="3"/>
  <c r="DF331" i="3"/>
  <c r="DG331" i="3"/>
  <c r="DH331" i="3"/>
  <c r="DI331" i="3"/>
  <c r="DJ331" i="3"/>
  <c r="DK331" i="3"/>
  <c r="DL331" i="3"/>
  <c r="DM331" i="3"/>
  <c r="DN331" i="3"/>
  <c r="DO331" i="3"/>
  <c r="DP331" i="3"/>
  <c r="DQ331" i="3"/>
  <c r="DR331" i="3"/>
  <c r="DS331" i="3"/>
  <c r="DT331" i="3"/>
  <c r="DU331" i="3"/>
  <c r="DV331" i="3"/>
  <c r="DW331" i="3"/>
  <c r="DX331" i="3"/>
  <c r="DY331" i="3"/>
  <c r="DZ331" i="3"/>
  <c r="EA331" i="3"/>
  <c r="EB331" i="3"/>
  <c r="EC331" i="3"/>
  <c r="ED331" i="3"/>
  <c r="EE331" i="3"/>
  <c r="EF331" i="3"/>
  <c r="EG331" i="3"/>
  <c r="EH331" i="3"/>
  <c r="EI331" i="3"/>
  <c r="EJ331" i="3"/>
  <c r="EK331" i="3"/>
  <c r="EL331" i="3"/>
  <c r="EM331" i="3"/>
  <c r="EN331" i="3"/>
  <c r="EO331" i="3"/>
  <c r="EP331" i="3"/>
  <c r="EQ331" i="3"/>
  <c r="ER331" i="3"/>
  <c r="ES331" i="3"/>
  <c r="ET331" i="3"/>
  <c r="EU331" i="3"/>
  <c r="EV331" i="3"/>
  <c r="EW331" i="3"/>
  <c r="EX331" i="3"/>
  <c r="EY331" i="3"/>
  <c r="EZ331" i="3"/>
  <c r="FA331" i="3"/>
  <c r="FB331" i="3"/>
  <c r="FC331" i="3"/>
  <c r="K332" i="3"/>
  <c r="L332" i="3"/>
  <c r="M332" i="3"/>
  <c r="N332" i="3"/>
  <c r="O332" i="3"/>
  <c r="P332" i="3"/>
  <c r="Q332" i="3"/>
  <c r="R332" i="3"/>
  <c r="S332" i="3"/>
  <c r="T332" i="3"/>
  <c r="U332" i="3"/>
  <c r="V332" i="3"/>
  <c r="W332" i="3"/>
  <c r="X332" i="3"/>
  <c r="Y332" i="3"/>
  <c r="Z332" i="3"/>
  <c r="AA332" i="3"/>
  <c r="AB332" i="3"/>
  <c r="AC332" i="3"/>
  <c r="AD332" i="3"/>
  <c r="AE332" i="3"/>
  <c r="AF332" i="3"/>
  <c r="AG332" i="3"/>
  <c r="AH332" i="3"/>
  <c r="AI332" i="3"/>
  <c r="AJ332" i="3"/>
  <c r="AK332" i="3"/>
  <c r="AL332" i="3"/>
  <c r="AM332" i="3"/>
  <c r="AN332" i="3"/>
  <c r="AO332" i="3"/>
  <c r="AP332" i="3"/>
  <c r="AQ332" i="3"/>
  <c r="AR332" i="3"/>
  <c r="AS332" i="3"/>
  <c r="AT332" i="3"/>
  <c r="AU332" i="3"/>
  <c r="AV332" i="3"/>
  <c r="AW332" i="3"/>
  <c r="AX332" i="3"/>
  <c r="AY332" i="3"/>
  <c r="AZ332" i="3"/>
  <c r="BA332" i="3"/>
  <c r="BB332" i="3"/>
  <c r="BC332" i="3"/>
  <c r="BD332" i="3"/>
  <c r="BE332" i="3"/>
  <c r="BF332" i="3"/>
  <c r="BG332" i="3"/>
  <c r="BH332" i="3"/>
  <c r="BI332" i="3"/>
  <c r="BJ332" i="3"/>
  <c r="BK332" i="3"/>
  <c r="BL332" i="3"/>
  <c r="BM332" i="3"/>
  <c r="BN332" i="3"/>
  <c r="BO332" i="3"/>
  <c r="BP332" i="3"/>
  <c r="BQ332" i="3"/>
  <c r="BR332" i="3"/>
  <c r="BS332" i="3"/>
  <c r="BT332" i="3"/>
  <c r="BU332" i="3"/>
  <c r="BV332" i="3"/>
  <c r="BW332" i="3"/>
  <c r="BX332" i="3"/>
  <c r="BY332" i="3"/>
  <c r="BZ332" i="3"/>
  <c r="CA332" i="3"/>
  <c r="CB332" i="3"/>
  <c r="CC332" i="3"/>
  <c r="CD332" i="3"/>
  <c r="CE332" i="3"/>
  <c r="CF332" i="3"/>
  <c r="CG332" i="3"/>
  <c r="CH332" i="3"/>
  <c r="CI332" i="3"/>
  <c r="CJ332" i="3"/>
  <c r="CK332" i="3"/>
  <c r="CL332" i="3"/>
  <c r="CM332" i="3"/>
  <c r="CN332" i="3"/>
  <c r="CO332" i="3"/>
  <c r="CP332" i="3"/>
  <c r="CQ332" i="3"/>
  <c r="CR332" i="3"/>
  <c r="CS332" i="3"/>
  <c r="CT332" i="3"/>
  <c r="CU332" i="3"/>
  <c r="CV332" i="3"/>
  <c r="CW332" i="3"/>
  <c r="CX332" i="3"/>
  <c r="CY332" i="3"/>
  <c r="CZ332" i="3"/>
  <c r="DA332" i="3"/>
  <c r="DB332" i="3"/>
  <c r="DC332" i="3"/>
  <c r="DD332" i="3"/>
  <c r="DE332" i="3"/>
  <c r="DF332" i="3"/>
  <c r="DG332" i="3"/>
  <c r="DH332" i="3"/>
  <c r="DI332" i="3"/>
  <c r="DJ332" i="3"/>
  <c r="DK332" i="3"/>
  <c r="DL332" i="3"/>
  <c r="DM332" i="3"/>
  <c r="DN332" i="3"/>
  <c r="DO332" i="3"/>
  <c r="DP332" i="3"/>
  <c r="DQ332" i="3"/>
  <c r="DR332" i="3"/>
  <c r="DS332" i="3"/>
  <c r="DT332" i="3"/>
  <c r="DU332" i="3"/>
  <c r="DV332" i="3"/>
  <c r="DW332" i="3"/>
  <c r="DX332" i="3"/>
  <c r="DY332" i="3"/>
  <c r="DZ332" i="3"/>
  <c r="EA332" i="3"/>
  <c r="EB332" i="3"/>
  <c r="EC332" i="3"/>
  <c r="ED332" i="3"/>
  <c r="EE332" i="3"/>
  <c r="EF332" i="3"/>
  <c r="EG332" i="3"/>
  <c r="EH332" i="3"/>
  <c r="EI332" i="3"/>
  <c r="EJ332" i="3"/>
  <c r="EK332" i="3"/>
  <c r="EL332" i="3"/>
  <c r="EM332" i="3"/>
  <c r="EN332" i="3"/>
  <c r="EO332" i="3"/>
  <c r="EP332" i="3"/>
  <c r="EQ332" i="3"/>
  <c r="ER332" i="3"/>
  <c r="ES332" i="3"/>
  <c r="ET332" i="3"/>
  <c r="EU332" i="3"/>
  <c r="EV332" i="3"/>
  <c r="EW332" i="3"/>
  <c r="EX332" i="3"/>
  <c r="EY332" i="3"/>
  <c r="EZ332" i="3"/>
  <c r="FA332" i="3"/>
  <c r="FB332" i="3"/>
  <c r="FC332" i="3"/>
  <c r="J335" i="3"/>
  <c r="K335" i="3"/>
  <c r="L335" i="3"/>
  <c r="M335" i="3"/>
  <c r="N335" i="3"/>
  <c r="O335" i="3"/>
  <c r="P335" i="3"/>
  <c r="Q335" i="3"/>
  <c r="R335" i="3"/>
  <c r="S335" i="3"/>
  <c r="T335" i="3"/>
  <c r="U335" i="3"/>
  <c r="V335" i="3"/>
  <c r="W335" i="3"/>
  <c r="X335" i="3"/>
  <c r="Y335" i="3"/>
  <c r="Z335" i="3"/>
  <c r="AA335" i="3"/>
  <c r="AB335" i="3"/>
  <c r="AC335" i="3"/>
  <c r="AD335" i="3"/>
  <c r="AE335" i="3"/>
  <c r="AF335" i="3"/>
  <c r="AG335" i="3"/>
  <c r="AH335" i="3"/>
  <c r="AI335" i="3"/>
  <c r="AJ335" i="3"/>
  <c r="AK335" i="3"/>
  <c r="AL335" i="3"/>
  <c r="AM335" i="3"/>
  <c r="AN335" i="3"/>
  <c r="AO335" i="3"/>
  <c r="AP335" i="3"/>
  <c r="AQ335" i="3"/>
  <c r="AR335" i="3"/>
  <c r="AS335" i="3"/>
  <c r="AT335" i="3"/>
  <c r="AU335" i="3"/>
  <c r="AV335" i="3"/>
  <c r="AW335" i="3"/>
  <c r="AX335" i="3"/>
  <c r="AY335" i="3"/>
  <c r="AZ335" i="3"/>
  <c r="BA335" i="3"/>
  <c r="BB335" i="3"/>
  <c r="BC335" i="3"/>
  <c r="BD335" i="3"/>
  <c r="BE335" i="3"/>
  <c r="BF335" i="3"/>
  <c r="BG335" i="3"/>
  <c r="BH335" i="3"/>
  <c r="BI335" i="3"/>
  <c r="BJ335" i="3"/>
  <c r="BK335" i="3"/>
  <c r="BL335" i="3"/>
  <c r="BM335" i="3"/>
  <c r="BN335" i="3"/>
  <c r="BO335" i="3"/>
  <c r="BP335" i="3"/>
  <c r="BQ335" i="3"/>
  <c r="BR335" i="3"/>
  <c r="BS335" i="3"/>
  <c r="BT335" i="3"/>
  <c r="BU335" i="3"/>
  <c r="BV335" i="3"/>
  <c r="BW335" i="3"/>
  <c r="BX335" i="3"/>
  <c r="BY335" i="3"/>
  <c r="BZ335" i="3"/>
  <c r="CA335" i="3"/>
  <c r="CB335" i="3"/>
  <c r="CC335" i="3"/>
  <c r="CD335" i="3"/>
  <c r="CE335" i="3"/>
  <c r="CF335" i="3"/>
  <c r="CG335" i="3"/>
  <c r="CH335" i="3"/>
  <c r="CI335" i="3"/>
  <c r="CJ335" i="3"/>
  <c r="CK335" i="3"/>
  <c r="CL335" i="3"/>
  <c r="CM335" i="3"/>
  <c r="CN335" i="3"/>
  <c r="CO335" i="3"/>
  <c r="CP335" i="3"/>
  <c r="CQ335" i="3"/>
  <c r="CR335" i="3"/>
  <c r="CS335" i="3"/>
  <c r="CT335" i="3"/>
  <c r="CU335" i="3"/>
  <c r="CV335" i="3"/>
  <c r="CW335" i="3"/>
  <c r="CX335" i="3"/>
  <c r="CY335" i="3"/>
  <c r="CZ335" i="3"/>
  <c r="DA335" i="3"/>
  <c r="DB335" i="3"/>
  <c r="DC335" i="3"/>
  <c r="DD335" i="3"/>
  <c r="DE335" i="3"/>
  <c r="DF335" i="3"/>
  <c r="DG335" i="3"/>
  <c r="DH335" i="3"/>
  <c r="DI335" i="3"/>
  <c r="DJ335" i="3"/>
  <c r="DK335" i="3"/>
  <c r="DL335" i="3"/>
  <c r="DM335" i="3"/>
  <c r="DN335" i="3"/>
  <c r="DO335" i="3"/>
  <c r="DP335" i="3"/>
  <c r="DQ335" i="3"/>
  <c r="DR335" i="3"/>
  <c r="DS335" i="3"/>
  <c r="DT335" i="3"/>
  <c r="DU335" i="3"/>
  <c r="DV335" i="3"/>
  <c r="DW335" i="3"/>
  <c r="DX335" i="3"/>
  <c r="DY335" i="3"/>
  <c r="DZ335" i="3"/>
  <c r="EA335" i="3"/>
  <c r="EB335" i="3"/>
  <c r="EC335" i="3"/>
  <c r="ED335" i="3"/>
  <c r="EE335" i="3"/>
  <c r="EF335" i="3"/>
  <c r="EG335" i="3"/>
  <c r="EH335" i="3"/>
  <c r="EI335" i="3"/>
  <c r="EJ335" i="3"/>
  <c r="EK335" i="3"/>
  <c r="EL335" i="3"/>
  <c r="EM335" i="3"/>
  <c r="EN335" i="3"/>
  <c r="EO335" i="3"/>
  <c r="EP335" i="3"/>
  <c r="EQ335" i="3"/>
  <c r="ER335" i="3"/>
  <c r="ES335" i="3"/>
  <c r="ET335" i="3"/>
  <c r="EU335" i="3"/>
  <c r="EV335" i="3"/>
  <c r="EW335" i="3"/>
  <c r="EX335" i="3"/>
  <c r="EY335" i="3"/>
  <c r="EZ335" i="3"/>
  <c r="FA335" i="3"/>
  <c r="FB335" i="3"/>
  <c r="FC335" i="3"/>
  <c r="J336" i="3"/>
  <c r="K336" i="3"/>
  <c r="L336" i="3"/>
  <c r="M336" i="3"/>
  <c r="N336" i="3"/>
  <c r="O336" i="3"/>
  <c r="P336" i="3"/>
  <c r="Q336" i="3"/>
  <c r="R336" i="3"/>
  <c r="S336" i="3"/>
  <c r="T336" i="3"/>
  <c r="U336" i="3"/>
  <c r="V336" i="3"/>
  <c r="W336" i="3"/>
  <c r="X336" i="3"/>
  <c r="Y336" i="3"/>
  <c r="Z336" i="3"/>
  <c r="AA336" i="3"/>
  <c r="AB336" i="3"/>
  <c r="AC336" i="3"/>
  <c r="AD336" i="3"/>
  <c r="AE336" i="3"/>
  <c r="AF336" i="3"/>
  <c r="AG336" i="3"/>
  <c r="AH336" i="3"/>
  <c r="AI336" i="3"/>
  <c r="AJ336" i="3"/>
  <c r="AK336" i="3"/>
  <c r="AL336" i="3"/>
  <c r="AM336" i="3"/>
  <c r="AN336" i="3"/>
  <c r="AO336" i="3"/>
  <c r="AP336" i="3"/>
  <c r="AQ336" i="3"/>
  <c r="AR336" i="3"/>
  <c r="AS336" i="3"/>
  <c r="AT336" i="3"/>
  <c r="AU336" i="3"/>
  <c r="AV336" i="3"/>
  <c r="AW336" i="3"/>
  <c r="AX336" i="3"/>
  <c r="AY336" i="3"/>
  <c r="AZ336" i="3"/>
  <c r="BA336" i="3"/>
  <c r="BB336" i="3"/>
  <c r="BC336" i="3"/>
  <c r="BD336" i="3"/>
  <c r="BE336" i="3"/>
  <c r="BF336" i="3"/>
  <c r="BG336" i="3"/>
  <c r="BH336" i="3"/>
  <c r="BI336" i="3"/>
  <c r="BJ336" i="3"/>
  <c r="BK336" i="3"/>
  <c r="BL336" i="3"/>
  <c r="BM336" i="3"/>
  <c r="BN336" i="3"/>
  <c r="BO336" i="3"/>
  <c r="BP336" i="3"/>
  <c r="BQ336" i="3"/>
  <c r="BR336" i="3"/>
  <c r="BS336" i="3"/>
  <c r="BT336" i="3"/>
  <c r="BU336" i="3"/>
  <c r="BV336" i="3"/>
  <c r="BW336" i="3"/>
  <c r="BX336" i="3"/>
  <c r="BY336" i="3"/>
  <c r="BZ336" i="3"/>
  <c r="CA336" i="3"/>
  <c r="CB336" i="3"/>
  <c r="CC336" i="3"/>
  <c r="CD336" i="3"/>
  <c r="CE336" i="3"/>
  <c r="CF336" i="3"/>
  <c r="CG336" i="3"/>
  <c r="CH336" i="3"/>
  <c r="CI336" i="3"/>
  <c r="CJ336" i="3"/>
  <c r="CK336" i="3"/>
  <c r="CL336" i="3"/>
  <c r="CM336" i="3"/>
  <c r="CN336" i="3"/>
  <c r="CO336" i="3"/>
  <c r="CP336" i="3"/>
  <c r="CQ336" i="3"/>
  <c r="CR336" i="3"/>
  <c r="CS336" i="3"/>
  <c r="CT336" i="3"/>
  <c r="CU336" i="3"/>
  <c r="CV336" i="3"/>
  <c r="CW336" i="3"/>
  <c r="CX336" i="3"/>
  <c r="CY336" i="3"/>
  <c r="CZ336" i="3"/>
  <c r="DA336" i="3"/>
  <c r="DB336" i="3"/>
  <c r="DC336" i="3"/>
  <c r="DD336" i="3"/>
  <c r="DE336" i="3"/>
  <c r="DF336" i="3"/>
  <c r="DG336" i="3"/>
  <c r="DH336" i="3"/>
  <c r="DI336" i="3"/>
  <c r="DJ336" i="3"/>
  <c r="DK336" i="3"/>
  <c r="DL336" i="3"/>
  <c r="DM336" i="3"/>
  <c r="DN336" i="3"/>
  <c r="DO336" i="3"/>
  <c r="DP336" i="3"/>
  <c r="DQ336" i="3"/>
  <c r="DR336" i="3"/>
  <c r="DS336" i="3"/>
  <c r="DT336" i="3"/>
  <c r="DU336" i="3"/>
  <c r="DV336" i="3"/>
  <c r="DW336" i="3"/>
  <c r="DX336" i="3"/>
  <c r="DY336" i="3"/>
  <c r="DZ336" i="3"/>
  <c r="EA336" i="3"/>
  <c r="EB336" i="3"/>
  <c r="EC336" i="3"/>
  <c r="ED336" i="3"/>
  <c r="EE336" i="3"/>
  <c r="EF336" i="3"/>
  <c r="EG336" i="3"/>
  <c r="EH336" i="3"/>
  <c r="EI336" i="3"/>
  <c r="EJ336" i="3"/>
  <c r="EK336" i="3"/>
  <c r="EL336" i="3"/>
  <c r="EM336" i="3"/>
  <c r="EN336" i="3"/>
  <c r="EO336" i="3"/>
  <c r="EP336" i="3"/>
  <c r="EQ336" i="3"/>
  <c r="ER336" i="3"/>
  <c r="ES336" i="3"/>
  <c r="ET336" i="3"/>
  <c r="EU336" i="3"/>
  <c r="EV336" i="3"/>
  <c r="EW336" i="3"/>
  <c r="EX336" i="3"/>
  <c r="EY336" i="3"/>
  <c r="EZ336" i="3"/>
  <c r="FA336" i="3"/>
  <c r="FB336" i="3"/>
  <c r="FC336" i="3"/>
  <c r="J337" i="3"/>
  <c r="K337" i="3"/>
  <c r="L337" i="3"/>
  <c r="M337" i="3"/>
  <c r="N337" i="3"/>
  <c r="O337" i="3"/>
  <c r="P337" i="3"/>
  <c r="Q337" i="3"/>
  <c r="R337" i="3"/>
  <c r="S337" i="3"/>
  <c r="T337" i="3"/>
  <c r="U337" i="3"/>
  <c r="V337" i="3"/>
  <c r="W337" i="3"/>
  <c r="X337" i="3"/>
  <c r="Y337" i="3"/>
  <c r="Z337" i="3"/>
  <c r="AA337" i="3"/>
  <c r="AB337" i="3"/>
  <c r="AC337" i="3"/>
  <c r="AD337" i="3"/>
  <c r="AE337" i="3"/>
  <c r="AF337" i="3"/>
  <c r="AG337" i="3"/>
  <c r="AH337" i="3"/>
  <c r="AI337" i="3"/>
  <c r="AJ337" i="3"/>
  <c r="AK337" i="3"/>
  <c r="AL337" i="3"/>
  <c r="AM337" i="3"/>
  <c r="AN337" i="3"/>
  <c r="AO337" i="3"/>
  <c r="AP337" i="3"/>
  <c r="AQ337" i="3"/>
  <c r="AR337" i="3"/>
  <c r="AS337" i="3"/>
  <c r="AT337" i="3"/>
  <c r="AU337" i="3"/>
  <c r="AV337" i="3"/>
  <c r="AW337" i="3"/>
  <c r="AX337" i="3"/>
  <c r="AY337" i="3"/>
  <c r="AZ337" i="3"/>
  <c r="BA337" i="3"/>
  <c r="BB337" i="3"/>
  <c r="BC337" i="3"/>
  <c r="BD337" i="3"/>
  <c r="BE337" i="3"/>
  <c r="BF337" i="3"/>
  <c r="BG337" i="3"/>
  <c r="BH337" i="3"/>
  <c r="BI337" i="3"/>
  <c r="BJ337" i="3"/>
  <c r="BK337" i="3"/>
  <c r="BL337" i="3"/>
  <c r="BM337" i="3"/>
  <c r="BN337" i="3"/>
  <c r="BO337" i="3"/>
  <c r="BP337" i="3"/>
  <c r="BQ337" i="3"/>
  <c r="BR337" i="3"/>
  <c r="BS337" i="3"/>
  <c r="BT337" i="3"/>
  <c r="BU337" i="3"/>
  <c r="BV337" i="3"/>
  <c r="BW337" i="3"/>
  <c r="BX337" i="3"/>
  <c r="BY337" i="3"/>
  <c r="BZ337" i="3"/>
  <c r="CA337" i="3"/>
  <c r="CB337" i="3"/>
  <c r="CC337" i="3"/>
  <c r="CD337" i="3"/>
  <c r="CE337" i="3"/>
  <c r="CF337" i="3"/>
  <c r="CG337" i="3"/>
  <c r="CH337" i="3"/>
  <c r="CI337" i="3"/>
  <c r="CJ337" i="3"/>
  <c r="CK337" i="3"/>
  <c r="CL337" i="3"/>
  <c r="CM337" i="3"/>
  <c r="CN337" i="3"/>
  <c r="CO337" i="3"/>
  <c r="CP337" i="3"/>
  <c r="CQ337" i="3"/>
  <c r="CR337" i="3"/>
  <c r="CS337" i="3"/>
  <c r="CT337" i="3"/>
  <c r="CU337" i="3"/>
  <c r="CV337" i="3"/>
  <c r="CW337" i="3"/>
  <c r="CX337" i="3"/>
  <c r="CY337" i="3"/>
  <c r="CZ337" i="3"/>
  <c r="DA337" i="3"/>
  <c r="DB337" i="3"/>
  <c r="DC337" i="3"/>
  <c r="DD337" i="3"/>
  <c r="DE337" i="3"/>
  <c r="DF337" i="3"/>
  <c r="DG337" i="3"/>
  <c r="DH337" i="3"/>
  <c r="DI337" i="3"/>
  <c r="DJ337" i="3"/>
  <c r="DK337" i="3"/>
  <c r="DL337" i="3"/>
  <c r="DM337" i="3"/>
  <c r="DN337" i="3"/>
  <c r="DO337" i="3"/>
  <c r="DP337" i="3"/>
  <c r="DQ337" i="3"/>
  <c r="DR337" i="3"/>
  <c r="DS337" i="3"/>
  <c r="DT337" i="3"/>
  <c r="DU337" i="3"/>
  <c r="DV337" i="3"/>
  <c r="DW337" i="3"/>
  <c r="DX337" i="3"/>
  <c r="DY337" i="3"/>
  <c r="DZ337" i="3"/>
  <c r="EA337" i="3"/>
  <c r="EB337" i="3"/>
  <c r="EC337" i="3"/>
  <c r="ED337" i="3"/>
  <c r="EE337" i="3"/>
  <c r="EF337" i="3"/>
  <c r="EG337" i="3"/>
  <c r="EH337" i="3"/>
  <c r="EI337" i="3"/>
  <c r="EJ337" i="3"/>
  <c r="EK337" i="3"/>
  <c r="EL337" i="3"/>
  <c r="EM337" i="3"/>
  <c r="EN337" i="3"/>
  <c r="EO337" i="3"/>
  <c r="EP337" i="3"/>
  <c r="EQ337" i="3"/>
  <c r="ER337" i="3"/>
  <c r="ES337" i="3"/>
  <c r="ET337" i="3"/>
  <c r="EU337" i="3"/>
  <c r="EV337" i="3"/>
  <c r="EW337" i="3"/>
  <c r="EX337" i="3"/>
  <c r="EY337" i="3"/>
  <c r="EZ337" i="3"/>
  <c r="FA337" i="3"/>
  <c r="FB337" i="3"/>
  <c r="FC337" i="3"/>
  <c r="J339" i="3"/>
  <c r="K339" i="3"/>
  <c r="L339" i="3"/>
  <c r="M339" i="3"/>
  <c r="N339" i="3"/>
  <c r="O339" i="3"/>
  <c r="P339" i="3"/>
  <c r="Q339" i="3"/>
  <c r="R339" i="3"/>
  <c r="S339" i="3"/>
  <c r="T339" i="3"/>
  <c r="U339" i="3"/>
  <c r="V339" i="3"/>
  <c r="W339" i="3"/>
  <c r="X339" i="3"/>
  <c r="Y339" i="3"/>
  <c r="Z339" i="3"/>
  <c r="AA339" i="3"/>
  <c r="AB339" i="3"/>
  <c r="AC339" i="3"/>
  <c r="AD339" i="3"/>
  <c r="AE339" i="3"/>
  <c r="AF339" i="3"/>
  <c r="AG339" i="3"/>
  <c r="AH339" i="3"/>
  <c r="AI339" i="3"/>
  <c r="AJ339" i="3"/>
  <c r="AK339" i="3"/>
  <c r="AL339" i="3"/>
  <c r="AM339" i="3"/>
  <c r="AN339" i="3"/>
  <c r="AO339" i="3"/>
  <c r="AP339" i="3"/>
  <c r="AQ339" i="3"/>
  <c r="AR339" i="3"/>
  <c r="AS339" i="3"/>
  <c r="AT339" i="3"/>
  <c r="AU339" i="3"/>
  <c r="AV339" i="3"/>
  <c r="AW339" i="3"/>
  <c r="AX339" i="3"/>
  <c r="AY339" i="3"/>
  <c r="AZ339" i="3"/>
  <c r="BA339" i="3"/>
  <c r="BB339" i="3"/>
  <c r="BC339" i="3"/>
  <c r="BD339" i="3"/>
  <c r="BE339" i="3"/>
  <c r="BF339" i="3"/>
  <c r="BG339" i="3"/>
  <c r="BH339" i="3"/>
  <c r="BI339" i="3"/>
  <c r="BJ339" i="3"/>
  <c r="BK339" i="3"/>
  <c r="BL339" i="3"/>
  <c r="BM339" i="3"/>
  <c r="BN339" i="3"/>
  <c r="BO339" i="3"/>
  <c r="BP339" i="3"/>
  <c r="BQ339" i="3"/>
  <c r="BR339" i="3"/>
  <c r="BS339" i="3"/>
  <c r="BT339" i="3"/>
  <c r="BU339" i="3"/>
  <c r="BV339" i="3"/>
  <c r="BW339" i="3"/>
  <c r="BX339" i="3"/>
  <c r="BY339" i="3"/>
  <c r="BZ339" i="3"/>
  <c r="CA339" i="3"/>
  <c r="CB339" i="3"/>
  <c r="CC339" i="3"/>
  <c r="CD339" i="3"/>
  <c r="CE339" i="3"/>
  <c r="CF339" i="3"/>
  <c r="CG339" i="3"/>
  <c r="CH339" i="3"/>
  <c r="CI339" i="3"/>
  <c r="CJ339" i="3"/>
  <c r="CK339" i="3"/>
  <c r="CL339" i="3"/>
  <c r="CM339" i="3"/>
  <c r="CN339" i="3"/>
  <c r="CO339" i="3"/>
  <c r="CP339" i="3"/>
  <c r="CQ339" i="3"/>
  <c r="CR339" i="3"/>
  <c r="CS339" i="3"/>
  <c r="CT339" i="3"/>
  <c r="CU339" i="3"/>
  <c r="CV339" i="3"/>
  <c r="CW339" i="3"/>
  <c r="CX339" i="3"/>
  <c r="CY339" i="3"/>
  <c r="CZ339" i="3"/>
  <c r="DA339" i="3"/>
  <c r="DB339" i="3"/>
  <c r="DC339" i="3"/>
  <c r="DD339" i="3"/>
  <c r="DE339" i="3"/>
  <c r="DF339" i="3"/>
  <c r="DG339" i="3"/>
  <c r="DH339" i="3"/>
  <c r="DI339" i="3"/>
  <c r="DJ339" i="3"/>
  <c r="DK339" i="3"/>
  <c r="DL339" i="3"/>
  <c r="DM339" i="3"/>
  <c r="DN339" i="3"/>
  <c r="DO339" i="3"/>
  <c r="DP339" i="3"/>
  <c r="DQ339" i="3"/>
  <c r="DR339" i="3"/>
  <c r="DS339" i="3"/>
  <c r="DT339" i="3"/>
  <c r="DU339" i="3"/>
  <c r="DV339" i="3"/>
  <c r="DW339" i="3"/>
  <c r="DX339" i="3"/>
  <c r="DY339" i="3"/>
  <c r="DZ339" i="3"/>
  <c r="EA339" i="3"/>
  <c r="EB339" i="3"/>
  <c r="EC339" i="3"/>
  <c r="ED339" i="3"/>
  <c r="EE339" i="3"/>
  <c r="EF339" i="3"/>
  <c r="EG339" i="3"/>
  <c r="EH339" i="3"/>
  <c r="EI339" i="3"/>
  <c r="EJ339" i="3"/>
  <c r="EK339" i="3"/>
  <c r="EL339" i="3"/>
  <c r="EM339" i="3"/>
  <c r="EN339" i="3"/>
  <c r="EO339" i="3"/>
  <c r="EP339" i="3"/>
  <c r="EQ339" i="3"/>
  <c r="ER339" i="3"/>
  <c r="ES339" i="3"/>
  <c r="ET339" i="3"/>
  <c r="EU339" i="3"/>
  <c r="EV339" i="3"/>
  <c r="EW339" i="3"/>
  <c r="EX339" i="3"/>
  <c r="EY339" i="3"/>
  <c r="EZ339" i="3"/>
  <c r="FA339" i="3"/>
  <c r="FB339" i="3"/>
  <c r="FC339" i="3"/>
  <c r="K344" i="3"/>
  <c r="L344" i="3"/>
  <c r="M344" i="3"/>
  <c r="N344" i="3"/>
  <c r="O344" i="3"/>
  <c r="P344" i="3"/>
  <c r="Q344" i="3"/>
  <c r="R344" i="3"/>
  <c r="S344" i="3"/>
  <c r="T344" i="3"/>
  <c r="U344" i="3"/>
  <c r="V344" i="3"/>
  <c r="W344" i="3"/>
  <c r="X344" i="3"/>
  <c r="Y344" i="3"/>
  <c r="Z344" i="3"/>
  <c r="AA344" i="3"/>
  <c r="AB344" i="3"/>
  <c r="AC344" i="3"/>
  <c r="AD344" i="3"/>
  <c r="AE344" i="3"/>
  <c r="AF344" i="3"/>
  <c r="AG344" i="3"/>
  <c r="AH344" i="3"/>
  <c r="AI344" i="3"/>
  <c r="AJ344" i="3"/>
  <c r="AK344" i="3"/>
  <c r="AL344" i="3"/>
  <c r="AM344" i="3"/>
  <c r="AN344" i="3"/>
  <c r="AO344" i="3"/>
  <c r="AP344" i="3"/>
  <c r="AQ344" i="3"/>
  <c r="AR344" i="3"/>
  <c r="AS344" i="3"/>
  <c r="AT344" i="3"/>
  <c r="AU344" i="3"/>
  <c r="AV344" i="3"/>
  <c r="AW344" i="3"/>
  <c r="AX344" i="3"/>
  <c r="AY344" i="3"/>
  <c r="AZ344" i="3"/>
  <c r="BA344" i="3"/>
  <c r="BB344" i="3"/>
  <c r="BC344" i="3"/>
  <c r="BD344" i="3"/>
  <c r="BE344" i="3"/>
  <c r="BF344" i="3"/>
  <c r="BG344" i="3"/>
  <c r="BH344" i="3"/>
  <c r="BI344" i="3"/>
  <c r="BJ344" i="3"/>
  <c r="BK344" i="3"/>
  <c r="BL344" i="3"/>
  <c r="BM344" i="3"/>
  <c r="BN344" i="3"/>
  <c r="BO344" i="3"/>
  <c r="BP344" i="3"/>
  <c r="BQ344" i="3"/>
  <c r="BR344" i="3"/>
  <c r="BS344" i="3"/>
  <c r="BT344" i="3"/>
  <c r="BU344" i="3"/>
  <c r="BV344" i="3"/>
  <c r="BW344" i="3"/>
  <c r="BX344" i="3"/>
  <c r="BY344" i="3"/>
  <c r="BZ344" i="3"/>
  <c r="CA344" i="3"/>
  <c r="CB344" i="3"/>
  <c r="CC344" i="3"/>
  <c r="CD344" i="3"/>
  <c r="CE344" i="3"/>
  <c r="CF344" i="3"/>
  <c r="CG344" i="3"/>
  <c r="CH344" i="3"/>
  <c r="CI344" i="3"/>
  <c r="CJ344" i="3"/>
  <c r="CK344" i="3"/>
  <c r="CL344" i="3"/>
  <c r="CM344" i="3"/>
  <c r="CN344" i="3"/>
  <c r="CO344" i="3"/>
  <c r="CP344" i="3"/>
  <c r="CQ344" i="3"/>
  <c r="CR344" i="3"/>
  <c r="CS344" i="3"/>
  <c r="CT344" i="3"/>
  <c r="CU344" i="3"/>
  <c r="CV344" i="3"/>
  <c r="CW344" i="3"/>
  <c r="CX344" i="3"/>
  <c r="CY344" i="3"/>
  <c r="CZ344" i="3"/>
  <c r="DA344" i="3"/>
  <c r="DB344" i="3"/>
  <c r="DC344" i="3"/>
  <c r="DD344" i="3"/>
  <c r="DE344" i="3"/>
  <c r="DF344" i="3"/>
  <c r="DG344" i="3"/>
  <c r="DH344" i="3"/>
  <c r="DI344" i="3"/>
  <c r="DJ344" i="3"/>
  <c r="DK344" i="3"/>
  <c r="DL344" i="3"/>
  <c r="DM344" i="3"/>
  <c r="DN344" i="3"/>
  <c r="DO344" i="3"/>
  <c r="DP344" i="3"/>
  <c r="DQ344" i="3"/>
  <c r="DR344" i="3"/>
  <c r="DS344" i="3"/>
  <c r="DT344" i="3"/>
  <c r="DU344" i="3"/>
  <c r="DV344" i="3"/>
  <c r="DW344" i="3"/>
  <c r="DX344" i="3"/>
  <c r="DY344" i="3"/>
  <c r="DZ344" i="3"/>
  <c r="EA344" i="3"/>
  <c r="EB344" i="3"/>
  <c r="EC344" i="3"/>
  <c r="ED344" i="3"/>
  <c r="EE344" i="3"/>
  <c r="EF344" i="3"/>
  <c r="EG344" i="3"/>
  <c r="EH344" i="3"/>
  <c r="EI344" i="3"/>
  <c r="EJ344" i="3"/>
  <c r="EK344" i="3"/>
  <c r="EL344" i="3"/>
  <c r="EM344" i="3"/>
  <c r="EN344" i="3"/>
  <c r="EO344" i="3"/>
  <c r="EP344" i="3"/>
  <c r="EQ344" i="3"/>
  <c r="ER344" i="3"/>
  <c r="ES344" i="3"/>
  <c r="ET344" i="3"/>
  <c r="EU344" i="3"/>
  <c r="EV344" i="3"/>
  <c r="EW344" i="3"/>
  <c r="EX344" i="3"/>
  <c r="EY344" i="3"/>
  <c r="EZ344" i="3"/>
  <c r="FA344" i="3"/>
  <c r="FB344" i="3"/>
  <c r="FC344" i="3"/>
  <c r="J345" i="3"/>
  <c r="K345" i="3"/>
  <c r="L345" i="3"/>
  <c r="M345" i="3"/>
  <c r="N345" i="3"/>
  <c r="O345" i="3"/>
  <c r="P345" i="3"/>
  <c r="Q345" i="3"/>
  <c r="R345" i="3"/>
  <c r="S345" i="3"/>
  <c r="T345" i="3"/>
  <c r="U345" i="3"/>
  <c r="V345" i="3"/>
  <c r="W345" i="3"/>
  <c r="X345" i="3"/>
  <c r="Y345" i="3"/>
  <c r="Z345" i="3"/>
  <c r="AA345" i="3"/>
  <c r="AB345" i="3"/>
  <c r="AC345" i="3"/>
  <c r="AD345" i="3"/>
  <c r="AE345" i="3"/>
  <c r="AF345" i="3"/>
  <c r="AG345" i="3"/>
  <c r="AH345" i="3"/>
  <c r="AI345" i="3"/>
  <c r="AJ345" i="3"/>
  <c r="AK345" i="3"/>
  <c r="AL345" i="3"/>
  <c r="AM345" i="3"/>
  <c r="AN345" i="3"/>
  <c r="AO345" i="3"/>
  <c r="AP345" i="3"/>
  <c r="AQ345" i="3"/>
  <c r="AR345" i="3"/>
  <c r="AS345" i="3"/>
  <c r="AT345" i="3"/>
  <c r="AU345" i="3"/>
  <c r="AV345" i="3"/>
  <c r="AW345" i="3"/>
  <c r="AX345" i="3"/>
  <c r="AY345" i="3"/>
  <c r="AZ345" i="3"/>
  <c r="BA345" i="3"/>
  <c r="BB345" i="3"/>
  <c r="BC345" i="3"/>
  <c r="BD345" i="3"/>
  <c r="BE345" i="3"/>
  <c r="BF345" i="3"/>
  <c r="BG345" i="3"/>
  <c r="BH345" i="3"/>
  <c r="BI345" i="3"/>
  <c r="BJ345" i="3"/>
  <c r="BK345" i="3"/>
  <c r="BL345" i="3"/>
  <c r="BM345" i="3"/>
  <c r="BN345" i="3"/>
  <c r="BO345" i="3"/>
  <c r="BP345" i="3"/>
  <c r="BQ345" i="3"/>
  <c r="BR345" i="3"/>
  <c r="BS345" i="3"/>
  <c r="BT345" i="3"/>
  <c r="BU345" i="3"/>
  <c r="BV345" i="3"/>
  <c r="BW345" i="3"/>
  <c r="BX345" i="3"/>
  <c r="BY345" i="3"/>
  <c r="BZ345" i="3"/>
  <c r="CA345" i="3"/>
  <c r="CB345" i="3"/>
  <c r="CC345" i="3"/>
  <c r="CD345" i="3"/>
  <c r="CE345" i="3"/>
  <c r="CF345" i="3"/>
  <c r="CG345" i="3"/>
  <c r="CH345" i="3"/>
  <c r="CI345" i="3"/>
  <c r="CJ345" i="3"/>
  <c r="CK345" i="3"/>
  <c r="CL345" i="3"/>
  <c r="CM345" i="3"/>
  <c r="CN345" i="3"/>
  <c r="CO345" i="3"/>
  <c r="CP345" i="3"/>
  <c r="CQ345" i="3"/>
  <c r="CR345" i="3"/>
  <c r="CS345" i="3"/>
  <c r="CT345" i="3"/>
  <c r="CU345" i="3"/>
  <c r="CV345" i="3"/>
  <c r="CW345" i="3"/>
  <c r="CX345" i="3"/>
  <c r="CY345" i="3"/>
  <c r="CZ345" i="3"/>
  <c r="DA345" i="3"/>
  <c r="DB345" i="3"/>
  <c r="DC345" i="3"/>
  <c r="DD345" i="3"/>
  <c r="DE345" i="3"/>
  <c r="DF345" i="3"/>
  <c r="DG345" i="3"/>
  <c r="DH345" i="3"/>
  <c r="DI345" i="3"/>
  <c r="DJ345" i="3"/>
  <c r="DK345" i="3"/>
  <c r="DL345" i="3"/>
  <c r="DM345" i="3"/>
  <c r="DN345" i="3"/>
  <c r="DO345" i="3"/>
  <c r="DP345" i="3"/>
  <c r="DQ345" i="3"/>
  <c r="DR345" i="3"/>
  <c r="DS345" i="3"/>
  <c r="DT345" i="3"/>
  <c r="DU345" i="3"/>
  <c r="DV345" i="3"/>
  <c r="DW345" i="3"/>
  <c r="DX345" i="3"/>
  <c r="DY345" i="3"/>
  <c r="DZ345" i="3"/>
  <c r="EA345" i="3"/>
  <c r="EB345" i="3"/>
  <c r="EC345" i="3"/>
  <c r="ED345" i="3"/>
  <c r="EE345" i="3"/>
  <c r="EF345" i="3"/>
  <c r="EG345" i="3"/>
  <c r="EH345" i="3"/>
  <c r="EI345" i="3"/>
  <c r="EJ345" i="3"/>
  <c r="EK345" i="3"/>
  <c r="EL345" i="3"/>
  <c r="EM345" i="3"/>
  <c r="EN345" i="3"/>
  <c r="EO345" i="3"/>
  <c r="EP345" i="3"/>
  <c r="EQ345" i="3"/>
  <c r="ER345" i="3"/>
  <c r="ES345" i="3"/>
  <c r="ET345" i="3"/>
  <c r="EU345" i="3"/>
  <c r="EV345" i="3"/>
  <c r="EW345" i="3"/>
  <c r="EX345" i="3"/>
  <c r="EY345" i="3"/>
  <c r="EZ345" i="3"/>
  <c r="FA345" i="3"/>
  <c r="FB345" i="3"/>
  <c r="FC345" i="3"/>
  <c r="J347" i="3"/>
  <c r="K347" i="3"/>
  <c r="L347" i="3"/>
  <c r="M347" i="3"/>
  <c r="N347" i="3"/>
  <c r="O347" i="3"/>
  <c r="P347" i="3"/>
  <c r="Q347" i="3"/>
  <c r="R347" i="3"/>
  <c r="S347" i="3"/>
  <c r="T347" i="3"/>
  <c r="U347" i="3"/>
  <c r="V347" i="3"/>
  <c r="W347" i="3"/>
  <c r="X347" i="3"/>
  <c r="Y347" i="3"/>
  <c r="Z347" i="3"/>
  <c r="AA347" i="3"/>
  <c r="AB347" i="3"/>
  <c r="AC347" i="3"/>
  <c r="AD347" i="3"/>
  <c r="AE347" i="3"/>
  <c r="AF347" i="3"/>
  <c r="AG347" i="3"/>
  <c r="AH347" i="3"/>
  <c r="AI347" i="3"/>
  <c r="AJ347" i="3"/>
  <c r="AK347" i="3"/>
  <c r="AL347" i="3"/>
  <c r="AM347" i="3"/>
  <c r="AN347" i="3"/>
  <c r="AO347" i="3"/>
  <c r="AP347" i="3"/>
  <c r="AQ347" i="3"/>
  <c r="AR347" i="3"/>
  <c r="AS347" i="3"/>
  <c r="AT347" i="3"/>
  <c r="AU347" i="3"/>
  <c r="AV347" i="3"/>
  <c r="AW347" i="3"/>
  <c r="AX347" i="3"/>
  <c r="AY347" i="3"/>
  <c r="AZ347" i="3"/>
  <c r="BA347" i="3"/>
  <c r="BB347" i="3"/>
  <c r="BC347" i="3"/>
  <c r="BD347" i="3"/>
  <c r="BE347" i="3"/>
  <c r="BF347" i="3"/>
  <c r="BG347" i="3"/>
  <c r="BH347" i="3"/>
  <c r="BI347" i="3"/>
  <c r="BJ347" i="3"/>
  <c r="BK347" i="3"/>
  <c r="BL347" i="3"/>
  <c r="BM347" i="3"/>
  <c r="BN347" i="3"/>
  <c r="BO347" i="3"/>
  <c r="BP347" i="3"/>
  <c r="BQ347" i="3"/>
  <c r="BR347" i="3"/>
  <c r="BS347" i="3"/>
  <c r="BT347" i="3"/>
  <c r="BU347" i="3"/>
  <c r="BV347" i="3"/>
  <c r="BW347" i="3"/>
  <c r="BX347" i="3"/>
  <c r="BY347" i="3"/>
  <c r="BZ347" i="3"/>
  <c r="CA347" i="3"/>
  <c r="CB347" i="3"/>
  <c r="CC347" i="3"/>
  <c r="CD347" i="3"/>
  <c r="CE347" i="3"/>
  <c r="CF347" i="3"/>
  <c r="CG347" i="3"/>
  <c r="CH347" i="3"/>
  <c r="CI347" i="3"/>
  <c r="CJ347" i="3"/>
  <c r="CK347" i="3"/>
  <c r="CL347" i="3"/>
  <c r="CM347" i="3"/>
  <c r="CN347" i="3"/>
  <c r="CO347" i="3"/>
  <c r="CP347" i="3"/>
  <c r="CQ347" i="3"/>
  <c r="CR347" i="3"/>
  <c r="CS347" i="3"/>
  <c r="CT347" i="3"/>
  <c r="CU347" i="3"/>
  <c r="CV347" i="3"/>
  <c r="CW347" i="3"/>
  <c r="CX347" i="3"/>
  <c r="CY347" i="3"/>
  <c r="CZ347" i="3"/>
  <c r="DA347" i="3"/>
  <c r="DB347" i="3"/>
  <c r="DC347" i="3"/>
  <c r="DD347" i="3"/>
  <c r="DE347" i="3"/>
  <c r="DF347" i="3"/>
  <c r="DG347" i="3"/>
  <c r="DH347" i="3"/>
  <c r="DI347" i="3"/>
  <c r="DJ347" i="3"/>
  <c r="DK347" i="3"/>
  <c r="DL347" i="3"/>
  <c r="DM347" i="3"/>
  <c r="DN347" i="3"/>
  <c r="DO347" i="3"/>
  <c r="DP347" i="3"/>
  <c r="DQ347" i="3"/>
  <c r="DR347" i="3"/>
  <c r="DS347" i="3"/>
  <c r="DT347" i="3"/>
  <c r="DU347" i="3"/>
  <c r="DV347" i="3"/>
  <c r="DW347" i="3"/>
  <c r="DX347" i="3"/>
  <c r="DY347" i="3"/>
  <c r="DZ347" i="3"/>
  <c r="EA347" i="3"/>
  <c r="EB347" i="3"/>
  <c r="EC347" i="3"/>
  <c r="ED347" i="3"/>
  <c r="EE347" i="3"/>
  <c r="EF347" i="3"/>
  <c r="EG347" i="3"/>
  <c r="EH347" i="3"/>
  <c r="EI347" i="3"/>
  <c r="EJ347" i="3"/>
  <c r="EK347" i="3"/>
  <c r="EL347" i="3"/>
  <c r="EM347" i="3"/>
  <c r="EN347" i="3"/>
  <c r="EO347" i="3"/>
  <c r="EP347" i="3"/>
  <c r="EQ347" i="3"/>
  <c r="ER347" i="3"/>
  <c r="ES347" i="3"/>
  <c r="ET347" i="3"/>
  <c r="EU347" i="3"/>
  <c r="EV347" i="3"/>
  <c r="EW347" i="3"/>
  <c r="EX347" i="3"/>
  <c r="EY347" i="3"/>
  <c r="EZ347" i="3"/>
  <c r="FA347" i="3"/>
  <c r="FB347" i="3"/>
  <c r="FC347" i="3"/>
  <c r="J348" i="3"/>
  <c r="K348" i="3"/>
  <c r="L348" i="3"/>
  <c r="M348" i="3"/>
  <c r="N348" i="3"/>
  <c r="O348" i="3"/>
  <c r="P348" i="3"/>
  <c r="Q348" i="3"/>
  <c r="R348" i="3"/>
  <c r="S348" i="3"/>
  <c r="T348" i="3"/>
  <c r="U348" i="3"/>
  <c r="V348" i="3"/>
  <c r="W348" i="3"/>
  <c r="X348" i="3"/>
  <c r="Y348" i="3"/>
  <c r="Z348" i="3"/>
  <c r="AA348" i="3"/>
  <c r="AB348" i="3"/>
  <c r="AC348" i="3"/>
  <c r="AD348" i="3"/>
  <c r="AE348" i="3"/>
  <c r="AF348" i="3"/>
  <c r="AG348" i="3"/>
  <c r="AH348" i="3"/>
  <c r="AI348" i="3"/>
  <c r="AJ348" i="3"/>
  <c r="AK348" i="3"/>
  <c r="AL348" i="3"/>
  <c r="AM348" i="3"/>
  <c r="AN348" i="3"/>
  <c r="AO348" i="3"/>
  <c r="AP348" i="3"/>
  <c r="AQ348" i="3"/>
  <c r="AR348" i="3"/>
  <c r="AS348" i="3"/>
  <c r="AT348" i="3"/>
  <c r="AU348" i="3"/>
  <c r="AV348" i="3"/>
  <c r="AW348" i="3"/>
  <c r="AX348" i="3"/>
  <c r="AY348" i="3"/>
  <c r="AZ348" i="3"/>
  <c r="BA348" i="3"/>
  <c r="BB348" i="3"/>
  <c r="BC348" i="3"/>
  <c r="BD348" i="3"/>
  <c r="BE348" i="3"/>
  <c r="BF348" i="3"/>
  <c r="BG348" i="3"/>
  <c r="BH348" i="3"/>
  <c r="BI348" i="3"/>
  <c r="BJ348" i="3"/>
  <c r="BK348" i="3"/>
  <c r="BL348" i="3"/>
  <c r="BM348" i="3"/>
  <c r="BN348" i="3"/>
  <c r="BO348" i="3"/>
  <c r="BP348" i="3"/>
  <c r="BQ348" i="3"/>
  <c r="BR348" i="3"/>
  <c r="BS348" i="3"/>
  <c r="BT348" i="3"/>
  <c r="BU348" i="3"/>
  <c r="BV348" i="3"/>
  <c r="BW348" i="3"/>
  <c r="BX348" i="3"/>
  <c r="BY348" i="3"/>
  <c r="BZ348" i="3"/>
  <c r="CA348" i="3"/>
  <c r="CB348" i="3"/>
  <c r="CC348" i="3"/>
  <c r="CD348" i="3"/>
  <c r="CE348" i="3"/>
  <c r="CF348" i="3"/>
  <c r="CG348" i="3"/>
  <c r="CH348" i="3"/>
  <c r="CI348" i="3"/>
  <c r="CJ348" i="3"/>
  <c r="CK348" i="3"/>
  <c r="CL348" i="3"/>
  <c r="CM348" i="3"/>
  <c r="CN348" i="3"/>
  <c r="CO348" i="3"/>
  <c r="CP348" i="3"/>
  <c r="CQ348" i="3"/>
  <c r="CR348" i="3"/>
  <c r="CS348" i="3"/>
  <c r="CT348" i="3"/>
  <c r="CU348" i="3"/>
  <c r="CV348" i="3"/>
  <c r="CW348" i="3"/>
  <c r="CX348" i="3"/>
  <c r="CY348" i="3"/>
  <c r="CZ348" i="3"/>
  <c r="DA348" i="3"/>
  <c r="DB348" i="3"/>
  <c r="DC348" i="3"/>
  <c r="DD348" i="3"/>
  <c r="DE348" i="3"/>
  <c r="DF348" i="3"/>
  <c r="DG348" i="3"/>
  <c r="DH348" i="3"/>
  <c r="DI348" i="3"/>
  <c r="DJ348" i="3"/>
  <c r="DK348" i="3"/>
  <c r="DL348" i="3"/>
  <c r="DM348" i="3"/>
  <c r="DN348" i="3"/>
  <c r="DO348" i="3"/>
  <c r="DP348" i="3"/>
  <c r="DQ348" i="3"/>
  <c r="DR348" i="3"/>
  <c r="DS348" i="3"/>
  <c r="DT348" i="3"/>
  <c r="DU348" i="3"/>
  <c r="DV348" i="3"/>
  <c r="DW348" i="3"/>
  <c r="DX348" i="3"/>
  <c r="DY348" i="3"/>
  <c r="DZ348" i="3"/>
  <c r="EA348" i="3"/>
  <c r="EB348" i="3"/>
  <c r="EC348" i="3"/>
  <c r="ED348" i="3"/>
  <c r="EE348" i="3"/>
  <c r="EF348" i="3"/>
  <c r="EG348" i="3"/>
  <c r="EH348" i="3"/>
  <c r="EI348" i="3"/>
  <c r="EJ348" i="3"/>
  <c r="EK348" i="3"/>
  <c r="EL348" i="3"/>
  <c r="EM348" i="3"/>
  <c r="EN348" i="3"/>
  <c r="EO348" i="3"/>
  <c r="EP348" i="3"/>
  <c r="EQ348" i="3"/>
  <c r="ER348" i="3"/>
  <c r="ES348" i="3"/>
  <c r="ET348" i="3"/>
  <c r="EU348" i="3"/>
  <c r="EV348" i="3"/>
  <c r="EW348" i="3"/>
  <c r="EX348" i="3"/>
  <c r="EY348" i="3"/>
  <c r="EZ348" i="3"/>
  <c r="FA348" i="3"/>
  <c r="FB348" i="3"/>
  <c r="FC348" i="3"/>
  <c r="J349" i="3"/>
  <c r="K349" i="3"/>
  <c r="L349" i="3"/>
  <c r="M349" i="3"/>
  <c r="N349" i="3"/>
  <c r="O349" i="3"/>
  <c r="P349" i="3"/>
  <c r="Q349" i="3"/>
  <c r="R349" i="3"/>
  <c r="S349" i="3"/>
  <c r="T349" i="3"/>
  <c r="U349" i="3"/>
  <c r="V349" i="3"/>
  <c r="W349" i="3"/>
  <c r="X349" i="3"/>
  <c r="Y349" i="3"/>
  <c r="Z349" i="3"/>
  <c r="AA349" i="3"/>
  <c r="AB349" i="3"/>
  <c r="AC349" i="3"/>
  <c r="AD349" i="3"/>
  <c r="AE349" i="3"/>
  <c r="AF349" i="3"/>
  <c r="AG349" i="3"/>
  <c r="AH349" i="3"/>
  <c r="AI349" i="3"/>
  <c r="AJ349" i="3"/>
  <c r="AK349" i="3"/>
  <c r="AL349" i="3"/>
  <c r="AM349" i="3"/>
  <c r="AN349" i="3"/>
  <c r="AO349" i="3"/>
  <c r="AP349" i="3"/>
  <c r="AQ349" i="3"/>
  <c r="AR349" i="3"/>
  <c r="AS349" i="3"/>
  <c r="AT349" i="3"/>
  <c r="AU349" i="3"/>
  <c r="AV349" i="3"/>
  <c r="AW349" i="3"/>
  <c r="AX349" i="3"/>
  <c r="AY349" i="3"/>
  <c r="AZ349" i="3"/>
  <c r="BA349" i="3"/>
  <c r="BB349" i="3"/>
  <c r="BC349" i="3"/>
  <c r="BD349" i="3"/>
  <c r="BE349" i="3"/>
  <c r="BF349" i="3"/>
  <c r="BG349" i="3"/>
  <c r="BH349" i="3"/>
  <c r="BI349" i="3"/>
  <c r="BJ349" i="3"/>
  <c r="BK349" i="3"/>
  <c r="BL349" i="3"/>
  <c r="BM349" i="3"/>
  <c r="BN349" i="3"/>
  <c r="BO349" i="3"/>
  <c r="BP349" i="3"/>
  <c r="BQ349" i="3"/>
  <c r="BR349" i="3"/>
  <c r="BS349" i="3"/>
  <c r="BT349" i="3"/>
  <c r="BU349" i="3"/>
  <c r="BV349" i="3"/>
  <c r="BW349" i="3"/>
  <c r="BX349" i="3"/>
  <c r="BY349" i="3"/>
  <c r="BZ349" i="3"/>
  <c r="CA349" i="3"/>
  <c r="CB349" i="3"/>
  <c r="CC349" i="3"/>
  <c r="CD349" i="3"/>
  <c r="CE349" i="3"/>
  <c r="CF349" i="3"/>
  <c r="CG349" i="3"/>
  <c r="CH349" i="3"/>
  <c r="CI349" i="3"/>
  <c r="CJ349" i="3"/>
  <c r="CK349" i="3"/>
  <c r="CL349" i="3"/>
  <c r="CM349" i="3"/>
  <c r="CN349" i="3"/>
  <c r="CO349" i="3"/>
  <c r="CP349" i="3"/>
  <c r="CQ349" i="3"/>
  <c r="CR349" i="3"/>
  <c r="CS349" i="3"/>
  <c r="CT349" i="3"/>
  <c r="CU349" i="3"/>
  <c r="CV349" i="3"/>
  <c r="CW349" i="3"/>
  <c r="CX349" i="3"/>
  <c r="CY349" i="3"/>
  <c r="CZ349" i="3"/>
  <c r="DA349" i="3"/>
  <c r="DB349" i="3"/>
  <c r="DC349" i="3"/>
  <c r="DD349" i="3"/>
  <c r="DE349" i="3"/>
  <c r="DF349" i="3"/>
  <c r="DG349" i="3"/>
  <c r="DH349" i="3"/>
  <c r="DI349" i="3"/>
  <c r="DJ349" i="3"/>
  <c r="DK349" i="3"/>
  <c r="DL349" i="3"/>
  <c r="DM349" i="3"/>
  <c r="DN349" i="3"/>
  <c r="DO349" i="3"/>
  <c r="DP349" i="3"/>
  <c r="DQ349" i="3"/>
  <c r="DR349" i="3"/>
  <c r="DS349" i="3"/>
  <c r="DT349" i="3"/>
  <c r="DU349" i="3"/>
  <c r="DV349" i="3"/>
  <c r="DW349" i="3"/>
  <c r="DX349" i="3"/>
  <c r="DY349" i="3"/>
  <c r="DZ349" i="3"/>
  <c r="EA349" i="3"/>
  <c r="EB349" i="3"/>
  <c r="EC349" i="3"/>
  <c r="ED349" i="3"/>
  <c r="EE349" i="3"/>
  <c r="EF349" i="3"/>
  <c r="EG349" i="3"/>
  <c r="EH349" i="3"/>
  <c r="EI349" i="3"/>
  <c r="EJ349" i="3"/>
  <c r="EK349" i="3"/>
  <c r="EL349" i="3"/>
  <c r="EM349" i="3"/>
  <c r="EN349" i="3"/>
  <c r="EO349" i="3"/>
  <c r="EP349" i="3"/>
  <c r="EQ349" i="3"/>
  <c r="ER349" i="3"/>
  <c r="ES349" i="3"/>
  <c r="ET349" i="3"/>
  <c r="EU349" i="3"/>
  <c r="EV349" i="3"/>
  <c r="EW349" i="3"/>
  <c r="EX349" i="3"/>
  <c r="EY349" i="3"/>
  <c r="EZ349" i="3"/>
  <c r="FA349" i="3"/>
  <c r="FB349" i="3"/>
  <c r="FC349" i="3"/>
  <c r="J352" i="3"/>
  <c r="K352" i="3"/>
  <c r="L352" i="3"/>
  <c r="M352" i="3"/>
  <c r="N352" i="3"/>
  <c r="O352" i="3"/>
  <c r="P352" i="3"/>
  <c r="Q352" i="3"/>
  <c r="R352" i="3"/>
  <c r="S352" i="3"/>
  <c r="T352" i="3"/>
  <c r="U352" i="3"/>
  <c r="V352" i="3"/>
  <c r="W352" i="3"/>
  <c r="X352" i="3"/>
  <c r="Y352" i="3"/>
  <c r="Z352" i="3"/>
  <c r="AA352" i="3"/>
  <c r="AB352" i="3"/>
  <c r="AC352" i="3"/>
  <c r="AD352" i="3"/>
  <c r="AE352" i="3"/>
  <c r="AF352" i="3"/>
  <c r="AG352" i="3"/>
  <c r="AH352" i="3"/>
  <c r="AI352" i="3"/>
  <c r="AJ352" i="3"/>
  <c r="AK352" i="3"/>
  <c r="AL352" i="3"/>
  <c r="AM352" i="3"/>
  <c r="AN352" i="3"/>
  <c r="AO352" i="3"/>
  <c r="AP352" i="3"/>
  <c r="AQ352" i="3"/>
  <c r="AR352" i="3"/>
  <c r="AS352" i="3"/>
  <c r="AT352" i="3"/>
  <c r="AU352" i="3"/>
  <c r="AV352" i="3"/>
  <c r="AW352" i="3"/>
  <c r="AX352" i="3"/>
  <c r="AY352" i="3"/>
  <c r="AZ352" i="3"/>
  <c r="BA352" i="3"/>
  <c r="BB352" i="3"/>
  <c r="BC352" i="3"/>
  <c r="BD352" i="3"/>
  <c r="BE352" i="3"/>
  <c r="BF352" i="3"/>
  <c r="BG352" i="3"/>
  <c r="BH352" i="3"/>
  <c r="BI352" i="3"/>
  <c r="BJ352" i="3"/>
  <c r="BK352" i="3"/>
  <c r="BL352" i="3"/>
  <c r="BM352" i="3"/>
  <c r="BN352" i="3"/>
  <c r="BO352" i="3"/>
  <c r="BP352" i="3"/>
  <c r="BQ352" i="3"/>
  <c r="BR352" i="3"/>
  <c r="BS352" i="3"/>
  <c r="BT352" i="3"/>
  <c r="BU352" i="3"/>
  <c r="BV352" i="3"/>
  <c r="BW352" i="3"/>
  <c r="BX352" i="3"/>
  <c r="BY352" i="3"/>
  <c r="BZ352" i="3"/>
  <c r="CA352" i="3"/>
  <c r="CB352" i="3"/>
  <c r="CC352" i="3"/>
  <c r="CD352" i="3"/>
  <c r="CE352" i="3"/>
  <c r="CF352" i="3"/>
  <c r="CG352" i="3"/>
  <c r="CH352" i="3"/>
  <c r="CI352" i="3"/>
  <c r="CJ352" i="3"/>
  <c r="CK352" i="3"/>
  <c r="CL352" i="3"/>
  <c r="CM352" i="3"/>
  <c r="CN352" i="3"/>
  <c r="CO352" i="3"/>
  <c r="CP352" i="3"/>
  <c r="CQ352" i="3"/>
  <c r="CR352" i="3"/>
  <c r="CS352" i="3"/>
  <c r="CT352" i="3"/>
  <c r="CU352" i="3"/>
  <c r="CV352" i="3"/>
  <c r="CW352" i="3"/>
  <c r="CX352" i="3"/>
  <c r="CY352" i="3"/>
  <c r="CZ352" i="3"/>
  <c r="DA352" i="3"/>
  <c r="DB352" i="3"/>
  <c r="DC352" i="3"/>
  <c r="DD352" i="3"/>
  <c r="DE352" i="3"/>
  <c r="DF352" i="3"/>
  <c r="DG352" i="3"/>
  <c r="DH352" i="3"/>
  <c r="DI352" i="3"/>
  <c r="DJ352" i="3"/>
  <c r="DK352" i="3"/>
  <c r="DL352" i="3"/>
  <c r="DM352" i="3"/>
  <c r="DN352" i="3"/>
  <c r="DO352" i="3"/>
  <c r="DP352" i="3"/>
  <c r="DQ352" i="3"/>
  <c r="DR352" i="3"/>
  <c r="DS352" i="3"/>
  <c r="DT352" i="3"/>
  <c r="DU352" i="3"/>
  <c r="DV352" i="3"/>
  <c r="DW352" i="3"/>
  <c r="DX352" i="3"/>
  <c r="DY352" i="3"/>
  <c r="DZ352" i="3"/>
  <c r="EA352" i="3"/>
  <c r="EB352" i="3"/>
  <c r="EC352" i="3"/>
  <c r="ED352" i="3"/>
  <c r="EE352" i="3"/>
  <c r="EF352" i="3"/>
  <c r="EG352" i="3"/>
  <c r="EH352" i="3"/>
  <c r="EI352" i="3"/>
  <c r="EJ352" i="3"/>
  <c r="EK352" i="3"/>
  <c r="EL352" i="3"/>
  <c r="EM352" i="3"/>
  <c r="EN352" i="3"/>
  <c r="EO352" i="3"/>
  <c r="EP352" i="3"/>
  <c r="EQ352" i="3"/>
  <c r="ER352" i="3"/>
  <c r="ES352" i="3"/>
  <c r="ET352" i="3"/>
  <c r="EU352" i="3"/>
  <c r="EV352" i="3"/>
  <c r="EW352" i="3"/>
  <c r="EX352" i="3"/>
  <c r="EY352" i="3"/>
  <c r="EZ352" i="3"/>
  <c r="FA352" i="3"/>
  <c r="FB352" i="3"/>
  <c r="FC352" i="3"/>
  <c r="K356" i="3"/>
  <c r="L356" i="3"/>
  <c r="M356" i="3"/>
  <c r="N356" i="3"/>
  <c r="O356" i="3"/>
  <c r="P356" i="3"/>
  <c r="Q356" i="3"/>
  <c r="R356" i="3"/>
  <c r="S356" i="3"/>
  <c r="T356" i="3"/>
  <c r="U356" i="3"/>
  <c r="V356" i="3"/>
  <c r="W356" i="3"/>
  <c r="X356" i="3"/>
  <c r="Y356" i="3"/>
  <c r="Z356" i="3"/>
  <c r="AA356" i="3"/>
  <c r="AB356" i="3"/>
  <c r="AC356" i="3"/>
  <c r="AD356" i="3"/>
  <c r="AE356" i="3"/>
  <c r="AF356" i="3"/>
  <c r="AG356" i="3"/>
  <c r="AH356" i="3"/>
  <c r="AI356" i="3"/>
  <c r="AJ356" i="3"/>
  <c r="AK356" i="3"/>
  <c r="AL356" i="3"/>
  <c r="AM356" i="3"/>
  <c r="AN356" i="3"/>
  <c r="AO356" i="3"/>
  <c r="AP356" i="3"/>
  <c r="AQ356" i="3"/>
  <c r="AR356" i="3"/>
  <c r="AS356" i="3"/>
  <c r="AT356" i="3"/>
  <c r="AU356" i="3"/>
  <c r="AV356" i="3"/>
  <c r="AW356" i="3"/>
  <c r="AX356" i="3"/>
  <c r="AY356" i="3"/>
  <c r="AZ356" i="3"/>
  <c r="BA356" i="3"/>
  <c r="BB356" i="3"/>
  <c r="BC356" i="3"/>
  <c r="BD356" i="3"/>
  <c r="BE356" i="3"/>
  <c r="BF356" i="3"/>
  <c r="BG356" i="3"/>
  <c r="BH356" i="3"/>
  <c r="BI356" i="3"/>
  <c r="BJ356" i="3"/>
  <c r="BK356" i="3"/>
  <c r="BL356" i="3"/>
  <c r="BM356" i="3"/>
  <c r="BN356" i="3"/>
  <c r="BO356" i="3"/>
  <c r="BP356" i="3"/>
  <c r="BQ356" i="3"/>
  <c r="BR356" i="3"/>
  <c r="BS356" i="3"/>
  <c r="BT356" i="3"/>
  <c r="BU356" i="3"/>
  <c r="BV356" i="3"/>
  <c r="BW356" i="3"/>
  <c r="BX356" i="3"/>
  <c r="BY356" i="3"/>
  <c r="BZ356" i="3"/>
  <c r="CA356" i="3"/>
  <c r="CB356" i="3"/>
  <c r="CC356" i="3"/>
  <c r="CD356" i="3"/>
  <c r="CE356" i="3"/>
  <c r="CF356" i="3"/>
  <c r="CG356" i="3"/>
  <c r="CH356" i="3"/>
  <c r="CI356" i="3"/>
  <c r="CJ356" i="3"/>
  <c r="CK356" i="3"/>
  <c r="CL356" i="3"/>
  <c r="CM356" i="3"/>
  <c r="CN356" i="3"/>
  <c r="CO356" i="3"/>
  <c r="CP356" i="3"/>
  <c r="CQ356" i="3"/>
  <c r="CR356" i="3"/>
  <c r="CS356" i="3"/>
  <c r="CT356" i="3"/>
  <c r="CU356" i="3"/>
  <c r="CV356" i="3"/>
  <c r="CW356" i="3"/>
  <c r="CX356" i="3"/>
  <c r="CY356" i="3"/>
  <c r="CZ356" i="3"/>
  <c r="DA356" i="3"/>
  <c r="DB356" i="3"/>
  <c r="DC356" i="3"/>
  <c r="DD356" i="3"/>
  <c r="DE356" i="3"/>
  <c r="DF356" i="3"/>
  <c r="DG356" i="3"/>
  <c r="DH356" i="3"/>
  <c r="DI356" i="3"/>
  <c r="DJ356" i="3"/>
  <c r="DK356" i="3"/>
  <c r="DL356" i="3"/>
  <c r="DM356" i="3"/>
  <c r="DN356" i="3"/>
  <c r="DO356" i="3"/>
  <c r="DP356" i="3"/>
  <c r="DQ356" i="3"/>
  <c r="DR356" i="3"/>
  <c r="DS356" i="3"/>
  <c r="DT356" i="3"/>
  <c r="DU356" i="3"/>
  <c r="DV356" i="3"/>
  <c r="DW356" i="3"/>
  <c r="DX356" i="3"/>
  <c r="DY356" i="3"/>
  <c r="DZ356" i="3"/>
  <c r="EA356" i="3"/>
  <c r="EB356" i="3"/>
  <c r="EC356" i="3"/>
  <c r="ED356" i="3"/>
  <c r="EE356" i="3"/>
  <c r="EF356" i="3"/>
  <c r="EG356" i="3"/>
  <c r="EH356" i="3"/>
  <c r="EI356" i="3"/>
  <c r="EJ356" i="3"/>
  <c r="EK356" i="3"/>
  <c r="EL356" i="3"/>
  <c r="EM356" i="3"/>
  <c r="EN356" i="3"/>
  <c r="EO356" i="3"/>
  <c r="EP356" i="3"/>
  <c r="EQ356" i="3"/>
  <c r="ER356" i="3"/>
  <c r="ES356" i="3"/>
  <c r="ET356" i="3"/>
  <c r="EU356" i="3"/>
  <c r="EV356" i="3"/>
  <c r="EW356" i="3"/>
  <c r="EX356" i="3"/>
  <c r="EY356" i="3"/>
  <c r="EZ356" i="3"/>
  <c r="FA356" i="3"/>
  <c r="FB356" i="3"/>
  <c r="FC356" i="3"/>
  <c r="J357" i="3"/>
  <c r="K357" i="3"/>
  <c r="L357" i="3"/>
  <c r="M357" i="3"/>
  <c r="N357" i="3"/>
  <c r="O357" i="3"/>
  <c r="P357" i="3"/>
  <c r="Q357" i="3"/>
  <c r="R357" i="3"/>
  <c r="S357" i="3"/>
  <c r="T357" i="3"/>
  <c r="U357" i="3"/>
  <c r="V357" i="3"/>
  <c r="W357" i="3"/>
  <c r="X357" i="3"/>
  <c r="Y357" i="3"/>
  <c r="Z357" i="3"/>
  <c r="AA357" i="3"/>
  <c r="AB357" i="3"/>
  <c r="AC357" i="3"/>
  <c r="AD357" i="3"/>
  <c r="AE357" i="3"/>
  <c r="AF357" i="3"/>
  <c r="AG357" i="3"/>
  <c r="AH357" i="3"/>
  <c r="AI357" i="3"/>
  <c r="AJ357" i="3"/>
  <c r="AK357" i="3"/>
  <c r="AL357" i="3"/>
  <c r="AM357" i="3"/>
  <c r="AN357" i="3"/>
  <c r="AO357" i="3"/>
  <c r="AP357" i="3"/>
  <c r="AQ357" i="3"/>
  <c r="AR357" i="3"/>
  <c r="AS357" i="3"/>
  <c r="AT357" i="3"/>
  <c r="AU357" i="3"/>
  <c r="AV357" i="3"/>
  <c r="AW357" i="3"/>
  <c r="AX357" i="3"/>
  <c r="AY357" i="3"/>
  <c r="AZ357" i="3"/>
  <c r="BA357" i="3"/>
  <c r="BB357" i="3"/>
  <c r="BC357" i="3"/>
  <c r="BD357" i="3"/>
  <c r="BE357" i="3"/>
  <c r="BF357" i="3"/>
  <c r="BG357" i="3"/>
  <c r="BH357" i="3"/>
  <c r="BI357" i="3"/>
  <c r="BJ357" i="3"/>
  <c r="BK357" i="3"/>
  <c r="BL357" i="3"/>
  <c r="BM357" i="3"/>
  <c r="BN357" i="3"/>
  <c r="BO357" i="3"/>
  <c r="BP357" i="3"/>
  <c r="BQ357" i="3"/>
  <c r="BR357" i="3"/>
  <c r="BS357" i="3"/>
  <c r="BT357" i="3"/>
  <c r="BU357" i="3"/>
  <c r="BV357" i="3"/>
  <c r="BW357" i="3"/>
  <c r="BX357" i="3"/>
  <c r="BY357" i="3"/>
  <c r="BZ357" i="3"/>
  <c r="CA357" i="3"/>
  <c r="CB357" i="3"/>
  <c r="CC357" i="3"/>
  <c r="CD357" i="3"/>
  <c r="CE357" i="3"/>
  <c r="CF357" i="3"/>
  <c r="CG357" i="3"/>
  <c r="CH357" i="3"/>
  <c r="CI357" i="3"/>
  <c r="CJ357" i="3"/>
  <c r="CK357" i="3"/>
  <c r="CL357" i="3"/>
  <c r="CM357" i="3"/>
  <c r="CN357" i="3"/>
  <c r="CO357" i="3"/>
  <c r="CP357" i="3"/>
  <c r="CQ357" i="3"/>
  <c r="CR357" i="3"/>
  <c r="CS357" i="3"/>
  <c r="CT357" i="3"/>
  <c r="CU357" i="3"/>
  <c r="CV357" i="3"/>
  <c r="CW357" i="3"/>
  <c r="CX357" i="3"/>
  <c r="CY357" i="3"/>
  <c r="CZ357" i="3"/>
  <c r="DA357" i="3"/>
  <c r="DB357" i="3"/>
  <c r="DC357" i="3"/>
  <c r="DD357" i="3"/>
  <c r="DE357" i="3"/>
  <c r="DF357" i="3"/>
  <c r="DG357" i="3"/>
  <c r="DH357" i="3"/>
  <c r="DI357" i="3"/>
  <c r="DJ357" i="3"/>
  <c r="DK357" i="3"/>
  <c r="DL357" i="3"/>
  <c r="DM357" i="3"/>
  <c r="DN357" i="3"/>
  <c r="DO357" i="3"/>
  <c r="DP357" i="3"/>
  <c r="DQ357" i="3"/>
  <c r="DR357" i="3"/>
  <c r="DS357" i="3"/>
  <c r="DT357" i="3"/>
  <c r="DU357" i="3"/>
  <c r="DV357" i="3"/>
  <c r="DW357" i="3"/>
  <c r="DX357" i="3"/>
  <c r="DY357" i="3"/>
  <c r="DZ357" i="3"/>
  <c r="EA357" i="3"/>
  <c r="EB357" i="3"/>
  <c r="EC357" i="3"/>
  <c r="ED357" i="3"/>
  <c r="EE357" i="3"/>
  <c r="EF357" i="3"/>
  <c r="EG357" i="3"/>
  <c r="EH357" i="3"/>
  <c r="EI357" i="3"/>
  <c r="EJ357" i="3"/>
  <c r="EK357" i="3"/>
  <c r="EL357" i="3"/>
  <c r="EM357" i="3"/>
  <c r="EN357" i="3"/>
  <c r="EO357" i="3"/>
  <c r="EP357" i="3"/>
  <c r="EQ357" i="3"/>
  <c r="ER357" i="3"/>
  <c r="ES357" i="3"/>
  <c r="ET357" i="3"/>
  <c r="EU357" i="3"/>
  <c r="EV357" i="3"/>
  <c r="EW357" i="3"/>
  <c r="EX357" i="3"/>
  <c r="EY357" i="3"/>
  <c r="EZ357" i="3"/>
  <c r="FA357" i="3"/>
  <c r="FB357" i="3"/>
  <c r="FC357" i="3"/>
  <c r="J358" i="3"/>
  <c r="K358" i="3"/>
  <c r="L358" i="3"/>
  <c r="M358" i="3"/>
  <c r="N358" i="3"/>
  <c r="O358" i="3"/>
  <c r="P358" i="3"/>
  <c r="Q358" i="3"/>
  <c r="R358" i="3"/>
  <c r="S358" i="3"/>
  <c r="T358" i="3"/>
  <c r="U358" i="3"/>
  <c r="V358" i="3"/>
  <c r="W358" i="3"/>
  <c r="X358" i="3"/>
  <c r="Y358" i="3"/>
  <c r="Z358" i="3"/>
  <c r="AA358" i="3"/>
  <c r="AB358" i="3"/>
  <c r="AC358" i="3"/>
  <c r="AD358" i="3"/>
  <c r="AE358" i="3"/>
  <c r="AF358" i="3"/>
  <c r="AG358" i="3"/>
  <c r="AH358" i="3"/>
  <c r="AI358" i="3"/>
  <c r="AJ358" i="3"/>
  <c r="AK358" i="3"/>
  <c r="AL358" i="3"/>
  <c r="AM358" i="3"/>
  <c r="AN358" i="3"/>
  <c r="AO358" i="3"/>
  <c r="AP358" i="3"/>
  <c r="AQ358" i="3"/>
  <c r="AR358" i="3"/>
  <c r="AS358" i="3"/>
  <c r="AT358" i="3"/>
  <c r="AU358" i="3"/>
  <c r="AV358" i="3"/>
  <c r="AW358" i="3"/>
  <c r="AX358" i="3"/>
  <c r="AY358" i="3"/>
  <c r="AZ358" i="3"/>
  <c r="BA358" i="3"/>
  <c r="BB358" i="3"/>
  <c r="BC358" i="3"/>
  <c r="BD358" i="3"/>
  <c r="BE358" i="3"/>
  <c r="BF358" i="3"/>
  <c r="BG358" i="3"/>
  <c r="BH358" i="3"/>
  <c r="BI358" i="3"/>
  <c r="BJ358" i="3"/>
  <c r="BK358" i="3"/>
  <c r="BL358" i="3"/>
  <c r="BM358" i="3"/>
  <c r="BN358" i="3"/>
  <c r="BO358" i="3"/>
  <c r="BP358" i="3"/>
  <c r="BQ358" i="3"/>
  <c r="BR358" i="3"/>
  <c r="BS358" i="3"/>
  <c r="BT358" i="3"/>
  <c r="BU358" i="3"/>
  <c r="BV358" i="3"/>
  <c r="BW358" i="3"/>
  <c r="BX358" i="3"/>
  <c r="BY358" i="3"/>
  <c r="BZ358" i="3"/>
  <c r="CA358" i="3"/>
  <c r="CB358" i="3"/>
  <c r="CC358" i="3"/>
  <c r="CD358" i="3"/>
  <c r="CE358" i="3"/>
  <c r="CF358" i="3"/>
  <c r="CG358" i="3"/>
  <c r="CH358" i="3"/>
  <c r="CI358" i="3"/>
  <c r="CJ358" i="3"/>
  <c r="CK358" i="3"/>
  <c r="CL358" i="3"/>
  <c r="CM358" i="3"/>
  <c r="CN358" i="3"/>
  <c r="CO358" i="3"/>
  <c r="CP358" i="3"/>
  <c r="CQ358" i="3"/>
  <c r="CR358" i="3"/>
  <c r="CS358" i="3"/>
  <c r="CT358" i="3"/>
  <c r="CU358" i="3"/>
  <c r="CV358" i="3"/>
  <c r="CW358" i="3"/>
  <c r="CX358" i="3"/>
  <c r="CY358" i="3"/>
  <c r="CZ358" i="3"/>
  <c r="DA358" i="3"/>
  <c r="DB358" i="3"/>
  <c r="DC358" i="3"/>
  <c r="DD358" i="3"/>
  <c r="DE358" i="3"/>
  <c r="DF358" i="3"/>
  <c r="DG358" i="3"/>
  <c r="DH358" i="3"/>
  <c r="DI358" i="3"/>
  <c r="DJ358" i="3"/>
  <c r="DK358" i="3"/>
  <c r="DL358" i="3"/>
  <c r="DM358" i="3"/>
  <c r="DN358" i="3"/>
  <c r="DO358" i="3"/>
  <c r="DP358" i="3"/>
  <c r="DQ358" i="3"/>
  <c r="DR358" i="3"/>
  <c r="DS358" i="3"/>
  <c r="DT358" i="3"/>
  <c r="DU358" i="3"/>
  <c r="DV358" i="3"/>
  <c r="DW358" i="3"/>
  <c r="DX358" i="3"/>
  <c r="DY358" i="3"/>
  <c r="DZ358" i="3"/>
  <c r="EA358" i="3"/>
  <c r="EB358" i="3"/>
  <c r="EC358" i="3"/>
  <c r="ED358" i="3"/>
  <c r="EE358" i="3"/>
  <c r="EF358" i="3"/>
  <c r="EG358" i="3"/>
  <c r="EH358" i="3"/>
  <c r="EI358" i="3"/>
  <c r="EJ358" i="3"/>
  <c r="EK358" i="3"/>
  <c r="EL358" i="3"/>
  <c r="EM358" i="3"/>
  <c r="EN358" i="3"/>
  <c r="EO358" i="3"/>
  <c r="EP358" i="3"/>
  <c r="EQ358" i="3"/>
  <c r="ER358" i="3"/>
  <c r="ES358" i="3"/>
  <c r="ET358" i="3"/>
  <c r="EU358" i="3"/>
  <c r="EV358" i="3"/>
  <c r="EW358" i="3"/>
  <c r="EX358" i="3"/>
  <c r="EY358" i="3"/>
  <c r="EZ358" i="3"/>
  <c r="FA358" i="3"/>
  <c r="FB358" i="3"/>
  <c r="FC358" i="3"/>
  <c r="J359" i="3"/>
  <c r="K359" i="3"/>
  <c r="L359" i="3"/>
  <c r="M359" i="3"/>
  <c r="N359" i="3"/>
  <c r="O359" i="3"/>
  <c r="P359" i="3"/>
  <c r="Q359" i="3"/>
  <c r="R359" i="3"/>
  <c r="S359" i="3"/>
  <c r="T359" i="3"/>
  <c r="U359" i="3"/>
  <c r="V359" i="3"/>
  <c r="W359" i="3"/>
  <c r="X359" i="3"/>
  <c r="Y359" i="3"/>
  <c r="Z359" i="3"/>
  <c r="AA359" i="3"/>
  <c r="AB359" i="3"/>
  <c r="AC359" i="3"/>
  <c r="AD359" i="3"/>
  <c r="AE359" i="3"/>
  <c r="AF359" i="3"/>
  <c r="AG359" i="3"/>
  <c r="AH359" i="3"/>
  <c r="AI359" i="3"/>
  <c r="AJ359" i="3"/>
  <c r="AK359" i="3"/>
  <c r="AL359" i="3"/>
  <c r="AM359" i="3"/>
  <c r="AN359" i="3"/>
  <c r="AO359" i="3"/>
  <c r="AP359" i="3"/>
  <c r="AQ359" i="3"/>
  <c r="AR359" i="3"/>
  <c r="AS359" i="3"/>
  <c r="AT359" i="3"/>
  <c r="AU359" i="3"/>
  <c r="AV359" i="3"/>
  <c r="AW359" i="3"/>
  <c r="AX359" i="3"/>
  <c r="AY359" i="3"/>
  <c r="AZ359" i="3"/>
  <c r="BA359" i="3"/>
  <c r="BB359" i="3"/>
  <c r="BC359" i="3"/>
  <c r="BD359" i="3"/>
  <c r="BE359" i="3"/>
  <c r="BF359" i="3"/>
  <c r="BG359" i="3"/>
  <c r="BH359" i="3"/>
  <c r="BI359" i="3"/>
  <c r="BJ359" i="3"/>
  <c r="BK359" i="3"/>
  <c r="BL359" i="3"/>
  <c r="BM359" i="3"/>
  <c r="BN359" i="3"/>
  <c r="BO359" i="3"/>
  <c r="BP359" i="3"/>
  <c r="BQ359" i="3"/>
  <c r="BR359" i="3"/>
  <c r="BS359" i="3"/>
  <c r="BT359" i="3"/>
  <c r="BU359" i="3"/>
  <c r="BV359" i="3"/>
  <c r="BW359" i="3"/>
  <c r="BX359" i="3"/>
  <c r="BY359" i="3"/>
  <c r="BZ359" i="3"/>
  <c r="CA359" i="3"/>
  <c r="CB359" i="3"/>
  <c r="CC359" i="3"/>
  <c r="CD359" i="3"/>
  <c r="CE359" i="3"/>
  <c r="CF359" i="3"/>
  <c r="CG359" i="3"/>
  <c r="CH359" i="3"/>
  <c r="CI359" i="3"/>
  <c r="CJ359" i="3"/>
  <c r="CK359" i="3"/>
  <c r="CL359" i="3"/>
  <c r="CM359" i="3"/>
  <c r="CN359" i="3"/>
  <c r="CO359" i="3"/>
  <c r="CP359" i="3"/>
  <c r="CQ359" i="3"/>
  <c r="CR359" i="3"/>
  <c r="CS359" i="3"/>
  <c r="CT359" i="3"/>
  <c r="CU359" i="3"/>
  <c r="CV359" i="3"/>
  <c r="CW359" i="3"/>
  <c r="CX359" i="3"/>
  <c r="CY359" i="3"/>
  <c r="CZ359" i="3"/>
  <c r="DA359" i="3"/>
  <c r="DB359" i="3"/>
  <c r="DC359" i="3"/>
  <c r="DD359" i="3"/>
  <c r="DE359" i="3"/>
  <c r="DF359" i="3"/>
  <c r="DG359" i="3"/>
  <c r="DH359" i="3"/>
  <c r="DI359" i="3"/>
  <c r="DJ359" i="3"/>
  <c r="DK359" i="3"/>
  <c r="DL359" i="3"/>
  <c r="DM359" i="3"/>
  <c r="DN359" i="3"/>
  <c r="DO359" i="3"/>
  <c r="DP359" i="3"/>
  <c r="DQ359" i="3"/>
  <c r="DR359" i="3"/>
  <c r="DS359" i="3"/>
  <c r="DT359" i="3"/>
  <c r="DU359" i="3"/>
  <c r="DV359" i="3"/>
  <c r="DW359" i="3"/>
  <c r="DX359" i="3"/>
  <c r="DY359" i="3"/>
  <c r="DZ359" i="3"/>
  <c r="EA359" i="3"/>
  <c r="EB359" i="3"/>
  <c r="EC359" i="3"/>
  <c r="ED359" i="3"/>
  <c r="EE359" i="3"/>
  <c r="EF359" i="3"/>
  <c r="EG359" i="3"/>
  <c r="EH359" i="3"/>
  <c r="EI359" i="3"/>
  <c r="EJ359" i="3"/>
  <c r="EK359" i="3"/>
  <c r="EL359" i="3"/>
  <c r="EM359" i="3"/>
  <c r="EN359" i="3"/>
  <c r="EO359" i="3"/>
  <c r="EP359" i="3"/>
  <c r="EQ359" i="3"/>
  <c r="ER359" i="3"/>
  <c r="ES359" i="3"/>
  <c r="ET359" i="3"/>
  <c r="EU359" i="3"/>
  <c r="EV359" i="3"/>
  <c r="EW359" i="3"/>
  <c r="EX359" i="3"/>
  <c r="EY359" i="3"/>
  <c r="EZ359" i="3"/>
  <c r="FA359" i="3"/>
  <c r="FB359" i="3"/>
  <c r="FC359" i="3"/>
  <c r="J360" i="3"/>
  <c r="K360" i="3"/>
  <c r="L360" i="3"/>
  <c r="M360" i="3"/>
  <c r="N360" i="3"/>
  <c r="O360" i="3"/>
  <c r="P360" i="3"/>
  <c r="Q360" i="3"/>
  <c r="R360" i="3"/>
  <c r="S360" i="3"/>
  <c r="T360" i="3"/>
  <c r="U360" i="3"/>
  <c r="V360" i="3"/>
  <c r="W360" i="3"/>
  <c r="X360" i="3"/>
  <c r="Y360" i="3"/>
  <c r="Z360" i="3"/>
  <c r="AA360" i="3"/>
  <c r="AB360" i="3"/>
  <c r="AC360" i="3"/>
  <c r="AD360" i="3"/>
  <c r="AE360" i="3"/>
  <c r="AF360" i="3"/>
  <c r="AG360" i="3"/>
  <c r="AH360" i="3"/>
  <c r="AI360" i="3"/>
  <c r="AJ360" i="3"/>
  <c r="AK360" i="3"/>
  <c r="AL360" i="3"/>
  <c r="AM360" i="3"/>
  <c r="AN360" i="3"/>
  <c r="AO360" i="3"/>
  <c r="AP360" i="3"/>
  <c r="AQ360" i="3"/>
  <c r="AR360" i="3"/>
  <c r="AS360" i="3"/>
  <c r="AT360" i="3"/>
  <c r="AU360" i="3"/>
  <c r="AV360" i="3"/>
  <c r="AW360" i="3"/>
  <c r="AX360" i="3"/>
  <c r="AY360" i="3"/>
  <c r="AZ360" i="3"/>
  <c r="BA360" i="3"/>
  <c r="BB360" i="3"/>
  <c r="BC360" i="3"/>
  <c r="BD360" i="3"/>
  <c r="BE360" i="3"/>
  <c r="BF360" i="3"/>
  <c r="BG360" i="3"/>
  <c r="BH360" i="3"/>
  <c r="BI360" i="3"/>
  <c r="BJ360" i="3"/>
  <c r="BK360" i="3"/>
  <c r="BL360" i="3"/>
  <c r="BM360" i="3"/>
  <c r="BN360" i="3"/>
  <c r="BO360" i="3"/>
  <c r="BP360" i="3"/>
  <c r="BQ360" i="3"/>
  <c r="BR360" i="3"/>
  <c r="BS360" i="3"/>
  <c r="BT360" i="3"/>
  <c r="BU360" i="3"/>
  <c r="BV360" i="3"/>
  <c r="BW360" i="3"/>
  <c r="BX360" i="3"/>
  <c r="BY360" i="3"/>
  <c r="BZ360" i="3"/>
  <c r="CA360" i="3"/>
  <c r="CB360" i="3"/>
  <c r="CC360" i="3"/>
  <c r="CD360" i="3"/>
  <c r="CE360" i="3"/>
  <c r="CF360" i="3"/>
  <c r="CG360" i="3"/>
  <c r="CH360" i="3"/>
  <c r="CI360" i="3"/>
  <c r="CJ360" i="3"/>
  <c r="CK360" i="3"/>
  <c r="CL360" i="3"/>
  <c r="CM360" i="3"/>
  <c r="CN360" i="3"/>
  <c r="CO360" i="3"/>
  <c r="CP360" i="3"/>
  <c r="CQ360" i="3"/>
  <c r="CR360" i="3"/>
  <c r="CS360" i="3"/>
  <c r="CT360" i="3"/>
  <c r="CU360" i="3"/>
  <c r="CV360" i="3"/>
  <c r="CW360" i="3"/>
  <c r="CX360" i="3"/>
  <c r="CY360" i="3"/>
  <c r="CZ360" i="3"/>
  <c r="DA360" i="3"/>
  <c r="DB360" i="3"/>
  <c r="DC360" i="3"/>
  <c r="DD360" i="3"/>
  <c r="DE360" i="3"/>
  <c r="DF360" i="3"/>
  <c r="DG360" i="3"/>
  <c r="DH360" i="3"/>
  <c r="DI360" i="3"/>
  <c r="DJ360" i="3"/>
  <c r="DK360" i="3"/>
  <c r="DL360" i="3"/>
  <c r="DM360" i="3"/>
  <c r="DN360" i="3"/>
  <c r="DO360" i="3"/>
  <c r="DP360" i="3"/>
  <c r="DQ360" i="3"/>
  <c r="DR360" i="3"/>
  <c r="DS360" i="3"/>
  <c r="DT360" i="3"/>
  <c r="DU360" i="3"/>
  <c r="DV360" i="3"/>
  <c r="DW360" i="3"/>
  <c r="DX360" i="3"/>
  <c r="DY360" i="3"/>
  <c r="DZ360" i="3"/>
  <c r="EA360" i="3"/>
  <c r="EB360" i="3"/>
  <c r="EC360" i="3"/>
  <c r="ED360" i="3"/>
  <c r="EE360" i="3"/>
  <c r="EF360" i="3"/>
  <c r="EG360" i="3"/>
  <c r="EH360" i="3"/>
  <c r="EI360" i="3"/>
  <c r="EJ360" i="3"/>
  <c r="EK360" i="3"/>
  <c r="EL360" i="3"/>
  <c r="EM360" i="3"/>
  <c r="EN360" i="3"/>
  <c r="EO360" i="3"/>
  <c r="EP360" i="3"/>
  <c r="EQ360" i="3"/>
  <c r="ER360" i="3"/>
  <c r="ES360" i="3"/>
  <c r="ET360" i="3"/>
  <c r="EU360" i="3"/>
  <c r="EV360" i="3"/>
  <c r="EW360" i="3"/>
  <c r="EX360" i="3"/>
  <c r="EY360" i="3"/>
  <c r="EZ360" i="3"/>
  <c r="FA360" i="3"/>
  <c r="FB360" i="3"/>
  <c r="FC360" i="3"/>
  <c r="J362" i="3"/>
  <c r="K362" i="3"/>
  <c r="L362" i="3"/>
  <c r="M362" i="3"/>
  <c r="N362" i="3"/>
  <c r="O362" i="3"/>
  <c r="P362" i="3"/>
  <c r="Q362" i="3"/>
  <c r="R362" i="3"/>
  <c r="S362" i="3"/>
  <c r="T362" i="3"/>
  <c r="U362" i="3"/>
  <c r="V362" i="3"/>
  <c r="W362" i="3"/>
  <c r="X362" i="3"/>
  <c r="Y362" i="3"/>
  <c r="Z362" i="3"/>
  <c r="AA362" i="3"/>
  <c r="AB362" i="3"/>
  <c r="AC362" i="3"/>
  <c r="AD362" i="3"/>
  <c r="AE362" i="3"/>
  <c r="AF362" i="3"/>
  <c r="AG362" i="3"/>
  <c r="AH362" i="3"/>
  <c r="AI362" i="3"/>
  <c r="AJ362" i="3"/>
  <c r="AK362" i="3"/>
  <c r="AL362" i="3"/>
  <c r="AM362" i="3"/>
  <c r="AN362" i="3"/>
  <c r="AO362" i="3"/>
  <c r="AP362" i="3"/>
  <c r="AQ362" i="3"/>
  <c r="AR362" i="3"/>
  <c r="AS362" i="3"/>
  <c r="AT362" i="3"/>
  <c r="AU362" i="3"/>
  <c r="AV362" i="3"/>
  <c r="AW362" i="3"/>
  <c r="AX362" i="3"/>
  <c r="AY362" i="3"/>
  <c r="AZ362" i="3"/>
  <c r="BA362" i="3"/>
  <c r="BB362" i="3"/>
  <c r="BC362" i="3"/>
  <c r="BD362" i="3"/>
  <c r="BE362" i="3"/>
  <c r="BF362" i="3"/>
  <c r="BG362" i="3"/>
  <c r="BH362" i="3"/>
  <c r="BI362" i="3"/>
  <c r="BJ362" i="3"/>
  <c r="BK362" i="3"/>
  <c r="BL362" i="3"/>
  <c r="BM362" i="3"/>
  <c r="BN362" i="3"/>
  <c r="BO362" i="3"/>
  <c r="BP362" i="3"/>
  <c r="BQ362" i="3"/>
  <c r="BR362" i="3"/>
  <c r="BS362" i="3"/>
  <c r="BT362" i="3"/>
  <c r="BU362" i="3"/>
  <c r="BV362" i="3"/>
  <c r="BW362" i="3"/>
  <c r="BX362" i="3"/>
  <c r="BY362" i="3"/>
  <c r="BZ362" i="3"/>
  <c r="CA362" i="3"/>
  <c r="CB362" i="3"/>
  <c r="CC362" i="3"/>
  <c r="CD362" i="3"/>
  <c r="CE362" i="3"/>
  <c r="CF362" i="3"/>
  <c r="CG362" i="3"/>
  <c r="CH362" i="3"/>
  <c r="CI362" i="3"/>
  <c r="CJ362" i="3"/>
  <c r="CK362" i="3"/>
  <c r="CL362" i="3"/>
  <c r="CM362" i="3"/>
  <c r="CN362" i="3"/>
  <c r="CO362" i="3"/>
  <c r="CP362" i="3"/>
  <c r="CQ362" i="3"/>
  <c r="CR362" i="3"/>
  <c r="CS362" i="3"/>
  <c r="CT362" i="3"/>
  <c r="CU362" i="3"/>
  <c r="CV362" i="3"/>
  <c r="CW362" i="3"/>
  <c r="CX362" i="3"/>
  <c r="CY362" i="3"/>
  <c r="CZ362" i="3"/>
  <c r="DA362" i="3"/>
  <c r="DB362" i="3"/>
  <c r="DC362" i="3"/>
  <c r="DD362" i="3"/>
  <c r="DE362" i="3"/>
  <c r="DF362" i="3"/>
  <c r="DG362" i="3"/>
  <c r="DH362" i="3"/>
  <c r="DI362" i="3"/>
  <c r="DJ362" i="3"/>
  <c r="DK362" i="3"/>
  <c r="DL362" i="3"/>
  <c r="DM362" i="3"/>
  <c r="DN362" i="3"/>
  <c r="DO362" i="3"/>
  <c r="DP362" i="3"/>
  <c r="DQ362" i="3"/>
  <c r="DR362" i="3"/>
  <c r="DS362" i="3"/>
  <c r="DT362" i="3"/>
  <c r="DU362" i="3"/>
  <c r="DV362" i="3"/>
  <c r="DW362" i="3"/>
  <c r="DX362" i="3"/>
  <c r="DY362" i="3"/>
  <c r="DZ362" i="3"/>
  <c r="EA362" i="3"/>
  <c r="EB362" i="3"/>
  <c r="EC362" i="3"/>
  <c r="ED362" i="3"/>
  <c r="EE362" i="3"/>
  <c r="EF362" i="3"/>
  <c r="EG362" i="3"/>
  <c r="EH362" i="3"/>
  <c r="EI362" i="3"/>
  <c r="EJ362" i="3"/>
  <c r="EK362" i="3"/>
  <c r="EL362" i="3"/>
  <c r="EM362" i="3"/>
  <c r="EN362" i="3"/>
  <c r="EO362" i="3"/>
  <c r="EP362" i="3"/>
  <c r="EQ362" i="3"/>
  <c r="ER362" i="3"/>
  <c r="ES362" i="3"/>
  <c r="ET362" i="3"/>
  <c r="EU362" i="3"/>
  <c r="EV362" i="3"/>
  <c r="EW362" i="3"/>
  <c r="EX362" i="3"/>
  <c r="EY362" i="3"/>
  <c r="EZ362" i="3"/>
  <c r="FA362" i="3"/>
  <c r="FB362" i="3"/>
  <c r="FC362" i="3"/>
  <c r="J364" i="3"/>
  <c r="K364" i="3"/>
  <c r="L364" i="3"/>
  <c r="M364" i="3"/>
  <c r="N364" i="3"/>
  <c r="O364" i="3"/>
  <c r="P364" i="3"/>
  <c r="Q364" i="3"/>
  <c r="R364" i="3"/>
  <c r="S364" i="3"/>
  <c r="T364" i="3"/>
  <c r="U364" i="3"/>
  <c r="V364" i="3"/>
  <c r="W364" i="3"/>
  <c r="X364" i="3"/>
  <c r="Y364" i="3"/>
  <c r="Z364" i="3"/>
  <c r="AA364" i="3"/>
  <c r="AB364" i="3"/>
  <c r="AC364" i="3"/>
  <c r="AD364" i="3"/>
  <c r="AE364" i="3"/>
  <c r="AF364" i="3"/>
  <c r="AG364" i="3"/>
  <c r="AH364" i="3"/>
  <c r="AI364" i="3"/>
  <c r="AJ364" i="3"/>
  <c r="AK364" i="3"/>
  <c r="AL364" i="3"/>
  <c r="AM364" i="3"/>
  <c r="AN364" i="3"/>
  <c r="AO364" i="3"/>
  <c r="AP364" i="3"/>
  <c r="AQ364" i="3"/>
  <c r="AR364" i="3"/>
  <c r="AS364" i="3"/>
  <c r="AT364" i="3"/>
  <c r="AU364" i="3"/>
  <c r="AV364" i="3"/>
  <c r="AW364" i="3"/>
  <c r="AX364" i="3"/>
  <c r="AY364" i="3"/>
  <c r="AZ364" i="3"/>
  <c r="BA364" i="3"/>
  <c r="BB364" i="3"/>
  <c r="BC364" i="3"/>
  <c r="BD364" i="3"/>
  <c r="BE364" i="3"/>
  <c r="BF364" i="3"/>
  <c r="BG364" i="3"/>
  <c r="BH364" i="3"/>
  <c r="BI364" i="3"/>
  <c r="BJ364" i="3"/>
  <c r="BK364" i="3"/>
  <c r="BL364" i="3"/>
  <c r="BM364" i="3"/>
  <c r="BN364" i="3"/>
  <c r="BO364" i="3"/>
  <c r="BP364" i="3"/>
  <c r="BQ364" i="3"/>
  <c r="BR364" i="3"/>
  <c r="BS364" i="3"/>
  <c r="BT364" i="3"/>
  <c r="BU364" i="3"/>
  <c r="BV364" i="3"/>
  <c r="BW364" i="3"/>
  <c r="BX364" i="3"/>
  <c r="BY364" i="3"/>
  <c r="BZ364" i="3"/>
  <c r="CA364" i="3"/>
  <c r="CB364" i="3"/>
  <c r="CC364" i="3"/>
  <c r="CD364" i="3"/>
  <c r="CE364" i="3"/>
  <c r="CF364" i="3"/>
  <c r="CG364" i="3"/>
  <c r="CH364" i="3"/>
  <c r="CI364" i="3"/>
  <c r="CJ364" i="3"/>
  <c r="CK364" i="3"/>
  <c r="CL364" i="3"/>
  <c r="CM364" i="3"/>
  <c r="CN364" i="3"/>
  <c r="CO364" i="3"/>
  <c r="CP364" i="3"/>
  <c r="CQ364" i="3"/>
  <c r="CR364" i="3"/>
  <c r="CS364" i="3"/>
  <c r="CT364" i="3"/>
  <c r="CU364" i="3"/>
  <c r="CV364" i="3"/>
  <c r="CW364" i="3"/>
  <c r="CX364" i="3"/>
  <c r="CY364" i="3"/>
  <c r="CZ364" i="3"/>
  <c r="DA364" i="3"/>
  <c r="DB364" i="3"/>
  <c r="DC364" i="3"/>
  <c r="DD364" i="3"/>
  <c r="DE364" i="3"/>
  <c r="DF364" i="3"/>
  <c r="DG364" i="3"/>
  <c r="DH364" i="3"/>
  <c r="DI364" i="3"/>
  <c r="DJ364" i="3"/>
  <c r="DK364" i="3"/>
  <c r="DL364" i="3"/>
  <c r="DM364" i="3"/>
  <c r="DN364" i="3"/>
  <c r="DO364" i="3"/>
  <c r="DP364" i="3"/>
  <c r="DQ364" i="3"/>
  <c r="DR364" i="3"/>
  <c r="DS364" i="3"/>
  <c r="DT364" i="3"/>
  <c r="DU364" i="3"/>
  <c r="DV364" i="3"/>
  <c r="DW364" i="3"/>
  <c r="DX364" i="3"/>
  <c r="DY364" i="3"/>
  <c r="DZ364" i="3"/>
  <c r="EA364" i="3"/>
  <c r="EB364" i="3"/>
  <c r="EC364" i="3"/>
  <c r="ED364" i="3"/>
  <c r="EE364" i="3"/>
  <c r="EF364" i="3"/>
  <c r="EG364" i="3"/>
  <c r="EH364" i="3"/>
  <c r="EI364" i="3"/>
  <c r="EJ364" i="3"/>
  <c r="EK364" i="3"/>
  <c r="EL364" i="3"/>
  <c r="EM364" i="3"/>
  <c r="EN364" i="3"/>
  <c r="EO364" i="3"/>
  <c r="EP364" i="3"/>
  <c r="EQ364" i="3"/>
  <c r="ER364" i="3"/>
  <c r="ES364" i="3"/>
  <c r="ET364" i="3"/>
  <c r="EU364" i="3"/>
  <c r="EV364" i="3"/>
  <c r="EW364" i="3"/>
  <c r="EX364" i="3"/>
  <c r="EY364" i="3"/>
  <c r="EZ364" i="3"/>
  <c r="FA364" i="3"/>
  <c r="FB364" i="3"/>
  <c r="FC364" i="3"/>
  <c r="H365" i="3"/>
  <c r="J365" i="3"/>
  <c r="K365" i="3"/>
  <c r="L365" i="3"/>
  <c r="M365" i="3"/>
  <c r="N365" i="3"/>
  <c r="O365" i="3"/>
  <c r="P365" i="3"/>
  <c r="Q365" i="3"/>
  <c r="R365" i="3"/>
  <c r="S365" i="3"/>
  <c r="T365" i="3"/>
  <c r="U365" i="3"/>
  <c r="V365" i="3"/>
  <c r="W365" i="3"/>
  <c r="X365" i="3"/>
  <c r="Y365" i="3"/>
  <c r="Z365" i="3"/>
  <c r="AA365" i="3"/>
  <c r="AB365" i="3"/>
  <c r="AC365" i="3"/>
  <c r="AD365" i="3"/>
  <c r="AE365" i="3"/>
  <c r="AF365" i="3"/>
  <c r="AG365" i="3"/>
  <c r="AH365" i="3"/>
  <c r="AI365" i="3"/>
  <c r="AJ365" i="3"/>
  <c r="AK365" i="3"/>
  <c r="AL365" i="3"/>
  <c r="AM365" i="3"/>
  <c r="AN365" i="3"/>
  <c r="AO365" i="3"/>
  <c r="AP365" i="3"/>
  <c r="AQ365" i="3"/>
  <c r="AR365" i="3"/>
  <c r="AS365" i="3"/>
  <c r="AT365" i="3"/>
  <c r="AU365" i="3"/>
  <c r="AV365" i="3"/>
  <c r="AW365" i="3"/>
  <c r="AX365" i="3"/>
  <c r="AY365" i="3"/>
  <c r="AZ365" i="3"/>
  <c r="BA365" i="3"/>
  <c r="BB365" i="3"/>
  <c r="BC365" i="3"/>
  <c r="BD365" i="3"/>
  <c r="BE365" i="3"/>
  <c r="BF365" i="3"/>
  <c r="BG365" i="3"/>
  <c r="BH365" i="3"/>
  <c r="BI365" i="3"/>
  <c r="BJ365" i="3"/>
  <c r="BK365" i="3"/>
  <c r="BL365" i="3"/>
  <c r="BM365" i="3"/>
  <c r="BN365" i="3"/>
  <c r="BO365" i="3"/>
  <c r="BP365" i="3"/>
  <c r="BQ365" i="3"/>
  <c r="BR365" i="3"/>
  <c r="BS365" i="3"/>
  <c r="BT365" i="3"/>
  <c r="BU365" i="3"/>
  <c r="BV365" i="3"/>
  <c r="BW365" i="3"/>
  <c r="BX365" i="3"/>
  <c r="BY365" i="3"/>
  <c r="BZ365" i="3"/>
  <c r="CA365" i="3"/>
  <c r="CB365" i="3"/>
  <c r="CC365" i="3"/>
  <c r="CD365" i="3"/>
  <c r="CE365" i="3"/>
  <c r="CF365" i="3"/>
  <c r="CG365" i="3"/>
  <c r="CH365" i="3"/>
  <c r="CI365" i="3"/>
  <c r="CJ365" i="3"/>
  <c r="CK365" i="3"/>
  <c r="CL365" i="3"/>
  <c r="CM365" i="3"/>
  <c r="CN365" i="3"/>
  <c r="CO365" i="3"/>
  <c r="CP365" i="3"/>
  <c r="CQ365" i="3"/>
  <c r="CR365" i="3"/>
  <c r="CS365" i="3"/>
  <c r="CT365" i="3"/>
  <c r="CU365" i="3"/>
  <c r="CV365" i="3"/>
  <c r="CW365" i="3"/>
  <c r="CX365" i="3"/>
  <c r="CY365" i="3"/>
  <c r="CZ365" i="3"/>
  <c r="DA365" i="3"/>
  <c r="DB365" i="3"/>
  <c r="DC365" i="3"/>
  <c r="DD365" i="3"/>
  <c r="DE365" i="3"/>
  <c r="DF365" i="3"/>
  <c r="DG365" i="3"/>
  <c r="DH365" i="3"/>
  <c r="DI365" i="3"/>
  <c r="DJ365" i="3"/>
  <c r="DK365" i="3"/>
  <c r="DL365" i="3"/>
  <c r="DM365" i="3"/>
  <c r="DN365" i="3"/>
  <c r="DO365" i="3"/>
  <c r="DP365" i="3"/>
  <c r="DQ365" i="3"/>
  <c r="DR365" i="3"/>
  <c r="DS365" i="3"/>
  <c r="DT365" i="3"/>
  <c r="DU365" i="3"/>
  <c r="DV365" i="3"/>
  <c r="DW365" i="3"/>
  <c r="DX365" i="3"/>
  <c r="DY365" i="3"/>
  <c r="DZ365" i="3"/>
  <c r="EA365" i="3"/>
  <c r="EB365" i="3"/>
  <c r="EC365" i="3"/>
  <c r="ED365" i="3"/>
  <c r="EE365" i="3"/>
  <c r="EF365" i="3"/>
  <c r="EG365" i="3"/>
  <c r="EH365" i="3"/>
  <c r="EI365" i="3"/>
  <c r="EJ365" i="3"/>
  <c r="EK365" i="3"/>
  <c r="EL365" i="3"/>
  <c r="EM365" i="3"/>
  <c r="EN365" i="3"/>
  <c r="EO365" i="3"/>
  <c r="EP365" i="3"/>
  <c r="EQ365" i="3"/>
  <c r="ER365" i="3"/>
  <c r="ES365" i="3"/>
  <c r="ET365" i="3"/>
  <c r="EU365" i="3"/>
  <c r="EV365" i="3"/>
  <c r="EW365" i="3"/>
  <c r="EX365" i="3"/>
  <c r="EY365" i="3"/>
  <c r="EZ365" i="3"/>
  <c r="FA365" i="3"/>
  <c r="FB365" i="3"/>
  <c r="FC365" i="3"/>
  <c r="F11" i="14"/>
  <c r="F22" i="14"/>
  <c r="F23" i="14"/>
  <c r="E25" i="14"/>
  <c r="D34" i="14"/>
  <c r="D41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Tomas Chua</author>
  </authors>
  <commentList>
    <comment ref="C10" authorId="0" shapeId="0" xr:uid="{A660FE99-7F3C-4117-A4DD-6F78BDC971BB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Purchase Power Agreement
Need to have long term contracts to protect from technological obsolescence.</t>
        </r>
      </text>
    </comment>
    <comment ref="C20" authorId="0" shapeId="0" xr:uid="{C215F7F6-1F4E-4089-8368-5C29138DEC6E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The "Yield"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Tomas Chua</author>
  </authors>
  <commentList>
    <comment ref="C181" authorId="0" shapeId="0" xr:uid="{C8B08399-893B-403C-B70F-25B9BB215CC1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Total Debt Service less interest</t>
        </r>
      </text>
    </comment>
    <comment ref="C214" authorId="0" shapeId="0" xr:uid="{2E098946-8D3B-443A-A7A1-9C1EBCA3589B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Total Debt Service less interest</t>
        </r>
      </text>
    </comment>
    <comment ref="D224" authorId="0" shapeId="0" xr:uid="{B5FCEF4E-1F97-40FB-800F-9BFC048DB1FB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Interest During Construction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<sst xmlns="http://schemas.openxmlformats.org/spreadsheetml/2006/main" count="740" uniqueCount="378">
  <si>
    <t>Timeline</t>
  </si>
  <si>
    <t>Final Notice to Proceed Date</t>
  </si>
  <si>
    <t>Date</t>
  </si>
  <si>
    <t>Base Case</t>
  </si>
  <si>
    <t>P90 Case</t>
  </si>
  <si>
    <t>Higher CAPEX</t>
  </si>
  <si>
    <t>Scenario Number</t>
  </si>
  <si>
    <t>Construction Period</t>
  </si>
  <si>
    <t>Months</t>
  </si>
  <si>
    <t>Commercial Operation Date</t>
  </si>
  <si>
    <t>Operating Life</t>
  </si>
  <si>
    <t>Years</t>
  </si>
  <si>
    <t>Decommissioning Period</t>
  </si>
  <si>
    <t>PPA Period</t>
  </si>
  <si>
    <t>End of PPA</t>
  </si>
  <si>
    <t>Depreciation</t>
  </si>
  <si>
    <t>Pre-COD Period</t>
  </si>
  <si>
    <t>Flag</t>
  </si>
  <si>
    <t>Months in Period</t>
  </si>
  <si>
    <t>Months in Period - Construction</t>
  </si>
  <si>
    <t>Months in Period - Operation</t>
  </si>
  <si>
    <t>Constant</t>
  </si>
  <si>
    <t>End of the Period</t>
  </si>
  <si>
    <t>Start of the Period</t>
  </si>
  <si>
    <t>Operations</t>
  </si>
  <si>
    <t>Capacity</t>
  </si>
  <si>
    <t>MWac</t>
  </si>
  <si>
    <t>DC:AC Overbuild Ratio</t>
  </si>
  <si>
    <t>x</t>
  </si>
  <si>
    <t>MWp</t>
  </si>
  <si>
    <t>MWh</t>
  </si>
  <si>
    <t>Output Degradation</t>
  </si>
  <si>
    <t>Availability</t>
  </si>
  <si>
    <t>Curtailment</t>
  </si>
  <si>
    <t>Hours</t>
  </si>
  <si>
    <t>Maximum Curtailment puring PPA</t>
  </si>
  <si>
    <t>Capacity DC</t>
  </si>
  <si>
    <t>Yield</t>
  </si>
  <si>
    <t>Generation before Degradation</t>
  </si>
  <si>
    <t>Degradation Index</t>
  </si>
  <si>
    <t>Generation after Degradation</t>
  </si>
  <si>
    <t>Generation after Availability</t>
  </si>
  <si>
    <t>Operating Flag</t>
  </si>
  <si>
    <t>h</t>
  </si>
  <si>
    <t>Months to Make a Year</t>
  </si>
  <si>
    <t>Index</t>
  </si>
  <si>
    <t>Degradation Rate</t>
  </si>
  <si>
    <t>%</t>
  </si>
  <si>
    <t>Free Cash Flows</t>
  </si>
  <si>
    <t>CAPEX</t>
  </si>
  <si>
    <t>PPA Price</t>
  </si>
  <si>
    <t>USD/MWh</t>
  </si>
  <si>
    <t>O&amp;M</t>
  </si>
  <si>
    <t>Inflation Rate</t>
  </si>
  <si>
    <t>% p.a</t>
  </si>
  <si>
    <t>Debt Structuring</t>
  </si>
  <si>
    <t>Debt Size - DSCR</t>
  </si>
  <si>
    <t>Debt Tenor</t>
  </si>
  <si>
    <t>Base Swap Rate</t>
  </si>
  <si>
    <t>Credit Spread</t>
  </si>
  <si>
    <t>Maximum Debt to Capital Ratio</t>
  </si>
  <si>
    <t>Free Cash Flow</t>
  </si>
  <si>
    <t>Revenues</t>
  </si>
  <si>
    <t>PPA Price without Inflation</t>
  </si>
  <si>
    <t>Inflation Index</t>
  </si>
  <si>
    <t>Inflated Price</t>
  </si>
  <si>
    <t>Inflated O&amp;M Expense</t>
  </si>
  <si>
    <t>EBITDA</t>
  </si>
  <si>
    <t>Total CAPEX</t>
  </si>
  <si>
    <t>S-Curve</t>
  </si>
  <si>
    <t>CAPEX per period</t>
  </si>
  <si>
    <t>Project IRR</t>
  </si>
  <si>
    <t>Debt Repayment Flag</t>
  </si>
  <si>
    <t>Target DSCR</t>
  </si>
  <si>
    <t>Total Interest Rate</t>
  </si>
  <si>
    <t>Debt Draws</t>
  </si>
  <si>
    <t>Opening Balance</t>
  </si>
  <si>
    <t>Add: Debt Draws</t>
  </si>
  <si>
    <t>Closing Balance</t>
  </si>
  <si>
    <t>Interest Expense</t>
  </si>
  <si>
    <t>Outputs</t>
  </si>
  <si>
    <t>Cashflow Waterfall</t>
  </si>
  <si>
    <t>Net Cashflow</t>
  </si>
  <si>
    <t>Sources and Uses during Construction</t>
  </si>
  <si>
    <t>Uses of Funds</t>
  </si>
  <si>
    <t>IDC</t>
  </si>
  <si>
    <t>Funding during Construction</t>
  </si>
  <si>
    <t>Sources of Funds</t>
  </si>
  <si>
    <t>Debt</t>
  </si>
  <si>
    <t>Equity</t>
  </si>
  <si>
    <t>Total</t>
  </si>
  <si>
    <t>DSCR</t>
  </si>
  <si>
    <t>O&amp;M Expense before Inflation</t>
  </si>
  <si>
    <t>Short Life</t>
  </si>
  <si>
    <t>USD/Mwy</t>
  </si>
  <si>
    <t>USD/MWH</t>
  </si>
  <si>
    <t>PPA Flag</t>
  </si>
  <si>
    <t>% p.p.</t>
  </si>
  <si>
    <t>PPA Price Escalation</t>
  </si>
  <si>
    <t>Capacity in DC</t>
  </si>
  <si>
    <t>First Year Output</t>
  </si>
  <si>
    <t>% p.a.</t>
  </si>
  <si>
    <t>Panels</t>
  </si>
  <si>
    <t>USD/MWp</t>
  </si>
  <si>
    <t>Interconnection</t>
  </si>
  <si>
    <t>Development Cost</t>
  </si>
  <si>
    <t>Total Cost per MWp</t>
  </si>
  <si>
    <t>USD</t>
  </si>
  <si>
    <t>Inverter Cost</t>
  </si>
  <si>
    <t>Total Inverter Cost</t>
  </si>
  <si>
    <t xml:space="preserve">USD  </t>
  </si>
  <si>
    <t>Land Leased</t>
  </si>
  <si>
    <t>Merchant Price</t>
  </si>
  <si>
    <t>Merchant Price Escalation</t>
  </si>
  <si>
    <t>O&amp;M Escalation</t>
  </si>
  <si>
    <t>Acres/MWp</t>
  </si>
  <si>
    <t>Total Land Leased</t>
  </si>
  <si>
    <t xml:space="preserve">Acres  </t>
  </si>
  <si>
    <t>Cost/Acre</t>
  </si>
  <si>
    <t>USD/Acre</t>
  </si>
  <si>
    <t>Inflation in Land Cost</t>
  </si>
  <si>
    <t>Year of Inverter Replacement</t>
  </si>
  <si>
    <t>Year</t>
  </si>
  <si>
    <t>Beginning of Provision</t>
  </si>
  <si>
    <t>Higher Inverter Cost</t>
  </si>
  <si>
    <t>Valuation</t>
  </si>
  <si>
    <t>Buyer Discount Rate</t>
  </si>
  <si>
    <t>Taxes and Depreciation</t>
  </si>
  <si>
    <t>Income Tax Rate</t>
  </si>
  <si>
    <t>ITC Rate</t>
  </si>
  <si>
    <t>Depreciation Reduction from ITC</t>
  </si>
  <si>
    <t>Other Operating Expense</t>
  </si>
  <si>
    <t>USD/Year</t>
  </si>
  <si>
    <t>Total O&amp;M</t>
  </si>
  <si>
    <t>Security for PPA</t>
  </si>
  <si>
    <t>Fee Percent on Security</t>
  </si>
  <si>
    <t>Operating Period</t>
  </si>
  <si>
    <t>Operating Year</t>
  </si>
  <si>
    <t>Period</t>
  </si>
  <si>
    <t>PPA Generation</t>
  </si>
  <si>
    <t>Merchant Generation</t>
  </si>
  <si>
    <t>Transmission Constrained Hours</t>
  </si>
  <si>
    <t>Higher Transmission Constraint</t>
  </si>
  <si>
    <t>Maximum Constrained Hours</t>
  </si>
  <si>
    <t>Constrained Hours Applied</t>
  </si>
  <si>
    <t>Generation Lost for Constrained Hours</t>
  </si>
  <si>
    <t>MWH</t>
  </si>
  <si>
    <t>Capacity AC</t>
  </si>
  <si>
    <t>Mwac</t>
  </si>
  <si>
    <t>Total Generation After Constrained Hours</t>
  </si>
  <si>
    <t>Sum</t>
  </si>
  <si>
    <t xml:space="preserve">USD </t>
  </si>
  <si>
    <t>Total Cost of Land Lease</t>
  </si>
  <si>
    <t>Cost of PPA LC</t>
  </si>
  <si>
    <t>Other Expenses</t>
  </si>
  <si>
    <t>Land Lease</t>
  </si>
  <si>
    <t>Years of Reserve</t>
  </si>
  <si>
    <t>Reserve Contribution</t>
  </si>
  <si>
    <t>Total Without Inflation</t>
  </si>
  <si>
    <t>Cost of PPA Security LC</t>
  </si>
  <si>
    <t>Start of Repayment</t>
  </si>
  <si>
    <t>End of Repayment</t>
  </si>
  <si>
    <t>Date of Inverter Replacement</t>
  </si>
  <si>
    <t>Inverter Replacement Period</t>
  </si>
  <si>
    <t>Inverter Replacement Amount</t>
  </si>
  <si>
    <t>Contriubution Period</t>
  </si>
  <si>
    <t>Date of Beginning of Reserve</t>
  </si>
  <si>
    <t>ITC Date</t>
  </si>
  <si>
    <t>Inverter Contribution</t>
  </si>
  <si>
    <t>Inverter Reserve - Opening</t>
  </si>
  <si>
    <t>Contribution</t>
  </si>
  <si>
    <t>Withdrawl</t>
  </si>
  <si>
    <t>Total Operating Cost</t>
  </si>
  <si>
    <t>PPA Revenues</t>
  </si>
  <si>
    <t>Merchant Revenues</t>
  </si>
  <si>
    <t>Total Revenues</t>
  </si>
  <si>
    <t>Age in Years</t>
  </si>
  <si>
    <t>Depreciation Rate</t>
  </si>
  <si>
    <t>ITC Amount</t>
  </si>
  <si>
    <t>Counter</t>
  </si>
  <si>
    <t>EBIT</t>
  </si>
  <si>
    <t>Taxes on EBIT</t>
  </si>
  <si>
    <t>Free Cash Flow After Tax</t>
  </si>
  <si>
    <t>Project IRR After tax</t>
  </si>
  <si>
    <t>PV of Debt Service =Debt Size</t>
  </si>
  <si>
    <t>Construction Delay Case</t>
  </si>
  <si>
    <t>Target IRR for Buyer</t>
  </si>
  <si>
    <t>Value to Buyer</t>
  </si>
  <si>
    <t>FC</t>
  </si>
  <si>
    <t>COD</t>
  </si>
  <si>
    <t>COD+ 2</t>
  </si>
  <si>
    <t>Discount Rate</t>
  </si>
  <si>
    <t>Value at Buyer Disc Rate</t>
  </si>
  <si>
    <t>Buyer Rate</t>
  </si>
  <si>
    <t>Value of Project</t>
  </si>
  <si>
    <t>Sale Date</t>
  </si>
  <si>
    <t>Sale Period</t>
  </si>
  <si>
    <t>Holding Period</t>
  </si>
  <si>
    <t>Cash Flow Holding</t>
  </si>
  <si>
    <t>Interesting Things About Case</t>
  </si>
  <si>
    <t xml:space="preserve">Detailed Operations of Solar - If you get these things then you are ok with Solar </t>
  </si>
  <si>
    <t>Includes some tax aspects that are tricky</t>
  </si>
  <si>
    <t>Valuation after development and at financial close</t>
  </si>
  <si>
    <t>Asks for scenarios</t>
  </si>
  <si>
    <t>Included Merchant Tail</t>
  </si>
  <si>
    <t>Badly written things and problems with the case</t>
  </si>
  <si>
    <t>Incredible crazy assumptions about debt</t>
  </si>
  <si>
    <t>No inflation on Merchant Prices</t>
  </si>
  <si>
    <t>Asks for Monthly during construction and then annual</t>
  </si>
  <si>
    <t>Does not distinguish between IRR target on Project and IRR target on Debt</t>
  </si>
  <si>
    <t xml:space="preserve">Video </t>
  </si>
  <si>
    <t>Work through some key ideas like flexible time lines, structures, InputS that are input</t>
  </si>
  <si>
    <t>Read the Case (note no time limit)</t>
  </si>
  <si>
    <t>Focus on Debt Structuring, Debt Sizing and Valuation</t>
  </si>
  <si>
    <t>No Debt Tenor; no repayment structure</t>
  </si>
  <si>
    <t>Mix up MW,kW,W which you can resolve</t>
  </si>
  <si>
    <t>Complete Case</t>
  </si>
  <si>
    <t>Introduction</t>
  </si>
  <si>
    <t>Re-orgainsation of Cases</t>
  </si>
  <si>
    <t>Session</t>
  </si>
  <si>
    <t>MWh/MWp ("Annual Yield")</t>
  </si>
  <si>
    <t>Total Project Cost</t>
  </si>
  <si>
    <t>Percent Eligibile for ITC</t>
  </si>
  <si>
    <t>Transaction Fees for Buyer</t>
  </si>
  <si>
    <t>Up-front fee</t>
  </si>
  <si>
    <t>Commitment Fee</t>
  </si>
  <si>
    <t>IRR for New Buyer</t>
  </si>
  <si>
    <t>Re-financing Date</t>
  </si>
  <si>
    <t>Sell Flag</t>
  </si>
  <si>
    <t>Re-finance Flag</t>
  </si>
  <si>
    <t>Valuation from Pre-tax IRR</t>
  </si>
  <si>
    <t>Development Fee</t>
  </si>
  <si>
    <t>Cash Flow to PE</t>
  </si>
  <si>
    <t>IRR to PE (pre-tax method)</t>
  </si>
  <si>
    <t>Valuation with Changing Rate</t>
  </si>
  <si>
    <t>Percent Subject to ITC and MACRS Depreciation</t>
  </si>
  <si>
    <t>Tax Depreciation MACRS</t>
  </si>
  <si>
    <t>Straight Line Depreciation Period</t>
  </si>
  <si>
    <t>Years for Straight Line Depreciation</t>
  </si>
  <si>
    <t>Depreciation Base - Total Cap Exp</t>
  </si>
  <si>
    <t xml:space="preserve">Base for ITC </t>
  </si>
  <si>
    <t>Basis Adjustment for ITC</t>
  </si>
  <si>
    <t>Tax Depreciation Base MACRA</t>
  </si>
  <si>
    <t>Accumulated Basis Adjustment</t>
  </si>
  <si>
    <t>Percent of Base for Straight Line</t>
  </si>
  <si>
    <t>Start of Straight Line Period</t>
  </si>
  <si>
    <t>Straight Line Depreciation Rate</t>
  </si>
  <si>
    <t>Straight Line Depreciation</t>
  </si>
  <si>
    <t>Total Depreciation</t>
  </si>
  <si>
    <t>ITC</t>
  </si>
  <si>
    <t>Target Debt Service (CFADS/DSCR)</t>
  </si>
  <si>
    <t>Less: Taxes Applied for CFADS</t>
  </si>
  <si>
    <t>CFADS for Life</t>
  </si>
  <si>
    <t>CFADS for Debt Repayment</t>
  </si>
  <si>
    <t>Pre-tax Cash Flow Repeated</t>
  </si>
  <si>
    <t>Free Cash Flow - Pre-tax</t>
  </si>
  <si>
    <t>Debt from Maximum Debt to Capital Ratio</t>
  </si>
  <si>
    <t>Apply Taxes in CFADS</t>
  </si>
  <si>
    <t>Total Project Capital Expenditure</t>
  </si>
  <si>
    <t>Computed Debt to Capital Ratio from DSCR</t>
  </si>
  <si>
    <t>Final Debt Applied</t>
  </si>
  <si>
    <t>Up-front Fees</t>
  </si>
  <si>
    <t>Commitment Fees</t>
  </si>
  <si>
    <t>Equity Flow</t>
  </si>
  <si>
    <t>No Tax Incentives</t>
  </si>
  <si>
    <t>Debt to Capital Applied</t>
  </si>
  <si>
    <t>Deduct: Debt Repayments (DS-Interest)</t>
  </si>
  <si>
    <t>Closing Balance Test</t>
  </si>
  <si>
    <t>Test</t>
  </si>
  <si>
    <t>Less: Taxes</t>
  </si>
  <si>
    <t>CFADS</t>
  </si>
  <si>
    <t>Equity IRR</t>
  </si>
  <si>
    <t>Less: Investment Tax Credit</t>
  </si>
  <si>
    <t>Basic Valuation</t>
  </si>
  <si>
    <t>Value for Buyer without Dev Fee</t>
  </si>
  <si>
    <t xml:space="preserve">Cash Flow with Development </t>
  </si>
  <si>
    <t>Re-financing DSCR</t>
  </si>
  <si>
    <t>Interest Rate</t>
  </si>
  <si>
    <t>Tail</t>
  </si>
  <si>
    <t>Debt Structuring - Initial Debt</t>
  </si>
  <si>
    <t>Re-financing</t>
  </si>
  <si>
    <t>Interest</t>
  </si>
  <si>
    <t>Less: Interest - Original</t>
  </si>
  <si>
    <t>Less: Repayments - Original</t>
  </si>
  <si>
    <t>Flag Before Re-financing</t>
  </si>
  <si>
    <t>Flag After Re-financing</t>
  </si>
  <si>
    <t>Repayment of Original Debt</t>
  </si>
  <si>
    <t>Less: Repayment of Original Debt</t>
  </si>
  <si>
    <t>Add: New Debt</t>
  </si>
  <si>
    <t>Less: Repayments - Refinancing</t>
  </si>
  <si>
    <t>Less: Interest - Refiancning</t>
  </si>
  <si>
    <t>Debt Service - Original</t>
  </si>
  <si>
    <t>Debt Service - Refinanced</t>
  </si>
  <si>
    <t>Divididends</t>
  </si>
  <si>
    <t>Equity Value</t>
  </si>
  <si>
    <t>Project Cost</t>
  </si>
  <si>
    <t>USD/kW</t>
  </si>
  <si>
    <t>Capacity Factor</t>
  </si>
  <si>
    <t>O&amp;M Cost</t>
  </si>
  <si>
    <t>USD/kW-y</t>
  </si>
  <si>
    <t>Project IRR - Pre-tax</t>
  </si>
  <si>
    <t>Project IRR - After-tax</t>
  </si>
  <si>
    <t>Target IRR</t>
  </si>
  <si>
    <t>Re-financing Interest</t>
  </si>
  <si>
    <t>Project Capacity</t>
  </si>
  <si>
    <t>USD/kWp</t>
  </si>
  <si>
    <t>Development Fee - pre-tax</t>
  </si>
  <si>
    <t>Development Fee - Pre-tax</t>
  </si>
  <si>
    <t>Development Fee - Post Tax</t>
  </si>
  <si>
    <t>Development Fee - Equity</t>
  </si>
  <si>
    <t>Part 2</t>
  </si>
  <si>
    <t>IDC, Fees, Taxes and Circular References</t>
  </si>
  <si>
    <t>Financial Statements</t>
  </si>
  <si>
    <t>Annual Financial Statements</t>
  </si>
  <si>
    <t>Scenarios and Sensitivity</t>
  </si>
  <si>
    <t xml:space="preserve">MACRS schedule: 20% / 32% / 19.2% / 11.52% / 11.52% / 5.76% </t>
  </si>
  <si>
    <t>Finish Graph</t>
  </si>
  <si>
    <t>Months from COD to Refinance</t>
  </si>
  <si>
    <t>Case</t>
  </si>
  <si>
    <t>Re-finance Date</t>
  </si>
  <si>
    <t>Interest During Construction</t>
  </si>
  <si>
    <t>Flag for NTP Date</t>
  </si>
  <si>
    <t>Debt Commitment</t>
  </si>
  <si>
    <t>Un-drawn Debt</t>
  </si>
  <si>
    <t>Up-front Fee</t>
  </si>
  <si>
    <t>Add: ITC</t>
  </si>
  <si>
    <t>Income Statement</t>
  </si>
  <si>
    <t>Op Exp</t>
  </si>
  <si>
    <t>EBT</t>
  </si>
  <si>
    <t>Taxes</t>
  </si>
  <si>
    <t>Net Income</t>
  </si>
  <si>
    <t xml:space="preserve">Cash Flow </t>
  </si>
  <si>
    <t>Operating Cash</t>
  </si>
  <si>
    <t>Total Opeating Cash</t>
  </si>
  <si>
    <t>Investing Cash</t>
  </si>
  <si>
    <t>Capital Expenditures</t>
  </si>
  <si>
    <t>Total Investing Cash Flow</t>
  </si>
  <si>
    <t>Financing Cash</t>
  </si>
  <si>
    <t>Debt Issued</t>
  </si>
  <si>
    <t>Equity Issued</t>
  </si>
  <si>
    <t>Less: Repayment on Intial</t>
  </si>
  <si>
    <t>Less: Repayment on Refinance</t>
  </si>
  <si>
    <t>Add: Re-financing Proceeds</t>
  </si>
  <si>
    <t>Less: Repayment of Initial Debt at Refinancing</t>
  </si>
  <si>
    <t>Less: Dividends</t>
  </si>
  <si>
    <t>Total Financing Cash Flow</t>
  </si>
  <si>
    <t>Balance Sheet</t>
  </si>
  <si>
    <t>Assets</t>
  </si>
  <si>
    <t>Accumulated Cap Exp</t>
  </si>
  <si>
    <t>Accumulated IDC</t>
  </si>
  <si>
    <t>Accumulated Fees</t>
  </si>
  <si>
    <t>Less: Accumulated Depreciation</t>
  </si>
  <si>
    <t>Income Before Basis Reduction</t>
  </si>
  <si>
    <t>Less: Reduction in Basis</t>
  </si>
  <si>
    <t>Less: Basis Adjustment</t>
  </si>
  <si>
    <t>Total Assets</t>
  </si>
  <si>
    <t>Liabilities and Capital</t>
  </si>
  <si>
    <t>Initial Debt</t>
  </si>
  <si>
    <t>New Debt</t>
  </si>
  <si>
    <t>Opening Equity</t>
  </si>
  <si>
    <t>Add: Income</t>
  </si>
  <si>
    <t>Total Liabilities and Capital</t>
  </si>
  <si>
    <t>Depreciation on IDC and Fees</t>
  </si>
  <si>
    <t>Final Tax Calculation</t>
  </si>
  <si>
    <t>Less: Depreciation - Base</t>
  </si>
  <si>
    <t>Less: Depreciation - IDC</t>
  </si>
  <si>
    <t>Less: Depreciation - Up-front</t>
  </si>
  <si>
    <t>Less: Depreciation - Commitment Fee</t>
  </si>
  <si>
    <t xml:space="preserve">EBIT </t>
  </si>
  <si>
    <t>Less: Interest - Base</t>
  </si>
  <si>
    <t>Less: Interest - Refinancing</t>
  </si>
  <si>
    <t>Taxes on EBT</t>
  </si>
  <si>
    <t>Less: Total Interest</t>
  </si>
  <si>
    <t>Sum of Cash Flow</t>
  </si>
  <si>
    <t>Proceeds from ITC</t>
  </si>
  <si>
    <t>Accumulated ITC</t>
  </si>
  <si>
    <t>Gross Assets</t>
  </si>
  <si>
    <t>Add: Paid in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</si>
</sst>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[Red]_(* \(#,##0.00\);_-* &quot;-&quot;??_-;_-@_-"/>
    <numFmt numFmtId="165" formatCode="&quot;[&quot;@&quot;]&quot;"/>
    <numFmt numFmtId="166" formatCode="_(* #,##0_);[Red]_(* \(#,##0\);_(* &quot;-&quot;??_);_(@_)"/>
    <numFmt numFmtId="167" formatCode="0.000%"/>
    <numFmt numFmtId="168" formatCode="0.0000%"/>
  </numFmts>
  <fonts count="7" x14ac:knownFonts="1"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FFFF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E5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3">
    <xf numFmtId="0" fontId="0" fillId="0" borderId="0" xfId="0"/>
    <xf numFmtId="10" fontId="0" fillId="0" borderId="0" xfId="0" applyNumberFormat="1"/>
    <xf numFmtId="10" fontId="3" fillId="0" borderId="0" xfId="1" applyNumberFormat="1" applyFont="1"/>
    <xf numFmtId="0" fontId="4" fillId="2" borderId="0" xfId="0" applyFont="1" applyFill="1"/>
    <xf numFmtId="0" fontId="5" fillId="3" borderId="0" xfId="0" applyFont="1" applyFill="1"/>
    <xf numFmtId="0" fontId="4" fillId="4" borderId="0" xfId="0" applyFont="1" applyFill="1"/>
    <xf numFmtId="15" fontId="4" fillId="4" borderId="0" xfId="0" applyNumberFormat="1" applyFont="1" applyFill="1"/>
    <xf numFmtId="10" fontId="4" fillId="4" borderId="0" xfId="0" applyNumberFormat="1" applyFont="1" applyFill="1"/>
    <xf numFmtId="9" fontId="4" fillId="4" borderId="0" xfId="0" applyNumberFormat="1" applyFont="1" applyFill="1"/>
    <xf numFmtId="15" fontId="4" fillId="2" borderId="0" xfId="0" applyNumberFormat="1" applyFont="1" applyFill="1"/>
    <xf numFmtId="10" fontId="4" fillId="2" borderId="0" xfId="0" applyNumberFormat="1" applyFont="1" applyFill="1"/>
    <xf numFmtId="9" fontId="4" fillId="2" borderId="0" xfId="0" applyNumberFormat="1" applyFont="1" applyFill="1"/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9" fontId="5" fillId="3" borderId="0" xfId="0" applyNumberFormat="1" applyFont="1" applyFill="1"/>
    <xf numFmtId="10" fontId="5" fillId="3" borderId="0" xfId="0" applyNumberFormat="1" applyFont="1" applyFill="1"/>
    <xf numFmtId="166" fontId="0" fillId="0" borderId="0" xfId="0" applyNumberFormat="1"/>
    <xf numFmtId="165" fontId="5" fillId="3" borderId="0" xfId="0" applyNumberFormat="1" applyFont="1" applyFill="1" applyAlignment="1">
      <alignment horizontal="center"/>
    </xf>
    <xf numFmtId="9" fontId="4" fillId="4" borderId="2" xfId="0" applyNumberFormat="1" applyFont="1" applyFill="1" applyBorder="1"/>
    <xf numFmtId="0" fontId="5" fillId="3" borderId="0" xfId="0" applyFont="1" applyFill="1" applyAlignment="1">
      <alignment vertical="center" wrapText="1"/>
    </xf>
    <xf numFmtId="15" fontId="0" fillId="0" borderId="0" xfId="0" applyNumberFormat="1"/>
    <xf numFmtId="164" fontId="0" fillId="0" borderId="0" xfId="0" applyNumberFormat="1"/>
    <xf numFmtId="164" fontId="4" fillId="4" borderId="0" xfId="0" applyNumberFormat="1" applyFont="1" applyFill="1"/>
    <xf numFmtId="10" fontId="4" fillId="4" borderId="0" xfId="1" applyNumberFormat="1" applyFont="1" applyFill="1"/>
    <xf numFmtId="166" fontId="4" fillId="4" borderId="0" xfId="0" applyNumberFormat="1" applyFont="1" applyFill="1"/>
    <xf numFmtId="3" fontId="4" fillId="2" borderId="0" xfId="0" applyNumberFormat="1" applyFont="1" applyFill="1"/>
    <xf numFmtId="164" fontId="4" fillId="2" borderId="0" xfId="0" applyNumberFormat="1" applyFont="1" applyFill="1"/>
    <xf numFmtId="166" fontId="4" fillId="2" borderId="0" xfId="0" applyNumberFormat="1" applyFont="1" applyFill="1"/>
    <xf numFmtId="0" fontId="0" fillId="0" borderId="0" xfId="0" applyAlignment="1">
      <alignment wrapText="1"/>
    </xf>
    <xf numFmtId="0" fontId="6" fillId="0" borderId="0" xfId="0" applyFont="1"/>
    <xf numFmtId="165" fontId="0" fillId="0" borderId="0" xfId="0" applyNumberFormat="1" applyAlignment="1">
      <alignment horizontal="center"/>
    </xf>
    <xf numFmtId="9" fontId="0" fillId="0" borderId="0" xfId="0" applyNumberFormat="1"/>
    <xf numFmtId="0" fontId="0" fillId="0" borderId="2" xfId="0" applyBorder="1"/>
    <xf numFmtId="165" fontId="0" fillId="0" borderId="2" xfId="0" applyNumberFormat="1" applyBorder="1" applyAlignment="1">
      <alignment horizontal="center"/>
    </xf>
    <xf numFmtId="166" fontId="0" fillId="0" borderId="2" xfId="0" applyNumberFormat="1" applyBorder="1"/>
    <xf numFmtId="3" fontId="0" fillId="0" borderId="2" xfId="0" applyNumberFormat="1" applyBorder="1"/>
    <xf numFmtId="3" fontId="0" fillId="0" borderId="0" xfId="0" applyNumberFormat="1"/>
    <xf numFmtId="0" fontId="0" fillId="0" borderId="1" xfId="0" applyBorder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/>
    <xf numFmtId="2" fontId="0" fillId="0" borderId="0" xfId="0" applyNumberFormat="1"/>
    <xf numFmtId="164" fontId="0" fillId="0" borderId="2" xfId="0" applyNumberFormat="1" applyBorder="1"/>
    <xf numFmtId="167" fontId="0" fillId="0" borderId="0" xfId="0" applyNumberFormat="1"/>
    <xf numFmtId="168" fontId="0" fillId="0" borderId="0" xfId="0" applyNumberFormat="1"/>
    <xf numFmtId="43" fontId="0" fillId="0" borderId="0" xfId="0" applyNumberFormat="1"/>
    <xf numFmtId="10" fontId="0" fillId="0" borderId="0" xfId="0" applyNumberFormat="1" applyAlignment="1">
      <alignment horizontal="center"/>
    </xf>
    <xf numFmtId="43" fontId="0" fillId="0" borderId="2" xfId="0" applyNumberFormat="1" applyBorder="1"/>
    <xf numFmtId="166" fontId="5" fillId="3" borderId="0" xfId="0" applyNumberFormat="1" applyFont="1" applyFill="1"/>
    <xf numFmtId="0" fontId="4" fillId="4" borderId="2" xfId="0" applyFont="1" applyFill="1" applyBorder="1"/>
    <xf numFmtId="166" fontId="4" fillId="4" borderId="2" xfId="0" applyNumberFormat="1" applyFont="1" applyFill="1" applyBorder="1"/>
    <xf numFmtId="0" fontId="4" fillId="4" borderId="1" xfId="0" applyFont="1" applyFill="1" applyBorder="1"/>
    <xf numFmtId="166" fontId="4" fillId="4" borderId="1" xfId="0" applyNumberFormat="1" applyFont="1" applyFill="1" applyBorder="1"/>
  </cellXfs>
  <cellStyles count="2">
    <cellStyle name="Normal" xfId="0" builtinId="0"/>
    <cellStyle name="Percent" xfId="1" builtinId="5"/>
  </cellStyles>
  <dxfs count="17">
    <dxf>
      <fill>
        <patternFill>
          <bgColor rgb="FFF0FFE5"/>
        </patternFill>
      </fill>
    </dxf>
    <dxf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Summary!$D$25:$J$25</c:f>
          <c:strCache>
            <c:ptCount val="7"/>
            <c:pt idx="0">
              <c:v>Equity IRR</c:v>
            </c:pt>
            <c:pt idx="1">
              <c:v>70.27%</c:v>
            </c:pt>
            <c:pt idx="2">
              <c:v>Case</c:v>
            </c:pt>
            <c:pt idx="3">
              <c:v>Base Case</c:v>
            </c:pt>
            <c:pt idx="4">
              <c:v>Re-finance Date</c:v>
            </c:pt>
            <c:pt idx="6">
              <c:v>1-Jan-30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'Financial Model'!$C$263:$I$263</c:f>
              <c:strCache>
                <c:ptCount val="7"/>
                <c:pt idx="0">
                  <c:v>Debt Service - Original</c:v>
                </c:pt>
                <c:pt idx="2">
                  <c:v>[USD]</c:v>
                </c:pt>
              </c:strCache>
            </c:strRef>
          </c:tx>
          <c:spPr>
            <a:solidFill>
              <a:schemeClr val="accent1"/>
            </a:solidFill>
            <a:ln w="98425">
              <a:solidFill>
                <a:srgbClr val="FF0000"/>
              </a:solidFill>
            </a:ln>
            <a:effectLst/>
          </c:spPr>
          <c:invertIfNegative val="0"/>
          <c:cat>
            <c:numRef>
              <c:f>'Financial Model'!$J$262:$FC$262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58987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Model'!$J$263:$FC$263</c:f>
              <c:numCache>
                <c:formatCode>_(* #,##0_);[Red]_(* \(#,##0\);_(* "-"??_);_(@_)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1048221.8905472641</c:v>
                </c:pt>
                <c:pt idx="14">
                  <c:v>1055303.2836114892</c:v>
                </c:pt>
                <c:pt idx="15">
                  <c:v>1062427.7744857802</c:v>
                </c:pt>
                <c:pt idx="16">
                  <c:v>1069595.5885505062</c:v>
                </c:pt>
                <c:pt idx="17">
                  <c:v>1076806.9519159161</c:v>
                </c:pt>
                <c:pt idx="18">
                  <c:v>1084062.0914181557</c:v>
                </c:pt>
                <c:pt idx="19">
                  <c:v>1091361.2346151585</c:v>
                </c:pt>
                <c:pt idx="20">
                  <c:v>1098704.6097824119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46-472A-86EA-9EB11DEB932D}"/>
            </c:ext>
          </c:extLst>
        </c:ser>
        <c:ser>
          <c:idx val="1"/>
          <c:order val="1"/>
          <c:tx>
            <c:strRef>
              <c:f>'Financial Model'!$C$264:$I$264</c:f>
              <c:strCache>
                <c:ptCount val="7"/>
                <c:pt idx="0">
                  <c:v>Debt Service - Refinanced</c:v>
                </c:pt>
                <c:pt idx="2">
                  <c:v>[USD]</c:v>
                </c:pt>
              </c:strCache>
            </c:strRef>
          </c:tx>
          <c:spPr>
            <a:solidFill>
              <a:schemeClr val="accent2"/>
            </a:solidFill>
            <a:ln w="101600">
              <a:solidFill>
                <a:srgbClr val="FFC000"/>
              </a:solidFill>
            </a:ln>
            <a:effectLst/>
          </c:spPr>
          <c:invertIfNegative val="0"/>
          <c:cat>
            <c:numRef>
              <c:f>'Financial Model'!$J$262:$FC$262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58987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Model'!$J$264:$FC$264</c:f>
              <c:numCache>
                <c:formatCode>_(* #,##0_);[Red]_(* \(#,##0\);_(* "-"??_);_(@_)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1106092.4459085991</c:v>
                </c:pt>
                <c:pt idx="22">
                  <c:v>1113524.9726911061</c:v>
                </c:pt>
                <c:pt idx="23">
                  <c:v>1121002.4205314077</c:v>
                </c:pt>
                <c:pt idx="24">
                  <c:v>1128525.0205303086</c:v>
                </c:pt>
                <c:pt idx="25">
                  <c:v>1136093.00448306</c:v>
                </c:pt>
                <c:pt idx="26">
                  <c:v>1143706.6048743352</c:v>
                </c:pt>
                <c:pt idx="27">
                  <c:v>1151366.0548730649</c:v>
                </c:pt>
                <c:pt idx="28">
                  <c:v>1159071.5883271345</c:v>
                </c:pt>
                <c:pt idx="29">
                  <c:v>1166823.439757939</c:v>
                </c:pt>
                <c:pt idx="30">
                  <c:v>1174621.8443547899</c:v>
                </c:pt>
                <c:pt idx="31">
                  <c:v>1182467.0379691783</c:v>
                </c:pt>
                <c:pt idx="32">
                  <c:v>1121938.2044773072</c:v>
                </c:pt>
                <c:pt idx="33">
                  <c:v>1129877.6863003683</c:v>
                </c:pt>
                <c:pt idx="34">
                  <c:v>1137864.6686088776</c:v>
                </c:pt>
                <c:pt idx="35">
                  <c:v>1145899.389842642</c:v>
                </c:pt>
                <c:pt idx="36">
                  <c:v>1153982.0890726731</c:v>
                </c:pt>
                <c:pt idx="37">
                  <c:v>1162113.005994522</c:v>
                </c:pt>
                <c:pt idx="38">
                  <c:v>1170292.3809214507</c:v>
                </c:pt>
                <c:pt idx="39">
                  <c:v>1178520.4547774354</c:v>
                </c:pt>
                <c:pt idx="40">
                  <c:v>1186797.46909001</c:v>
                </c:pt>
                <c:pt idx="41">
                  <c:v>1195123.6659829288</c:v>
                </c:pt>
                <c:pt idx="42">
                  <c:v>1203499.2881686692</c:v>
                </c:pt>
                <c:pt idx="43">
                  <c:v>1211924.5789407508</c:v>
                </c:pt>
                <c:pt idx="44">
                  <c:v>1220399.7821658803</c:v>
                </c:pt>
                <c:pt idx="45">
                  <c:v>1228925.1422759213</c:v>
                </c:pt>
                <c:pt idx="46">
                  <c:v>1237500.9042596712</c:v>
                </c:pt>
                <c:pt idx="47">
                  <c:v>1246127.3136544668</c:v>
                </c:pt>
                <c:pt idx="48">
                  <c:v>1254804.6165375933</c:v>
                </c:pt>
                <c:pt idx="49">
                  <c:v>1263533.0595175051</c:v>
                </c:pt>
                <c:pt idx="50">
                  <c:v>1272312.8897248569</c:v>
                </c:pt>
                <c:pt idx="51">
                  <c:v>1349565.4074349147</c:v>
                </c:pt>
                <c:pt idx="52">
                  <c:v>347890.96186456748</c:v>
                </c:pt>
                <c:pt idx="53">
                  <c:v>340888.98990113428</c:v>
                </c:pt>
                <c:pt idx="54">
                  <c:v>333844.23242727044</c:v>
                </c:pt>
                <c:pt idx="55">
                  <c:v>326756.19673812279</c:v>
                </c:pt>
                <c:pt idx="56">
                  <c:v>319624.38539297518</c:v>
                </c:pt>
                <c:pt idx="57">
                  <c:v>312448.29616771033</c:v>
                </c:pt>
                <c:pt idx="58">
                  <c:v>305227.42200679751</c:v>
                </c:pt>
                <c:pt idx="59">
                  <c:v>297961.25097480428</c:v>
                </c:pt>
                <c:pt idx="60">
                  <c:v>290649.26620742708</c:v>
                </c:pt>
                <c:pt idx="61">
                  <c:v>283290.94586203468</c:v>
                </c:pt>
                <c:pt idx="62">
                  <c:v>275885.7630677218</c:v>
                </c:pt>
                <c:pt idx="63">
                  <c:v>268433.1858748651</c:v>
                </c:pt>
                <c:pt idx="64">
                  <c:v>260932.67720418022</c:v>
                </c:pt>
                <c:pt idx="65">
                  <c:v>253383.69479527086</c:v>
                </c:pt>
                <c:pt idx="66">
                  <c:v>245785.69115466924</c:v>
                </c:pt>
                <c:pt idx="67">
                  <c:v>238138.11350335737</c:v>
                </c:pt>
                <c:pt idx="68">
                  <c:v>230440.40372377128</c:v>
                </c:pt>
                <c:pt idx="69">
                  <c:v>222691.99830627468</c:v>
                </c:pt>
                <c:pt idx="70">
                  <c:v>214892.3282951045</c:v>
                </c:pt>
                <c:pt idx="71">
                  <c:v>207040.81923377654</c:v>
                </c:pt>
                <c:pt idx="72">
                  <c:v>-4.8428773880004884E-10</c:v>
                </c:pt>
                <c:pt idx="73">
                  <c:v>-4.9397349357604979E-10</c:v>
                </c:pt>
                <c:pt idx="74">
                  <c:v>-5.0385296344757084E-10</c:v>
                </c:pt>
                <c:pt idx="75">
                  <c:v>-5.1393002271652223E-10</c:v>
                </c:pt>
                <c:pt idx="76">
                  <c:v>-5.2420862317085269E-10</c:v>
                </c:pt>
                <c:pt idx="77">
                  <c:v>-5.3469279563426977E-10</c:v>
                </c:pt>
                <c:pt idx="78">
                  <c:v>-5.4538665154695511E-10</c:v>
                </c:pt>
                <c:pt idx="79">
                  <c:v>-5.5629438457789422E-10</c:v>
                </c:pt>
                <c:pt idx="80">
                  <c:v>-5.6742027226945216E-10</c:v>
                </c:pt>
                <c:pt idx="81">
                  <c:v>-5.7876867771484115E-10</c:v>
                </c:pt>
                <c:pt idx="82">
                  <c:v>-5.9034405126913794E-10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46-472A-86EA-9EB11DEB932D}"/>
            </c:ext>
          </c:extLst>
        </c:ser>
        <c:ser>
          <c:idx val="2"/>
          <c:order val="2"/>
          <c:tx>
            <c:strRef>
              <c:f>'Financial Model'!$C$265:$I$265</c:f>
              <c:strCache>
                <c:ptCount val="7"/>
                <c:pt idx="0">
                  <c:v>Divididends</c:v>
                </c:pt>
                <c:pt idx="2">
                  <c:v>[USD]</c:v>
                </c:pt>
              </c:strCache>
            </c:strRef>
          </c:tx>
          <c:spPr>
            <a:solidFill>
              <a:schemeClr val="accent3"/>
            </a:solidFill>
            <a:ln w="101600">
              <a:solidFill>
                <a:srgbClr val="002060"/>
              </a:solidFill>
              <a:miter lim="800000"/>
            </a:ln>
            <a:effectLst/>
          </c:spPr>
          <c:invertIfNegative val="0"/>
          <c:cat>
            <c:numRef>
              <c:f>'Financial Model'!$J$262:$FC$262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58987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Model'!$J$265:$FC$265</c:f>
              <c:numCache>
                <c:formatCode>_(* #,##0_);[Red]_(* \(#,##0\);_(* "-"??_);_(@_)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764037.80883880099</c:v>
                </c:pt>
                <c:pt idx="14">
                  <c:v>1040851.8409813042</c:v>
                </c:pt>
                <c:pt idx="15">
                  <c:v>1038887.1251139853</c:v>
                </c:pt>
                <c:pt idx="16">
                  <c:v>739562.50254734326</c:v>
                </c:pt>
                <c:pt idx="17">
                  <c:v>737382.61863401881</c:v>
                </c:pt>
                <c:pt idx="18">
                  <c:v>556738.52756309905</c:v>
                </c:pt>
                <c:pt idx="19">
                  <c:v>554331.72940906743</c:v>
                </c:pt>
                <c:pt idx="20">
                  <c:v>551806.89064776152</c:v>
                </c:pt>
                <c:pt idx="21">
                  <c:v>621671.58068001387</c:v>
                </c:pt>
                <c:pt idx="22">
                  <c:v>487221.16176462651</c:v>
                </c:pt>
                <c:pt idx="23">
                  <c:v>486469.2459875074</c:v>
                </c:pt>
                <c:pt idx="24">
                  <c:v>351885.81703404593</c:v>
                </c:pt>
                <c:pt idx="25">
                  <c:v>350997.58499692869</c:v>
                </c:pt>
                <c:pt idx="26">
                  <c:v>350038.65413836134</c:v>
                </c:pt>
                <c:pt idx="27">
                  <c:v>349007.28306090483</c:v>
                </c:pt>
                <c:pt idx="28">
                  <c:v>347901.69376297767</c:v>
                </c:pt>
                <c:pt idx="29">
                  <c:v>346720.07090011588</c:v>
                </c:pt>
                <c:pt idx="30">
                  <c:v>345460.56103147316</c:v>
                </c:pt>
                <c:pt idx="31">
                  <c:v>344121.27185127093</c:v>
                </c:pt>
                <c:pt idx="32">
                  <c:v>329016.06087857514</c:v>
                </c:pt>
                <c:pt idx="33">
                  <c:v>327798.74518404459</c:v>
                </c:pt>
                <c:pt idx="34">
                  <c:v>326501.47952176444</c:v>
                </c:pt>
                <c:pt idx="35">
                  <c:v>325122.32307635964</c:v>
                </c:pt>
                <c:pt idx="36">
                  <c:v>323659.29438718368</c:v>
                </c:pt>
                <c:pt idx="37">
                  <c:v>322110.37052890105</c:v>
                </c:pt>
                <c:pt idx="38">
                  <c:v>320473.48627570987</c:v>
                </c:pt>
                <c:pt idx="39">
                  <c:v>318746.5332488651</c:v>
                </c:pt>
                <c:pt idx="40">
                  <c:v>316927.3590471822</c:v>
                </c:pt>
                <c:pt idx="41">
                  <c:v>315013.7663601716</c:v>
                </c:pt>
                <c:pt idx="42">
                  <c:v>303721.51206346328</c:v>
                </c:pt>
                <c:pt idx="43">
                  <c:v>301612.30629616586</c:v>
                </c:pt>
                <c:pt idx="44">
                  <c:v>299401.81151980063</c:v>
                </c:pt>
                <c:pt idx="45">
                  <c:v>297087.64155844459</c:v>
                </c:pt>
                <c:pt idx="46">
                  <c:v>294667.36061970092</c:v>
                </c:pt>
                <c:pt idx="47">
                  <c:v>292138.4822961248</c:v>
                </c:pt>
                <c:pt idx="48">
                  <c:v>289498.46854670573</c:v>
                </c:pt>
                <c:pt idx="49">
                  <c:v>286744.72865801409</c:v>
                </c:pt>
                <c:pt idx="50">
                  <c:v>283874.61818460131</c:v>
                </c:pt>
                <c:pt idx="51">
                  <c:v>294569.64839456114</c:v>
                </c:pt>
                <c:pt idx="52">
                  <c:v>89059.715907416597</c:v>
                </c:pt>
                <c:pt idx="53">
                  <c:v>86587.80994558883</c:v>
                </c:pt>
                <c:pt idx="54">
                  <c:v>84115.32493253857</c:v>
                </c:pt>
                <c:pt idx="55">
                  <c:v>81642.50158745615</c:v>
                </c:pt>
                <c:pt idx="56">
                  <c:v>79169.588536923169</c:v>
                </c:pt>
                <c:pt idx="57">
                  <c:v>76696.842502386251</c:v>
                </c:pt>
                <c:pt idx="58">
                  <c:v>74224.528491676203</c:v>
                </c:pt>
                <c:pt idx="59">
                  <c:v>71752.919994655356</c:v>
                </c:pt>
                <c:pt idx="60">
                  <c:v>69282.299183079624</c:v>
                </c:pt>
                <c:pt idx="61">
                  <c:v>66812.957114761812</c:v>
                </c:pt>
                <c:pt idx="62">
                  <c:v>64345.193942125778</c:v>
                </c:pt>
                <c:pt idx="63">
                  <c:v>61879.319125241651</c:v>
                </c:pt>
                <c:pt idx="64">
                  <c:v>59415.651649435633</c:v>
                </c:pt>
                <c:pt idx="65">
                  <c:v>56954.520247568209</c:v>
                </c:pt>
                <c:pt idx="66">
                  <c:v>54496.263627077991</c:v>
                </c:pt>
                <c:pt idx="67">
                  <c:v>52041.230701888941</c:v>
                </c:pt>
                <c:pt idx="68">
                  <c:v>49589.780829281968</c:v>
                </c:pt>
                <c:pt idx="69">
                  <c:v>47142.284051833354</c:v>
                </c:pt>
                <c:pt idx="70">
                  <c:v>44699.12134452453</c:v>
                </c:pt>
                <c:pt idx="71">
                  <c:v>42260.684867129559</c:v>
                </c:pt>
                <c:pt idx="72">
                  <c:v>238964.26933194365</c:v>
                </c:pt>
                <c:pt idx="73">
                  <c:v>229415.94995970713</c:v>
                </c:pt>
                <c:pt idx="74">
                  <c:v>219803.31541384177</c:v>
                </c:pt>
                <c:pt idx="75">
                  <c:v>210125.64927488536</c:v>
                </c:pt>
                <c:pt idx="76">
                  <c:v>200382.22818506317</c:v>
                </c:pt>
                <c:pt idx="77">
                  <c:v>190572.32177877502</c:v>
                </c:pt>
                <c:pt idx="78">
                  <c:v>180695.1926123907</c:v>
                </c:pt>
                <c:pt idx="79">
                  <c:v>170750.09609334773</c:v>
                </c:pt>
                <c:pt idx="80">
                  <c:v>160736.28040854525</c:v>
                </c:pt>
                <c:pt idx="81">
                  <c:v>150652.98645202781</c:v>
                </c:pt>
                <c:pt idx="82">
                  <c:v>4.66371800502619E-10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46-472A-86EA-9EB11DEB9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116490864"/>
        <c:axId val="1116489904"/>
      </c:barChart>
      <c:dateAx>
        <c:axId val="1116490864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489904"/>
        <c:crosses val="autoZero"/>
        <c:auto val="1"/>
        <c:lblOffset val="100"/>
        <c:baseTimeUnit val="months"/>
      </c:dateAx>
      <c:valAx>
        <c:axId val="111648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[Red]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490864"/>
        <c:crosses val="autoZero"/>
        <c:crossBetween val="between"/>
      </c:valAx>
      <c:spPr>
        <a:noFill/>
        <a:ln w="22225">
          <a:solidFill>
            <a:srgbClr val="FF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InputC!$E$4</c:f>
          <c:strCache>
            <c:ptCount val="1"/>
            <c:pt idx="0">
              <c:v>Base Case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'Financial Model'!$C$261:$I$261</c:f>
              <c:strCache>
                <c:ptCount val="7"/>
                <c:pt idx="0">
                  <c:v>CFADS</c:v>
                </c:pt>
                <c:pt idx="2">
                  <c:v>[USD]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cat>
            <c:numRef>
              <c:f>'Financial Model'!$J$260:$FC$260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58987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Model'!$J$261:$FC$261</c:f>
              <c:numCache>
                <c:formatCode>_(* #,##0_);[Red]_(* \(#,##0\);_(* "-"??_);_(@_)</c:formatCode>
                <c:ptCount val="1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1837351.3408366102</c:v>
                </c:pt>
                <c:pt idx="13">
                  <c:v>1812259.6993860651</c:v>
                </c:pt>
                <c:pt idx="14">
                  <c:v>2096155.1245927934</c:v>
                </c:pt>
                <c:pt idx="15">
                  <c:v>2101314.8995997654</c:v>
                </c:pt>
                <c:pt idx="16">
                  <c:v>1809158.0910978494</c:v>
                </c:pt>
                <c:pt idx="17">
                  <c:v>1814189.5705499349</c:v>
                </c:pt>
                <c:pt idx="18">
                  <c:v>1640800.6189812548</c:v>
                </c:pt>
                <c:pt idx="19">
                  <c:v>1645692.9640242259</c:v>
                </c:pt>
                <c:pt idx="20">
                  <c:v>1650511.5004301756</c:v>
                </c:pt>
                <c:pt idx="21">
                  <c:v>1727764.0265886129</c:v>
                </c:pt>
                <c:pt idx="22">
                  <c:v>1600746.1344557325</c:v>
                </c:pt>
                <c:pt idx="23">
                  <c:v>1607471.6665189152</c:v>
                </c:pt>
                <c:pt idx="24">
                  <c:v>1480410.8375643545</c:v>
                </c:pt>
                <c:pt idx="25">
                  <c:v>1487090.5894799887</c:v>
                </c:pt>
                <c:pt idx="26">
                  <c:v>1493745.2590126966</c:v>
                </c:pt>
                <c:pt idx="27">
                  <c:v>1500373.3379339697</c:v>
                </c:pt>
                <c:pt idx="28">
                  <c:v>1506973.2820901121</c:v>
                </c:pt>
                <c:pt idx="29">
                  <c:v>1513543.5106580548</c:v>
                </c:pt>
                <c:pt idx="30">
                  <c:v>1520082.405386263</c:v>
                </c:pt>
                <c:pt idx="31">
                  <c:v>1526588.3098204492</c:v>
                </c:pt>
                <c:pt idx="32">
                  <c:v>1450954.2653558822</c:v>
                </c:pt>
                <c:pt idx="33">
                  <c:v>1457676.4314844129</c:v>
                </c:pt>
                <c:pt idx="34">
                  <c:v>1464366.148130642</c:v>
                </c:pt>
                <c:pt idx="35">
                  <c:v>1471021.7129190017</c:v>
                </c:pt>
                <c:pt idx="36">
                  <c:v>1477641.3834598567</c:v>
                </c:pt>
                <c:pt idx="37">
                  <c:v>1484223.376523423</c:v>
                </c:pt>
                <c:pt idx="38">
                  <c:v>1490765.8671971606</c:v>
                </c:pt>
                <c:pt idx="39">
                  <c:v>1497266.9880263004</c:v>
                </c:pt>
                <c:pt idx="40">
                  <c:v>1503724.8281371922</c:v>
                </c:pt>
                <c:pt idx="41">
                  <c:v>1510137.4323431004</c:v>
                </c:pt>
                <c:pt idx="42">
                  <c:v>1507220.8002321324</c:v>
                </c:pt>
                <c:pt idx="43">
                  <c:v>1513536.8852369166</c:v>
                </c:pt>
                <c:pt idx="44">
                  <c:v>1519801.593685681</c:v>
                </c:pt>
                <c:pt idx="45">
                  <c:v>1526012.7838343659</c:v>
                </c:pt>
                <c:pt idx="46">
                  <c:v>1532168.2648793722</c:v>
                </c:pt>
                <c:pt idx="47">
                  <c:v>1538265.7959505916</c:v>
                </c:pt>
                <c:pt idx="48">
                  <c:v>1544303.0850842991</c:v>
                </c:pt>
                <c:pt idx="49">
                  <c:v>1550277.7881755191</c:v>
                </c:pt>
                <c:pt idx="50">
                  <c:v>1556187.5079094584</c:v>
                </c:pt>
                <c:pt idx="51">
                  <c:v>1644135.0558294759</c:v>
                </c:pt>
                <c:pt idx="52">
                  <c:v>436950.67777198408</c:v>
                </c:pt>
                <c:pt idx="53">
                  <c:v>427476.79984672309</c:v>
                </c:pt>
                <c:pt idx="54">
                  <c:v>417959.557359809</c:v>
                </c:pt>
                <c:pt idx="55">
                  <c:v>408398.69832557894</c:v>
                </c:pt>
                <c:pt idx="56">
                  <c:v>398793.97392989835</c:v>
                </c:pt>
                <c:pt idx="57">
                  <c:v>389145.13867009658</c:v>
                </c:pt>
                <c:pt idx="58">
                  <c:v>379451.95049847371</c:v>
                </c:pt>
                <c:pt idx="59">
                  <c:v>369714.17096945964</c:v>
                </c:pt>
                <c:pt idx="60">
                  <c:v>359931.5653905067</c:v>
                </c:pt>
                <c:pt idx="61">
                  <c:v>350103.9029767965</c:v>
                </c:pt>
                <c:pt idx="62">
                  <c:v>340230.95700984757</c:v>
                </c:pt>
                <c:pt idx="63">
                  <c:v>330312.50500010676</c:v>
                </c:pt>
                <c:pt idx="64">
                  <c:v>320348.32885361585</c:v>
                </c:pt>
                <c:pt idx="65">
                  <c:v>310338.21504283906</c:v>
                </c:pt>
                <c:pt idx="66">
                  <c:v>300281.95478174725</c:v>
                </c:pt>
                <c:pt idx="67">
                  <c:v>290179.34420524631</c:v>
                </c:pt>
                <c:pt idx="68">
                  <c:v>280030.18455305323</c:v>
                </c:pt>
                <c:pt idx="69">
                  <c:v>269834.28235810803</c:v>
                </c:pt>
                <c:pt idx="70">
                  <c:v>259591.44963962902</c:v>
                </c:pt>
                <c:pt idx="71">
                  <c:v>249301.50410090608</c:v>
                </c:pt>
                <c:pt idx="72">
                  <c:v>238964.26933194316</c:v>
                </c:pt>
                <c:pt idx="73">
                  <c:v>229415.94995970663</c:v>
                </c:pt>
                <c:pt idx="74">
                  <c:v>219803.31541384128</c:v>
                </c:pt>
                <c:pt idx="75">
                  <c:v>210125.64927488484</c:v>
                </c:pt>
                <c:pt idx="76">
                  <c:v>200382.22818506265</c:v>
                </c:pt>
                <c:pt idx="77">
                  <c:v>190572.32177877449</c:v>
                </c:pt>
                <c:pt idx="78">
                  <c:v>180695.19261239015</c:v>
                </c:pt>
                <c:pt idx="79">
                  <c:v>170750.09609334718</c:v>
                </c:pt>
                <c:pt idx="80">
                  <c:v>160736.2804085447</c:v>
                </c:pt>
                <c:pt idx="81">
                  <c:v>150652.98645202722</c:v>
                </c:pt>
                <c:pt idx="82">
                  <c:v>-1.2397225076651897E-10</c:v>
                </c:pt>
                <c:pt idx="83">
                  <c:v>-1.2645169578184937E-10</c:v>
                </c:pt>
                <c:pt idx="84">
                  <c:v>-1.2898072969748632E-10</c:v>
                </c:pt>
                <c:pt idx="85">
                  <c:v>-1.3156034429143605E-10</c:v>
                </c:pt>
                <c:pt idx="86">
                  <c:v>-1.3419155117726478E-10</c:v>
                </c:pt>
                <c:pt idx="87">
                  <c:v>-1.3687538220081007E-10</c:v>
                </c:pt>
                <c:pt idx="88">
                  <c:v>-1.3961288984482624E-10</c:v>
                </c:pt>
                <c:pt idx="89">
                  <c:v>-1.4240514764172276E-10</c:v>
                </c:pt>
                <c:pt idx="90">
                  <c:v>-1.4525325059455723E-10</c:v>
                </c:pt>
                <c:pt idx="91">
                  <c:v>-1.4815831560644837E-10</c:v>
                </c:pt>
                <c:pt idx="92">
                  <c:v>-1.5112148191857731E-10</c:v>
                </c:pt>
                <c:pt idx="93">
                  <c:v>-1.5414391155694886E-10</c:v>
                </c:pt>
                <c:pt idx="94">
                  <c:v>-1.5722678978808783E-10</c:v>
                </c:pt>
                <c:pt idx="95">
                  <c:v>-1.6037132558384961E-10</c:v>
                </c:pt>
                <c:pt idx="96">
                  <c:v>-1.6357875209552656E-10</c:v>
                </c:pt>
                <c:pt idx="97">
                  <c:v>-1.668503271374371E-10</c:v>
                </c:pt>
                <c:pt idx="98">
                  <c:v>-1.7018733368018588E-10</c:v>
                </c:pt>
                <c:pt idx="99">
                  <c:v>-1.7359108035378959E-10</c:v>
                </c:pt>
                <c:pt idx="100">
                  <c:v>-1.7706290196086538E-10</c:v>
                </c:pt>
                <c:pt idx="101">
                  <c:v>-1.8060416000008272E-10</c:v>
                </c:pt>
                <c:pt idx="102">
                  <c:v>-1.8421624320008436E-10</c:v>
                </c:pt>
                <c:pt idx="103">
                  <c:v>-1.8790056806408606E-10</c:v>
                </c:pt>
                <c:pt idx="104">
                  <c:v>-1.9165857942536776E-10</c:v>
                </c:pt>
                <c:pt idx="105">
                  <c:v>-1.954917510138751E-10</c:v>
                </c:pt>
                <c:pt idx="106">
                  <c:v>-1.9940158603415261E-10</c:v>
                </c:pt>
                <c:pt idx="107">
                  <c:v>-2.0338961775483567E-10</c:v>
                </c:pt>
                <c:pt idx="108">
                  <c:v>-2.074574101099324E-10</c:v>
                </c:pt>
                <c:pt idx="109">
                  <c:v>-2.1160655831213102E-10</c:v>
                </c:pt>
                <c:pt idx="110">
                  <c:v>-2.1583868947837363E-10</c:v>
                </c:pt>
                <c:pt idx="111">
                  <c:v>-2.2015546326794111E-10</c:v>
                </c:pt>
                <c:pt idx="112">
                  <c:v>-2.2455857253329996E-10</c:v>
                </c:pt>
                <c:pt idx="113">
                  <c:v>-2.2904974398396594E-10</c:v>
                </c:pt>
                <c:pt idx="114">
                  <c:v>-2.3363073886364521E-10</c:v>
                </c:pt>
                <c:pt idx="115">
                  <c:v>-2.3830335364091816E-10</c:v>
                </c:pt>
                <c:pt idx="116">
                  <c:v>-2.4306942071373653E-10</c:v>
                </c:pt>
                <c:pt idx="117">
                  <c:v>-2.4793080912801125E-10</c:v>
                </c:pt>
                <c:pt idx="118">
                  <c:v>-2.5288942531057149E-10</c:v>
                </c:pt>
                <c:pt idx="119">
                  <c:v>-2.5794721381678289E-10</c:v>
                </c:pt>
                <c:pt idx="120">
                  <c:v>-2.6310615809311857E-10</c:v>
                </c:pt>
                <c:pt idx="121">
                  <c:v>-2.6836828125498091E-10</c:v>
                </c:pt>
                <c:pt idx="122">
                  <c:v>-2.7373564688008053E-10</c:v>
                </c:pt>
                <c:pt idx="123">
                  <c:v>-2.7921035981768217E-10</c:v>
                </c:pt>
                <c:pt idx="124">
                  <c:v>-2.8479456701403582E-10</c:v>
                </c:pt>
                <c:pt idx="125">
                  <c:v>-2.9049045835431655E-10</c:v>
                </c:pt>
                <c:pt idx="126">
                  <c:v>-2.9630026752140289E-10</c:v>
                </c:pt>
                <c:pt idx="127">
                  <c:v>-3.0222627287183096E-10</c:v>
                </c:pt>
                <c:pt idx="128">
                  <c:v>-3.0827079832926764E-10</c:v>
                </c:pt>
                <c:pt idx="129">
                  <c:v>-3.1443621429585293E-10</c:v>
                </c:pt>
                <c:pt idx="130">
                  <c:v>-3.2072493858177003E-10</c:v>
                </c:pt>
                <c:pt idx="131">
                  <c:v>-3.2713943735340545E-10</c:v>
                </c:pt>
                <c:pt idx="132">
                  <c:v>-3.3368222610047355E-10</c:v>
                </c:pt>
                <c:pt idx="133">
                  <c:v>-3.4035587062248299E-10</c:v>
                </c:pt>
                <c:pt idx="134">
                  <c:v>-3.4716298803493268E-10</c:v>
                </c:pt>
                <c:pt idx="135">
                  <c:v>-3.5410624779563126E-10</c:v>
                </c:pt>
                <c:pt idx="136">
                  <c:v>-3.6118837275154393E-10</c:v>
                </c:pt>
                <c:pt idx="137">
                  <c:v>-3.6841214020657475E-10</c:v>
                </c:pt>
                <c:pt idx="138">
                  <c:v>-3.7578038301070629E-10</c:v>
                </c:pt>
                <c:pt idx="139">
                  <c:v>-3.8329599067092039E-10</c:v>
                </c:pt>
                <c:pt idx="140">
                  <c:v>-3.909619104843388E-10</c:v>
                </c:pt>
                <c:pt idx="141">
                  <c:v>-3.9878114869402558E-10</c:v>
                </c:pt>
                <c:pt idx="142">
                  <c:v>-4.0675677166790608E-10</c:v>
                </c:pt>
                <c:pt idx="143">
                  <c:v>-4.1489190710126417E-10</c:v>
                </c:pt>
                <c:pt idx="144">
                  <c:v>-4.231897452432895E-10</c:v>
                </c:pt>
                <c:pt idx="145">
                  <c:v>-4.3165354014815529E-10</c:v>
                </c:pt>
                <c:pt idx="146">
                  <c:v>-4.4028661095111846E-10</c:v>
                </c:pt>
                <c:pt idx="147">
                  <c:v>-4.4909234317014078E-10</c:v>
                </c:pt>
                <c:pt idx="148">
                  <c:v>-4.5807419003354357E-10</c:v>
                </c:pt>
                <c:pt idx="149">
                  <c:v>-4.6723567383421445E-10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6-48CF-BFD7-2520D48E8A30}"/>
            </c:ext>
          </c:extLst>
        </c:ser>
        <c:ser>
          <c:idx val="1"/>
          <c:order val="1"/>
          <c:tx>
            <c:strRef>
              <c:f>'Financial Model'!$C$263:$I$263</c:f>
              <c:strCache>
                <c:ptCount val="7"/>
                <c:pt idx="0">
                  <c:v>Debt Service - Original</c:v>
                </c:pt>
                <c:pt idx="2">
                  <c:v>[USD]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cat>
            <c:numRef>
              <c:f>'Financial Model'!$J$260:$FC$260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58987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Model'!$J$263:$FC$263</c:f>
              <c:numCache>
                <c:formatCode>_(* #,##0_);[Red]_(* \(#,##0\);_(* "-"??_);_(@_)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1048221.8905472641</c:v>
                </c:pt>
                <c:pt idx="14">
                  <c:v>1055303.2836114892</c:v>
                </c:pt>
                <c:pt idx="15">
                  <c:v>1062427.7744857802</c:v>
                </c:pt>
                <c:pt idx="16">
                  <c:v>1069595.5885505062</c:v>
                </c:pt>
                <c:pt idx="17">
                  <c:v>1076806.9519159161</c:v>
                </c:pt>
                <c:pt idx="18">
                  <c:v>1084062.0914181557</c:v>
                </c:pt>
                <c:pt idx="19">
                  <c:v>1091361.2346151585</c:v>
                </c:pt>
                <c:pt idx="20">
                  <c:v>1098704.6097824119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6-48CF-BFD7-2520D48E8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764576"/>
        <c:axId val="15732048"/>
      </c:areaChart>
      <c:dateAx>
        <c:axId val="737764576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2048"/>
        <c:crosses val="autoZero"/>
        <c:auto val="1"/>
        <c:lblOffset val="100"/>
        <c:baseTimeUnit val="months"/>
      </c:dateAx>
      <c:valAx>
        <c:axId val="15732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[Red]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764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r="http://schemas.microsoft.com/office/spreadsheetml/2014/revision" xmlns:xr3="http://schemas.microsoft.com/office/spreadsheetml/2016/revision3" mc:Ignorable="xr xr3" xr:uid="{8CD19E17-718D-4053-AA06-01FF5DF708EE}">
  <sheetPr codeName="Chart7"/>
  <sheetViews>
    <sheetView zoomScale="87" workbookViewId="0" zoomToFit="1"/>
  </sheetViews>
  <pageMargins left="0.7" right="0.7" top="0.75" bottom="0.75" header="0.3" footer="0.3"/>
  <drawing r:id="rId1"/>
  <legacyDrawing r:id="rId2"/>
</chartsheet>
</file>

<file path=xl/ctrlProps/ctrlProp1.xml><?xml version="1.0" encoding="utf-8"?>
<formControlPr xmlns="http://schemas.microsoft.com/office/spreadsheetml/2009/9/main" objectType="Spin" dx="39" fmlaLink="Summary!$E$28" max="10" min="1" page="10"/>
</file>

<file path=xl/ctrlProps/ctrlProp2.xml><?xml version="1.0" encoding="utf-8"?>
<formControlPr xmlns="http://schemas.microsoft.com/office/spreadsheetml/2009/9/main" objectType="Spin" dx="31" fmlaLink="InputC!$G$102" inc="12" max="1000" min="12" page="10" val="48"/>
</file>

<file path=xl/ctrlProps/ctrlProp3.xml><?xml version="1.0" encoding="utf-8"?>
<formControlPr xmlns="http://schemas.microsoft.com/office/spreadsheetml/2009/9/main" objectType="Spin" dx="39" fmlaLink="Summary!$E$28" max="10" min="1" page="10"/>
</file>

<file path=xl/ctrlProps/ctrlProp4.xml><?xml version="1.0" encoding="utf-8"?>
<formControlPr xmlns="http://schemas.microsoft.com/office/spreadsheetml/2009/9/main" objectType="Spin" dx="31" fmlaLink="InputC!$G$102" inc="12" max="1000" min="12" page="10" val="48"/>
</file>

<file path=xl/ctrlProps/ctrlProp5.xml><?xml version="1.0" encoding="utf-8"?>
<formControlPr xmlns="http://schemas.microsoft.com/office/spreadsheetml/2009/9/main" objectType="Spin" dx="39" fmlaLink="Summary!$E$28" max="10" min="1" page="1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1</xdr:row>
          <xdr:rowOff>38100</xdr:rowOff>
        </xdr:from>
        <xdr:to>
          <xdr:col>4</xdr:col>
          <xdr:colOff>482600</xdr:colOff>
          <xdr:row>2</xdr:row>
          <xdr:rowOff>38100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133350</xdr:colOff>
          <xdr:row>101</xdr:row>
          <xdr:rowOff>0</xdr:rowOff>
        </xdr:from>
        <xdr:to>
          <xdr:col>6</xdr:col>
          <xdr:colOff>355600</xdr:colOff>
          <xdr:row>101</xdr:row>
          <xdr:rowOff>165100</xdr:rowOff>
        </xdr:to>
        <xdr:sp macro="" textlink="">
          <xdr:nvSpPr>
            <xdr:cNvPr id="1028" name="Spinner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1365250</xdr:colOff>
          <xdr:row>0</xdr:row>
          <xdr:rowOff>152400</xdr:rowOff>
        </xdr:from>
        <xdr:to>
          <xdr:col>3</xdr:col>
          <xdr:colOff>1701800</xdr:colOff>
          <xdr:row>1</xdr:row>
          <xdr:rowOff>152400</xdr:rowOff>
        </xdr:to>
        <xdr:sp macro="" textlink="">
          <xdr:nvSpPr>
            <xdr:cNvPr id="25601" name="Spinner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3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768350</xdr:colOff>
          <xdr:row>11</xdr:row>
          <xdr:rowOff>158750</xdr:rowOff>
        </xdr:from>
        <xdr:to>
          <xdr:col>5</xdr:col>
          <xdr:colOff>152400</xdr:colOff>
          <xdr:row>12</xdr:row>
          <xdr:rowOff>139700</xdr:rowOff>
        </xdr:to>
        <xdr:sp macro="" textlink="">
          <xdr:nvSpPr>
            <xdr:cNvPr id="25602" name="Spinner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3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8</xdr:col>
      <xdr:colOff>690562</xdr:colOff>
      <xdr:row>1</xdr:row>
      <xdr:rowOff>116680</xdr:rowOff>
    </xdr:from>
    <xdr:to>
      <xdr:col>17</xdr:col>
      <xdr:colOff>222249</xdr:colOff>
      <xdr:row>19</xdr:row>
      <xdr:rowOff>39686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165100</xdr:colOff>
          <xdr:row>0</xdr:row>
          <xdr:rowOff>88900</xdr:rowOff>
        </xdr:from>
        <xdr:to>
          <xdr:col>4</xdr:col>
          <xdr:colOff>495300</xdr:colOff>
          <xdr:row>1</xdr:row>
          <xdr:rowOff>88900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736" cy="628431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571969</xdr:colOff>
      <xdr:row>31</xdr:row>
      <xdr:rowOff>106254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96669" cy="57164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91DE0-B485-48C0-8FF9-B1FFB6C96C28}">
  <sheetPr codeName="Sheet1"/>
  <dimension ref="B4:N27"/>
  <sheetViews>
    <sheetView showGridLines="0" topLeftCell="A3" workbookViewId="0">
      <selection activeCell="C17" sqref="C17"/>
    </sheetView>
  </sheetViews>
  <sheetFormatPr defaultRowHeight="14.5" x14ac:dyDescent="0.35"/>
  <cols>
    <col min="2" max="2" width="3.1796875" style="30" customWidth="1"/>
    <col min="13" max="13" width="2.7265625" customWidth="1"/>
  </cols>
  <sheetData>
    <row r="4" spans="2:14" x14ac:dyDescent="0.35">
      <c r="B4" s="30" t="s">
        <v>217</v>
      </c>
      <c r="M4" s="30" t="s">
        <v>310</v>
      </c>
    </row>
    <row r="5" spans="2:14" x14ac:dyDescent="0.35">
      <c r="C5" t="s">
        <v>218</v>
      </c>
      <c r="M5" s="30"/>
      <c r="N5" t="s">
        <v>316</v>
      </c>
    </row>
    <row r="6" spans="2:14" x14ac:dyDescent="0.35">
      <c r="C6" t="s">
        <v>219</v>
      </c>
      <c r="M6" s="30"/>
      <c r="N6" t="s">
        <v>311</v>
      </c>
    </row>
    <row r="7" spans="2:14" x14ac:dyDescent="0.35">
      <c r="N7" t="s">
        <v>312</v>
      </c>
    </row>
    <row r="8" spans="2:14" x14ac:dyDescent="0.35">
      <c r="B8" s="30" t="s">
        <v>199</v>
      </c>
      <c r="N8" t="s">
        <v>313</v>
      </c>
    </row>
    <row r="9" spans="2:14" x14ac:dyDescent="0.35">
      <c r="C9" t="s">
        <v>200</v>
      </c>
      <c r="N9" t="s">
        <v>314</v>
      </c>
    </row>
    <row r="10" spans="2:14" x14ac:dyDescent="0.35">
      <c r="C10" t="s">
        <v>201</v>
      </c>
    </row>
    <row r="11" spans="2:14" x14ac:dyDescent="0.35">
      <c r="C11" t="s">
        <v>202</v>
      </c>
    </row>
    <row r="12" spans="2:14" x14ac:dyDescent="0.35">
      <c r="C12" t="s">
        <v>204</v>
      </c>
    </row>
    <row r="13" spans="2:14" x14ac:dyDescent="0.35">
      <c r="C13" t="s">
        <v>203</v>
      </c>
    </row>
    <row r="14" spans="2:14" x14ac:dyDescent="0.35">
      <c r="C14" t="s">
        <v>215</v>
      </c>
    </row>
    <row r="16" spans="2:14" x14ac:dyDescent="0.35">
      <c r="B16" s="30" t="s">
        <v>205</v>
      </c>
    </row>
    <row r="17" spans="2:3" x14ac:dyDescent="0.35">
      <c r="C17" t="s">
        <v>206</v>
      </c>
    </row>
    <row r="18" spans="2:3" x14ac:dyDescent="0.35">
      <c r="C18" t="s">
        <v>209</v>
      </c>
    </row>
    <row r="19" spans="2:3" x14ac:dyDescent="0.35">
      <c r="C19" t="s">
        <v>207</v>
      </c>
    </row>
    <row r="20" spans="2:3" x14ac:dyDescent="0.35">
      <c r="C20" t="s">
        <v>208</v>
      </c>
    </row>
    <row r="21" spans="2:3" x14ac:dyDescent="0.35">
      <c r="C21" t="s">
        <v>214</v>
      </c>
    </row>
    <row r="23" spans="2:3" x14ac:dyDescent="0.35">
      <c r="B23" s="30" t="s">
        <v>210</v>
      </c>
    </row>
    <row r="24" spans="2:3" x14ac:dyDescent="0.35">
      <c r="C24" t="s">
        <v>212</v>
      </c>
    </row>
    <row r="25" spans="2:3" x14ac:dyDescent="0.35">
      <c r="C25" t="s">
        <v>211</v>
      </c>
    </row>
    <row r="26" spans="2:3" x14ac:dyDescent="0.35">
      <c r="C26" t="s">
        <v>213</v>
      </c>
    </row>
    <row r="27" spans="2:3" x14ac:dyDescent="0.35">
      <c r="C27" t="s">
        <v>216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91DFD-27FF-4CBC-9135-D5EFE8F318D8}">
  <sheetPr codeName="Sheet2"/>
  <dimension ref="B2:ALR116"/>
  <sheetViews>
    <sheetView showGridLines="0" zoomScale="80" zoomScaleNormal="80" workbookViewId="0">
      <pane xSplit="6" ySplit="4" topLeftCell="G75" activePane="bottomRight" state="frozen"/>
      <selection pane="topRight" activeCell="G1" sqref="G1"/>
      <selection pane="bottomLeft" activeCell="A5" sqref="A5"/>
      <selection pane="bottomRight" activeCell="G75" sqref="G75"/>
    </sheetView>
  </sheetViews>
  <sheetFormatPr defaultRowHeight="14.5" x14ac:dyDescent="0.35"/>
  <cols>
    <col min="1" max="2" width="1.6328125" customWidth="1"/>
    <col min="3" max="3" width="30.54296875" customWidth="1"/>
    <col min="4" max="4" width="10.90625" customWidth="1"/>
    <col min="5" max="5" width="12.54296875" customWidth="1"/>
    <col min="7" max="14" width="11.54296875" customWidth="1"/>
  </cols>
  <sheetData>
    <row r="2" spans="2:1006" x14ac:dyDescent="0.35">
      <c r="C2" t="s">
        <v>6</v>
      </c>
      <c r="D2">
        <f>Summary!E28</f>
        <v>1</v>
      </c>
    </row>
    <row r="3" spans="2:1006" x14ac:dyDescent="0.35">
      <c r="G3" s="3">
        <v>1</v>
      </c>
      <c r="H3" s="3">
        <v>2</v>
      </c>
      <c r="I3" s="3">
        <v>3</v>
      </c>
      <c r="J3" s="3">
        <v>4</v>
      </c>
      <c r="K3" s="3">
        <v>5</v>
      </c>
      <c r="L3" s="3">
        <v>6</v>
      </c>
      <c r="M3" s="3">
        <v>7</v>
      </c>
      <c r="N3" s="3">
        <v>8</v>
      </c>
    </row>
    <row r="4" spans="2:1006" ht="43.5" x14ac:dyDescent="0.35">
      <c r="B4" s="12" t="s">
        <v>0</v>
      </c>
      <c r="C4" s="12"/>
      <c r="D4" s="12"/>
      <c r="E4" s="20" t="str" cm="1">
        <f t="array" ref="E4">INDEX(G4:P4,Summary!$E$28)</f>
        <v>Base Case</v>
      </c>
      <c r="F4" s="12"/>
      <c r="G4" s="13" t="s">
        <v>3</v>
      </c>
      <c r="H4" s="14" t="s">
        <v>264</v>
      </c>
      <c r="I4" s="14" t="s">
        <v>185</v>
      </c>
      <c r="J4" s="13" t="s">
        <v>4</v>
      </c>
      <c r="K4" s="14" t="s">
        <v>93</v>
      </c>
      <c r="L4" s="14" t="s">
        <v>124</v>
      </c>
      <c r="M4" s="14" t="s">
        <v>142</v>
      </c>
      <c r="N4" s="14" t="s">
        <v>5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</row>
    <row r="5" spans="2:1006" x14ac:dyDescent="0.35">
      <c r="C5" t="s">
        <v>1</v>
      </c>
      <c r="D5" s="31" t="s">
        <v>2</v>
      </c>
      <c r="E5" s="21" cm="1">
        <f t="array" ref="E5">INDEX(G5:P5,Summary!$E$28)</f>
        <v>45658</v>
      </c>
      <c r="G5" s="9">
        <v>45658</v>
      </c>
      <c r="H5" s="9">
        <v>45658</v>
      </c>
      <c r="I5" s="9">
        <v>45658</v>
      </c>
      <c r="J5" s="9">
        <v>45658</v>
      </c>
      <c r="K5" s="9">
        <v>45658</v>
      </c>
      <c r="L5" s="9">
        <v>45658</v>
      </c>
      <c r="M5" s="9">
        <v>45658</v>
      </c>
      <c r="N5" s="9">
        <v>45658</v>
      </c>
    </row>
    <row r="6" spans="2:1006" x14ac:dyDescent="0.35">
      <c r="C6" t="s">
        <v>7</v>
      </c>
      <c r="D6" s="31" t="s">
        <v>8</v>
      </c>
      <c r="E6" cm="1">
        <f t="array" ref="E6">INDEX(G6:P6,Summary!$E$28)</f>
        <v>12</v>
      </c>
      <c r="G6" s="3">
        <v>12</v>
      </c>
      <c r="H6" s="3">
        <v>12</v>
      </c>
      <c r="I6" s="3">
        <v>23</v>
      </c>
      <c r="J6" s="3">
        <v>12</v>
      </c>
      <c r="K6" s="3">
        <v>12</v>
      </c>
      <c r="L6" s="3">
        <v>12</v>
      </c>
      <c r="M6" s="3">
        <v>12</v>
      </c>
      <c r="N6" s="3">
        <v>24</v>
      </c>
    </row>
    <row r="7" spans="2:1006" x14ac:dyDescent="0.35">
      <c r="C7" t="s">
        <v>9</v>
      </c>
      <c r="D7" s="31" t="s">
        <v>2</v>
      </c>
      <c r="E7" s="21" cm="1">
        <f t="array" ref="E7">INDEX(G7:P7,Summary!$E$28)</f>
        <v>46023</v>
      </c>
      <c r="G7" s="21">
        <f>EDATE(G5,G6)</f>
        <v>46023</v>
      </c>
      <c r="H7" s="21">
        <f>EDATE(H5,H6)</f>
        <v>46023</v>
      </c>
      <c r="I7" s="21">
        <f t="shared" ref="I7:N7" si="0">EDATE(I5,I6)</f>
        <v>46357</v>
      </c>
      <c r="J7" s="21">
        <f t="shared" si="0"/>
        <v>46023</v>
      </c>
      <c r="K7" s="21">
        <f t="shared" ref="K7:L7" si="1">EDATE(K5,K6)</f>
        <v>46023</v>
      </c>
      <c r="L7" s="21">
        <f t="shared" si="1"/>
        <v>46023</v>
      </c>
      <c r="M7" s="21">
        <f t="shared" ref="M7" si="2">EDATE(M5,M6)</f>
        <v>46023</v>
      </c>
      <c r="N7" s="21">
        <f t="shared" si="0"/>
        <v>46388</v>
      </c>
    </row>
    <row r="8" spans="2:1006" x14ac:dyDescent="0.35">
      <c r="C8" t="s">
        <v>10</v>
      </c>
      <c r="D8" s="31" t="s">
        <v>11</v>
      </c>
      <c r="E8" cm="1">
        <f t="array" ref="E8">INDEX(G8:P8,Summary!$E$28)</f>
        <v>35</v>
      </c>
      <c r="G8" s="3">
        <v>35</v>
      </c>
      <c r="H8" s="3">
        <v>35</v>
      </c>
      <c r="I8" s="3">
        <v>35</v>
      </c>
      <c r="J8" s="3">
        <v>35</v>
      </c>
      <c r="K8" s="3">
        <v>20</v>
      </c>
      <c r="L8" s="3">
        <v>35</v>
      </c>
      <c r="M8" s="3">
        <v>35</v>
      </c>
      <c r="N8" s="3">
        <v>35</v>
      </c>
    </row>
    <row r="9" spans="2:1006" x14ac:dyDescent="0.35">
      <c r="C9" t="s">
        <v>12</v>
      </c>
      <c r="D9" s="31" t="s">
        <v>2</v>
      </c>
      <c r="E9" s="21" cm="1">
        <f t="array" ref="E9">INDEX(G9:P9,Summary!$E$28)</f>
        <v>58807</v>
      </c>
      <c r="G9" s="21">
        <f>EDATE(G7,G8*12)</f>
        <v>58807</v>
      </c>
      <c r="H9" s="21">
        <f>EDATE(H7,H8*12)</f>
        <v>58807</v>
      </c>
      <c r="I9" s="21">
        <f t="shared" ref="I9:N9" si="3">EDATE(I7,I8*12)</f>
        <v>59141</v>
      </c>
      <c r="J9" s="21">
        <f t="shared" si="3"/>
        <v>58807</v>
      </c>
      <c r="K9" s="21">
        <f t="shared" ref="K9:L9" si="4">EDATE(K7,K8*12)</f>
        <v>53328</v>
      </c>
      <c r="L9" s="21">
        <f t="shared" si="4"/>
        <v>58807</v>
      </c>
      <c r="M9" s="21">
        <f t="shared" ref="M9" si="5">EDATE(M7,M8*12)</f>
        <v>58807</v>
      </c>
      <c r="N9" s="21">
        <f t="shared" si="3"/>
        <v>59172</v>
      </c>
    </row>
    <row r="10" spans="2:1006" x14ac:dyDescent="0.35">
      <c r="C10" t="s">
        <v>13</v>
      </c>
      <c r="D10" s="31" t="s">
        <v>11</v>
      </c>
      <c r="E10" cm="1">
        <f t="array" ref="E10">INDEX(G10:P10,Summary!$E$28)</f>
        <v>20</v>
      </c>
      <c r="G10" s="3">
        <v>20</v>
      </c>
      <c r="H10" s="3">
        <v>20</v>
      </c>
      <c r="I10" s="3">
        <v>20</v>
      </c>
      <c r="J10" s="3">
        <v>20</v>
      </c>
      <c r="K10" s="3">
        <v>20</v>
      </c>
      <c r="L10" s="3">
        <v>20</v>
      </c>
      <c r="M10" s="3">
        <v>20</v>
      </c>
      <c r="N10" s="3">
        <v>20</v>
      </c>
    </row>
    <row r="11" spans="2:1006" x14ac:dyDescent="0.35">
      <c r="C11" t="s">
        <v>14</v>
      </c>
      <c r="D11" s="31" t="s">
        <v>2</v>
      </c>
      <c r="E11" s="21" cm="1">
        <f t="array" ref="E11">INDEX(G11:P11,Summary!$E$28)</f>
        <v>53328</v>
      </c>
      <c r="G11" s="21">
        <f>EDATE(G7,G10*12)</f>
        <v>53328</v>
      </c>
      <c r="H11" s="21">
        <f>EDATE(H7,H10*12)</f>
        <v>53328</v>
      </c>
      <c r="I11" s="21">
        <f t="shared" ref="I11:N11" si="6">EDATE(I7,I10*12)</f>
        <v>53662</v>
      </c>
      <c r="J11" s="21">
        <f t="shared" si="6"/>
        <v>53328</v>
      </c>
      <c r="K11" s="21">
        <f t="shared" ref="K11:L11" si="7">EDATE(K7,K10*12)</f>
        <v>53328</v>
      </c>
      <c r="L11" s="21">
        <f t="shared" si="7"/>
        <v>53328</v>
      </c>
      <c r="M11" s="21">
        <f t="shared" ref="M11" si="8">EDATE(M7,M10*12)</f>
        <v>53328</v>
      </c>
      <c r="N11" s="21">
        <f t="shared" si="6"/>
        <v>53693</v>
      </c>
    </row>
    <row r="12" spans="2:1006" x14ac:dyDescent="0.35">
      <c r="C12" t="s">
        <v>19</v>
      </c>
      <c r="D12" s="31" t="s">
        <v>8</v>
      </c>
      <c r="E12" cm="1">
        <f t="array" ref="E12">INDEX(G12:P12,Summary!$E$28)</f>
        <v>1</v>
      </c>
      <c r="G12" s="3">
        <v>1</v>
      </c>
      <c r="H12" s="3">
        <v>1</v>
      </c>
      <c r="I12" s="3">
        <v>1</v>
      </c>
      <c r="J12" s="3">
        <v>1</v>
      </c>
      <c r="K12" s="3">
        <v>1</v>
      </c>
      <c r="L12" s="3">
        <v>1</v>
      </c>
      <c r="M12" s="3">
        <v>1</v>
      </c>
      <c r="N12" s="3">
        <v>1</v>
      </c>
    </row>
    <row r="13" spans="2:1006" x14ac:dyDescent="0.35">
      <c r="C13" t="s">
        <v>20</v>
      </c>
      <c r="D13" s="31" t="s">
        <v>8</v>
      </c>
      <c r="E13" cm="1">
        <f t="array" ref="E13">INDEX(G13:P13,Summary!$E$28)</f>
        <v>6</v>
      </c>
      <c r="G13" s="3">
        <v>6</v>
      </c>
      <c r="H13" s="3">
        <v>6</v>
      </c>
      <c r="I13" s="3">
        <v>6</v>
      </c>
      <c r="J13" s="3">
        <v>6</v>
      </c>
      <c r="K13" s="3">
        <v>6</v>
      </c>
      <c r="L13" s="3">
        <v>6</v>
      </c>
      <c r="M13" s="3">
        <v>6</v>
      </c>
      <c r="N13" s="3">
        <v>6</v>
      </c>
    </row>
    <row r="15" spans="2:1006" x14ac:dyDescent="0.35">
      <c r="B15" s="4" t="s">
        <v>24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</row>
    <row r="16" spans="2:1006" x14ac:dyDescent="0.35">
      <c r="C16" t="s">
        <v>25</v>
      </c>
      <c r="D16" s="31" t="s">
        <v>26</v>
      </c>
      <c r="E16" cm="1">
        <f t="array" ref="E16">INDEX(G16:P16,Summary!$E$28)</f>
        <v>20</v>
      </c>
      <c r="G16" s="3">
        <v>20</v>
      </c>
      <c r="H16" s="3">
        <v>20</v>
      </c>
      <c r="I16" s="3">
        <v>20</v>
      </c>
      <c r="J16" s="3">
        <v>20</v>
      </c>
      <c r="K16" s="3">
        <v>20</v>
      </c>
      <c r="L16" s="3">
        <v>20</v>
      </c>
      <c r="M16" s="3">
        <v>20</v>
      </c>
      <c r="N16" s="3">
        <v>20</v>
      </c>
    </row>
    <row r="17" spans="2:1006" x14ac:dyDescent="0.35">
      <c r="C17" t="s">
        <v>27</v>
      </c>
      <c r="D17" s="31" t="s">
        <v>28</v>
      </c>
      <c r="E17" cm="1">
        <f t="array" ref="E17">INDEX(G17:P17,Summary!$E$28)</f>
        <v>1.3</v>
      </c>
      <c r="G17" s="3">
        <v>1.3</v>
      </c>
      <c r="H17" s="3">
        <v>1.3</v>
      </c>
      <c r="I17" s="3">
        <v>1.3</v>
      </c>
      <c r="J17" s="3">
        <v>1.3</v>
      </c>
      <c r="K17" s="3">
        <v>1.3</v>
      </c>
      <c r="L17" s="3">
        <v>1.3</v>
      </c>
      <c r="M17" s="3">
        <v>1.3</v>
      </c>
      <c r="N17" s="3">
        <v>1.3</v>
      </c>
    </row>
    <row r="18" spans="2:1006" x14ac:dyDescent="0.35">
      <c r="C18" t="s">
        <v>99</v>
      </c>
      <c r="D18" s="31" t="s">
        <v>29</v>
      </c>
      <c r="E18" cm="1">
        <f t="array" ref="E18">INDEX(G18:P18,Summary!$E$28)</f>
        <v>26</v>
      </c>
      <c r="G18">
        <f>G16*G17</f>
        <v>26</v>
      </c>
      <c r="H18">
        <f>H16*H17</f>
        <v>26</v>
      </c>
      <c r="I18">
        <f t="shared" ref="I18:N18" si="9">I16*I17</f>
        <v>26</v>
      </c>
      <c r="J18">
        <f t="shared" si="9"/>
        <v>26</v>
      </c>
      <c r="K18">
        <f t="shared" si="9"/>
        <v>26</v>
      </c>
      <c r="L18">
        <f t="shared" ref="L18:M18" si="10">L16*L17</f>
        <v>26</v>
      </c>
      <c r="M18">
        <f t="shared" si="10"/>
        <v>26</v>
      </c>
      <c r="N18">
        <f t="shared" si="9"/>
        <v>26</v>
      </c>
    </row>
    <row r="19" spans="2:1006" x14ac:dyDescent="0.35">
      <c r="C19" t="s">
        <v>100</v>
      </c>
      <c r="D19" s="31" t="s">
        <v>30</v>
      </c>
      <c r="E19" cm="1">
        <f t="array" ref="E19">INDEX(G19:P19,Summary!$E$28)</f>
        <v>58250</v>
      </c>
      <c r="G19" s="3">
        <v>58250</v>
      </c>
      <c r="H19" s="3">
        <v>58250</v>
      </c>
      <c r="I19" s="3">
        <v>58250</v>
      </c>
      <c r="J19" s="3">
        <v>56000</v>
      </c>
      <c r="K19" s="3">
        <v>56000</v>
      </c>
      <c r="L19" s="3">
        <v>56000</v>
      </c>
      <c r="M19" s="3">
        <v>56000</v>
      </c>
      <c r="N19" s="3">
        <v>58250</v>
      </c>
    </row>
    <row r="20" spans="2:1006" x14ac:dyDescent="0.35">
      <c r="C20" t="s">
        <v>220</v>
      </c>
      <c r="D20" s="31" t="s">
        <v>34</v>
      </c>
      <c r="E20" s="22" cm="1">
        <f t="array" ref="E20">INDEX(G20:P20,Summary!$E$28)</f>
        <v>2240.3846153846152</v>
      </c>
      <c r="F20" s="22"/>
      <c r="G20" s="22">
        <f>G19/G18</f>
        <v>2240.3846153846152</v>
      </c>
      <c r="H20" s="22">
        <f>H19/H18</f>
        <v>2240.3846153846152</v>
      </c>
      <c r="I20" s="22">
        <f t="shared" ref="I20:N20" si="11">I19/I18</f>
        <v>2240.3846153846152</v>
      </c>
      <c r="J20" s="22">
        <f t="shared" si="11"/>
        <v>2153.8461538461538</v>
      </c>
      <c r="K20" s="22">
        <f t="shared" si="11"/>
        <v>2153.8461538461538</v>
      </c>
      <c r="L20" s="22">
        <f t="shared" ref="L20:M20" si="12">L19/L18</f>
        <v>2153.8461538461538</v>
      </c>
      <c r="M20" s="22">
        <f t="shared" si="12"/>
        <v>2153.8461538461538</v>
      </c>
      <c r="N20" s="22">
        <f t="shared" si="11"/>
        <v>2240.3846153846152</v>
      </c>
    </row>
    <row r="21" spans="2:1006" x14ac:dyDescent="0.35">
      <c r="C21" t="s">
        <v>31</v>
      </c>
      <c r="D21" s="31" t="s">
        <v>101</v>
      </c>
      <c r="E21" s="1" cm="1">
        <f t="array" ref="E21">INDEX(G21:P21,Summary!$E$28)</f>
        <v>5.0000000000000001E-3</v>
      </c>
      <c r="G21" s="10">
        <v>5.0000000000000001E-3</v>
      </c>
      <c r="H21" s="10">
        <v>5.0000000000000001E-3</v>
      </c>
      <c r="I21" s="10">
        <v>5.0000000000000001E-3</v>
      </c>
      <c r="J21" s="10">
        <v>5.0000000000000001E-3</v>
      </c>
      <c r="K21" s="10">
        <v>5.0000000000000001E-3</v>
      </c>
      <c r="L21" s="10">
        <v>5.0000000000000001E-3</v>
      </c>
      <c r="M21" s="10">
        <v>5.0000000000000001E-3</v>
      </c>
      <c r="N21" s="10">
        <v>5.0000000000000001E-3</v>
      </c>
    </row>
    <row r="22" spans="2:1006" x14ac:dyDescent="0.35">
      <c r="C22" t="s">
        <v>32</v>
      </c>
      <c r="D22" s="31" t="s">
        <v>47</v>
      </c>
      <c r="E22" s="32" cm="1">
        <f t="array" ref="E22">INDEX(G22:P22,Summary!$E$28)</f>
        <v>0.99</v>
      </c>
      <c r="G22" s="11">
        <v>0.99</v>
      </c>
      <c r="H22" s="11">
        <v>0.99</v>
      </c>
      <c r="I22" s="11">
        <v>0.99</v>
      </c>
      <c r="J22" s="11">
        <v>0.99</v>
      </c>
      <c r="K22" s="11">
        <v>0.99</v>
      </c>
      <c r="L22" s="11">
        <v>0.99</v>
      </c>
      <c r="M22" s="11">
        <v>0.99</v>
      </c>
      <c r="N22" s="11">
        <v>0.99</v>
      </c>
    </row>
    <row r="23" spans="2:1006" x14ac:dyDescent="0.35">
      <c r="C23" t="s">
        <v>33</v>
      </c>
      <c r="D23" s="31" t="s">
        <v>34</v>
      </c>
      <c r="E23" cm="1">
        <f t="array" ref="E23">INDEX(G23:P23,Summary!$E$28)</f>
        <v>50</v>
      </c>
      <c r="G23" s="3">
        <v>50</v>
      </c>
      <c r="H23" s="3">
        <v>50</v>
      </c>
      <c r="I23" s="3">
        <v>50</v>
      </c>
      <c r="J23" s="3">
        <v>50</v>
      </c>
      <c r="K23" s="3">
        <v>50</v>
      </c>
      <c r="L23" s="3">
        <v>50</v>
      </c>
      <c r="M23" s="3">
        <v>300</v>
      </c>
      <c r="N23" s="3">
        <v>20</v>
      </c>
    </row>
    <row r="24" spans="2:1006" x14ac:dyDescent="0.35">
      <c r="C24" t="s">
        <v>35</v>
      </c>
      <c r="D24" s="31" t="s">
        <v>34</v>
      </c>
      <c r="E24" cm="1">
        <f t="array" ref="E24">INDEX(G24:P24,Summary!$E$28)</f>
        <v>50</v>
      </c>
      <c r="G24" s="3">
        <v>50</v>
      </c>
      <c r="H24" s="3">
        <v>50</v>
      </c>
      <c r="I24" s="3">
        <v>50</v>
      </c>
      <c r="J24" s="3">
        <v>50</v>
      </c>
      <c r="K24" s="3">
        <v>50</v>
      </c>
      <c r="L24" s="3">
        <v>50</v>
      </c>
      <c r="M24" s="3">
        <v>50</v>
      </c>
      <c r="N24" s="3">
        <v>50</v>
      </c>
    </row>
    <row r="26" spans="2:1006" x14ac:dyDescent="0.35">
      <c r="B26" s="4" t="s">
        <v>48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</row>
    <row r="27" spans="2:1006" x14ac:dyDescent="0.35">
      <c r="C27" t="s">
        <v>102</v>
      </c>
      <c r="D27" s="31" t="s">
        <v>103</v>
      </c>
      <c r="E27" s="17" cm="1">
        <f t="array" ref="E27">INDEX(G27:P27,Summary!$E$28)</f>
        <v>850000</v>
      </c>
      <c r="G27" s="26">
        <v>850000</v>
      </c>
      <c r="H27" s="26">
        <v>850000</v>
      </c>
      <c r="I27" s="26">
        <v>850000</v>
      </c>
      <c r="J27" s="26">
        <v>850000</v>
      </c>
      <c r="K27" s="26">
        <v>850000</v>
      </c>
      <c r="L27" s="26">
        <v>850000</v>
      </c>
      <c r="M27" s="26">
        <v>850000</v>
      </c>
      <c r="N27" s="26">
        <v>1000000</v>
      </c>
    </row>
    <row r="28" spans="2:1006" x14ac:dyDescent="0.35">
      <c r="C28" t="s">
        <v>104</v>
      </c>
      <c r="D28" s="31" t="s">
        <v>103</v>
      </c>
      <c r="E28" s="17" cm="1">
        <f t="array" ref="E28">INDEX(G28:P28,Summary!$E$28)</f>
        <v>100000</v>
      </c>
      <c r="G28" s="26">
        <v>100000</v>
      </c>
      <c r="H28" s="26">
        <v>100000</v>
      </c>
      <c r="I28" s="26">
        <v>100000</v>
      </c>
      <c r="J28" s="26">
        <v>100000</v>
      </c>
      <c r="K28" s="26">
        <v>100000</v>
      </c>
      <c r="L28" s="26">
        <v>100000</v>
      </c>
      <c r="M28" s="26">
        <v>100000</v>
      </c>
      <c r="N28" s="26">
        <v>100000</v>
      </c>
    </row>
    <row r="29" spans="2:1006" x14ac:dyDescent="0.35">
      <c r="C29" t="s">
        <v>105</v>
      </c>
      <c r="D29" s="31" t="s">
        <v>103</v>
      </c>
      <c r="E29" s="17" cm="1">
        <f t="array" ref="E29">INDEX(G29:P29,Summary!$E$28)</f>
        <v>70000</v>
      </c>
      <c r="G29" s="26">
        <v>70000</v>
      </c>
      <c r="H29" s="26">
        <v>70000</v>
      </c>
      <c r="I29" s="26">
        <v>70000</v>
      </c>
      <c r="J29" s="26">
        <v>70000</v>
      </c>
      <c r="K29" s="26">
        <v>70000</v>
      </c>
      <c r="L29" s="26">
        <v>70000</v>
      </c>
      <c r="M29" s="26">
        <v>70000</v>
      </c>
      <c r="N29" s="26">
        <v>70000</v>
      </c>
    </row>
    <row r="30" spans="2:1006" x14ac:dyDescent="0.35">
      <c r="C30" s="33" t="s">
        <v>106</v>
      </c>
      <c r="D30" s="34" t="s">
        <v>103</v>
      </c>
      <c r="E30" s="35" cm="1">
        <f t="array" ref="E30">INDEX(G30:P30,Summary!$E$28)</f>
        <v>1020000</v>
      </c>
      <c r="F30" s="33"/>
      <c r="G30" s="36">
        <f>SUM(G27:G29)</f>
        <v>1020000</v>
      </c>
      <c r="H30" s="36">
        <f>SUM(H27:H29)</f>
        <v>1020000</v>
      </c>
      <c r="I30" s="36">
        <f t="shared" ref="I30:N30" si="13">SUM(I27:I29)</f>
        <v>1020000</v>
      </c>
      <c r="J30" s="36">
        <f t="shared" si="13"/>
        <v>1020000</v>
      </c>
      <c r="K30" s="36">
        <f t="shared" si="13"/>
        <v>1020000</v>
      </c>
      <c r="L30" s="36">
        <f t="shared" si="13"/>
        <v>1020000</v>
      </c>
      <c r="M30" s="36">
        <f t="shared" si="13"/>
        <v>1020000</v>
      </c>
      <c r="N30" s="36">
        <f t="shared" si="13"/>
        <v>1170000</v>
      </c>
    </row>
    <row r="32" spans="2:1006" x14ac:dyDescent="0.35">
      <c r="C32" t="s">
        <v>258</v>
      </c>
      <c r="D32" s="31" t="s">
        <v>107</v>
      </c>
      <c r="E32" s="17" cm="1">
        <f t="array" ref="E32">INDEX(G32:P32,Summary!$E$28)</f>
        <v>26520000</v>
      </c>
      <c r="G32" s="17">
        <f>G30*G18</f>
        <v>26520000</v>
      </c>
      <c r="H32" s="17">
        <f>H30*H18</f>
        <v>26520000</v>
      </c>
      <c r="I32" s="17">
        <f t="shared" ref="I32:N32" si="14">I30*I18</f>
        <v>26520000</v>
      </c>
      <c r="J32" s="17">
        <f t="shared" si="14"/>
        <v>26520000</v>
      </c>
      <c r="K32" s="17">
        <f t="shared" si="14"/>
        <v>26520000</v>
      </c>
      <c r="L32" s="17">
        <f t="shared" ref="L32:M32" si="15">L30*L18</f>
        <v>26520000</v>
      </c>
      <c r="M32" s="17">
        <f t="shared" si="15"/>
        <v>26520000</v>
      </c>
      <c r="N32" s="17">
        <f t="shared" si="14"/>
        <v>30420000</v>
      </c>
    </row>
    <row r="34" spans="3:14" x14ac:dyDescent="0.35">
      <c r="C34" t="s">
        <v>50</v>
      </c>
      <c r="D34" s="31" t="s">
        <v>51</v>
      </c>
      <c r="E34" s="22" cm="1">
        <f t="array" ref="E34">INDEX(G34:P34,Summary!$E$28)</f>
        <v>60</v>
      </c>
      <c r="F34" s="22"/>
      <c r="G34" s="27">
        <v>60</v>
      </c>
      <c r="H34" s="27">
        <v>60</v>
      </c>
      <c r="I34" s="27">
        <v>60</v>
      </c>
      <c r="J34" s="27">
        <v>60</v>
      </c>
      <c r="K34" s="27">
        <v>60</v>
      </c>
      <c r="L34" s="27">
        <v>60</v>
      </c>
      <c r="M34" s="27">
        <v>60</v>
      </c>
      <c r="N34" s="27">
        <v>60</v>
      </c>
    </row>
    <row r="35" spans="3:14" x14ac:dyDescent="0.35">
      <c r="C35" t="s">
        <v>98</v>
      </c>
      <c r="D35" s="31" t="s">
        <v>47</v>
      </c>
      <c r="E35" s="1" cm="1">
        <f t="array" ref="E35">INDEX(G35:P35,Summary!$E$28)</f>
        <v>0.01</v>
      </c>
      <c r="F35" s="22"/>
      <c r="G35" s="10">
        <v>0.01</v>
      </c>
      <c r="H35" s="10">
        <v>0.01</v>
      </c>
      <c r="I35" s="10">
        <v>0.01</v>
      </c>
      <c r="J35" s="10">
        <v>0.01</v>
      </c>
      <c r="K35" s="10">
        <v>0.01</v>
      </c>
      <c r="L35" s="10">
        <v>0.01</v>
      </c>
      <c r="M35" s="10">
        <v>0.01</v>
      </c>
      <c r="N35" s="10">
        <v>0.01</v>
      </c>
    </row>
    <row r="36" spans="3:14" x14ac:dyDescent="0.35">
      <c r="E36" s="22"/>
      <c r="F36" s="22"/>
      <c r="G36" s="22"/>
      <c r="H36" s="22"/>
      <c r="I36" s="22"/>
      <c r="J36" s="22"/>
      <c r="K36" s="22"/>
      <c r="L36" s="22"/>
      <c r="M36" s="22"/>
      <c r="N36" s="22"/>
    </row>
    <row r="37" spans="3:14" x14ac:dyDescent="0.35">
      <c r="C37" t="s">
        <v>112</v>
      </c>
      <c r="D37" s="31" t="s">
        <v>51</v>
      </c>
      <c r="E37" s="22" cm="1">
        <f t="array" ref="E37">INDEX(G37:P37,Summary!$E$28)</f>
        <v>40</v>
      </c>
      <c r="F37" s="22"/>
      <c r="G37" s="27">
        <v>40</v>
      </c>
      <c r="H37" s="27">
        <v>40</v>
      </c>
      <c r="I37" s="27">
        <v>40</v>
      </c>
      <c r="J37" s="27">
        <v>40</v>
      </c>
      <c r="K37" s="27">
        <v>40</v>
      </c>
      <c r="L37" s="27">
        <v>40</v>
      </c>
      <c r="M37" s="27">
        <v>40</v>
      </c>
      <c r="N37" s="27">
        <v>40</v>
      </c>
    </row>
    <row r="38" spans="3:14" x14ac:dyDescent="0.35">
      <c r="C38" t="s">
        <v>113</v>
      </c>
      <c r="D38" s="31" t="s">
        <v>47</v>
      </c>
      <c r="E38" s="1" cm="1">
        <f t="array" ref="E38">INDEX(G38:P38,Summary!$E$28)</f>
        <v>0</v>
      </c>
      <c r="F38" s="22"/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</row>
    <row r="39" spans="3:14" x14ac:dyDescent="0.35">
      <c r="E39" s="22"/>
      <c r="F39" s="22"/>
      <c r="G39" s="22"/>
      <c r="H39" s="22"/>
      <c r="I39" s="22"/>
      <c r="J39" s="22"/>
      <c r="K39" s="22"/>
      <c r="L39" s="22"/>
      <c r="M39" s="22"/>
      <c r="N39" s="22"/>
    </row>
    <row r="40" spans="3:14" x14ac:dyDescent="0.35">
      <c r="C40" t="s">
        <v>52</v>
      </c>
      <c r="D40" s="31" t="s">
        <v>94</v>
      </c>
      <c r="E40" s="22" cm="1">
        <f t="array" ref="E40">INDEX(G40:P40,Summary!$E$28)</f>
        <v>6500</v>
      </c>
      <c r="F40" s="22"/>
      <c r="G40" s="27">
        <v>6500</v>
      </c>
      <c r="H40" s="27">
        <v>6500</v>
      </c>
      <c r="I40" s="27">
        <v>6500</v>
      </c>
      <c r="J40" s="27">
        <v>6500</v>
      </c>
      <c r="K40" s="27">
        <v>6500</v>
      </c>
      <c r="L40" s="27">
        <v>6500</v>
      </c>
      <c r="M40" s="27">
        <v>6500</v>
      </c>
      <c r="N40" s="27">
        <v>6500</v>
      </c>
    </row>
    <row r="41" spans="3:14" x14ac:dyDescent="0.35">
      <c r="C41" t="s">
        <v>133</v>
      </c>
      <c r="D41" s="31" t="s">
        <v>107</v>
      </c>
      <c r="E41" s="17" cm="1">
        <f t="array" ref="E41">INDEX(G41:P41,Summary!$E$28)</f>
        <v>169000</v>
      </c>
      <c r="F41" s="22"/>
      <c r="G41" s="17">
        <f t="shared" ref="G41:N41" si="16">G40*G18</f>
        <v>169000</v>
      </c>
      <c r="H41" s="17">
        <f t="shared" si="16"/>
        <v>169000</v>
      </c>
      <c r="I41" s="17">
        <f t="shared" si="16"/>
        <v>169000</v>
      </c>
      <c r="J41" s="17">
        <f t="shared" si="16"/>
        <v>169000</v>
      </c>
      <c r="K41" s="17">
        <f t="shared" si="16"/>
        <v>169000</v>
      </c>
      <c r="L41" s="17">
        <f t="shared" si="16"/>
        <v>169000</v>
      </c>
      <c r="M41" s="17">
        <f t="shared" si="16"/>
        <v>169000</v>
      </c>
      <c r="N41" s="17">
        <f t="shared" si="16"/>
        <v>169000</v>
      </c>
    </row>
    <row r="42" spans="3:14" x14ac:dyDescent="0.35">
      <c r="C42" t="s">
        <v>114</v>
      </c>
      <c r="D42" s="31" t="s">
        <v>47</v>
      </c>
      <c r="E42" s="1" cm="1">
        <f t="array" ref="E42">INDEX(G42:P42,Summary!$E$28)</f>
        <v>0.03</v>
      </c>
      <c r="F42" s="22"/>
      <c r="G42" s="10">
        <v>0.03</v>
      </c>
      <c r="H42" s="10">
        <v>0.03</v>
      </c>
      <c r="I42" s="10">
        <v>0.03</v>
      </c>
      <c r="J42" s="10">
        <v>0.03</v>
      </c>
      <c r="K42" s="10">
        <v>0.03</v>
      </c>
      <c r="L42" s="10">
        <v>0.03</v>
      </c>
      <c r="M42" s="10">
        <v>0.03</v>
      </c>
      <c r="N42" s="10">
        <v>0.03</v>
      </c>
    </row>
    <row r="44" spans="3:14" x14ac:dyDescent="0.35">
      <c r="C44" t="s">
        <v>131</v>
      </c>
      <c r="D44" s="31" t="s">
        <v>132</v>
      </c>
      <c r="E44" s="17" cm="1">
        <f t="array" ref="E44">INDEX(G44:P44,Summary!$E$28)</f>
        <v>375000</v>
      </c>
      <c r="G44" s="26">
        <v>375000</v>
      </c>
      <c r="H44" s="26">
        <v>375000</v>
      </c>
      <c r="I44" s="26">
        <v>375000</v>
      </c>
      <c r="J44" s="26">
        <v>375000</v>
      </c>
      <c r="K44" s="26">
        <v>375000</v>
      </c>
      <c r="L44" s="26">
        <v>375000</v>
      </c>
      <c r="M44" s="26">
        <v>375000</v>
      </c>
      <c r="N44" s="26">
        <v>375000</v>
      </c>
    </row>
    <row r="46" spans="3:14" x14ac:dyDescent="0.35">
      <c r="C46" t="s">
        <v>111</v>
      </c>
      <c r="D46" s="31" t="s">
        <v>115</v>
      </c>
      <c r="E46" s="22" cm="1">
        <f t="array" ref="E46">INDEX(G46:P46,Summary!$E$28)</f>
        <v>6</v>
      </c>
      <c r="G46" s="26">
        <v>6</v>
      </c>
      <c r="H46" s="26">
        <v>6</v>
      </c>
      <c r="I46" s="26">
        <v>6</v>
      </c>
      <c r="J46" s="26">
        <v>6</v>
      </c>
      <c r="K46" s="26">
        <v>6</v>
      </c>
      <c r="L46" s="26">
        <v>6</v>
      </c>
      <c r="M46" s="26">
        <v>6</v>
      </c>
      <c r="N46" s="26">
        <v>6</v>
      </c>
    </row>
    <row r="47" spans="3:14" x14ac:dyDescent="0.35">
      <c r="C47" t="s">
        <v>116</v>
      </c>
      <c r="D47" s="31" t="s">
        <v>117</v>
      </c>
      <c r="E47" s="22" cm="1">
        <f t="array" ref="E47">INDEX(G47:P47,Summary!$E$28)</f>
        <v>156</v>
      </c>
      <c r="G47" s="37">
        <f t="shared" ref="G47:N47" si="17">G46*G18</f>
        <v>156</v>
      </c>
      <c r="H47" s="37">
        <f t="shared" si="17"/>
        <v>156</v>
      </c>
      <c r="I47" s="37">
        <f t="shared" si="17"/>
        <v>156</v>
      </c>
      <c r="J47" s="37">
        <f t="shared" si="17"/>
        <v>156</v>
      </c>
      <c r="K47" s="37">
        <f t="shared" si="17"/>
        <v>156</v>
      </c>
      <c r="L47" s="37">
        <f t="shared" si="17"/>
        <v>156</v>
      </c>
      <c r="M47" s="37">
        <f t="shared" si="17"/>
        <v>156</v>
      </c>
      <c r="N47" s="37">
        <f t="shared" si="17"/>
        <v>156</v>
      </c>
    </row>
    <row r="48" spans="3:14" x14ac:dyDescent="0.35">
      <c r="C48" t="s">
        <v>118</v>
      </c>
      <c r="D48" s="31" t="s">
        <v>119</v>
      </c>
      <c r="E48" s="22" cm="1">
        <f t="array" ref="E48">INDEX(G48:P48,Summary!$E$28)</f>
        <v>1500</v>
      </c>
      <c r="G48" s="26">
        <v>1500</v>
      </c>
      <c r="H48" s="26">
        <v>1500</v>
      </c>
      <c r="I48" s="26">
        <v>1500</v>
      </c>
      <c r="J48" s="26">
        <v>1500</v>
      </c>
      <c r="K48" s="26">
        <v>1500</v>
      </c>
      <c r="L48" s="26">
        <v>1500</v>
      </c>
      <c r="M48" s="26">
        <v>1500</v>
      </c>
      <c r="N48" s="26">
        <v>1500</v>
      </c>
    </row>
    <row r="49" spans="3:14" x14ac:dyDescent="0.35">
      <c r="C49" t="s">
        <v>152</v>
      </c>
      <c r="D49" s="31" t="s">
        <v>151</v>
      </c>
      <c r="E49" s="22" cm="1">
        <f t="array" ref="E49">INDEX(G49:P49,Summary!$E$28)</f>
        <v>234000</v>
      </c>
      <c r="G49" s="37">
        <f>G47*G48</f>
        <v>234000</v>
      </c>
      <c r="H49" s="37">
        <f>H47*H48</f>
        <v>234000</v>
      </c>
      <c r="I49" s="37">
        <f t="shared" ref="I49:N49" si="18">I47*I48</f>
        <v>234000</v>
      </c>
      <c r="J49" s="37">
        <f t="shared" si="18"/>
        <v>234000</v>
      </c>
      <c r="K49" s="37">
        <f t="shared" si="18"/>
        <v>234000</v>
      </c>
      <c r="L49" s="37">
        <f t="shared" si="18"/>
        <v>234000</v>
      </c>
      <c r="M49" s="37">
        <f t="shared" si="18"/>
        <v>234000</v>
      </c>
      <c r="N49" s="37">
        <f t="shared" si="18"/>
        <v>234000</v>
      </c>
    </row>
    <row r="50" spans="3:14" x14ac:dyDescent="0.35">
      <c r="C50" t="s">
        <v>120</v>
      </c>
      <c r="D50" t="s">
        <v>54</v>
      </c>
      <c r="E50" s="1" cm="1">
        <f t="array" ref="E50">INDEX(G50:P50,Summary!$E$28)</f>
        <v>0.02</v>
      </c>
      <c r="G50" s="11">
        <v>0.02</v>
      </c>
      <c r="H50" s="11">
        <v>0.02</v>
      </c>
      <c r="I50" s="11">
        <v>0.02</v>
      </c>
      <c r="J50" s="11">
        <v>0.02</v>
      </c>
      <c r="K50" s="11">
        <v>0.02</v>
      </c>
      <c r="L50" s="11">
        <v>0.02</v>
      </c>
      <c r="M50" s="11">
        <v>0.02</v>
      </c>
      <c r="N50" s="11">
        <v>0.02</v>
      </c>
    </row>
    <row r="51" spans="3:14" x14ac:dyDescent="0.35">
      <c r="E51" s="1"/>
      <c r="G51" s="32"/>
      <c r="H51" s="32"/>
      <c r="I51" s="32"/>
      <c r="J51" s="32"/>
      <c r="K51" s="32"/>
      <c r="L51" s="32"/>
      <c r="M51" s="32"/>
      <c r="N51" s="32"/>
    </row>
    <row r="52" spans="3:14" x14ac:dyDescent="0.35">
      <c r="C52" t="s">
        <v>108</v>
      </c>
      <c r="D52" s="31" t="s">
        <v>103</v>
      </c>
      <c r="E52" s="22" cm="1">
        <f t="array" ref="E52">INDEX(G52:P52,Summary!$E$28)</f>
        <v>60000</v>
      </c>
      <c r="G52" s="26">
        <v>60000</v>
      </c>
      <c r="H52" s="26">
        <v>60000</v>
      </c>
      <c r="I52" s="26">
        <v>60000</v>
      </c>
      <c r="J52" s="26">
        <v>60000</v>
      </c>
      <c r="K52" s="26">
        <v>60000</v>
      </c>
      <c r="L52" s="26">
        <v>120000</v>
      </c>
      <c r="M52" s="26">
        <v>60000</v>
      </c>
      <c r="N52" s="26">
        <v>60000</v>
      </c>
    </row>
    <row r="53" spans="3:14" x14ac:dyDescent="0.35">
      <c r="C53" t="s">
        <v>109</v>
      </c>
      <c r="D53" s="31" t="s">
        <v>110</v>
      </c>
      <c r="E53" s="17" cm="1">
        <f t="array" ref="E53">INDEX(G53:P53,Summary!$E$28)</f>
        <v>1560000</v>
      </c>
      <c r="G53" s="37">
        <f t="shared" ref="G53:N53" si="19">G52*G18</f>
        <v>1560000</v>
      </c>
      <c r="H53" s="37">
        <f t="shared" si="19"/>
        <v>1560000</v>
      </c>
      <c r="I53" s="37">
        <f t="shared" si="19"/>
        <v>1560000</v>
      </c>
      <c r="J53" s="37">
        <f t="shared" si="19"/>
        <v>1560000</v>
      </c>
      <c r="K53" s="37">
        <f t="shared" si="19"/>
        <v>1560000</v>
      </c>
      <c r="L53" s="37">
        <f t="shared" si="19"/>
        <v>3120000</v>
      </c>
      <c r="M53" s="37">
        <f t="shared" si="19"/>
        <v>1560000</v>
      </c>
      <c r="N53" s="37">
        <f t="shared" si="19"/>
        <v>1560000</v>
      </c>
    </row>
    <row r="54" spans="3:14" x14ac:dyDescent="0.35">
      <c r="C54" t="s">
        <v>121</v>
      </c>
      <c r="D54" s="31" t="s">
        <v>122</v>
      </c>
      <c r="E54" s="17" cm="1">
        <f t="array" ref="E54">INDEX(G54:P54,Summary!$E$28)</f>
        <v>19</v>
      </c>
      <c r="G54" s="26">
        <v>19</v>
      </c>
      <c r="H54" s="26">
        <v>19</v>
      </c>
      <c r="I54" s="26">
        <v>19</v>
      </c>
      <c r="J54" s="26">
        <v>19</v>
      </c>
      <c r="K54" s="26">
        <v>19</v>
      </c>
      <c r="L54" s="26">
        <v>19</v>
      </c>
      <c r="M54" s="26">
        <v>19</v>
      </c>
      <c r="N54" s="26">
        <v>19</v>
      </c>
    </row>
    <row r="55" spans="3:14" x14ac:dyDescent="0.35">
      <c r="C55" t="s">
        <v>162</v>
      </c>
      <c r="D55" s="31" t="s">
        <v>2</v>
      </c>
      <c r="E55" s="21" cm="1">
        <f t="array" ref="E55">INDEX(G55:P55,Summary!$E$28)</f>
        <v>52963</v>
      </c>
      <c r="G55" s="21">
        <f>EDATE(G7,G54*12)</f>
        <v>52963</v>
      </c>
      <c r="H55" s="21">
        <f>EDATE(H7,H54*12)</f>
        <v>52963</v>
      </c>
      <c r="I55" s="21">
        <f t="shared" ref="I55:N55" si="20">EDATE(I7,I54*12)</f>
        <v>53297</v>
      </c>
      <c r="J55" s="21">
        <f t="shared" si="20"/>
        <v>52963</v>
      </c>
      <c r="K55" s="21">
        <f t="shared" si="20"/>
        <v>52963</v>
      </c>
      <c r="L55" s="21">
        <f t="shared" si="20"/>
        <v>52963</v>
      </c>
      <c r="M55" s="21">
        <f t="shared" si="20"/>
        <v>52963</v>
      </c>
      <c r="N55" s="21">
        <f t="shared" si="20"/>
        <v>53328</v>
      </c>
    </row>
    <row r="56" spans="3:14" x14ac:dyDescent="0.35">
      <c r="C56" t="s">
        <v>123</v>
      </c>
      <c r="D56" s="31" t="s">
        <v>122</v>
      </c>
      <c r="E56" s="17" cm="1">
        <f t="array" ref="E56">INDEX(G56:P56,Summary!$E$28)</f>
        <v>10</v>
      </c>
      <c r="G56" s="26">
        <v>10</v>
      </c>
      <c r="H56" s="26">
        <v>10</v>
      </c>
      <c r="I56" s="26">
        <v>10</v>
      </c>
      <c r="J56" s="26">
        <v>10</v>
      </c>
      <c r="K56" s="26">
        <v>10</v>
      </c>
      <c r="L56" s="26">
        <v>10</v>
      </c>
      <c r="M56" s="26">
        <v>10</v>
      </c>
      <c r="N56" s="26">
        <v>10</v>
      </c>
    </row>
    <row r="57" spans="3:14" x14ac:dyDescent="0.35">
      <c r="C57" t="s">
        <v>166</v>
      </c>
      <c r="D57" s="31" t="s">
        <v>2</v>
      </c>
      <c r="E57" s="21" cm="1">
        <f t="array" ref="E57">INDEX(G57:P57,Summary!$E$28)</f>
        <v>49675</v>
      </c>
      <c r="G57" s="21">
        <f>EDATE(G7,G56*12)</f>
        <v>49675</v>
      </c>
      <c r="H57" s="21">
        <f>EDATE(H7,H56*12)</f>
        <v>49675</v>
      </c>
      <c r="I57" s="21">
        <f t="shared" ref="I57:N57" si="21">EDATE(I7,I56*12)</f>
        <v>50010</v>
      </c>
      <c r="J57" s="21">
        <f t="shared" si="21"/>
        <v>49675</v>
      </c>
      <c r="K57" s="21">
        <f t="shared" si="21"/>
        <v>49675</v>
      </c>
      <c r="L57" s="21">
        <f t="shared" si="21"/>
        <v>49675</v>
      </c>
      <c r="M57" s="21">
        <f t="shared" si="21"/>
        <v>49675</v>
      </c>
      <c r="N57" s="21">
        <f t="shared" si="21"/>
        <v>50041</v>
      </c>
    </row>
    <row r="58" spans="3:14" x14ac:dyDescent="0.35">
      <c r="C58" t="s">
        <v>156</v>
      </c>
      <c r="D58" s="31" t="s">
        <v>122</v>
      </c>
      <c r="E58" s="17" cm="1">
        <f t="array" ref="E58">INDEX(G58:P58,Summary!$E$28)</f>
        <v>9</v>
      </c>
      <c r="G58" s="37">
        <f>G54-G56</f>
        <v>9</v>
      </c>
      <c r="H58" s="37">
        <f>H54-H56</f>
        <v>9</v>
      </c>
      <c r="I58" s="37">
        <f t="shared" ref="I58:N58" si="22">I54-I56</f>
        <v>9</v>
      </c>
      <c r="J58" s="37">
        <f t="shared" si="22"/>
        <v>9</v>
      </c>
      <c r="K58" s="37">
        <f t="shared" si="22"/>
        <v>9</v>
      </c>
      <c r="L58" s="37">
        <f t="shared" si="22"/>
        <v>9</v>
      </c>
      <c r="M58" s="37">
        <f t="shared" si="22"/>
        <v>9</v>
      </c>
      <c r="N58" s="37">
        <f t="shared" si="22"/>
        <v>9</v>
      </c>
    </row>
    <row r="59" spans="3:14" x14ac:dyDescent="0.35">
      <c r="C59" t="s">
        <v>157</v>
      </c>
      <c r="D59" s="31" t="s">
        <v>107</v>
      </c>
      <c r="E59" s="17" cm="1">
        <f t="array" ref="E59">INDEX(G59:P59,Summary!$E$28)</f>
        <v>173333.33333333334</v>
      </c>
      <c r="G59" s="37">
        <f>G53/G58</f>
        <v>173333.33333333334</v>
      </c>
      <c r="H59" s="37">
        <f>H53/H58</f>
        <v>173333.33333333334</v>
      </c>
      <c r="I59" s="37">
        <f t="shared" ref="I59:N59" si="23">I53/I58</f>
        <v>173333.33333333334</v>
      </c>
      <c r="J59" s="37">
        <f t="shared" si="23"/>
        <v>173333.33333333334</v>
      </c>
      <c r="K59" s="37">
        <f t="shared" si="23"/>
        <v>173333.33333333334</v>
      </c>
      <c r="L59" s="37">
        <f t="shared" si="23"/>
        <v>346666.66666666669</v>
      </c>
      <c r="M59" s="37">
        <f t="shared" si="23"/>
        <v>173333.33333333334</v>
      </c>
      <c r="N59" s="37">
        <f t="shared" si="23"/>
        <v>173333.33333333334</v>
      </c>
    </row>
    <row r="60" spans="3:14" x14ac:dyDescent="0.35">
      <c r="D60" s="31"/>
      <c r="E60" s="17"/>
      <c r="G60" s="37"/>
      <c r="H60" s="37"/>
      <c r="I60" s="37"/>
      <c r="J60" s="37"/>
      <c r="K60" s="37"/>
      <c r="L60" s="37"/>
      <c r="M60" s="37"/>
      <c r="N60" s="37"/>
    </row>
    <row r="61" spans="3:14" x14ac:dyDescent="0.35">
      <c r="C61" t="s">
        <v>134</v>
      </c>
      <c r="D61" s="31" t="s">
        <v>107</v>
      </c>
      <c r="E61" s="17" cm="1">
        <f t="array" ref="E61">INDEX(G61:P61,Summary!$E$28)</f>
        <v>4000000</v>
      </c>
      <c r="G61" s="28">
        <v>4000000</v>
      </c>
      <c r="H61" s="28">
        <v>4000000</v>
      </c>
      <c r="I61" s="28">
        <v>4000000</v>
      </c>
      <c r="J61" s="28">
        <v>4000000</v>
      </c>
      <c r="K61" s="28">
        <v>4000000</v>
      </c>
      <c r="L61" s="28">
        <v>4000000</v>
      </c>
      <c r="M61" s="28">
        <v>4000000</v>
      </c>
      <c r="N61" s="28">
        <v>4000000</v>
      </c>
    </row>
    <row r="62" spans="3:14" x14ac:dyDescent="0.35">
      <c r="C62" t="s">
        <v>135</v>
      </c>
      <c r="D62" s="31" t="s">
        <v>47</v>
      </c>
      <c r="E62" s="1" cm="1">
        <f t="array" ref="E62">INDEX(G62:P62,Summary!$E$28)</f>
        <v>0.02</v>
      </c>
      <c r="G62" s="10">
        <v>0.02</v>
      </c>
      <c r="H62" s="10">
        <v>0.02</v>
      </c>
      <c r="I62" s="10">
        <v>0.02</v>
      </c>
      <c r="J62" s="10">
        <v>0.02</v>
      </c>
      <c r="K62" s="10">
        <v>0.02</v>
      </c>
      <c r="L62" s="10">
        <v>0.02</v>
      </c>
      <c r="M62" s="10">
        <v>0.02</v>
      </c>
      <c r="N62" s="10">
        <v>0.02</v>
      </c>
    </row>
    <row r="63" spans="3:14" x14ac:dyDescent="0.35">
      <c r="C63" t="s">
        <v>153</v>
      </c>
      <c r="D63" s="31" t="s">
        <v>107</v>
      </c>
      <c r="E63" s="17" cm="1">
        <f t="array" ref="E63">INDEX(G63:P63,Summary!$E$28)</f>
        <v>80000</v>
      </c>
      <c r="G63" s="17">
        <f>G61*G62</f>
        <v>80000</v>
      </c>
      <c r="H63" s="17">
        <f>H61*H62</f>
        <v>80000</v>
      </c>
      <c r="I63" s="17">
        <f t="shared" ref="I63:N63" si="24">I61*I62</f>
        <v>80000</v>
      </c>
      <c r="J63" s="17">
        <f t="shared" si="24"/>
        <v>80000</v>
      </c>
      <c r="K63" s="17">
        <f t="shared" si="24"/>
        <v>80000</v>
      </c>
      <c r="L63" s="17">
        <f t="shared" si="24"/>
        <v>80000</v>
      </c>
      <c r="M63" s="17">
        <f t="shared" si="24"/>
        <v>80000</v>
      </c>
      <c r="N63" s="17">
        <f t="shared" si="24"/>
        <v>80000</v>
      </c>
    </row>
    <row r="65" spans="2:1006" x14ac:dyDescent="0.35">
      <c r="B65" s="4" t="s">
        <v>127</v>
      </c>
      <c r="C65" s="4"/>
      <c r="D65" s="4"/>
      <c r="E65" s="16"/>
      <c r="F65" s="4"/>
      <c r="G65" s="15"/>
      <c r="H65" s="15"/>
      <c r="I65" s="15"/>
      <c r="J65" s="15"/>
      <c r="K65" s="15"/>
      <c r="L65" s="15"/>
      <c r="M65" s="15"/>
      <c r="N65" s="15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  <c r="OM65" s="4"/>
      <c r="ON65" s="4"/>
      <c r="OO65" s="4"/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/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/>
      <c r="VE65" s="4"/>
      <c r="VF65" s="4"/>
      <c r="VG65" s="4"/>
      <c r="VH65" s="4"/>
      <c r="VI65" s="4"/>
      <c r="VJ65" s="4"/>
      <c r="VK65" s="4"/>
      <c r="VL65" s="4"/>
      <c r="VM65" s="4"/>
      <c r="VN65" s="4"/>
      <c r="VO65" s="4"/>
      <c r="VP65" s="4"/>
      <c r="VQ65" s="4"/>
      <c r="VR65" s="4"/>
      <c r="VS65" s="4"/>
      <c r="VT65" s="4"/>
      <c r="VU65" s="4"/>
      <c r="VV65" s="4"/>
      <c r="VW65" s="4"/>
      <c r="VX65" s="4"/>
      <c r="VY65" s="4"/>
      <c r="VZ65" s="4"/>
      <c r="WA65" s="4"/>
      <c r="WB65" s="4"/>
      <c r="WC65" s="4"/>
      <c r="WD65" s="4"/>
      <c r="WE65" s="4"/>
      <c r="WF65" s="4"/>
      <c r="WG65" s="4"/>
      <c r="WH65" s="4"/>
      <c r="WI65" s="4"/>
      <c r="WJ65" s="4"/>
      <c r="WK65" s="4"/>
      <c r="WL65" s="4"/>
      <c r="WM65" s="4"/>
      <c r="WN65" s="4"/>
      <c r="WO65" s="4"/>
      <c r="WP65" s="4"/>
      <c r="WQ65" s="4"/>
      <c r="WR65" s="4"/>
      <c r="WS65" s="4"/>
      <c r="WT65" s="4"/>
      <c r="WU65" s="4"/>
      <c r="WV65" s="4"/>
      <c r="WW65" s="4"/>
      <c r="WX65" s="4"/>
      <c r="WY65" s="4"/>
      <c r="WZ65" s="4"/>
      <c r="XA65" s="4"/>
      <c r="XB65" s="4"/>
      <c r="XC65" s="4"/>
      <c r="XD65" s="4"/>
      <c r="XE65" s="4"/>
      <c r="XF65" s="4"/>
      <c r="XG65" s="4"/>
      <c r="XH65" s="4"/>
      <c r="XI65" s="4"/>
      <c r="XJ65" s="4"/>
      <c r="XK65" s="4"/>
      <c r="XL65" s="4"/>
      <c r="XM65" s="4"/>
      <c r="XN65" s="4"/>
      <c r="XO65" s="4"/>
      <c r="XP65" s="4"/>
      <c r="XQ65" s="4"/>
      <c r="XR65" s="4"/>
      <c r="XS65" s="4"/>
      <c r="XT65" s="4"/>
      <c r="XU65" s="4"/>
      <c r="XV65" s="4"/>
      <c r="XW65" s="4"/>
      <c r="XX65" s="4"/>
      <c r="XY65" s="4"/>
      <c r="XZ65" s="4"/>
      <c r="YA65" s="4"/>
      <c r="YB65" s="4"/>
      <c r="YC65" s="4"/>
      <c r="YD65" s="4"/>
      <c r="YE65" s="4"/>
      <c r="YF65" s="4"/>
      <c r="YG65" s="4"/>
      <c r="YH65" s="4"/>
      <c r="YI65" s="4"/>
      <c r="YJ65" s="4"/>
      <c r="YK65" s="4"/>
      <c r="YL65" s="4"/>
      <c r="YM65" s="4"/>
      <c r="YN65" s="4"/>
      <c r="YO65" s="4"/>
      <c r="YP65" s="4"/>
      <c r="YQ65" s="4"/>
      <c r="YR65" s="4"/>
      <c r="YS65" s="4"/>
      <c r="YT65" s="4"/>
      <c r="YU65" s="4"/>
      <c r="YV65" s="4"/>
      <c r="YW65" s="4"/>
      <c r="YX65" s="4"/>
      <c r="YY65" s="4"/>
      <c r="YZ65" s="4"/>
      <c r="ZA65" s="4"/>
      <c r="ZB65" s="4"/>
      <c r="ZC65" s="4"/>
      <c r="ZD65" s="4"/>
      <c r="ZE65" s="4"/>
      <c r="ZF65" s="4"/>
      <c r="ZG65" s="4"/>
      <c r="ZH65" s="4"/>
      <c r="ZI65" s="4"/>
      <c r="ZJ65" s="4"/>
      <c r="ZK65" s="4"/>
      <c r="ZL65" s="4"/>
      <c r="ZM65" s="4"/>
      <c r="ZN65" s="4"/>
      <c r="ZO65" s="4"/>
      <c r="ZP65" s="4"/>
      <c r="ZQ65" s="4"/>
      <c r="ZR65" s="4"/>
      <c r="ZS65" s="4"/>
      <c r="ZT65" s="4"/>
      <c r="ZU65" s="4"/>
      <c r="ZV65" s="4"/>
      <c r="ZW65" s="4"/>
      <c r="ZX65" s="4"/>
      <c r="ZY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  <c r="AGR65" s="4"/>
      <c r="AGS65" s="4"/>
      <c r="AGT65" s="4"/>
      <c r="AGU65" s="4"/>
      <c r="AGV65" s="4"/>
      <c r="AGW65" s="4"/>
      <c r="AGX65" s="4"/>
      <c r="AGY65" s="4"/>
      <c r="AGZ65" s="4"/>
      <c r="AHA65" s="4"/>
      <c r="AHB65" s="4"/>
      <c r="AHC65" s="4"/>
      <c r="AHD65" s="4"/>
      <c r="AHE65" s="4"/>
      <c r="AHF65" s="4"/>
      <c r="AHG65" s="4"/>
      <c r="AHH65" s="4"/>
      <c r="AHI65" s="4"/>
      <c r="AHJ65" s="4"/>
      <c r="AHK65" s="4"/>
      <c r="AHL65" s="4"/>
      <c r="AHM65" s="4"/>
      <c r="AHN65" s="4"/>
      <c r="AHO65" s="4"/>
      <c r="AHP65" s="4"/>
      <c r="AHQ65" s="4"/>
      <c r="AHR65" s="4"/>
      <c r="AHS65" s="4"/>
      <c r="AHT65" s="4"/>
      <c r="AHU65" s="4"/>
      <c r="AHV65" s="4"/>
      <c r="AHW65" s="4"/>
      <c r="AHX65" s="4"/>
      <c r="AHY65" s="4"/>
      <c r="AHZ65" s="4"/>
      <c r="AIA65" s="4"/>
      <c r="AIB65" s="4"/>
      <c r="AIC65" s="4"/>
      <c r="AID65" s="4"/>
      <c r="AIE65" s="4"/>
      <c r="AIF65" s="4"/>
      <c r="AIG65" s="4"/>
      <c r="AIH65" s="4"/>
      <c r="AII65" s="4"/>
      <c r="AIJ65" s="4"/>
      <c r="AIK65" s="4"/>
      <c r="AIL65" s="4"/>
      <c r="AIM65" s="4"/>
      <c r="AIN65" s="4"/>
      <c r="AIO65" s="4"/>
      <c r="AIP65" s="4"/>
      <c r="AIQ65" s="4"/>
      <c r="AIR65" s="4"/>
      <c r="AIS65" s="4"/>
      <c r="AIT65" s="4"/>
      <c r="AIU65" s="4"/>
      <c r="AIV65" s="4"/>
      <c r="AIW65" s="4"/>
      <c r="AIX65" s="4"/>
      <c r="AIY65" s="4"/>
      <c r="AIZ65" s="4"/>
      <c r="AJA65" s="4"/>
      <c r="AJB65" s="4"/>
      <c r="AJC65" s="4"/>
      <c r="AJD65" s="4"/>
      <c r="AJE65" s="4"/>
      <c r="AJF65" s="4"/>
      <c r="AJG65" s="4"/>
      <c r="AJH65" s="4"/>
      <c r="AJI65" s="4"/>
      <c r="AJJ65" s="4"/>
      <c r="AJK65" s="4"/>
      <c r="AJL65" s="4"/>
      <c r="AJM65" s="4"/>
      <c r="AJN65" s="4"/>
      <c r="AJO65" s="4"/>
      <c r="AJP65" s="4"/>
      <c r="AJQ65" s="4"/>
      <c r="AJR65" s="4"/>
      <c r="AJS65" s="4"/>
      <c r="AJT65" s="4"/>
      <c r="AJU65" s="4"/>
      <c r="AJV65" s="4"/>
      <c r="AJW65" s="4"/>
      <c r="AJX65" s="4"/>
      <c r="AJY65" s="4"/>
      <c r="AJZ65" s="4"/>
      <c r="AKA65" s="4"/>
      <c r="AKB65" s="4"/>
      <c r="AKC65" s="4"/>
      <c r="AKD65" s="4"/>
      <c r="AKE65" s="4"/>
      <c r="AKF65" s="4"/>
      <c r="AKG65" s="4"/>
      <c r="AKH65" s="4"/>
      <c r="AKI65" s="4"/>
      <c r="AKJ65" s="4"/>
      <c r="AKK65" s="4"/>
      <c r="AKL65" s="4"/>
      <c r="AKM65" s="4"/>
      <c r="AKN65" s="4"/>
      <c r="AKO65" s="4"/>
      <c r="AKP65" s="4"/>
      <c r="AKQ65" s="4"/>
      <c r="AKR65" s="4"/>
      <c r="AKS65" s="4"/>
      <c r="AKT65" s="4"/>
      <c r="AKU65" s="4"/>
      <c r="AKV65" s="4"/>
      <c r="AKW65" s="4"/>
      <c r="AKX65" s="4"/>
      <c r="AKY65" s="4"/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ALL65" s="4"/>
      <c r="ALM65" s="4"/>
      <c r="ALN65" s="4"/>
      <c r="ALO65" s="4"/>
      <c r="ALP65" s="4"/>
      <c r="ALQ65" s="4"/>
      <c r="ALR65" s="4"/>
    </row>
    <row r="67" spans="2:1006" x14ac:dyDescent="0.35">
      <c r="C67" t="s">
        <v>128</v>
      </c>
      <c r="D67" s="31" t="s">
        <v>47</v>
      </c>
      <c r="E67" s="1" cm="1">
        <f t="array" ref="E67">INDEX(G67:P67,Summary!$E$28)</f>
        <v>0.21</v>
      </c>
      <c r="G67" s="11">
        <v>0.21</v>
      </c>
      <c r="H67" s="11">
        <v>0.21</v>
      </c>
      <c r="I67" s="11">
        <v>0.21</v>
      </c>
      <c r="J67" s="11">
        <v>0.21</v>
      </c>
      <c r="K67" s="11">
        <v>0.21</v>
      </c>
      <c r="L67" s="11">
        <v>0.21</v>
      </c>
      <c r="M67" s="11">
        <v>0.21</v>
      </c>
      <c r="N67" s="11">
        <v>0.21</v>
      </c>
    </row>
    <row r="68" spans="2:1006" x14ac:dyDescent="0.35">
      <c r="C68" t="s">
        <v>129</v>
      </c>
      <c r="D68" s="31" t="s">
        <v>47</v>
      </c>
      <c r="E68" s="1" cm="1">
        <f t="array" ref="E68">INDEX(G68:P68,Summary!$E$28)</f>
        <v>0.3</v>
      </c>
      <c r="G68" s="11">
        <v>0.3</v>
      </c>
      <c r="H68" s="11">
        <v>0.3</v>
      </c>
      <c r="I68" s="11">
        <v>0.3</v>
      </c>
      <c r="J68" s="11">
        <v>0.3</v>
      </c>
      <c r="K68" s="11">
        <v>0.3</v>
      </c>
      <c r="L68" s="11">
        <v>0.3</v>
      </c>
      <c r="M68" s="11">
        <v>0.3</v>
      </c>
      <c r="N68" s="11">
        <v>0.3</v>
      </c>
    </row>
    <row r="69" spans="2:1006" x14ac:dyDescent="0.35">
      <c r="C69" t="s">
        <v>167</v>
      </c>
      <c r="D69" s="31" t="s">
        <v>2</v>
      </c>
      <c r="E69" s="21" cm="1">
        <f t="array" ref="E69">INDEX(G69:P69,Summary!$E$28)</f>
        <v>46023</v>
      </c>
      <c r="G69" s="21">
        <f>EDATE(G7,0)</f>
        <v>46023</v>
      </c>
      <c r="H69" s="21">
        <f t="shared" ref="H69:N69" si="25">EDATE(H7,0)</f>
        <v>46023</v>
      </c>
      <c r="I69" s="21">
        <f t="shared" si="25"/>
        <v>46357</v>
      </c>
      <c r="J69" s="21">
        <f t="shared" si="25"/>
        <v>46023</v>
      </c>
      <c r="K69" s="21">
        <f t="shared" si="25"/>
        <v>46023</v>
      </c>
      <c r="L69" s="21">
        <f t="shared" si="25"/>
        <v>46023</v>
      </c>
      <c r="M69" s="21">
        <f t="shared" si="25"/>
        <v>46023</v>
      </c>
      <c r="N69" s="21">
        <f t="shared" si="25"/>
        <v>46388</v>
      </c>
    </row>
    <row r="70" spans="2:1006" x14ac:dyDescent="0.35">
      <c r="C70" t="s">
        <v>130</v>
      </c>
      <c r="D70" s="31" t="s">
        <v>47</v>
      </c>
      <c r="E70" s="1" cm="1">
        <f t="array" ref="E70">INDEX(G70:P70,Summary!$E$28)</f>
        <v>0.5</v>
      </c>
      <c r="G70" s="11">
        <v>0.5</v>
      </c>
      <c r="H70" s="11">
        <v>0.5</v>
      </c>
      <c r="I70" s="11">
        <v>0.5</v>
      </c>
      <c r="J70" s="11">
        <v>0.5</v>
      </c>
      <c r="K70" s="11">
        <v>0.5</v>
      </c>
      <c r="L70" s="11">
        <v>0.5</v>
      </c>
      <c r="M70" s="11">
        <v>0.5</v>
      </c>
      <c r="N70" s="11">
        <v>0.5</v>
      </c>
    </row>
    <row r="71" spans="2:1006" x14ac:dyDescent="0.35">
      <c r="C71" t="s">
        <v>222</v>
      </c>
      <c r="D71" s="31" t="s">
        <v>47</v>
      </c>
      <c r="E71" s="1" cm="1">
        <f t="array" ref="E71">INDEX(G71:P71,Summary!$E$28)</f>
        <v>0.95</v>
      </c>
      <c r="G71" s="11">
        <v>0.95</v>
      </c>
      <c r="H71" s="11">
        <v>0</v>
      </c>
      <c r="I71" s="11">
        <v>0.95</v>
      </c>
      <c r="J71" s="11">
        <v>0.95</v>
      </c>
      <c r="K71" s="11">
        <v>0.95</v>
      </c>
      <c r="L71" s="11">
        <v>0.95</v>
      </c>
      <c r="M71" s="11">
        <v>0.95</v>
      </c>
      <c r="N71" s="11">
        <v>0.95</v>
      </c>
    </row>
    <row r="72" spans="2:1006" x14ac:dyDescent="0.35">
      <c r="C72" t="s">
        <v>238</v>
      </c>
      <c r="D72" s="31" t="s">
        <v>11</v>
      </c>
      <c r="E72" s="17" cm="1">
        <f t="array" ref="E72">INDEX(G72:P72,Summary!$E$28)</f>
        <v>15</v>
      </c>
      <c r="F72" s="17"/>
      <c r="G72" s="28">
        <v>15</v>
      </c>
      <c r="H72" s="28">
        <v>15</v>
      </c>
      <c r="I72" s="28">
        <v>15</v>
      </c>
      <c r="J72" s="28">
        <v>15</v>
      </c>
      <c r="K72" s="28">
        <v>15</v>
      </c>
      <c r="L72" s="28">
        <v>15</v>
      </c>
      <c r="M72" s="28">
        <v>15</v>
      </c>
      <c r="N72" s="28">
        <v>15</v>
      </c>
    </row>
    <row r="73" spans="2:1006" x14ac:dyDescent="0.35">
      <c r="C73" t="s">
        <v>245</v>
      </c>
      <c r="D73" s="31" t="s">
        <v>11</v>
      </c>
      <c r="E73" s="17" cm="1">
        <f t="array" ref="E73">INDEX(G73:P73,Summary!$E$28)</f>
        <v>1</v>
      </c>
      <c r="G73" s="28">
        <v>1</v>
      </c>
      <c r="H73" s="28">
        <v>1</v>
      </c>
      <c r="I73" s="28">
        <v>1</v>
      </c>
      <c r="J73" s="28">
        <v>1</v>
      </c>
      <c r="K73" s="28">
        <v>1</v>
      </c>
      <c r="L73" s="28">
        <v>1</v>
      </c>
      <c r="M73" s="28">
        <v>1</v>
      </c>
      <c r="N73" s="28">
        <v>1</v>
      </c>
    </row>
    <row r="74" spans="2:1006" x14ac:dyDescent="0.35">
      <c r="C74" t="s">
        <v>257</v>
      </c>
      <c r="D74" s="31" t="s">
        <v>17</v>
      </c>
      <c r="E74" s="17" t="b" cm="1">
        <f t="array" ref="E74">INDEX(G74:P74,Summary!$E$28)</f>
        <v>0</v>
      </c>
      <c r="G74" s="28" t="b">
        <v>0</v>
      </c>
      <c r="H74" s="28" t="b">
        <v>1</v>
      </c>
      <c r="I74" s="28" t="b">
        <v>0</v>
      </c>
      <c r="J74" s="28" t="b">
        <v>0</v>
      </c>
      <c r="K74" s="28" t="b">
        <v>0</v>
      </c>
      <c r="L74" s="28" t="b">
        <v>0</v>
      </c>
      <c r="M74" s="28" t="b">
        <v>0</v>
      </c>
      <c r="N74" s="28" t="b">
        <v>0</v>
      </c>
    </row>
    <row r="76" spans="2:1006" x14ac:dyDescent="0.35">
      <c r="B76" s="4" t="s">
        <v>55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LI76" s="4"/>
      <c r="ALJ76" s="4"/>
      <c r="ALK76" s="4"/>
      <c r="ALL76" s="4"/>
      <c r="ALM76" s="4"/>
      <c r="ALN76" s="4"/>
      <c r="ALO76" s="4"/>
      <c r="ALP76" s="4"/>
      <c r="ALQ76" s="4"/>
      <c r="ALR76" s="4"/>
    </row>
    <row r="77" spans="2:1006" x14ac:dyDescent="0.35">
      <c r="C77" t="s">
        <v>57</v>
      </c>
      <c r="D77" s="31" t="s">
        <v>11</v>
      </c>
      <c r="E77" cm="1">
        <f t="array" ref="E77">INDEX(G77:P77,Summary!$E$28)</f>
        <v>17</v>
      </c>
      <c r="G77" s="3">
        <v>17</v>
      </c>
      <c r="H77" s="3">
        <v>17</v>
      </c>
      <c r="I77" s="3">
        <v>17</v>
      </c>
      <c r="J77" s="3">
        <v>17</v>
      </c>
      <c r="K77" s="3">
        <v>17</v>
      </c>
      <c r="L77" s="3">
        <v>17</v>
      </c>
      <c r="M77" s="3">
        <v>17</v>
      </c>
      <c r="N77" s="3">
        <v>17</v>
      </c>
    </row>
    <row r="78" spans="2:1006" x14ac:dyDescent="0.35">
      <c r="C78" t="s">
        <v>160</v>
      </c>
      <c r="D78" s="31" t="s">
        <v>2</v>
      </c>
      <c r="E78" s="21" cm="1">
        <f t="array" ref="E78">INDEX(G78:P78,Summary!$E$28)</f>
        <v>46023</v>
      </c>
      <c r="G78" s="21">
        <f t="shared" ref="G78:N78" si="26">G7</f>
        <v>46023</v>
      </c>
      <c r="H78" s="21">
        <f t="shared" si="26"/>
        <v>46023</v>
      </c>
      <c r="I78" s="21">
        <f t="shared" si="26"/>
        <v>46357</v>
      </c>
      <c r="J78" s="21">
        <f t="shared" si="26"/>
        <v>46023</v>
      </c>
      <c r="K78" s="21">
        <f t="shared" si="26"/>
        <v>46023</v>
      </c>
      <c r="L78" s="21">
        <f t="shared" si="26"/>
        <v>46023</v>
      </c>
      <c r="M78" s="21">
        <f t="shared" si="26"/>
        <v>46023</v>
      </c>
      <c r="N78" s="21">
        <f t="shared" si="26"/>
        <v>46388</v>
      </c>
    </row>
    <row r="79" spans="2:1006" x14ac:dyDescent="0.35">
      <c r="C79" t="s">
        <v>161</v>
      </c>
      <c r="D79" s="31" t="s">
        <v>2</v>
      </c>
      <c r="E79" s="21" cm="1">
        <f t="array" ref="E79">INDEX(G79:P79,Summary!$E$28)</f>
        <v>52232</v>
      </c>
      <c r="G79" s="21">
        <f>EDATE(G78,G77*12)</f>
        <v>52232</v>
      </c>
      <c r="H79" s="21">
        <f>EDATE(H78,H77*12)</f>
        <v>52232</v>
      </c>
      <c r="I79" s="21">
        <f t="shared" ref="I79:N79" si="27">EDATE(I78,I77*12)</f>
        <v>52566</v>
      </c>
      <c r="J79" s="21">
        <f t="shared" si="27"/>
        <v>52232</v>
      </c>
      <c r="K79" s="21">
        <f t="shared" si="27"/>
        <v>52232</v>
      </c>
      <c r="L79" s="21">
        <f t="shared" si="27"/>
        <v>52232</v>
      </c>
      <c r="M79" s="21">
        <f t="shared" si="27"/>
        <v>52232</v>
      </c>
      <c r="N79" s="21">
        <f t="shared" si="27"/>
        <v>52597</v>
      </c>
    </row>
    <row r="81" spans="2:1006" x14ac:dyDescent="0.35">
      <c r="C81" t="s">
        <v>56</v>
      </c>
      <c r="D81" s="31" t="s">
        <v>28</v>
      </c>
      <c r="E81" cm="1">
        <f t="array" ref="E81">INDEX(G81:P81,Summary!$E$28)</f>
        <v>1.2</v>
      </c>
      <c r="G81" s="3">
        <v>1.2</v>
      </c>
      <c r="H81" s="3">
        <v>1.2</v>
      </c>
      <c r="I81" s="3">
        <v>1.2</v>
      </c>
      <c r="J81" s="3">
        <v>1.2</v>
      </c>
      <c r="K81" s="3">
        <v>1.2</v>
      </c>
      <c r="L81" s="3">
        <v>1.2</v>
      </c>
      <c r="M81" s="3">
        <v>1.2</v>
      </c>
      <c r="N81" s="3">
        <v>1.2</v>
      </c>
    </row>
    <row r="82" spans="2:1006" x14ac:dyDescent="0.35">
      <c r="C82" t="s">
        <v>58</v>
      </c>
      <c r="D82" s="31" t="s">
        <v>54</v>
      </c>
      <c r="E82" s="1" cm="1">
        <f t="array" ref="E82">INDEX(G82:P82,Summary!$E$28)</f>
        <v>3.5000000000000003E-2</v>
      </c>
      <c r="G82" s="10">
        <v>3.5000000000000003E-2</v>
      </c>
      <c r="H82" s="10">
        <v>3.5000000000000003E-2</v>
      </c>
      <c r="I82" s="10">
        <v>3.5000000000000003E-2</v>
      </c>
      <c r="J82" s="10">
        <v>3.5000000000000003E-2</v>
      </c>
      <c r="K82" s="10">
        <v>3.5000000000000003E-2</v>
      </c>
      <c r="L82" s="10">
        <v>3.5000000000000003E-2</v>
      </c>
      <c r="M82" s="10">
        <v>3.5000000000000003E-2</v>
      </c>
      <c r="N82" s="10">
        <v>3.5000000000000003E-2</v>
      </c>
    </row>
    <row r="83" spans="2:1006" x14ac:dyDescent="0.35">
      <c r="C83" t="s">
        <v>59</v>
      </c>
      <c r="D83" s="31" t="s">
        <v>54</v>
      </c>
      <c r="E83" s="1" cm="1">
        <f t="array" ref="E83">INDEX(G83:P83,Summary!$E$28)</f>
        <v>1.2E-2</v>
      </c>
      <c r="G83" s="10">
        <v>1.2E-2</v>
      </c>
      <c r="H83" s="10">
        <v>1.2E-2</v>
      </c>
      <c r="I83" s="10">
        <v>1.2E-2</v>
      </c>
      <c r="J83" s="10">
        <v>1.2E-2</v>
      </c>
      <c r="K83" s="10">
        <v>1.2E-2</v>
      </c>
      <c r="L83" s="10">
        <v>1.2E-2</v>
      </c>
      <c r="M83" s="10">
        <v>1.2E-2</v>
      </c>
      <c r="N83" s="10">
        <v>1.2E-2</v>
      </c>
    </row>
    <row r="84" spans="2:1006" x14ac:dyDescent="0.35">
      <c r="C84" t="s">
        <v>60</v>
      </c>
      <c r="D84" s="31" t="s">
        <v>47</v>
      </c>
      <c r="E84" s="32" cm="1">
        <f t="array" ref="E84">INDEX(G84:P84,Summary!$E$28)</f>
        <v>0.85</v>
      </c>
      <c r="G84" s="11">
        <v>0.85</v>
      </c>
      <c r="H84" s="11">
        <v>0.85</v>
      </c>
      <c r="I84" s="11">
        <v>0.85</v>
      </c>
      <c r="J84" s="11">
        <v>0.85</v>
      </c>
      <c r="K84" s="11">
        <v>0.85</v>
      </c>
      <c r="L84" s="11">
        <v>0.85</v>
      </c>
      <c r="M84" s="11">
        <v>0.85</v>
      </c>
      <c r="N84" s="11">
        <v>0.85</v>
      </c>
    </row>
    <row r="85" spans="2:1006" x14ac:dyDescent="0.35">
      <c r="C85" t="s">
        <v>224</v>
      </c>
      <c r="D85" s="31" t="s">
        <v>47</v>
      </c>
      <c r="E85" s="1" cm="1">
        <f t="array" ref="E85">INDEX(G85:P85,Summary!$E$28)</f>
        <v>0.01</v>
      </c>
      <c r="F85" s="1"/>
      <c r="G85" s="10">
        <v>0.01</v>
      </c>
      <c r="H85" s="10">
        <v>0.01</v>
      </c>
      <c r="I85" s="10">
        <v>0.01</v>
      </c>
      <c r="J85" s="10">
        <v>0.01</v>
      </c>
      <c r="K85" s="10">
        <v>0.01</v>
      </c>
      <c r="L85" s="10">
        <v>0.01</v>
      </c>
      <c r="M85" s="10">
        <v>0.01</v>
      </c>
      <c r="N85" s="10">
        <v>0.01</v>
      </c>
    </row>
    <row r="86" spans="2:1006" x14ac:dyDescent="0.35">
      <c r="C86" t="s">
        <v>225</v>
      </c>
      <c r="D86" s="31" t="s">
        <v>47</v>
      </c>
      <c r="E86" s="1" cm="1">
        <f t="array" ref="E86">INDEX(G86:P86,Summary!$E$28)</f>
        <v>6.0000000000000001E-3</v>
      </c>
      <c r="F86" s="1"/>
      <c r="G86" s="10">
        <v>6.0000000000000001E-3</v>
      </c>
      <c r="H86" s="10">
        <v>6.0000000000000001E-3</v>
      </c>
      <c r="I86" s="10">
        <v>6.0000000000000001E-3</v>
      </c>
      <c r="J86" s="10">
        <v>6.0000000000000001E-3</v>
      </c>
      <c r="K86" s="10">
        <v>6.0000000000000001E-3</v>
      </c>
      <c r="L86" s="10">
        <v>6.0000000000000001E-3</v>
      </c>
      <c r="M86" s="10">
        <v>6.0000000000000001E-3</v>
      </c>
      <c r="N86" s="10">
        <v>6.0000000000000001E-3</v>
      </c>
    </row>
    <row r="88" spans="2:1006" x14ac:dyDescent="0.35">
      <c r="B88" s="4" t="s">
        <v>125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  <c r="OM88" s="4"/>
      <c r="ON88" s="4"/>
      <c r="OO88" s="4"/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/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/>
      <c r="VG88" s="4"/>
      <c r="VH88" s="4"/>
      <c r="VI88" s="4"/>
      <c r="VJ88" s="4"/>
      <c r="VK88" s="4"/>
      <c r="VL88" s="4"/>
      <c r="VM88" s="4"/>
      <c r="VN88" s="4"/>
      <c r="VO88" s="4"/>
      <c r="VP88" s="4"/>
      <c r="VQ88" s="4"/>
      <c r="VR88" s="4"/>
      <c r="VS88" s="4"/>
      <c r="VT88" s="4"/>
      <c r="VU88" s="4"/>
      <c r="VV88" s="4"/>
      <c r="VW88" s="4"/>
      <c r="VX88" s="4"/>
      <c r="VY88" s="4"/>
      <c r="VZ88" s="4"/>
      <c r="WA88" s="4"/>
      <c r="WB88" s="4"/>
      <c r="WC88" s="4"/>
      <c r="WD88" s="4"/>
      <c r="WE88" s="4"/>
      <c r="WF88" s="4"/>
      <c r="WG88" s="4"/>
      <c r="WH88" s="4"/>
      <c r="WI88" s="4"/>
      <c r="WJ88" s="4"/>
      <c r="WK88" s="4"/>
      <c r="WL88" s="4"/>
      <c r="WM88" s="4"/>
      <c r="WN88" s="4"/>
      <c r="WO88" s="4"/>
      <c r="WP88" s="4"/>
      <c r="WQ88" s="4"/>
      <c r="WR88" s="4"/>
      <c r="WS88" s="4"/>
      <c r="WT88" s="4"/>
      <c r="WU88" s="4"/>
      <c r="WV88" s="4"/>
      <c r="WW88" s="4"/>
      <c r="WX88" s="4"/>
      <c r="WY88" s="4"/>
      <c r="WZ88" s="4"/>
      <c r="XA88" s="4"/>
      <c r="XB88" s="4"/>
      <c r="XC88" s="4"/>
      <c r="XD88" s="4"/>
      <c r="XE88" s="4"/>
      <c r="XF88" s="4"/>
      <c r="XG88" s="4"/>
      <c r="XH88" s="4"/>
      <c r="XI88" s="4"/>
      <c r="XJ88" s="4"/>
      <c r="XK88" s="4"/>
      <c r="XL88" s="4"/>
      <c r="XM88" s="4"/>
      <c r="XN88" s="4"/>
      <c r="XO88" s="4"/>
      <c r="XP88" s="4"/>
      <c r="XQ88" s="4"/>
      <c r="XR88" s="4"/>
      <c r="XS88" s="4"/>
      <c r="XT88" s="4"/>
      <c r="XU88" s="4"/>
      <c r="XV88" s="4"/>
      <c r="XW88" s="4"/>
      <c r="XX88" s="4"/>
      <c r="XY88" s="4"/>
      <c r="XZ88" s="4"/>
      <c r="YA88" s="4"/>
      <c r="YB88" s="4"/>
      <c r="YC88" s="4"/>
      <c r="YD88" s="4"/>
      <c r="YE88" s="4"/>
      <c r="YF88" s="4"/>
      <c r="YG88" s="4"/>
      <c r="YH88" s="4"/>
      <c r="YI88" s="4"/>
      <c r="YJ88" s="4"/>
      <c r="YK88" s="4"/>
      <c r="YL88" s="4"/>
      <c r="YM88" s="4"/>
      <c r="YN88" s="4"/>
      <c r="YO88" s="4"/>
      <c r="YP88" s="4"/>
      <c r="YQ88" s="4"/>
      <c r="YR88" s="4"/>
      <c r="YS88" s="4"/>
      <c r="YT88" s="4"/>
      <c r="YU88" s="4"/>
      <c r="YV88" s="4"/>
      <c r="YW88" s="4"/>
      <c r="YX88" s="4"/>
      <c r="YY88" s="4"/>
      <c r="YZ88" s="4"/>
      <c r="ZA88" s="4"/>
      <c r="ZB88" s="4"/>
      <c r="ZC88" s="4"/>
      <c r="ZD88" s="4"/>
      <c r="ZE88" s="4"/>
      <c r="ZF88" s="4"/>
      <c r="ZG88" s="4"/>
      <c r="ZH88" s="4"/>
      <c r="ZI88" s="4"/>
      <c r="ZJ88" s="4"/>
      <c r="ZK88" s="4"/>
      <c r="ZL88" s="4"/>
      <c r="ZM88" s="4"/>
      <c r="ZN88" s="4"/>
      <c r="ZO88" s="4"/>
      <c r="ZP88" s="4"/>
      <c r="ZQ88" s="4"/>
      <c r="ZR88" s="4"/>
      <c r="ZS88" s="4"/>
      <c r="ZT88" s="4"/>
      <c r="ZU88" s="4"/>
      <c r="ZV88" s="4"/>
      <c r="ZW88" s="4"/>
      <c r="ZX88" s="4"/>
      <c r="ZY88" s="4"/>
      <c r="ZZ88" s="4"/>
      <c r="AAA88" s="4"/>
      <c r="AAB88" s="4"/>
      <c r="AAC88" s="4"/>
      <c r="AAD88" s="4"/>
      <c r="AAE88" s="4"/>
      <c r="AAF88" s="4"/>
      <c r="AAG88" s="4"/>
      <c r="AAH88" s="4"/>
      <c r="AAI88" s="4"/>
      <c r="AAJ88" s="4"/>
      <c r="AAK88" s="4"/>
      <c r="AAL88" s="4"/>
      <c r="AAM88" s="4"/>
      <c r="AAN88" s="4"/>
      <c r="AAO88" s="4"/>
      <c r="AAP88" s="4"/>
      <c r="AAQ88" s="4"/>
      <c r="AAR88" s="4"/>
      <c r="AAS88" s="4"/>
      <c r="AAT88" s="4"/>
      <c r="AAU88" s="4"/>
      <c r="AAV88" s="4"/>
      <c r="AAW88" s="4"/>
      <c r="AAX88" s="4"/>
      <c r="AAY88" s="4"/>
      <c r="AAZ88" s="4"/>
      <c r="ABA88" s="4"/>
      <c r="ABB88" s="4"/>
      <c r="ABC88" s="4"/>
      <c r="ABD88" s="4"/>
      <c r="ABE88" s="4"/>
      <c r="ABF88" s="4"/>
      <c r="ABG88" s="4"/>
      <c r="ABH88" s="4"/>
      <c r="ABI88" s="4"/>
      <c r="ABJ88" s="4"/>
      <c r="ABK88" s="4"/>
      <c r="ABL88" s="4"/>
      <c r="ABM88" s="4"/>
      <c r="ABN88" s="4"/>
      <c r="ABO88" s="4"/>
      <c r="ABP88" s="4"/>
      <c r="ABQ88" s="4"/>
      <c r="ABR88" s="4"/>
      <c r="ABS88" s="4"/>
      <c r="ABT88" s="4"/>
      <c r="ABU88" s="4"/>
      <c r="ABV88" s="4"/>
      <c r="ABW88" s="4"/>
      <c r="ABX88" s="4"/>
      <c r="ABY88" s="4"/>
      <c r="ABZ88" s="4"/>
      <c r="ACA88" s="4"/>
      <c r="ACB88" s="4"/>
      <c r="ACC88" s="4"/>
      <c r="ACD88" s="4"/>
      <c r="ACE88" s="4"/>
      <c r="ACF88" s="4"/>
      <c r="ACG88" s="4"/>
      <c r="ACH88" s="4"/>
      <c r="ACI88" s="4"/>
      <c r="ACJ88" s="4"/>
      <c r="ACK88" s="4"/>
      <c r="ACL88" s="4"/>
      <c r="ACM88" s="4"/>
      <c r="ACN88" s="4"/>
      <c r="ACO88" s="4"/>
      <c r="ACP88" s="4"/>
      <c r="ACQ88" s="4"/>
      <c r="ACR88" s="4"/>
      <c r="ACS88" s="4"/>
      <c r="ACT88" s="4"/>
      <c r="ACU88" s="4"/>
      <c r="ACV88" s="4"/>
      <c r="ACW88" s="4"/>
      <c r="ACX88" s="4"/>
      <c r="ACY88" s="4"/>
      <c r="ACZ88" s="4"/>
      <c r="ADA88" s="4"/>
      <c r="ADB88" s="4"/>
      <c r="ADC88" s="4"/>
      <c r="ADD88" s="4"/>
      <c r="ADE88" s="4"/>
      <c r="ADF88" s="4"/>
      <c r="ADG88" s="4"/>
      <c r="ADH88" s="4"/>
      <c r="ADI88" s="4"/>
      <c r="ADJ88" s="4"/>
      <c r="ADK88" s="4"/>
      <c r="ADL88" s="4"/>
      <c r="ADM88" s="4"/>
      <c r="ADN88" s="4"/>
      <c r="ADO88" s="4"/>
      <c r="ADP88" s="4"/>
      <c r="ADQ88" s="4"/>
      <c r="ADR88" s="4"/>
      <c r="ADS88" s="4"/>
      <c r="ADT88" s="4"/>
      <c r="ADU88" s="4"/>
      <c r="ADV88" s="4"/>
      <c r="ADW88" s="4"/>
      <c r="ADX88" s="4"/>
      <c r="ADY88" s="4"/>
      <c r="ADZ88" s="4"/>
      <c r="AEA88" s="4"/>
      <c r="AEB88" s="4"/>
      <c r="AEC88" s="4"/>
      <c r="AED88" s="4"/>
      <c r="AEE88" s="4"/>
      <c r="AEF88" s="4"/>
      <c r="AEG88" s="4"/>
      <c r="AEH88" s="4"/>
      <c r="AEI88" s="4"/>
      <c r="AEJ88" s="4"/>
      <c r="AEK88" s="4"/>
      <c r="AEL88" s="4"/>
      <c r="AEM88" s="4"/>
      <c r="AEN88" s="4"/>
      <c r="AEO88" s="4"/>
      <c r="AEP88" s="4"/>
      <c r="AEQ88" s="4"/>
      <c r="AER88" s="4"/>
      <c r="AES88" s="4"/>
      <c r="AET88" s="4"/>
      <c r="AEU88" s="4"/>
      <c r="AEV88" s="4"/>
      <c r="AEW88" s="4"/>
      <c r="AEX88" s="4"/>
      <c r="AEY88" s="4"/>
      <c r="AEZ88" s="4"/>
      <c r="AFA88" s="4"/>
      <c r="AFB88" s="4"/>
      <c r="AFC88" s="4"/>
      <c r="AFD88" s="4"/>
      <c r="AFE88" s="4"/>
      <c r="AFF88" s="4"/>
      <c r="AFG88" s="4"/>
      <c r="AFH88" s="4"/>
      <c r="AFI88" s="4"/>
      <c r="AFJ88" s="4"/>
      <c r="AFK88" s="4"/>
      <c r="AFL88" s="4"/>
      <c r="AFM88" s="4"/>
      <c r="AFN88" s="4"/>
      <c r="AFO88" s="4"/>
      <c r="AFP88" s="4"/>
      <c r="AFQ88" s="4"/>
      <c r="AFR88" s="4"/>
      <c r="AFS88" s="4"/>
      <c r="AFT88" s="4"/>
      <c r="AFU88" s="4"/>
      <c r="AFV88" s="4"/>
      <c r="AFW88" s="4"/>
      <c r="AFX88" s="4"/>
      <c r="AFY88" s="4"/>
      <c r="AFZ88" s="4"/>
      <c r="AGA88" s="4"/>
      <c r="AGB88" s="4"/>
      <c r="AGC88" s="4"/>
      <c r="AGD88" s="4"/>
      <c r="AGE88" s="4"/>
      <c r="AGF88" s="4"/>
      <c r="AGG88" s="4"/>
      <c r="AGH88" s="4"/>
      <c r="AGI88" s="4"/>
      <c r="AGJ88" s="4"/>
      <c r="AGK88" s="4"/>
      <c r="AGL88" s="4"/>
      <c r="AGM88" s="4"/>
      <c r="AGN88" s="4"/>
      <c r="AGO88" s="4"/>
      <c r="AGP88" s="4"/>
      <c r="AGQ88" s="4"/>
      <c r="AGR88" s="4"/>
      <c r="AGS88" s="4"/>
      <c r="AGT88" s="4"/>
      <c r="AGU88" s="4"/>
      <c r="AGV88" s="4"/>
      <c r="AGW88" s="4"/>
      <c r="AGX88" s="4"/>
      <c r="AGY88" s="4"/>
      <c r="AGZ88" s="4"/>
      <c r="AHA88" s="4"/>
      <c r="AHB88" s="4"/>
      <c r="AHC88" s="4"/>
      <c r="AHD88" s="4"/>
      <c r="AHE88" s="4"/>
      <c r="AHF88" s="4"/>
      <c r="AHG88" s="4"/>
      <c r="AHH88" s="4"/>
      <c r="AHI88" s="4"/>
      <c r="AHJ88" s="4"/>
      <c r="AHK88" s="4"/>
      <c r="AHL88" s="4"/>
      <c r="AHM88" s="4"/>
      <c r="AHN88" s="4"/>
      <c r="AHO88" s="4"/>
      <c r="AHP88" s="4"/>
      <c r="AHQ88" s="4"/>
      <c r="AHR88" s="4"/>
      <c r="AHS88" s="4"/>
      <c r="AHT88" s="4"/>
      <c r="AHU88" s="4"/>
      <c r="AHV88" s="4"/>
      <c r="AHW88" s="4"/>
      <c r="AHX88" s="4"/>
      <c r="AHY88" s="4"/>
      <c r="AHZ88" s="4"/>
      <c r="AIA88" s="4"/>
      <c r="AIB88" s="4"/>
      <c r="AIC88" s="4"/>
      <c r="AID88" s="4"/>
      <c r="AIE88" s="4"/>
      <c r="AIF88" s="4"/>
      <c r="AIG88" s="4"/>
      <c r="AIH88" s="4"/>
      <c r="AII88" s="4"/>
      <c r="AIJ88" s="4"/>
      <c r="AIK88" s="4"/>
      <c r="AIL88" s="4"/>
      <c r="AIM88" s="4"/>
      <c r="AIN88" s="4"/>
      <c r="AIO88" s="4"/>
      <c r="AIP88" s="4"/>
      <c r="AIQ88" s="4"/>
      <c r="AIR88" s="4"/>
      <c r="AIS88" s="4"/>
      <c r="AIT88" s="4"/>
      <c r="AIU88" s="4"/>
      <c r="AIV88" s="4"/>
      <c r="AIW88" s="4"/>
      <c r="AIX88" s="4"/>
      <c r="AIY88" s="4"/>
      <c r="AIZ88" s="4"/>
      <c r="AJA88" s="4"/>
      <c r="AJB88" s="4"/>
      <c r="AJC88" s="4"/>
      <c r="AJD88" s="4"/>
      <c r="AJE88" s="4"/>
      <c r="AJF88" s="4"/>
      <c r="AJG88" s="4"/>
      <c r="AJH88" s="4"/>
      <c r="AJI88" s="4"/>
      <c r="AJJ88" s="4"/>
      <c r="AJK88" s="4"/>
      <c r="AJL88" s="4"/>
      <c r="AJM88" s="4"/>
      <c r="AJN88" s="4"/>
      <c r="AJO88" s="4"/>
      <c r="AJP88" s="4"/>
      <c r="AJQ88" s="4"/>
      <c r="AJR88" s="4"/>
      <c r="AJS88" s="4"/>
      <c r="AJT88" s="4"/>
      <c r="AJU88" s="4"/>
      <c r="AJV88" s="4"/>
      <c r="AJW88" s="4"/>
      <c r="AJX88" s="4"/>
      <c r="AJY88" s="4"/>
      <c r="AJZ88" s="4"/>
      <c r="AKA88" s="4"/>
      <c r="AKB88" s="4"/>
      <c r="AKC88" s="4"/>
      <c r="AKD88" s="4"/>
      <c r="AKE88" s="4"/>
      <c r="AKF88" s="4"/>
      <c r="AKG88" s="4"/>
      <c r="AKH88" s="4"/>
      <c r="AKI88" s="4"/>
      <c r="AKJ88" s="4"/>
      <c r="AKK88" s="4"/>
      <c r="AKL88" s="4"/>
      <c r="AKM88" s="4"/>
      <c r="AKN88" s="4"/>
      <c r="AKO88" s="4"/>
      <c r="AKP88" s="4"/>
      <c r="AKQ88" s="4"/>
      <c r="AKR88" s="4"/>
      <c r="AKS88" s="4"/>
      <c r="AKT88" s="4"/>
      <c r="AKU88" s="4"/>
      <c r="AKV88" s="4"/>
      <c r="AKW88" s="4"/>
      <c r="AKX88" s="4"/>
      <c r="AKY88" s="4"/>
      <c r="AKZ88" s="4"/>
      <c r="ALA88" s="4"/>
      <c r="ALB88" s="4"/>
      <c r="ALC88" s="4"/>
      <c r="ALD88" s="4"/>
      <c r="ALE88" s="4"/>
      <c r="ALF88" s="4"/>
      <c r="ALG88" s="4"/>
      <c r="ALH88" s="4"/>
      <c r="ALI88" s="4"/>
      <c r="ALJ88" s="4"/>
      <c r="ALK88" s="4"/>
      <c r="ALL88" s="4"/>
      <c r="ALM88" s="4"/>
      <c r="ALN88" s="4"/>
      <c r="ALO88" s="4"/>
      <c r="ALP88" s="4"/>
      <c r="ALQ88" s="4"/>
      <c r="ALR88" s="4"/>
    </row>
    <row r="89" spans="2:1006" x14ac:dyDescent="0.35">
      <c r="C89" t="s">
        <v>126</v>
      </c>
      <c r="E89" s="1" cm="1">
        <f t="array" ref="E89">INDEX(G89:P89,Summary!$E$28)</f>
        <v>0.08</v>
      </c>
      <c r="G89" s="10">
        <v>0.08</v>
      </c>
      <c r="H89" s="10">
        <v>0.08</v>
      </c>
      <c r="I89" s="10">
        <v>0.08</v>
      </c>
      <c r="J89" s="10">
        <v>0.08</v>
      </c>
      <c r="K89" s="10">
        <v>0.08</v>
      </c>
      <c r="L89" s="10">
        <v>0.08</v>
      </c>
      <c r="M89" s="10">
        <v>0.08</v>
      </c>
      <c r="N89" s="10">
        <v>0.08</v>
      </c>
    </row>
    <row r="90" spans="2:1006" x14ac:dyDescent="0.35">
      <c r="C90" t="s">
        <v>223</v>
      </c>
      <c r="E90" s="17" cm="1">
        <f t="array" ref="E90">INDEX(G90:P90,Summary!$E$28)</f>
        <v>1000000</v>
      </c>
      <c r="G90" s="28">
        <v>1000000</v>
      </c>
      <c r="H90" s="28">
        <v>1000000</v>
      </c>
      <c r="I90" s="28">
        <v>1000000</v>
      </c>
      <c r="J90" s="28">
        <v>1000000</v>
      </c>
      <c r="K90" s="28">
        <v>1000000</v>
      </c>
      <c r="L90" s="28">
        <v>1000000</v>
      </c>
      <c r="M90" s="28">
        <v>1000000</v>
      </c>
      <c r="N90" s="28">
        <v>1000000</v>
      </c>
    </row>
    <row r="92" spans="2:1006" x14ac:dyDescent="0.35">
      <c r="C92" t="s">
        <v>226</v>
      </c>
    </row>
    <row r="93" spans="2:1006" x14ac:dyDescent="0.35">
      <c r="C93" t="s">
        <v>188</v>
      </c>
      <c r="D93" s="21">
        <f>E5</f>
        <v>45658</v>
      </c>
      <c r="E93" s="11">
        <v>0.08</v>
      </c>
    </row>
    <row r="94" spans="2:1006" x14ac:dyDescent="0.35">
      <c r="C94" t="s">
        <v>189</v>
      </c>
      <c r="D94" s="21">
        <f>E7</f>
        <v>46023</v>
      </c>
      <c r="E94" s="11">
        <v>0.06</v>
      </c>
    </row>
    <row r="95" spans="2:1006" x14ac:dyDescent="0.35">
      <c r="C95" t="s">
        <v>190</v>
      </c>
      <c r="D95" s="21">
        <f>EDATE(D94,2*12)</f>
        <v>46753</v>
      </c>
      <c r="E95" s="11">
        <v>0.05</v>
      </c>
    </row>
    <row r="97" spans="2:1006" x14ac:dyDescent="0.35">
      <c r="C97" t="s">
        <v>195</v>
      </c>
      <c r="D97" s="21">
        <f>EDATE(D94,3*12)</f>
        <v>47119</v>
      </c>
    </row>
    <row r="98" spans="2:1006" x14ac:dyDescent="0.35">
      <c r="C98" t="s">
        <v>228</v>
      </c>
      <c r="D98" s="31" t="s">
        <v>17</v>
      </c>
      <c r="E98" t="b">
        <v>0</v>
      </c>
    </row>
    <row r="100" spans="2:1006" x14ac:dyDescent="0.35">
      <c r="B100" s="4" t="s">
        <v>227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  <c r="LH100" s="4"/>
      <c r="LI100" s="4"/>
      <c r="LJ100" s="4"/>
      <c r="LK100" s="4"/>
      <c r="LL100" s="4"/>
      <c r="LM100" s="4"/>
      <c r="LN100" s="4"/>
      <c r="LO100" s="4"/>
      <c r="LP100" s="4"/>
      <c r="LQ100" s="4"/>
      <c r="LR100" s="4"/>
      <c r="LS100" s="4"/>
      <c r="LT100" s="4"/>
      <c r="LU100" s="4"/>
      <c r="LV100" s="4"/>
      <c r="LW100" s="4"/>
      <c r="LX100" s="4"/>
      <c r="LY100" s="4"/>
      <c r="LZ100" s="4"/>
      <c r="MA100" s="4"/>
      <c r="MB100" s="4"/>
      <c r="MC100" s="4"/>
      <c r="MD100" s="4"/>
      <c r="ME100" s="4"/>
      <c r="MF100" s="4"/>
      <c r="MG100" s="4"/>
      <c r="MH100" s="4"/>
      <c r="MI100" s="4"/>
      <c r="MJ100" s="4"/>
      <c r="MK100" s="4"/>
      <c r="ML100" s="4"/>
      <c r="MM100" s="4"/>
      <c r="MN100" s="4"/>
      <c r="MO100" s="4"/>
      <c r="MP100" s="4"/>
      <c r="MQ100" s="4"/>
      <c r="MR100" s="4"/>
      <c r="MS100" s="4"/>
      <c r="MT100" s="4"/>
      <c r="MU100" s="4"/>
      <c r="MV100" s="4"/>
      <c r="MW100" s="4"/>
      <c r="MX100" s="4"/>
      <c r="MY100" s="4"/>
      <c r="MZ100" s="4"/>
      <c r="NA100" s="4"/>
      <c r="NB100" s="4"/>
      <c r="NC100" s="4"/>
      <c r="ND100" s="4"/>
      <c r="NE100" s="4"/>
      <c r="NF100" s="4"/>
      <c r="NG100" s="4"/>
      <c r="NH100" s="4"/>
      <c r="NI100" s="4"/>
      <c r="NJ100" s="4"/>
      <c r="NK100" s="4"/>
      <c r="NL100" s="4"/>
      <c r="NM100" s="4"/>
      <c r="NN100" s="4"/>
      <c r="NO100" s="4"/>
      <c r="NP100" s="4"/>
      <c r="NQ100" s="4"/>
      <c r="NR100" s="4"/>
      <c r="NS100" s="4"/>
      <c r="NT100" s="4"/>
      <c r="NU100" s="4"/>
      <c r="NV100" s="4"/>
      <c r="NW100" s="4"/>
      <c r="NX100" s="4"/>
      <c r="NY100" s="4"/>
      <c r="NZ100" s="4"/>
      <c r="OA100" s="4"/>
      <c r="OB100" s="4"/>
      <c r="OC100" s="4"/>
      <c r="OD100" s="4"/>
      <c r="OE100" s="4"/>
      <c r="OF100" s="4"/>
      <c r="OG100" s="4"/>
      <c r="OH100" s="4"/>
      <c r="OI100" s="4"/>
      <c r="OJ100" s="4"/>
      <c r="OK100" s="4"/>
      <c r="OL100" s="4"/>
      <c r="OM100" s="4"/>
      <c r="ON100" s="4"/>
      <c r="OO100" s="4"/>
      <c r="OP100" s="4"/>
      <c r="OQ100" s="4"/>
      <c r="OR100" s="4"/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  <c r="TQ100" s="4"/>
      <c r="TR100" s="4"/>
      <c r="TS100" s="4"/>
      <c r="TT100" s="4"/>
      <c r="TU100" s="4"/>
      <c r="TV100" s="4"/>
      <c r="TW100" s="4"/>
      <c r="TX100" s="4"/>
      <c r="TY100" s="4"/>
      <c r="TZ100" s="4"/>
      <c r="UA100" s="4"/>
      <c r="UB100" s="4"/>
      <c r="UC100" s="4"/>
      <c r="UD100" s="4"/>
      <c r="UE100" s="4"/>
      <c r="UF100" s="4"/>
      <c r="UG100" s="4"/>
      <c r="UH100" s="4"/>
      <c r="UI100" s="4"/>
      <c r="UJ100" s="4"/>
      <c r="UK100" s="4"/>
      <c r="UL100" s="4"/>
      <c r="UM100" s="4"/>
      <c r="UN100" s="4"/>
      <c r="UO100" s="4"/>
      <c r="UP100" s="4"/>
      <c r="UQ100" s="4"/>
      <c r="UR100" s="4"/>
      <c r="US100" s="4"/>
      <c r="UT100" s="4"/>
      <c r="UU100" s="4"/>
      <c r="UV100" s="4"/>
      <c r="UW100" s="4"/>
      <c r="UX100" s="4"/>
      <c r="UY100" s="4"/>
      <c r="UZ100" s="4"/>
      <c r="VA100" s="4"/>
      <c r="VB100" s="4"/>
      <c r="VC100" s="4"/>
      <c r="VD100" s="4"/>
      <c r="VE100" s="4"/>
      <c r="VF100" s="4"/>
      <c r="VG100" s="4"/>
      <c r="VH100" s="4"/>
      <c r="VI100" s="4"/>
      <c r="VJ100" s="4"/>
      <c r="VK100" s="4"/>
      <c r="VL100" s="4"/>
      <c r="VM100" s="4"/>
      <c r="VN100" s="4"/>
      <c r="VO100" s="4"/>
      <c r="VP100" s="4"/>
      <c r="VQ100" s="4"/>
      <c r="VR100" s="4"/>
      <c r="VS100" s="4"/>
      <c r="VT100" s="4"/>
      <c r="VU100" s="4"/>
      <c r="VV100" s="4"/>
      <c r="VW100" s="4"/>
      <c r="VX100" s="4"/>
      <c r="VY100" s="4"/>
      <c r="VZ100" s="4"/>
      <c r="WA100" s="4"/>
      <c r="WB100" s="4"/>
      <c r="WC100" s="4"/>
      <c r="WD100" s="4"/>
      <c r="WE100" s="4"/>
      <c r="WF100" s="4"/>
      <c r="WG100" s="4"/>
      <c r="WH100" s="4"/>
      <c r="WI100" s="4"/>
      <c r="WJ100" s="4"/>
      <c r="WK100" s="4"/>
      <c r="WL100" s="4"/>
      <c r="WM100" s="4"/>
      <c r="WN100" s="4"/>
      <c r="WO100" s="4"/>
      <c r="WP100" s="4"/>
      <c r="WQ100" s="4"/>
      <c r="WR100" s="4"/>
      <c r="WS100" s="4"/>
      <c r="WT100" s="4"/>
      <c r="WU100" s="4"/>
      <c r="WV100" s="4"/>
      <c r="WW100" s="4"/>
      <c r="WX100" s="4"/>
      <c r="WY100" s="4"/>
      <c r="WZ100" s="4"/>
      <c r="XA100" s="4"/>
      <c r="XB100" s="4"/>
      <c r="XC100" s="4"/>
      <c r="XD100" s="4"/>
      <c r="XE100" s="4"/>
      <c r="XF100" s="4"/>
      <c r="XG100" s="4"/>
      <c r="XH100" s="4"/>
      <c r="XI100" s="4"/>
      <c r="XJ100" s="4"/>
      <c r="XK100" s="4"/>
      <c r="XL100" s="4"/>
      <c r="XM100" s="4"/>
      <c r="XN100" s="4"/>
      <c r="XO100" s="4"/>
      <c r="XP100" s="4"/>
      <c r="XQ100" s="4"/>
      <c r="XR100" s="4"/>
      <c r="XS100" s="4"/>
      <c r="XT100" s="4"/>
      <c r="XU100" s="4"/>
      <c r="XV100" s="4"/>
      <c r="XW100" s="4"/>
      <c r="XX100" s="4"/>
      <c r="XY100" s="4"/>
      <c r="XZ100" s="4"/>
      <c r="YA100" s="4"/>
      <c r="YB100" s="4"/>
      <c r="YC100" s="4"/>
      <c r="YD100" s="4"/>
      <c r="YE100" s="4"/>
      <c r="YF100" s="4"/>
      <c r="YG100" s="4"/>
      <c r="YH100" s="4"/>
      <c r="YI100" s="4"/>
      <c r="YJ100" s="4"/>
      <c r="YK100" s="4"/>
      <c r="YL100" s="4"/>
      <c r="YM100" s="4"/>
      <c r="YN100" s="4"/>
      <c r="YO100" s="4"/>
      <c r="YP100" s="4"/>
      <c r="YQ100" s="4"/>
      <c r="YR100" s="4"/>
      <c r="YS100" s="4"/>
      <c r="YT100" s="4"/>
      <c r="YU100" s="4"/>
      <c r="YV100" s="4"/>
      <c r="YW100" s="4"/>
      <c r="YX100" s="4"/>
      <c r="YY100" s="4"/>
      <c r="YZ100" s="4"/>
      <c r="ZA100" s="4"/>
      <c r="ZB100" s="4"/>
      <c r="ZC100" s="4"/>
      <c r="ZD100" s="4"/>
      <c r="ZE100" s="4"/>
      <c r="ZF100" s="4"/>
      <c r="ZG100" s="4"/>
      <c r="ZH100" s="4"/>
      <c r="ZI100" s="4"/>
      <c r="ZJ100" s="4"/>
      <c r="ZK100" s="4"/>
      <c r="ZL100" s="4"/>
      <c r="ZM100" s="4"/>
      <c r="ZN100" s="4"/>
      <c r="ZO100" s="4"/>
      <c r="ZP100" s="4"/>
      <c r="ZQ100" s="4"/>
      <c r="ZR100" s="4"/>
      <c r="ZS100" s="4"/>
      <c r="ZT100" s="4"/>
      <c r="ZU100" s="4"/>
      <c r="ZV100" s="4"/>
      <c r="ZW100" s="4"/>
      <c r="ZX100" s="4"/>
      <c r="ZY100" s="4"/>
      <c r="ZZ100" s="4"/>
      <c r="AAA100" s="4"/>
      <c r="AAB100" s="4"/>
      <c r="AAC100" s="4"/>
      <c r="AAD100" s="4"/>
      <c r="AAE100" s="4"/>
      <c r="AAF100" s="4"/>
      <c r="AAG100" s="4"/>
      <c r="AAH100" s="4"/>
      <c r="AAI100" s="4"/>
      <c r="AAJ100" s="4"/>
      <c r="AAK100" s="4"/>
      <c r="AAL100" s="4"/>
      <c r="AAM100" s="4"/>
      <c r="AAN100" s="4"/>
      <c r="AAO100" s="4"/>
      <c r="AAP100" s="4"/>
      <c r="AAQ100" s="4"/>
      <c r="AAR100" s="4"/>
      <c r="AAS100" s="4"/>
      <c r="AAT100" s="4"/>
      <c r="AAU100" s="4"/>
      <c r="AAV100" s="4"/>
      <c r="AAW100" s="4"/>
      <c r="AAX100" s="4"/>
      <c r="AAY100" s="4"/>
      <c r="AAZ100" s="4"/>
      <c r="ABA100" s="4"/>
      <c r="ABB100" s="4"/>
      <c r="ABC100" s="4"/>
      <c r="ABD100" s="4"/>
      <c r="ABE100" s="4"/>
      <c r="ABF100" s="4"/>
      <c r="ABG100" s="4"/>
      <c r="ABH100" s="4"/>
      <c r="ABI100" s="4"/>
      <c r="ABJ100" s="4"/>
      <c r="ABK100" s="4"/>
      <c r="ABL100" s="4"/>
      <c r="ABM100" s="4"/>
      <c r="ABN100" s="4"/>
      <c r="ABO100" s="4"/>
      <c r="ABP100" s="4"/>
      <c r="ABQ100" s="4"/>
      <c r="ABR100" s="4"/>
      <c r="ABS100" s="4"/>
      <c r="ABT100" s="4"/>
      <c r="ABU100" s="4"/>
      <c r="ABV100" s="4"/>
      <c r="ABW100" s="4"/>
      <c r="ABX100" s="4"/>
      <c r="ABY100" s="4"/>
      <c r="ABZ100" s="4"/>
      <c r="ACA100" s="4"/>
      <c r="ACB100" s="4"/>
      <c r="ACC100" s="4"/>
      <c r="ACD100" s="4"/>
      <c r="ACE100" s="4"/>
      <c r="ACF100" s="4"/>
      <c r="ACG100" s="4"/>
      <c r="ACH100" s="4"/>
      <c r="ACI100" s="4"/>
      <c r="ACJ100" s="4"/>
      <c r="ACK100" s="4"/>
      <c r="ACL100" s="4"/>
      <c r="ACM100" s="4"/>
      <c r="ACN100" s="4"/>
      <c r="ACO100" s="4"/>
      <c r="ACP100" s="4"/>
      <c r="ACQ100" s="4"/>
      <c r="ACR100" s="4"/>
      <c r="ACS100" s="4"/>
      <c r="ACT100" s="4"/>
      <c r="ACU100" s="4"/>
      <c r="ACV100" s="4"/>
      <c r="ACW100" s="4"/>
      <c r="ACX100" s="4"/>
      <c r="ACY100" s="4"/>
      <c r="ACZ100" s="4"/>
      <c r="ADA100" s="4"/>
      <c r="ADB100" s="4"/>
      <c r="ADC100" s="4"/>
      <c r="ADD100" s="4"/>
      <c r="ADE100" s="4"/>
      <c r="ADF100" s="4"/>
      <c r="ADG100" s="4"/>
      <c r="ADH100" s="4"/>
      <c r="ADI100" s="4"/>
      <c r="ADJ100" s="4"/>
      <c r="ADK100" s="4"/>
      <c r="ADL100" s="4"/>
      <c r="ADM100" s="4"/>
      <c r="ADN100" s="4"/>
      <c r="ADO100" s="4"/>
      <c r="ADP100" s="4"/>
      <c r="ADQ100" s="4"/>
      <c r="ADR100" s="4"/>
      <c r="ADS100" s="4"/>
      <c r="ADT100" s="4"/>
      <c r="ADU100" s="4"/>
      <c r="ADV100" s="4"/>
      <c r="ADW100" s="4"/>
      <c r="ADX100" s="4"/>
      <c r="ADY100" s="4"/>
      <c r="ADZ100" s="4"/>
      <c r="AEA100" s="4"/>
      <c r="AEB100" s="4"/>
      <c r="AEC100" s="4"/>
      <c r="AED100" s="4"/>
      <c r="AEE100" s="4"/>
      <c r="AEF100" s="4"/>
      <c r="AEG100" s="4"/>
      <c r="AEH100" s="4"/>
      <c r="AEI100" s="4"/>
      <c r="AEJ100" s="4"/>
      <c r="AEK100" s="4"/>
      <c r="AEL100" s="4"/>
      <c r="AEM100" s="4"/>
      <c r="AEN100" s="4"/>
      <c r="AEO100" s="4"/>
      <c r="AEP100" s="4"/>
      <c r="AEQ100" s="4"/>
      <c r="AER100" s="4"/>
      <c r="AES100" s="4"/>
      <c r="AET100" s="4"/>
      <c r="AEU100" s="4"/>
      <c r="AEV100" s="4"/>
      <c r="AEW100" s="4"/>
      <c r="AEX100" s="4"/>
      <c r="AEY100" s="4"/>
      <c r="AEZ100" s="4"/>
      <c r="AFA100" s="4"/>
      <c r="AFB100" s="4"/>
      <c r="AFC100" s="4"/>
      <c r="AFD100" s="4"/>
      <c r="AFE100" s="4"/>
      <c r="AFF100" s="4"/>
      <c r="AFG100" s="4"/>
      <c r="AFH100" s="4"/>
      <c r="AFI100" s="4"/>
      <c r="AFJ100" s="4"/>
      <c r="AFK100" s="4"/>
      <c r="AFL100" s="4"/>
      <c r="AFM100" s="4"/>
      <c r="AFN100" s="4"/>
      <c r="AFO100" s="4"/>
      <c r="AFP100" s="4"/>
      <c r="AFQ100" s="4"/>
      <c r="AFR100" s="4"/>
      <c r="AFS100" s="4"/>
      <c r="AFT100" s="4"/>
      <c r="AFU100" s="4"/>
      <c r="AFV100" s="4"/>
      <c r="AFW100" s="4"/>
      <c r="AFX100" s="4"/>
      <c r="AFY100" s="4"/>
      <c r="AFZ100" s="4"/>
      <c r="AGA100" s="4"/>
      <c r="AGB100" s="4"/>
      <c r="AGC100" s="4"/>
      <c r="AGD100" s="4"/>
      <c r="AGE100" s="4"/>
      <c r="AGF100" s="4"/>
      <c r="AGG100" s="4"/>
      <c r="AGH100" s="4"/>
      <c r="AGI100" s="4"/>
      <c r="AGJ100" s="4"/>
      <c r="AGK100" s="4"/>
      <c r="AGL100" s="4"/>
      <c r="AGM100" s="4"/>
      <c r="AGN100" s="4"/>
      <c r="AGO100" s="4"/>
      <c r="AGP100" s="4"/>
      <c r="AGQ100" s="4"/>
      <c r="AGR100" s="4"/>
      <c r="AGS100" s="4"/>
      <c r="AGT100" s="4"/>
      <c r="AGU100" s="4"/>
      <c r="AGV100" s="4"/>
      <c r="AGW100" s="4"/>
      <c r="AGX100" s="4"/>
      <c r="AGY100" s="4"/>
      <c r="AGZ100" s="4"/>
      <c r="AHA100" s="4"/>
      <c r="AHB100" s="4"/>
      <c r="AHC100" s="4"/>
      <c r="AHD100" s="4"/>
      <c r="AHE100" s="4"/>
      <c r="AHF100" s="4"/>
      <c r="AHG100" s="4"/>
      <c r="AHH100" s="4"/>
      <c r="AHI100" s="4"/>
      <c r="AHJ100" s="4"/>
      <c r="AHK100" s="4"/>
      <c r="AHL100" s="4"/>
      <c r="AHM100" s="4"/>
      <c r="AHN100" s="4"/>
      <c r="AHO100" s="4"/>
      <c r="AHP100" s="4"/>
      <c r="AHQ100" s="4"/>
      <c r="AHR100" s="4"/>
      <c r="AHS100" s="4"/>
      <c r="AHT100" s="4"/>
      <c r="AHU100" s="4"/>
      <c r="AHV100" s="4"/>
      <c r="AHW100" s="4"/>
      <c r="AHX100" s="4"/>
      <c r="AHY100" s="4"/>
      <c r="AHZ100" s="4"/>
      <c r="AIA100" s="4"/>
      <c r="AIB100" s="4"/>
      <c r="AIC100" s="4"/>
      <c r="AID100" s="4"/>
      <c r="AIE100" s="4"/>
      <c r="AIF100" s="4"/>
      <c r="AIG100" s="4"/>
      <c r="AIH100" s="4"/>
      <c r="AII100" s="4"/>
      <c r="AIJ100" s="4"/>
      <c r="AIK100" s="4"/>
      <c r="AIL100" s="4"/>
      <c r="AIM100" s="4"/>
      <c r="AIN100" s="4"/>
      <c r="AIO100" s="4"/>
      <c r="AIP100" s="4"/>
      <c r="AIQ100" s="4"/>
      <c r="AIR100" s="4"/>
      <c r="AIS100" s="4"/>
      <c r="AIT100" s="4"/>
      <c r="AIU100" s="4"/>
      <c r="AIV100" s="4"/>
      <c r="AIW100" s="4"/>
      <c r="AIX100" s="4"/>
      <c r="AIY100" s="4"/>
      <c r="AIZ100" s="4"/>
      <c r="AJA100" s="4"/>
      <c r="AJB100" s="4"/>
      <c r="AJC100" s="4"/>
      <c r="AJD100" s="4"/>
      <c r="AJE100" s="4"/>
      <c r="AJF100" s="4"/>
      <c r="AJG100" s="4"/>
      <c r="AJH100" s="4"/>
      <c r="AJI100" s="4"/>
      <c r="AJJ100" s="4"/>
      <c r="AJK100" s="4"/>
      <c r="AJL100" s="4"/>
      <c r="AJM100" s="4"/>
      <c r="AJN100" s="4"/>
      <c r="AJO100" s="4"/>
      <c r="AJP100" s="4"/>
      <c r="AJQ100" s="4"/>
      <c r="AJR100" s="4"/>
      <c r="AJS100" s="4"/>
      <c r="AJT100" s="4"/>
      <c r="AJU100" s="4"/>
      <c r="AJV100" s="4"/>
      <c r="AJW100" s="4"/>
      <c r="AJX100" s="4"/>
      <c r="AJY100" s="4"/>
      <c r="AJZ100" s="4"/>
      <c r="AKA100" s="4"/>
      <c r="AKB100" s="4"/>
      <c r="AKC100" s="4"/>
      <c r="AKD100" s="4"/>
      <c r="AKE100" s="4"/>
      <c r="AKF100" s="4"/>
      <c r="AKG100" s="4"/>
      <c r="AKH100" s="4"/>
      <c r="AKI100" s="4"/>
      <c r="AKJ100" s="4"/>
      <c r="AKK100" s="4"/>
      <c r="AKL100" s="4"/>
      <c r="AKM100" s="4"/>
      <c r="AKN100" s="4"/>
      <c r="AKO100" s="4"/>
      <c r="AKP100" s="4"/>
      <c r="AKQ100" s="4"/>
      <c r="AKR100" s="4"/>
      <c r="AKS100" s="4"/>
      <c r="AKT100" s="4"/>
      <c r="AKU100" s="4"/>
      <c r="AKV100" s="4"/>
      <c r="AKW100" s="4"/>
      <c r="AKX100" s="4"/>
      <c r="AKY100" s="4"/>
      <c r="AKZ100" s="4"/>
      <c r="ALA100" s="4"/>
      <c r="ALB100" s="4"/>
      <c r="ALC100" s="4"/>
      <c r="ALD100" s="4"/>
      <c r="ALE100" s="4"/>
      <c r="ALF100" s="4"/>
      <c r="ALG100" s="4"/>
      <c r="ALH100" s="4"/>
      <c r="ALI100" s="4"/>
      <c r="ALJ100" s="4"/>
      <c r="ALK100" s="4"/>
      <c r="ALL100" s="4"/>
      <c r="ALM100" s="4"/>
      <c r="ALN100" s="4"/>
      <c r="ALO100" s="4"/>
      <c r="ALP100" s="4"/>
      <c r="ALQ100" s="4"/>
      <c r="ALR100" s="4"/>
    </row>
    <row r="102" spans="2:1006" x14ac:dyDescent="0.35">
      <c r="C102" t="s">
        <v>317</v>
      </c>
      <c r="D102" s="31" t="s">
        <v>8</v>
      </c>
      <c r="E102" s="17" cm="1">
        <f t="array" ref="E102">INDEX(G102:P102,Summary!$E$28)</f>
        <v>48</v>
      </c>
      <c r="G102">
        <v>48</v>
      </c>
      <c r="H102">
        <f>G102</f>
        <v>48</v>
      </c>
      <c r="I102">
        <f t="shared" ref="I102:N102" si="28">H102</f>
        <v>48</v>
      </c>
      <c r="J102">
        <f t="shared" si="28"/>
        <v>48</v>
      </c>
      <c r="K102">
        <f t="shared" si="28"/>
        <v>48</v>
      </c>
      <c r="L102">
        <f t="shared" si="28"/>
        <v>48</v>
      </c>
      <c r="M102">
        <f t="shared" si="28"/>
        <v>48</v>
      </c>
      <c r="N102">
        <f t="shared" si="28"/>
        <v>48</v>
      </c>
    </row>
    <row r="103" spans="2:1006" x14ac:dyDescent="0.35">
      <c r="C103" t="s">
        <v>227</v>
      </c>
      <c r="D103" s="31" t="s">
        <v>2</v>
      </c>
      <c r="E103" s="21" cm="1">
        <f t="array" ref="E103">INDEX(G103:P103,Summary!$E$28)</f>
        <v>47484</v>
      </c>
      <c r="G103" s="21">
        <f>EDATE(G7,G102)</f>
        <v>47484</v>
      </c>
      <c r="H103" s="21">
        <f t="shared" ref="H103:N103" si="29">EDATE(H7,H102)</f>
        <v>47484</v>
      </c>
      <c r="I103" s="21">
        <f t="shared" si="29"/>
        <v>47818</v>
      </c>
      <c r="J103" s="21">
        <f t="shared" si="29"/>
        <v>47484</v>
      </c>
      <c r="K103" s="21">
        <f t="shared" si="29"/>
        <v>47484</v>
      </c>
      <c r="L103" s="21">
        <f t="shared" si="29"/>
        <v>47484</v>
      </c>
      <c r="M103" s="21">
        <f t="shared" si="29"/>
        <v>47484</v>
      </c>
      <c r="N103" s="21">
        <f t="shared" si="29"/>
        <v>47849</v>
      </c>
    </row>
    <row r="104" spans="2:1006" x14ac:dyDescent="0.35">
      <c r="C104" t="s">
        <v>229</v>
      </c>
      <c r="D104" s="31" t="s">
        <v>17</v>
      </c>
      <c r="E104" s="22" t="b" cm="1">
        <f t="array" ref="E104">INDEX(G104:P104,Summary!$E$28)</f>
        <v>1</v>
      </c>
      <c r="G104" t="b">
        <v>1</v>
      </c>
      <c r="H104" t="b">
        <v>1</v>
      </c>
      <c r="I104" t="b">
        <v>1</v>
      </c>
      <c r="J104" t="b">
        <v>1</v>
      </c>
      <c r="K104" t="b">
        <v>1</v>
      </c>
      <c r="L104" t="b">
        <v>1</v>
      </c>
      <c r="M104" t="b">
        <v>1</v>
      </c>
      <c r="N104" t="b">
        <v>1</v>
      </c>
    </row>
    <row r="106" spans="2:1006" x14ac:dyDescent="0.35">
      <c r="C106" t="s">
        <v>276</v>
      </c>
      <c r="D106" s="31" t="s">
        <v>28</v>
      </c>
      <c r="E106" s="22" cm="1">
        <f t="array" ref="E106">INDEX(G106:P106,Summary!$E$28)</f>
        <v>1.2</v>
      </c>
      <c r="G106" s="3">
        <v>1.2</v>
      </c>
      <c r="H106" s="3">
        <v>1.2</v>
      </c>
      <c r="I106" s="3">
        <v>1.2</v>
      </c>
      <c r="J106" s="3">
        <v>1.2</v>
      </c>
      <c r="K106" s="3">
        <v>1.2</v>
      </c>
      <c r="L106" s="3">
        <v>1.2</v>
      </c>
      <c r="M106" s="3">
        <v>1.2</v>
      </c>
      <c r="N106" s="3">
        <v>1.2</v>
      </c>
    </row>
    <row r="107" spans="2:1006" x14ac:dyDescent="0.35">
      <c r="C107" t="s">
        <v>277</v>
      </c>
      <c r="D107" s="31" t="s">
        <v>47</v>
      </c>
      <c r="E107" s="1" cm="1">
        <f t="array" ref="E107">INDEX(G107:P107,Summary!$E$28)</f>
        <v>0.04</v>
      </c>
      <c r="G107" s="10">
        <v>0.04</v>
      </c>
      <c r="H107" s="10">
        <v>0.04</v>
      </c>
      <c r="I107" s="10">
        <v>0.04</v>
      </c>
      <c r="J107" s="10">
        <v>0.04</v>
      </c>
      <c r="K107" s="10">
        <v>0.04</v>
      </c>
      <c r="L107" s="10">
        <v>0.04</v>
      </c>
      <c r="M107" s="10">
        <v>0.04</v>
      </c>
      <c r="N107" s="10">
        <v>0.04</v>
      </c>
    </row>
    <row r="108" spans="2:1006" x14ac:dyDescent="0.35">
      <c r="C108" t="s">
        <v>278</v>
      </c>
      <c r="D108" s="31" t="s">
        <v>11</v>
      </c>
      <c r="E108" s="17" cm="1">
        <f t="array" ref="E108">INDEX(G108:P108,Summary!$E$28)</f>
        <v>5</v>
      </c>
      <c r="G108" s="3">
        <v>5</v>
      </c>
      <c r="H108" s="3">
        <v>5</v>
      </c>
      <c r="I108" s="3">
        <v>5</v>
      </c>
      <c r="J108" s="3">
        <v>5</v>
      </c>
      <c r="K108" s="3">
        <v>5</v>
      </c>
      <c r="L108" s="3">
        <v>5</v>
      </c>
      <c r="M108" s="3">
        <v>5</v>
      </c>
      <c r="N108" s="3">
        <v>5</v>
      </c>
    </row>
    <row r="109" spans="2:1006" x14ac:dyDescent="0.35">
      <c r="C109" t="s">
        <v>161</v>
      </c>
      <c r="D109" s="31" t="s">
        <v>2</v>
      </c>
      <c r="E109" s="21" cm="1">
        <f t="array" ref="E109">INDEX(G109:P109,Summary!$E$28)</f>
        <v>56980</v>
      </c>
      <c r="G109" s="21">
        <f>EDATE(G9,-G108*12)</f>
        <v>56980</v>
      </c>
      <c r="H109" s="21">
        <f t="shared" ref="H109:N109" si="30">EDATE(H9,-H108*12)</f>
        <v>56980</v>
      </c>
      <c r="I109" s="21">
        <f t="shared" si="30"/>
        <v>57315</v>
      </c>
      <c r="J109" s="21">
        <f t="shared" si="30"/>
        <v>56980</v>
      </c>
      <c r="K109" s="21">
        <f t="shared" si="30"/>
        <v>51502</v>
      </c>
      <c r="L109" s="21">
        <f t="shared" si="30"/>
        <v>56980</v>
      </c>
      <c r="M109" s="21">
        <f t="shared" si="30"/>
        <v>56980</v>
      </c>
      <c r="N109" s="21">
        <f t="shared" si="30"/>
        <v>57346</v>
      </c>
    </row>
    <row r="113" spans="6:14" x14ac:dyDescent="0.35">
      <c r="F113" s="7">
        <f>'Financial Model'!F102</f>
        <v>0.14302290081977848</v>
      </c>
      <c r="G113" s="3">
        <v>1</v>
      </c>
      <c r="H113" s="3">
        <v>1</v>
      </c>
      <c r="I113" s="3">
        <v>2</v>
      </c>
      <c r="J113" s="3">
        <v>3</v>
      </c>
      <c r="K113" s="3">
        <v>4</v>
      </c>
      <c r="L113" s="3">
        <v>5</v>
      </c>
      <c r="M113" s="3">
        <v>6</v>
      </c>
      <c r="N113" s="3">
        <v>7</v>
      </c>
    </row>
    <row r="114" spans="6:14" x14ac:dyDescent="0.35">
      <c r="F114" s="21">
        <f>D93</f>
        <v>45658</v>
      </c>
      <c r="G114" s="1"/>
      <c r="H114" s="1"/>
      <c r="I114" s="1"/>
      <c r="J114" s="1"/>
      <c r="K114" s="1"/>
      <c r="L114" s="1"/>
      <c r="M114" s="1"/>
      <c r="N114" s="1"/>
    </row>
    <row r="115" spans="6:14" x14ac:dyDescent="0.35">
      <c r="F115" s="21">
        <f>D94</f>
        <v>46023</v>
      </c>
      <c r="G115" s="1"/>
      <c r="H115" s="1"/>
      <c r="I115" s="1"/>
      <c r="J115" s="1"/>
      <c r="K115" s="1"/>
      <c r="L115" s="1"/>
      <c r="M115" s="1"/>
      <c r="N115" s="1"/>
    </row>
    <row r="116" spans="6:14" x14ac:dyDescent="0.35">
      <c r="F116" s="21">
        <f>EDATE(F115,2*12)</f>
        <v>46753</v>
      </c>
      <c r="G116" s="1"/>
      <c r="H116" s="1"/>
      <c r="I116" s="1"/>
      <c r="J116" s="1"/>
      <c r="K116" s="1"/>
      <c r="L116" s="1"/>
      <c r="M116" s="1"/>
      <c r="N116" s="1"/>
    </row>
  </sheetData>
  <conditionalFormatting sqref="A1:XFD1 A2:C2 E2:XFD2 A3:XFD100 A103:XFD1048576">
    <cfRule type="expression" dxfId="16" priority="5">
      <formula>AND(A1&lt;&gt;"",A1=FALSE)</formula>
    </cfRule>
    <cfRule type="expression" dxfId="15" priority="6">
      <formula>A1=TRUE</formula>
    </cfRule>
  </conditionalFormatting>
  <conditionalFormatting sqref="D102:E102">
    <cfRule type="expression" dxfId="14" priority="1">
      <formula>AND(D102&lt;&gt;"",D102=FALSE)</formula>
    </cfRule>
    <cfRule type="expression" dxfId="13" priority="2">
      <formula>D102=TRUE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Spinner 2">
              <controlPr defaultSize="0" autoPict="0">
                <anchor moveWithCells="1" sizeWithCells="1">
                  <from>
                    <xdr:col>4</xdr:col>
                    <xdr:colOff>152400</xdr:colOff>
                    <xdr:row>1</xdr:row>
                    <xdr:rowOff>38100</xdr:rowOff>
                  </from>
                  <to>
                    <xdr:col>4</xdr:col>
                    <xdr:colOff>482600</xdr:colOff>
                    <xdr:row>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4" name="Spinner 4">
              <controlPr defaultSize="0" autoPict="0">
                <anchor moveWithCells="1" sizeWithCells="1">
                  <from>
                    <xdr:col>6</xdr:col>
                    <xdr:colOff>133350</xdr:colOff>
                    <xdr:row>101</xdr:row>
                    <xdr:rowOff>0</xdr:rowOff>
                  </from>
                  <to>
                    <xdr:col>6</xdr:col>
                    <xdr:colOff>355600</xdr:colOff>
                    <xdr:row>101</xdr:row>
                    <xdr:rowOff>165100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E6D1A-B979-4931-8CED-8FB674A26DF5}">
  <sheetPr codeName="Sheet3"/>
  <dimension ref="B2:L6"/>
  <sheetViews>
    <sheetView zoomScale="80" zoomScaleNormal="80" workbookViewId="0">
      <selection activeCell="B2" sqref="B2"/>
    </sheetView>
  </sheetViews>
  <sheetFormatPr defaultRowHeight="14.5" x14ac:dyDescent="0.35"/>
  <cols>
    <col min="1" max="3" width="1.54296875" customWidth="1"/>
    <col min="4" max="4" width="21.6328125" customWidth="1"/>
  </cols>
  <sheetData>
    <row r="2" spans="2:12" x14ac:dyDescent="0.35">
      <c r="B2" t="s">
        <v>315</v>
      </c>
    </row>
    <row r="5" spans="2:12" x14ac:dyDescent="0.35">
      <c r="B5" t="s">
        <v>122</v>
      </c>
      <c r="E5">
        <v>0</v>
      </c>
      <c r="F5">
        <v>1</v>
      </c>
      <c r="G5">
        <v>2</v>
      </c>
      <c r="H5">
        <v>3</v>
      </c>
      <c r="I5">
        <v>4</v>
      </c>
      <c r="J5">
        <v>5</v>
      </c>
      <c r="K5">
        <v>6</v>
      </c>
      <c r="L5">
        <v>7</v>
      </c>
    </row>
    <row r="6" spans="2:12" x14ac:dyDescent="0.35">
      <c r="B6" s="4" t="s">
        <v>15</v>
      </c>
      <c r="C6" s="4"/>
      <c r="D6" s="4"/>
      <c r="E6" s="15">
        <v>0</v>
      </c>
      <c r="F6" s="15">
        <v>0.2</v>
      </c>
      <c r="G6" s="15">
        <v>0.32</v>
      </c>
      <c r="H6" s="16">
        <v>0.192</v>
      </c>
      <c r="I6" s="16">
        <v>0.1152</v>
      </c>
      <c r="J6" s="16">
        <v>0.1152</v>
      </c>
      <c r="K6" s="16">
        <v>5.7599999999999998E-2</v>
      </c>
      <c r="L6" s="15">
        <v>0</v>
      </c>
    </row>
  </sheetData>
  <conditionalFormatting sqref="A1:XFD1 B2:XFD2 A3:XFD1048576">
    <cfRule type="expression" priority="1">
      <formula>AND(A1&lt;&gt;"",A1=FALSE)</formula>
    </cfRule>
    <cfRule type="expression" dxfId="12" priority="2">
      <formula>A1=TRUE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62886-8C2E-44DB-B37A-8E6F562B2DF1}">
  <sheetPr codeName="Sheet4"/>
  <dimension ref="D2:K41"/>
  <sheetViews>
    <sheetView zoomScale="80" zoomScaleNormal="80" workbookViewId="0">
      <selection activeCell="D2" sqref="D2"/>
    </sheetView>
  </sheetViews>
  <sheetFormatPr defaultRowHeight="14.5" x14ac:dyDescent="0.35"/>
  <cols>
    <col min="1" max="3" width="1.7265625" customWidth="1"/>
    <col min="4" max="4" width="30" customWidth="1"/>
    <col min="5" max="11" width="12" customWidth="1"/>
  </cols>
  <sheetData>
    <row r="2" spans="4:6" x14ac:dyDescent="0.35">
      <c r="D2" t="str">
        <f>InputC!E4</f>
        <v>Base Case</v>
      </c>
    </row>
    <row r="4" spans="4:6" x14ac:dyDescent="0.35">
      <c r="D4" t="s">
        <v>304</v>
      </c>
      <c r="E4" s="31" t="s">
        <v>29</v>
      </c>
      <c r="F4" s="17">
        <f>InputC!$E$18</f>
        <v>26</v>
      </c>
    </row>
    <row r="5" spans="4:6" x14ac:dyDescent="0.35">
      <c r="D5" t="s">
        <v>295</v>
      </c>
      <c r="E5" s="31" t="s">
        <v>296</v>
      </c>
      <c r="F5" s="22">
        <f>InputC!$E$30/1000</f>
        <v>1020</v>
      </c>
    </row>
    <row r="6" spans="4:6" x14ac:dyDescent="0.35">
      <c r="D6" t="s">
        <v>297</v>
      </c>
      <c r="E6" s="31" t="s">
        <v>47</v>
      </c>
    </row>
    <row r="7" spans="4:6" x14ac:dyDescent="0.35">
      <c r="D7" t="s">
        <v>298</v>
      </c>
      <c r="E7" s="31" t="s">
        <v>299</v>
      </c>
    </row>
    <row r="8" spans="4:6" x14ac:dyDescent="0.35">
      <c r="E8" s="31"/>
    </row>
    <row r="9" spans="4:6" x14ac:dyDescent="0.35">
      <c r="D9" t="s">
        <v>300</v>
      </c>
      <c r="E9" s="31" t="s">
        <v>47</v>
      </c>
      <c r="F9" s="1">
        <f>'Financial Model'!F84</f>
        <v>8.3502247929573059E-2</v>
      </c>
    </row>
    <row r="10" spans="4:6" x14ac:dyDescent="0.35">
      <c r="D10" t="s">
        <v>301</v>
      </c>
      <c r="E10" s="31" t="s">
        <v>47</v>
      </c>
      <c r="F10" s="1">
        <f>'Financial Model'!F134</f>
        <v>0.11565554738044739</v>
      </c>
    </row>
    <row r="11" spans="4:6" x14ac:dyDescent="0.35">
      <c r="D11" t="s">
        <v>271</v>
      </c>
      <c r="E11" s="31" t="s">
        <v>47</v>
      </c>
      <c r="F11" s="1">
        <f ca="1">'Financial Model'!F258</f>
        <v>0.70273278951644902</v>
      </c>
    </row>
    <row r="12" spans="4:6" x14ac:dyDescent="0.35">
      <c r="E12" s="31"/>
    </row>
    <row r="13" spans="4:6" x14ac:dyDescent="0.35">
      <c r="D13" t="s">
        <v>227</v>
      </c>
      <c r="E13" s="31" t="s">
        <v>2</v>
      </c>
      <c r="F13" s="21">
        <f>InputC!$E$103</f>
        <v>47484</v>
      </c>
    </row>
    <row r="14" spans="4:6" x14ac:dyDescent="0.35">
      <c r="E14" s="31"/>
    </row>
    <row r="15" spans="4:6" x14ac:dyDescent="0.35">
      <c r="D15" t="s">
        <v>302</v>
      </c>
      <c r="E15" s="31" t="s">
        <v>47</v>
      </c>
      <c r="F15" s="1">
        <f>'Financial Model'!F271</f>
        <v>0.08</v>
      </c>
    </row>
    <row r="16" spans="4:6" x14ac:dyDescent="0.35">
      <c r="D16" t="s">
        <v>307</v>
      </c>
      <c r="E16" s="31" t="s">
        <v>107</v>
      </c>
      <c r="F16" s="17">
        <f>'Financial Model'!F90</f>
        <v>773311.82072810305</v>
      </c>
    </row>
    <row r="17" spans="4:11" x14ac:dyDescent="0.35">
      <c r="D17" t="s">
        <v>306</v>
      </c>
      <c r="E17" s="31" t="s">
        <v>305</v>
      </c>
      <c r="F17" s="22">
        <f>F16/F4/1000</f>
        <v>29.742762335696273</v>
      </c>
    </row>
    <row r="19" spans="4:11" x14ac:dyDescent="0.35">
      <c r="D19" t="s">
        <v>308</v>
      </c>
      <c r="E19" s="31" t="s">
        <v>107</v>
      </c>
      <c r="F19" s="17">
        <f>'Financial Model'!F139</f>
        <v>5630751.1020587618</v>
      </c>
    </row>
    <row r="20" spans="4:11" x14ac:dyDescent="0.35">
      <c r="D20" t="s">
        <v>308</v>
      </c>
      <c r="E20" s="31" t="s">
        <v>305</v>
      </c>
      <c r="F20" s="22">
        <f>F19/F4/1000</f>
        <v>216.56735007918314</v>
      </c>
    </row>
    <row r="22" spans="4:11" x14ac:dyDescent="0.35">
      <c r="D22" t="s">
        <v>309</v>
      </c>
      <c r="E22" s="31" t="s">
        <v>107</v>
      </c>
      <c r="F22" s="17">
        <f ca="1">'Financial Model'!F274</f>
        <v>19621754.101414952</v>
      </c>
    </row>
    <row r="23" spans="4:11" x14ac:dyDescent="0.35">
      <c r="D23" t="s">
        <v>309</v>
      </c>
      <c r="E23" s="31" t="s">
        <v>305</v>
      </c>
      <c r="F23" s="22">
        <f ca="1">F22/F4/1000</f>
        <v>754.68285005442124</v>
      </c>
    </row>
    <row r="24" spans="4:11" x14ac:dyDescent="0.35">
      <c r="E24" s="31"/>
    </row>
    <row r="25" spans="4:11" x14ac:dyDescent="0.35">
      <c r="D25" t="s">
        <v>271</v>
      </c>
      <c r="E25" s="46">
        <f ca="1">F11</f>
        <v>0.70273278951644902</v>
      </c>
      <c r="F25" t="s">
        <v>318</v>
      </c>
      <c r="G25" t="str">
        <f>D2</f>
        <v>Base Case</v>
      </c>
      <c r="H25" t="s">
        <v>319</v>
      </c>
      <c r="J25" s="21">
        <f>F13</f>
        <v>47484</v>
      </c>
    </row>
    <row r="26" spans="4:11" x14ac:dyDescent="0.35">
      <c r="E26" s="31"/>
    </row>
    <row r="27" spans="4:11" x14ac:dyDescent="0.35">
      <c r="E27" s="31"/>
    </row>
    <row r="28" spans="4:11" x14ac:dyDescent="0.35">
      <c r="E28" s="3">
        <v>1</v>
      </c>
    </row>
    <row r="30" spans="4:11" ht="43.5" x14ac:dyDescent="0.35">
      <c r="E30" s="29" t="str">
        <f>InputC!G4</f>
        <v>Base Case</v>
      </c>
      <c r="F30" s="29" t="str">
        <f>InputC!H4</f>
        <v>No Tax Incentives</v>
      </c>
      <c r="G30" s="29" t="str">
        <f>InputC!I4</f>
        <v>Construction Delay Case</v>
      </c>
      <c r="H30" s="29" t="str">
        <f>InputC!J4</f>
        <v>P90 Case</v>
      </c>
      <c r="I30" s="29" t="str">
        <f>InputC!K4</f>
        <v>Short Life</v>
      </c>
      <c r="J30" s="29" t="str">
        <f>InputC!L4</f>
        <v>Higher Inverter Cost</v>
      </c>
      <c r="K30" s="29" t="str">
        <f>InputC!M4</f>
        <v>Higher Transmission Constraint</v>
      </c>
    </row>
    <row r="31" spans="4:11" x14ac:dyDescent="0.35">
      <c r="E31">
        <v>1</v>
      </c>
      <c r="F31">
        <v>2</v>
      </c>
      <c r="G31">
        <v>3</v>
      </c>
      <c r="H31">
        <v>4</v>
      </c>
      <c r="I31">
        <v>5</v>
      </c>
      <c r="J31">
        <v>6</v>
      </c>
      <c r="K31">
        <v>7</v>
      </c>
    </row>
    <row r="32" spans="4:11" x14ac:dyDescent="0.35">
      <c r="D32" s="22">
        <f>F17</f>
        <v>29.742762335696273</v>
      </c>
      <c r="E32" s="22">
        <v>29.742762335696273</v>
      </c>
      <c r="F32" s="22">
        <v>29.742762335696273</v>
      </c>
      <c r="G32" s="22">
        <v>-5.9155703294427848</v>
      </c>
      <c r="H32" s="22">
        <v>-29.480932978063315</v>
      </c>
      <c r="I32" s="22">
        <v>-66.337945758106429</v>
      </c>
      <c r="J32" s="22">
        <v>-47.492684609324932</v>
      </c>
      <c r="K32" s="22">
        <v>-56.296348631669545</v>
      </c>
    </row>
    <row r="33" spans="4:11" x14ac:dyDescent="0.35">
      <c r="D33" s="22">
        <f>F20</f>
        <v>216.56735007918314</v>
      </c>
      <c r="E33" s="22">
        <v>216.56735007918314</v>
      </c>
      <c r="F33" s="22">
        <v>-67.256239954113383</v>
      </c>
      <c r="G33" s="22">
        <v>168.16117270594589</v>
      </c>
      <c r="H33" s="22">
        <v>169.78063078131265</v>
      </c>
      <c r="I33" s="22">
        <v>140.66359068507862</v>
      </c>
      <c r="J33" s="22">
        <v>155.55134699261592</v>
      </c>
      <c r="K33" s="22">
        <v>148.59645241496375</v>
      </c>
    </row>
    <row r="34" spans="4:11" x14ac:dyDescent="0.35">
      <c r="D34" s="22">
        <f ca="1">F23</f>
        <v>754.68285005442124</v>
      </c>
      <c r="E34" s="22">
        <v>754.68285005442124</v>
      </c>
      <c r="F34" s="22">
        <v>467.42316053378806</v>
      </c>
      <c r="G34" s="22">
        <v>697.58571129654115</v>
      </c>
      <c r="H34" s="22">
        <v>680.92048364039579</v>
      </c>
      <c r="I34" s="22">
        <v>524.53542565203952</v>
      </c>
      <c r="J34" s="22">
        <v>654.54564628545086</v>
      </c>
      <c r="K34" s="22">
        <v>629.88947362441297</v>
      </c>
    </row>
    <row r="37" spans="4:11" ht="43.5" x14ac:dyDescent="0.35">
      <c r="E37" s="29" t="str">
        <f>E30</f>
        <v>Base Case</v>
      </c>
      <c r="F37" s="29" t="str">
        <f t="shared" ref="F37:K37" si="0">F30</f>
        <v>No Tax Incentives</v>
      </c>
      <c r="G37" s="29" t="str">
        <f t="shared" si="0"/>
        <v>Construction Delay Case</v>
      </c>
      <c r="H37" s="29" t="str">
        <f t="shared" si="0"/>
        <v>P90 Case</v>
      </c>
      <c r="I37" s="29" t="str">
        <f t="shared" si="0"/>
        <v>Short Life</v>
      </c>
      <c r="J37" s="29" t="str">
        <f t="shared" si="0"/>
        <v>Higher Inverter Cost</v>
      </c>
      <c r="K37" s="29" t="str">
        <f t="shared" si="0"/>
        <v>Higher Transmission Constraint</v>
      </c>
    </row>
    <row r="38" spans="4:11" x14ac:dyDescent="0.35">
      <c r="E38">
        <v>1</v>
      </c>
      <c r="F38">
        <v>2</v>
      </c>
      <c r="G38">
        <v>3</v>
      </c>
      <c r="H38">
        <v>4</v>
      </c>
      <c r="I38">
        <v>5</v>
      </c>
      <c r="J38">
        <v>6</v>
      </c>
      <c r="K38">
        <v>7</v>
      </c>
    </row>
    <row r="39" spans="4:11" x14ac:dyDescent="0.35">
      <c r="D39" s="1">
        <f>F9</f>
        <v>8.3502247929573059E-2</v>
      </c>
      <c r="E39" s="1">
        <v>8.3502247929573059E-2</v>
      </c>
      <c r="F39" s="1">
        <v>8.3502247929573059E-2</v>
      </c>
      <c r="G39" s="1">
        <v>7.9309055209159859E-2</v>
      </c>
      <c r="H39" s="1">
        <v>7.6461091637611403E-2</v>
      </c>
      <c r="I39" s="1">
        <v>7.1332976222038297E-2</v>
      </c>
      <c r="J39" s="1">
        <v>7.4209281802177438E-2</v>
      </c>
      <c r="K39" s="1">
        <v>7.2793319821357741E-2</v>
      </c>
    </row>
    <row r="40" spans="4:11" x14ac:dyDescent="0.35">
      <c r="D40" s="1">
        <f>F10</f>
        <v>0.11565554738044739</v>
      </c>
      <c r="E40" s="1">
        <v>0.11565554738044739</v>
      </c>
      <c r="F40" s="1">
        <v>7.1639743447303783E-2</v>
      </c>
      <c r="G40" s="1">
        <v>0.10637181401252749</v>
      </c>
      <c r="H40" s="1">
        <v>0.10852132439613343</v>
      </c>
      <c r="I40" s="1">
        <v>0.10536778569221497</v>
      </c>
      <c r="J40" s="1">
        <v>0.10656412243843083</v>
      </c>
      <c r="K40" s="1">
        <v>0.10632411837577818</v>
      </c>
    </row>
    <row r="41" spans="4:11" x14ac:dyDescent="0.35">
      <c r="D41" s="1">
        <f ca="1">F11</f>
        <v>0.70273278951644902</v>
      </c>
      <c r="E41" s="1">
        <v>0.70273278951644902</v>
      </c>
      <c r="F41" s="1">
        <v>0.3996093809604645</v>
      </c>
      <c r="G41" s="1">
        <v>0.57908415198326113</v>
      </c>
      <c r="H41" s="1">
        <v>0.67407085299491887</v>
      </c>
      <c r="I41" s="1">
        <v>0.55562315583229072</v>
      </c>
      <c r="J41" s="1">
        <v>0.66454960703849808</v>
      </c>
      <c r="K41" s="1">
        <v>0.65767241120338449</v>
      </c>
    </row>
  </sheetData>
  <conditionalFormatting sqref="E28">
    <cfRule type="expression" dxfId="11" priority="1">
      <formula>AND(E28&lt;&gt;"",E28=FALSE)</formula>
    </cfRule>
    <cfRule type="expression" dxfId="10" priority="2">
      <formula>E28=TRUE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3" name="Spinner 1">
              <controlPr defaultSize="0" autoPict="0">
                <anchor moveWithCells="1" sizeWithCells="1">
                  <from>
                    <xdr:col>3</xdr:col>
                    <xdr:colOff>1365250</xdr:colOff>
                    <xdr:row>0</xdr:row>
                    <xdr:rowOff>152400</xdr:rowOff>
                  </from>
                  <to>
                    <xdr:col>3</xdr:col>
                    <xdr:colOff>1701800</xdr:colOff>
                    <xdr:row>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4" name="Spinner 2">
              <controlPr defaultSize="0" autoPict="0">
                <anchor moveWithCells="1" sizeWithCells="1">
                  <from>
                    <xdr:col>4</xdr:col>
                    <xdr:colOff>768350</xdr:colOff>
                    <xdr:row>11</xdr:row>
                    <xdr:rowOff>158750</xdr:rowOff>
                  </from>
                  <to>
                    <xdr:col>5</xdr:col>
                    <xdr:colOff>152400</xdr:colOff>
                    <xdr:row>12</xdr:row>
                    <xdr:rowOff>139700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CF00E-9869-4DE5-A39A-B20E8BE9B4C3}">
  <sheetPr codeName="Sheet5"/>
  <dimension ref="B1:ALR365"/>
  <sheetViews>
    <sheetView tabSelected="1" zoomScale="80" zoomScaleNormal="80" workbookViewId="0">
      <pane xSplit="9" ySplit="12" topLeftCell="AW13" activePane="bottomRight" state="frozen"/>
      <selection pane="topRight" activeCell="J1" sqref="J1"/>
      <selection pane="bottomLeft" activeCell="A13" sqref="A13"/>
      <selection pane="bottomRight" activeCell="BD22" sqref="BD22"/>
    </sheetView>
  </sheetViews>
  <sheetFormatPr defaultRowHeight="14.5" x14ac:dyDescent="0.35"/>
  <cols>
    <col min="1" max="3" width="1.90625" customWidth="1"/>
    <col min="4" max="4" width="37.81640625" customWidth="1"/>
    <col min="5" max="5" width="10.54296875" customWidth="1"/>
    <col min="6" max="7" width="12.453125" customWidth="1"/>
    <col min="8" max="8" width="13.81640625" bestFit="1" customWidth="1"/>
    <col min="9" max="9" width="10.54296875" customWidth="1"/>
    <col min="10" max="159" width="12" customWidth="1"/>
  </cols>
  <sheetData>
    <row r="1" spans="2:1006" x14ac:dyDescent="0.35">
      <c r="F1" s="5" t="str">
        <f>InputC!$E$4</f>
        <v>Base Case</v>
      </c>
    </row>
    <row r="3" spans="2:1006" x14ac:dyDescent="0.35">
      <c r="B3" s="4" t="s">
        <v>0</v>
      </c>
      <c r="C3" s="4"/>
      <c r="D3" s="4"/>
      <c r="E3" s="4"/>
      <c r="F3" s="18" t="s">
        <v>21</v>
      </c>
      <c r="G3" s="18" t="s">
        <v>21</v>
      </c>
      <c r="H3" s="18" t="s">
        <v>150</v>
      </c>
      <c r="I3" s="4"/>
      <c r="J3" s="4" cm="1">
        <f t="array" ref="J3:FC3">_xlfn.SEQUENCE(,150)</f>
        <v>1</v>
      </c>
      <c r="K3" s="4">
        <v>2</v>
      </c>
      <c r="L3" s="4">
        <v>3</v>
      </c>
      <c r="M3" s="4">
        <v>4</v>
      </c>
      <c r="N3" s="4">
        <v>5</v>
      </c>
      <c r="O3" s="4">
        <v>6</v>
      </c>
      <c r="P3" s="4">
        <v>7</v>
      </c>
      <c r="Q3" s="4">
        <v>8</v>
      </c>
      <c r="R3" s="4">
        <v>9</v>
      </c>
      <c r="S3" s="4">
        <v>10</v>
      </c>
      <c r="T3" s="4">
        <v>11</v>
      </c>
      <c r="U3" s="4">
        <v>12</v>
      </c>
      <c r="V3" s="4">
        <v>13</v>
      </c>
      <c r="W3" s="4">
        <v>14</v>
      </c>
      <c r="X3" s="4">
        <v>15</v>
      </c>
      <c r="Y3" s="4">
        <v>16</v>
      </c>
      <c r="Z3" s="4">
        <v>17</v>
      </c>
      <c r="AA3" s="4">
        <v>18</v>
      </c>
      <c r="AB3" s="4">
        <v>19</v>
      </c>
      <c r="AC3" s="4">
        <v>20</v>
      </c>
      <c r="AD3" s="4">
        <v>21</v>
      </c>
      <c r="AE3" s="4">
        <v>22</v>
      </c>
      <c r="AF3" s="4">
        <v>23</v>
      </c>
      <c r="AG3" s="4">
        <v>24</v>
      </c>
      <c r="AH3" s="4">
        <v>25</v>
      </c>
      <c r="AI3" s="4">
        <v>26</v>
      </c>
      <c r="AJ3" s="4">
        <v>27</v>
      </c>
      <c r="AK3" s="4">
        <v>28</v>
      </c>
      <c r="AL3" s="4">
        <v>29</v>
      </c>
      <c r="AM3" s="4">
        <v>30</v>
      </c>
      <c r="AN3" s="4">
        <v>31</v>
      </c>
      <c r="AO3" s="4">
        <v>32</v>
      </c>
      <c r="AP3" s="4">
        <v>33</v>
      </c>
      <c r="AQ3" s="4">
        <v>34</v>
      </c>
      <c r="AR3" s="4">
        <v>35</v>
      </c>
      <c r="AS3" s="4">
        <v>36</v>
      </c>
      <c r="AT3" s="4">
        <v>37</v>
      </c>
      <c r="AU3" s="4">
        <v>38</v>
      </c>
      <c r="AV3" s="4">
        <v>39</v>
      </c>
      <c r="AW3" s="4">
        <v>40</v>
      </c>
      <c r="AX3" s="4">
        <v>41</v>
      </c>
      <c r="AY3" s="4">
        <v>42</v>
      </c>
      <c r="AZ3" s="4">
        <v>43</v>
      </c>
      <c r="BA3" s="4">
        <v>44</v>
      </c>
      <c r="BB3" s="4">
        <v>45</v>
      </c>
      <c r="BC3" s="4">
        <v>46</v>
      </c>
      <c r="BD3" s="4">
        <v>47</v>
      </c>
      <c r="BE3" s="4">
        <v>48</v>
      </c>
      <c r="BF3" s="4">
        <v>49</v>
      </c>
      <c r="BG3" s="4">
        <v>50</v>
      </c>
      <c r="BH3" s="4">
        <v>51</v>
      </c>
      <c r="BI3" s="4">
        <v>52</v>
      </c>
      <c r="BJ3" s="4">
        <v>53</v>
      </c>
      <c r="BK3" s="4">
        <v>54</v>
      </c>
      <c r="BL3" s="4">
        <v>55</v>
      </c>
      <c r="BM3" s="4">
        <v>56</v>
      </c>
      <c r="BN3" s="4">
        <v>57</v>
      </c>
      <c r="BO3" s="4">
        <v>58</v>
      </c>
      <c r="BP3" s="4">
        <v>59</v>
      </c>
      <c r="BQ3" s="4">
        <v>60</v>
      </c>
      <c r="BR3" s="4">
        <v>61</v>
      </c>
      <c r="BS3" s="4">
        <v>62</v>
      </c>
      <c r="BT3" s="4">
        <v>63</v>
      </c>
      <c r="BU3" s="4">
        <v>64</v>
      </c>
      <c r="BV3" s="4">
        <v>65</v>
      </c>
      <c r="BW3" s="4">
        <v>66</v>
      </c>
      <c r="BX3" s="4">
        <v>67</v>
      </c>
      <c r="BY3" s="4">
        <v>68</v>
      </c>
      <c r="BZ3" s="4">
        <v>69</v>
      </c>
      <c r="CA3" s="4">
        <v>70</v>
      </c>
      <c r="CB3" s="4">
        <v>71</v>
      </c>
      <c r="CC3" s="4">
        <v>72</v>
      </c>
      <c r="CD3" s="4">
        <v>73</v>
      </c>
      <c r="CE3" s="4">
        <v>74</v>
      </c>
      <c r="CF3" s="4">
        <v>75</v>
      </c>
      <c r="CG3" s="4">
        <v>76</v>
      </c>
      <c r="CH3" s="4">
        <v>77</v>
      </c>
      <c r="CI3" s="4">
        <v>78</v>
      </c>
      <c r="CJ3" s="4">
        <v>79</v>
      </c>
      <c r="CK3" s="4">
        <v>80</v>
      </c>
      <c r="CL3" s="4">
        <v>81</v>
      </c>
      <c r="CM3" s="4">
        <v>82</v>
      </c>
      <c r="CN3" s="4">
        <v>83</v>
      </c>
      <c r="CO3" s="4">
        <v>84</v>
      </c>
      <c r="CP3" s="4">
        <v>85</v>
      </c>
      <c r="CQ3" s="4">
        <v>86</v>
      </c>
      <c r="CR3" s="4">
        <v>87</v>
      </c>
      <c r="CS3" s="4">
        <v>88</v>
      </c>
      <c r="CT3" s="4">
        <v>89</v>
      </c>
      <c r="CU3" s="4">
        <v>90</v>
      </c>
      <c r="CV3" s="4">
        <v>91</v>
      </c>
      <c r="CW3" s="4">
        <v>92</v>
      </c>
      <c r="CX3" s="4">
        <v>93</v>
      </c>
      <c r="CY3" s="4">
        <v>94</v>
      </c>
      <c r="CZ3" s="4">
        <v>95</v>
      </c>
      <c r="DA3" s="4">
        <v>96</v>
      </c>
      <c r="DB3" s="4">
        <v>97</v>
      </c>
      <c r="DC3" s="4">
        <v>98</v>
      </c>
      <c r="DD3" s="4">
        <v>99</v>
      </c>
      <c r="DE3" s="4">
        <v>100</v>
      </c>
      <c r="DF3" s="4">
        <v>101</v>
      </c>
      <c r="DG3" s="4">
        <v>102</v>
      </c>
      <c r="DH3" s="4">
        <v>103</v>
      </c>
      <c r="DI3" s="4">
        <v>104</v>
      </c>
      <c r="DJ3" s="4">
        <v>105</v>
      </c>
      <c r="DK3" s="4">
        <v>106</v>
      </c>
      <c r="DL3" s="4">
        <v>107</v>
      </c>
      <c r="DM3" s="4">
        <v>108</v>
      </c>
      <c r="DN3" s="4">
        <v>109</v>
      </c>
      <c r="DO3" s="4">
        <v>110</v>
      </c>
      <c r="DP3" s="4">
        <v>111</v>
      </c>
      <c r="DQ3" s="4">
        <v>112</v>
      </c>
      <c r="DR3" s="4">
        <v>113</v>
      </c>
      <c r="DS3" s="4">
        <v>114</v>
      </c>
      <c r="DT3" s="4">
        <v>115</v>
      </c>
      <c r="DU3" s="4">
        <v>116</v>
      </c>
      <c r="DV3" s="4">
        <v>117</v>
      </c>
      <c r="DW3" s="4">
        <v>118</v>
      </c>
      <c r="DX3" s="4">
        <v>119</v>
      </c>
      <c r="DY3" s="4">
        <v>120</v>
      </c>
      <c r="DZ3" s="4">
        <v>121</v>
      </c>
      <c r="EA3" s="4">
        <v>122</v>
      </c>
      <c r="EB3" s="4">
        <v>123</v>
      </c>
      <c r="EC3" s="4">
        <v>124</v>
      </c>
      <c r="ED3" s="4">
        <v>125</v>
      </c>
      <c r="EE3" s="4">
        <v>126</v>
      </c>
      <c r="EF3" s="4">
        <v>127</v>
      </c>
      <c r="EG3" s="4">
        <v>128</v>
      </c>
      <c r="EH3" s="4">
        <v>129</v>
      </c>
      <c r="EI3" s="4">
        <v>130</v>
      </c>
      <c r="EJ3" s="4">
        <v>131</v>
      </c>
      <c r="EK3" s="4">
        <v>132</v>
      </c>
      <c r="EL3" s="4">
        <v>133</v>
      </c>
      <c r="EM3" s="4">
        <v>134</v>
      </c>
      <c r="EN3" s="4">
        <v>135</v>
      </c>
      <c r="EO3" s="4">
        <v>136</v>
      </c>
      <c r="EP3" s="4">
        <v>137</v>
      </c>
      <c r="EQ3" s="4">
        <v>138</v>
      </c>
      <c r="ER3" s="4">
        <v>139</v>
      </c>
      <c r="ES3" s="4">
        <v>140</v>
      </c>
      <c r="ET3" s="4">
        <v>141</v>
      </c>
      <c r="EU3" s="4">
        <v>142</v>
      </c>
      <c r="EV3" s="4">
        <v>143</v>
      </c>
      <c r="EW3" s="4">
        <v>144</v>
      </c>
      <c r="EX3" s="4">
        <v>145</v>
      </c>
      <c r="EY3" s="4">
        <v>146</v>
      </c>
      <c r="EZ3" s="4">
        <v>147</v>
      </c>
      <c r="FA3" s="4">
        <v>148</v>
      </c>
      <c r="FB3" s="4">
        <v>149</v>
      </c>
      <c r="FC3" s="4">
        <v>150</v>
      </c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</row>
    <row r="4" spans="2:1006" x14ac:dyDescent="0.35">
      <c r="C4" t="s">
        <v>16</v>
      </c>
      <c r="E4" s="31" t="s">
        <v>17</v>
      </c>
      <c r="F4" s="5">
        <f>InputC!E6</f>
        <v>12</v>
      </c>
      <c r="H4">
        <f>SUM(J4:XFD4)</f>
        <v>12</v>
      </c>
      <c r="J4">
        <f>(J3&lt;=$F$4)*1</f>
        <v>1</v>
      </c>
      <c r="K4">
        <f t="shared" ref="K4:BV4" si="0">(K3&lt;=$F$4)*1</f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1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0</v>
      </c>
      <c r="W4">
        <f t="shared" si="0"/>
        <v>0</v>
      </c>
      <c r="X4">
        <f t="shared" si="0"/>
        <v>0</v>
      </c>
      <c r="Y4">
        <f t="shared" si="0"/>
        <v>0</v>
      </c>
      <c r="Z4">
        <f t="shared" si="0"/>
        <v>0</v>
      </c>
      <c r="AA4">
        <f t="shared" si="0"/>
        <v>0</v>
      </c>
      <c r="AB4">
        <f t="shared" si="0"/>
        <v>0</v>
      </c>
      <c r="AC4">
        <f t="shared" si="0"/>
        <v>0</v>
      </c>
      <c r="AD4">
        <f t="shared" si="0"/>
        <v>0</v>
      </c>
      <c r="AE4">
        <f t="shared" si="0"/>
        <v>0</v>
      </c>
      <c r="AF4">
        <f t="shared" si="0"/>
        <v>0</v>
      </c>
      <c r="AG4">
        <f t="shared" si="0"/>
        <v>0</v>
      </c>
      <c r="AH4">
        <f t="shared" si="0"/>
        <v>0</v>
      </c>
      <c r="AI4">
        <f t="shared" si="0"/>
        <v>0</v>
      </c>
      <c r="AJ4">
        <f t="shared" si="0"/>
        <v>0</v>
      </c>
      <c r="AK4">
        <f t="shared" si="0"/>
        <v>0</v>
      </c>
      <c r="AL4">
        <f t="shared" si="0"/>
        <v>0</v>
      </c>
      <c r="AM4">
        <f t="shared" si="0"/>
        <v>0</v>
      </c>
      <c r="AN4">
        <f t="shared" si="0"/>
        <v>0</v>
      </c>
      <c r="AO4">
        <f t="shared" si="0"/>
        <v>0</v>
      </c>
      <c r="AP4">
        <f t="shared" si="0"/>
        <v>0</v>
      </c>
      <c r="AQ4">
        <f t="shared" si="0"/>
        <v>0</v>
      </c>
      <c r="AR4">
        <f t="shared" si="0"/>
        <v>0</v>
      </c>
      <c r="AS4">
        <f t="shared" si="0"/>
        <v>0</v>
      </c>
      <c r="AT4">
        <f t="shared" si="0"/>
        <v>0</v>
      </c>
      <c r="AU4">
        <f t="shared" si="0"/>
        <v>0</v>
      </c>
      <c r="AV4">
        <f t="shared" si="0"/>
        <v>0</v>
      </c>
      <c r="AW4">
        <f t="shared" si="0"/>
        <v>0</v>
      </c>
      <c r="AX4">
        <f t="shared" si="0"/>
        <v>0</v>
      </c>
      <c r="AY4">
        <f t="shared" si="0"/>
        <v>0</v>
      </c>
      <c r="AZ4">
        <f t="shared" si="0"/>
        <v>0</v>
      </c>
      <c r="BA4">
        <f t="shared" si="0"/>
        <v>0</v>
      </c>
      <c r="BB4">
        <f t="shared" si="0"/>
        <v>0</v>
      </c>
      <c r="BC4">
        <f t="shared" si="0"/>
        <v>0</v>
      </c>
      <c r="BD4">
        <f t="shared" si="0"/>
        <v>0</v>
      </c>
      <c r="BE4">
        <f t="shared" si="0"/>
        <v>0</v>
      </c>
      <c r="BF4">
        <f t="shared" si="0"/>
        <v>0</v>
      </c>
      <c r="BG4">
        <f t="shared" si="0"/>
        <v>0</v>
      </c>
      <c r="BH4">
        <f t="shared" si="0"/>
        <v>0</v>
      </c>
      <c r="BI4">
        <f t="shared" si="0"/>
        <v>0</v>
      </c>
      <c r="BJ4">
        <f t="shared" si="0"/>
        <v>0</v>
      </c>
      <c r="BK4">
        <f t="shared" si="0"/>
        <v>0</v>
      </c>
      <c r="BL4">
        <f t="shared" si="0"/>
        <v>0</v>
      </c>
      <c r="BM4">
        <f t="shared" si="0"/>
        <v>0</v>
      </c>
      <c r="BN4">
        <f t="shared" si="0"/>
        <v>0</v>
      </c>
      <c r="BO4">
        <f t="shared" si="0"/>
        <v>0</v>
      </c>
      <c r="BP4">
        <f t="shared" si="0"/>
        <v>0</v>
      </c>
      <c r="BQ4">
        <f t="shared" si="0"/>
        <v>0</v>
      </c>
      <c r="BR4">
        <f t="shared" si="0"/>
        <v>0</v>
      </c>
      <c r="BS4">
        <f t="shared" si="0"/>
        <v>0</v>
      </c>
      <c r="BT4">
        <f t="shared" si="0"/>
        <v>0</v>
      </c>
      <c r="BU4">
        <f t="shared" si="0"/>
        <v>0</v>
      </c>
      <c r="BV4">
        <f t="shared" si="0"/>
        <v>0</v>
      </c>
      <c r="BW4">
        <f t="shared" ref="BW4:EH4" si="1">(BW3&lt;=$F$4)*1</f>
        <v>0</v>
      </c>
      <c r="BX4">
        <f t="shared" si="1"/>
        <v>0</v>
      </c>
      <c r="BY4">
        <f t="shared" si="1"/>
        <v>0</v>
      </c>
      <c r="BZ4">
        <f t="shared" si="1"/>
        <v>0</v>
      </c>
      <c r="CA4">
        <f t="shared" si="1"/>
        <v>0</v>
      </c>
      <c r="CB4">
        <f t="shared" si="1"/>
        <v>0</v>
      </c>
      <c r="CC4">
        <f t="shared" si="1"/>
        <v>0</v>
      </c>
      <c r="CD4">
        <f t="shared" si="1"/>
        <v>0</v>
      </c>
      <c r="CE4">
        <f t="shared" si="1"/>
        <v>0</v>
      </c>
      <c r="CF4">
        <f t="shared" si="1"/>
        <v>0</v>
      </c>
      <c r="CG4">
        <f t="shared" si="1"/>
        <v>0</v>
      </c>
      <c r="CH4">
        <f t="shared" si="1"/>
        <v>0</v>
      </c>
      <c r="CI4">
        <f t="shared" si="1"/>
        <v>0</v>
      </c>
      <c r="CJ4">
        <f t="shared" si="1"/>
        <v>0</v>
      </c>
      <c r="CK4">
        <f t="shared" si="1"/>
        <v>0</v>
      </c>
      <c r="CL4">
        <f t="shared" si="1"/>
        <v>0</v>
      </c>
      <c r="CM4">
        <f t="shared" si="1"/>
        <v>0</v>
      </c>
      <c r="CN4">
        <f t="shared" si="1"/>
        <v>0</v>
      </c>
      <c r="CO4">
        <f t="shared" si="1"/>
        <v>0</v>
      </c>
      <c r="CP4">
        <f t="shared" si="1"/>
        <v>0</v>
      </c>
      <c r="CQ4">
        <f t="shared" si="1"/>
        <v>0</v>
      </c>
      <c r="CR4">
        <f t="shared" si="1"/>
        <v>0</v>
      </c>
      <c r="CS4">
        <f t="shared" si="1"/>
        <v>0</v>
      </c>
      <c r="CT4">
        <f t="shared" si="1"/>
        <v>0</v>
      </c>
      <c r="CU4">
        <f t="shared" si="1"/>
        <v>0</v>
      </c>
      <c r="CV4">
        <f t="shared" si="1"/>
        <v>0</v>
      </c>
      <c r="CW4">
        <f t="shared" si="1"/>
        <v>0</v>
      </c>
      <c r="CX4">
        <f t="shared" si="1"/>
        <v>0</v>
      </c>
      <c r="CY4">
        <f t="shared" si="1"/>
        <v>0</v>
      </c>
      <c r="CZ4">
        <f t="shared" si="1"/>
        <v>0</v>
      </c>
      <c r="DA4">
        <f t="shared" si="1"/>
        <v>0</v>
      </c>
      <c r="DB4">
        <f t="shared" si="1"/>
        <v>0</v>
      </c>
      <c r="DC4">
        <f t="shared" si="1"/>
        <v>0</v>
      </c>
      <c r="DD4">
        <f t="shared" si="1"/>
        <v>0</v>
      </c>
      <c r="DE4">
        <f t="shared" si="1"/>
        <v>0</v>
      </c>
      <c r="DF4">
        <f t="shared" si="1"/>
        <v>0</v>
      </c>
      <c r="DG4">
        <f t="shared" si="1"/>
        <v>0</v>
      </c>
      <c r="DH4">
        <f t="shared" si="1"/>
        <v>0</v>
      </c>
      <c r="DI4">
        <f t="shared" si="1"/>
        <v>0</v>
      </c>
      <c r="DJ4">
        <f t="shared" si="1"/>
        <v>0</v>
      </c>
      <c r="DK4">
        <f t="shared" si="1"/>
        <v>0</v>
      </c>
      <c r="DL4">
        <f t="shared" si="1"/>
        <v>0</v>
      </c>
      <c r="DM4">
        <f t="shared" si="1"/>
        <v>0</v>
      </c>
      <c r="DN4">
        <f t="shared" si="1"/>
        <v>0</v>
      </c>
      <c r="DO4">
        <f t="shared" si="1"/>
        <v>0</v>
      </c>
      <c r="DP4">
        <f t="shared" si="1"/>
        <v>0</v>
      </c>
      <c r="DQ4">
        <f t="shared" si="1"/>
        <v>0</v>
      </c>
      <c r="DR4">
        <f t="shared" si="1"/>
        <v>0</v>
      </c>
      <c r="DS4">
        <f t="shared" si="1"/>
        <v>0</v>
      </c>
      <c r="DT4">
        <f t="shared" si="1"/>
        <v>0</v>
      </c>
      <c r="DU4">
        <f t="shared" si="1"/>
        <v>0</v>
      </c>
      <c r="DV4">
        <f t="shared" si="1"/>
        <v>0</v>
      </c>
      <c r="DW4">
        <f t="shared" si="1"/>
        <v>0</v>
      </c>
      <c r="DX4">
        <f t="shared" si="1"/>
        <v>0</v>
      </c>
      <c r="DY4">
        <f t="shared" si="1"/>
        <v>0</v>
      </c>
      <c r="DZ4">
        <f t="shared" si="1"/>
        <v>0</v>
      </c>
      <c r="EA4">
        <f t="shared" si="1"/>
        <v>0</v>
      </c>
      <c r="EB4">
        <f t="shared" si="1"/>
        <v>0</v>
      </c>
      <c r="EC4">
        <f t="shared" si="1"/>
        <v>0</v>
      </c>
      <c r="ED4">
        <f t="shared" si="1"/>
        <v>0</v>
      </c>
      <c r="EE4">
        <f t="shared" si="1"/>
        <v>0</v>
      </c>
      <c r="EF4">
        <f t="shared" si="1"/>
        <v>0</v>
      </c>
      <c r="EG4">
        <f t="shared" si="1"/>
        <v>0</v>
      </c>
      <c r="EH4">
        <f t="shared" si="1"/>
        <v>0</v>
      </c>
      <c r="EI4">
        <f t="shared" ref="EI4:FC4" si="2">(EI3&lt;=$F$4)*1</f>
        <v>0</v>
      </c>
      <c r="EJ4">
        <f t="shared" si="2"/>
        <v>0</v>
      </c>
      <c r="EK4">
        <f t="shared" si="2"/>
        <v>0</v>
      </c>
      <c r="EL4">
        <f t="shared" si="2"/>
        <v>0</v>
      </c>
      <c r="EM4">
        <f t="shared" si="2"/>
        <v>0</v>
      </c>
      <c r="EN4">
        <f t="shared" si="2"/>
        <v>0</v>
      </c>
      <c r="EO4">
        <f t="shared" si="2"/>
        <v>0</v>
      </c>
      <c r="EP4">
        <f t="shared" si="2"/>
        <v>0</v>
      </c>
      <c r="EQ4">
        <f t="shared" si="2"/>
        <v>0</v>
      </c>
      <c r="ER4">
        <f t="shared" si="2"/>
        <v>0</v>
      </c>
      <c r="ES4">
        <f t="shared" si="2"/>
        <v>0</v>
      </c>
      <c r="ET4">
        <f t="shared" si="2"/>
        <v>0</v>
      </c>
      <c r="EU4">
        <f t="shared" si="2"/>
        <v>0</v>
      </c>
      <c r="EV4">
        <f t="shared" si="2"/>
        <v>0</v>
      </c>
      <c r="EW4">
        <f t="shared" si="2"/>
        <v>0</v>
      </c>
      <c r="EX4">
        <f t="shared" si="2"/>
        <v>0</v>
      </c>
      <c r="EY4">
        <f t="shared" si="2"/>
        <v>0</v>
      </c>
      <c r="EZ4">
        <f t="shared" si="2"/>
        <v>0</v>
      </c>
      <c r="FA4">
        <f t="shared" si="2"/>
        <v>0</v>
      </c>
      <c r="FB4">
        <f t="shared" si="2"/>
        <v>0</v>
      </c>
      <c r="FC4">
        <f t="shared" si="2"/>
        <v>0</v>
      </c>
    </row>
    <row r="5" spans="2:1006" x14ac:dyDescent="0.35">
      <c r="C5" t="s">
        <v>18</v>
      </c>
      <c r="E5" s="31" t="s">
        <v>8</v>
      </c>
      <c r="F5" s="5">
        <f>InputC!E12</f>
        <v>1</v>
      </c>
      <c r="G5" s="5">
        <f>InputC!E13</f>
        <v>6</v>
      </c>
      <c r="J5">
        <f>IF(J4,$F$5,$G$5)</f>
        <v>1</v>
      </c>
      <c r="K5">
        <f t="shared" ref="K5:BV5" si="3">IF(K4,$F$5,$G$5)</f>
        <v>1</v>
      </c>
      <c r="L5">
        <f t="shared" si="3"/>
        <v>1</v>
      </c>
      <c r="M5">
        <f t="shared" si="3"/>
        <v>1</v>
      </c>
      <c r="N5">
        <f t="shared" si="3"/>
        <v>1</v>
      </c>
      <c r="O5">
        <f t="shared" si="3"/>
        <v>1</v>
      </c>
      <c r="P5">
        <f t="shared" si="3"/>
        <v>1</v>
      </c>
      <c r="Q5">
        <f t="shared" si="3"/>
        <v>1</v>
      </c>
      <c r="R5">
        <f t="shared" si="3"/>
        <v>1</v>
      </c>
      <c r="S5">
        <f t="shared" si="3"/>
        <v>1</v>
      </c>
      <c r="T5">
        <f t="shared" si="3"/>
        <v>1</v>
      </c>
      <c r="U5">
        <f t="shared" si="3"/>
        <v>1</v>
      </c>
      <c r="V5">
        <f t="shared" si="3"/>
        <v>6</v>
      </c>
      <c r="W5">
        <f t="shared" si="3"/>
        <v>6</v>
      </c>
      <c r="X5">
        <f t="shared" si="3"/>
        <v>6</v>
      </c>
      <c r="Y5">
        <f t="shared" si="3"/>
        <v>6</v>
      </c>
      <c r="Z5">
        <f t="shared" si="3"/>
        <v>6</v>
      </c>
      <c r="AA5">
        <f t="shared" si="3"/>
        <v>6</v>
      </c>
      <c r="AB5">
        <f t="shared" si="3"/>
        <v>6</v>
      </c>
      <c r="AC5">
        <f t="shared" si="3"/>
        <v>6</v>
      </c>
      <c r="AD5">
        <f t="shared" si="3"/>
        <v>6</v>
      </c>
      <c r="AE5">
        <f t="shared" si="3"/>
        <v>6</v>
      </c>
      <c r="AF5">
        <f t="shared" si="3"/>
        <v>6</v>
      </c>
      <c r="AG5">
        <f t="shared" si="3"/>
        <v>6</v>
      </c>
      <c r="AH5">
        <f t="shared" si="3"/>
        <v>6</v>
      </c>
      <c r="AI5">
        <f t="shared" si="3"/>
        <v>6</v>
      </c>
      <c r="AJ5">
        <f t="shared" si="3"/>
        <v>6</v>
      </c>
      <c r="AK5">
        <f t="shared" si="3"/>
        <v>6</v>
      </c>
      <c r="AL5">
        <f t="shared" si="3"/>
        <v>6</v>
      </c>
      <c r="AM5">
        <f t="shared" si="3"/>
        <v>6</v>
      </c>
      <c r="AN5">
        <f t="shared" si="3"/>
        <v>6</v>
      </c>
      <c r="AO5">
        <f t="shared" si="3"/>
        <v>6</v>
      </c>
      <c r="AP5">
        <f t="shared" si="3"/>
        <v>6</v>
      </c>
      <c r="AQ5">
        <f t="shared" si="3"/>
        <v>6</v>
      </c>
      <c r="AR5">
        <f t="shared" si="3"/>
        <v>6</v>
      </c>
      <c r="AS5">
        <f t="shared" si="3"/>
        <v>6</v>
      </c>
      <c r="AT5">
        <f t="shared" si="3"/>
        <v>6</v>
      </c>
      <c r="AU5">
        <f t="shared" si="3"/>
        <v>6</v>
      </c>
      <c r="AV5">
        <f t="shared" si="3"/>
        <v>6</v>
      </c>
      <c r="AW5">
        <f t="shared" si="3"/>
        <v>6</v>
      </c>
      <c r="AX5">
        <f t="shared" si="3"/>
        <v>6</v>
      </c>
      <c r="AY5">
        <f t="shared" si="3"/>
        <v>6</v>
      </c>
      <c r="AZ5">
        <f t="shared" si="3"/>
        <v>6</v>
      </c>
      <c r="BA5">
        <f t="shared" si="3"/>
        <v>6</v>
      </c>
      <c r="BB5">
        <f t="shared" si="3"/>
        <v>6</v>
      </c>
      <c r="BC5">
        <f t="shared" si="3"/>
        <v>6</v>
      </c>
      <c r="BD5">
        <f t="shared" si="3"/>
        <v>6</v>
      </c>
      <c r="BE5">
        <f t="shared" si="3"/>
        <v>6</v>
      </c>
      <c r="BF5">
        <f t="shared" si="3"/>
        <v>6</v>
      </c>
      <c r="BG5">
        <f t="shared" si="3"/>
        <v>6</v>
      </c>
      <c r="BH5">
        <f t="shared" si="3"/>
        <v>6</v>
      </c>
      <c r="BI5">
        <f t="shared" si="3"/>
        <v>6</v>
      </c>
      <c r="BJ5">
        <f t="shared" si="3"/>
        <v>6</v>
      </c>
      <c r="BK5">
        <f t="shared" si="3"/>
        <v>6</v>
      </c>
      <c r="BL5">
        <f t="shared" si="3"/>
        <v>6</v>
      </c>
      <c r="BM5">
        <f t="shared" si="3"/>
        <v>6</v>
      </c>
      <c r="BN5">
        <f t="shared" si="3"/>
        <v>6</v>
      </c>
      <c r="BO5">
        <f t="shared" si="3"/>
        <v>6</v>
      </c>
      <c r="BP5">
        <f t="shared" si="3"/>
        <v>6</v>
      </c>
      <c r="BQ5">
        <f t="shared" si="3"/>
        <v>6</v>
      </c>
      <c r="BR5">
        <f t="shared" si="3"/>
        <v>6</v>
      </c>
      <c r="BS5">
        <f t="shared" si="3"/>
        <v>6</v>
      </c>
      <c r="BT5">
        <f t="shared" si="3"/>
        <v>6</v>
      </c>
      <c r="BU5">
        <f t="shared" si="3"/>
        <v>6</v>
      </c>
      <c r="BV5">
        <f t="shared" si="3"/>
        <v>6</v>
      </c>
      <c r="BW5">
        <f t="shared" ref="BW5:EH5" si="4">IF(BW4,$F$5,$G$5)</f>
        <v>6</v>
      </c>
      <c r="BX5">
        <f t="shared" si="4"/>
        <v>6</v>
      </c>
      <c r="BY5">
        <f t="shared" si="4"/>
        <v>6</v>
      </c>
      <c r="BZ5">
        <f t="shared" si="4"/>
        <v>6</v>
      </c>
      <c r="CA5">
        <f t="shared" si="4"/>
        <v>6</v>
      </c>
      <c r="CB5">
        <f t="shared" si="4"/>
        <v>6</v>
      </c>
      <c r="CC5">
        <f t="shared" si="4"/>
        <v>6</v>
      </c>
      <c r="CD5">
        <f t="shared" si="4"/>
        <v>6</v>
      </c>
      <c r="CE5">
        <f t="shared" si="4"/>
        <v>6</v>
      </c>
      <c r="CF5">
        <f t="shared" si="4"/>
        <v>6</v>
      </c>
      <c r="CG5">
        <f t="shared" si="4"/>
        <v>6</v>
      </c>
      <c r="CH5">
        <f t="shared" si="4"/>
        <v>6</v>
      </c>
      <c r="CI5">
        <f t="shared" si="4"/>
        <v>6</v>
      </c>
      <c r="CJ5">
        <f t="shared" si="4"/>
        <v>6</v>
      </c>
      <c r="CK5">
        <f t="shared" si="4"/>
        <v>6</v>
      </c>
      <c r="CL5">
        <f t="shared" si="4"/>
        <v>6</v>
      </c>
      <c r="CM5">
        <f t="shared" si="4"/>
        <v>6</v>
      </c>
      <c r="CN5">
        <f t="shared" si="4"/>
        <v>6</v>
      </c>
      <c r="CO5">
        <f t="shared" si="4"/>
        <v>6</v>
      </c>
      <c r="CP5">
        <f t="shared" si="4"/>
        <v>6</v>
      </c>
      <c r="CQ5">
        <f t="shared" si="4"/>
        <v>6</v>
      </c>
      <c r="CR5">
        <f t="shared" si="4"/>
        <v>6</v>
      </c>
      <c r="CS5">
        <f t="shared" si="4"/>
        <v>6</v>
      </c>
      <c r="CT5">
        <f t="shared" si="4"/>
        <v>6</v>
      </c>
      <c r="CU5">
        <f t="shared" si="4"/>
        <v>6</v>
      </c>
      <c r="CV5">
        <f t="shared" si="4"/>
        <v>6</v>
      </c>
      <c r="CW5">
        <f t="shared" si="4"/>
        <v>6</v>
      </c>
      <c r="CX5">
        <f t="shared" si="4"/>
        <v>6</v>
      </c>
      <c r="CY5">
        <f t="shared" si="4"/>
        <v>6</v>
      </c>
      <c r="CZ5">
        <f t="shared" si="4"/>
        <v>6</v>
      </c>
      <c r="DA5">
        <f t="shared" si="4"/>
        <v>6</v>
      </c>
      <c r="DB5">
        <f t="shared" si="4"/>
        <v>6</v>
      </c>
      <c r="DC5">
        <f t="shared" si="4"/>
        <v>6</v>
      </c>
      <c r="DD5">
        <f t="shared" si="4"/>
        <v>6</v>
      </c>
      <c r="DE5">
        <f t="shared" si="4"/>
        <v>6</v>
      </c>
      <c r="DF5">
        <f t="shared" si="4"/>
        <v>6</v>
      </c>
      <c r="DG5">
        <f t="shared" si="4"/>
        <v>6</v>
      </c>
      <c r="DH5">
        <f t="shared" si="4"/>
        <v>6</v>
      </c>
      <c r="DI5">
        <f t="shared" si="4"/>
        <v>6</v>
      </c>
      <c r="DJ5">
        <f t="shared" si="4"/>
        <v>6</v>
      </c>
      <c r="DK5">
        <f t="shared" si="4"/>
        <v>6</v>
      </c>
      <c r="DL5">
        <f t="shared" si="4"/>
        <v>6</v>
      </c>
      <c r="DM5">
        <f t="shared" si="4"/>
        <v>6</v>
      </c>
      <c r="DN5">
        <f t="shared" si="4"/>
        <v>6</v>
      </c>
      <c r="DO5">
        <f t="shared" si="4"/>
        <v>6</v>
      </c>
      <c r="DP5">
        <f t="shared" si="4"/>
        <v>6</v>
      </c>
      <c r="DQ5">
        <f t="shared" si="4"/>
        <v>6</v>
      </c>
      <c r="DR5">
        <f t="shared" si="4"/>
        <v>6</v>
      </c>
      <c r="DS5">
        <f t="shared" si="4"/>
        <v>6</v>
      </c>
      <c r="DT5">
        <f t="shared" si="4"/>
        <v>6</v>
      </c>
      <c r="DU5">
        <f t="shared" si="4"/>
        <v>6</v>
      </c>
      <c r="DV5">
        <f t="shared" si="4"/>
        <v>6</v>
      </c>
      <c r="DW5">
        <f t="shared" si="4"/>
        <v>6</v>
      </c>
      <c r="DX5">
        <f t="shared" si="4"/>
        <v>6</v>
      </c>
      <c r="DY5">
        <f t="shared" si="4"/>
        <v>6</v>
      </c>
      <c r="DZ5">
        <f t="shared" si="4"/>
        <v>6</v>
      </c>
      <c r="EA5">
        <f t="shared" si="4"/>
        <v>6</v>
      </c>
      <c r="EB5">
        <f t="shared" si="4"/>
        <v>6</v>
      </c>
      <c r="EC5">
        <f t="shared" si="4"/>
        <v>6</v>
      </c>
      <c r="ED5">
        <f t="shared" si="4"/>
        <v>6</v>
      </c>
      <c r="EE5">
        <f t="shared" si="4"/>
        <v>6</v>
      </c>
      <c r="EF5">
        <f t="shared" si="4"/>
        <v>6</v>
      </c>
      <c r="EG5">
        <f t="shared" si="4"/>
        <v>6</v>
      </c>
      <c r="EH5">
        <f t="shared" si="4"/>
        <v>6</v>
      </c>
      <c r="EI5">
        <f t="shared" ref="EI5:FC5" si="5">IF(EI4,$F$5,$G$5)</f>
        <v>6</v>
      </c>
      <c r="EJ5">
        <f t="shared" si="5"/>
        <v>6</v>
      </c>
      <c r="EK5">
        <f t="shared" si="5"/>
        <v>6</v>
      </c>
      <c r="EL5">
        <f t="shared" si="5"/>
        <v>6</v>
      </c>
      <c r="EM5">
        <f t="shared" si="5"/>
        <v>6</v>
      </c>
      <c r="EN5">
        <f t="shared" si="5"/>
        <v>6</v>
      </c>
      <c r="EO5">
        <f t="shared" si="5"/>
        <v>6</v>
      </c>
      <c r="EP5">
        <f t="shared" si="5"/>
        <v>6</v>
      </c>
      <c r="EQ5">
        <f t="shared" si="5"/>
        <v>6</v>
      </c>
      <c r="ER5">
        <f t="shared" si="5"/>
        <v>6</v>
      </c>
      <c r="ES5">
        <f t="shared" si="5"/>
        <v>6</v>
      </c>
      <c r="ET5">
        <f t="shared" si="5"/>
        <v>6</v>
      </c>
      <c r="EU5">
        <f t="shared" si="5"/>
        <v>6</v>
      </c>
      <c r="EV5">
        <f t="shared" si="5"/>
        <v>6</v>
      </c>
      <c r="EW5">
        <f t="shared" si="5"/>
        <v>6</v>
      </c>
      <c r="EX5">
        <f t="shared" si="5"/>
        <v>6</v>
      </c>
      <c r="EY5">
        <f t="shared" si="5"/>
        <v>6</v>
      </c>
      <c r="EZ5">
        <f t="shared" si="5"/>
        <v>6</v>
      </c>
      <c r="FA5">
        <f t="shared" si="5"/>
        <v>6</v>
      </c>
      <c r="FB5">
        <f t="shared" si="5"/>
        <v>6</v>
      </c>
      <c r="FC5">
        <f t="shared" si="5"/>
        <v>6</v>
      </c>
    </row>
    <row r="6" spans="2:1006" x14ac:dyDescent="0.35">
      <c r="C6" t="s">
        <v>44</v>
      </c>
      <c r="E6" s="31" t="s">
        <v>8</v>
      </c>
      <c r="J6">
        <f>12/J5</f>
        <v>12</v>
      </c>
      <c r="K6">
        <f t="shared" ref="K6:BV6" si="6">12/K5</f>
        <v>12</v>
      </c>
      <c r="L6">
        <f t="shared" si="6"/>
        <v>12</v>
      </c>
      <c r="M6">
        <f t="shared" si="6"/>
        <v>12</v>
      </c>
      <c r="N6">
        <f t="shared" si="6"/>
        <v>12</v>
      </c>
      <c r="O6">
        <f t="shared" si="6"/>
        <v>12</v>
      </c>
      <c r="P6">
        <f t="shared" si="6"/>
        <v>12</v>
      </c>
      <c r="Q6">
        <f t="shared" si="6"/>
        <v>12</v>
      </c>
      <c r="R6">
        <f t="shared" si="6"/>
        <v>12</v>
      </c>
      <c r="S6">
        <f t="shared" si="6"/>
        <v>12</v>
      </c>
      <c r="T6">
        <f t="shared" si="6"/>
        <v>12</v>
      </c>
      <c r="U6">
        <f t="shared" si="6"/>
        <v>12</v>
      </c>
      <c r="V6">
        <f t="shared" si="6"/>
        <v>2</v>
      </c>
      <c r="W6">
        <f t="shared" si="6"/>
        <v>2</v>
      </c>
      <c r="X6">
        <f t="shared" si="6"/>
        <v>2</v>
      </c>
      <c r="Y6">
        <f t="shared" si="6"/>
        <v>2</v>
      </c>
      <c r="Z6">
        <f t="shared" si="6"/>
        <v>2</v>
      </c>
      <c r="AA6">
        <f t="shared" si="6"/>
        <v>2</v>
      </c>
      <c r="AB6">
        <f t="shared" si="6"/>
        <v>2</v>
      </c>
      <c r="AC6">
        <f t="shared" si="6"/>
        <v>2</v>
      </c>
      <c r="AD6">
        <f t="shared" si="6"/>
        <v>2</v>
      </c>
      <c r="AE6">
        <f t="shared" si="6"/>
        <v>2</v>
      </c>
      <c r="AF6">
        <f t="shared" si="6"/>
        <v>2</v>
      </c>
      <c r="AG6">
        <f t="shared" si="6"/>
        <v>2</v>
      </c>
      <c r="AH6">
        <f t="shared" si="6"/>
        <v>2</v>
      </c>
      <c r="AI6">
        <f t="shared" si="6"/>
        <v>2</v>
      </c>
      <c r="AJ6">
        <f t="shared" si="6"/>
        <v>2</v>
      </c>
      <c r="AK6">
        <f t="shared" si="6"/>
        <v>2</v>
      </c>
      <c r="AL6">
        <f t="shared" si="6"/>
        <v>2</v>
      </c>
      <c r="AM6">
        <f t="shared" si="6"/>
        <v>2</v>
      </c>
      <c r="AN6">
        <f t="shared" si="6"/>
        <v>2</v>
      </c>
      <c r="AO6">
        <f t="shared" si="6"/>
        <v>2</v>
      </c>
      <c r="AP6">
        <f t="shared" si="6"/>
        <v>2</v>
      </c>
      <c r="AQ6">
        <f t="shared" si="6"/>
        <v>2</v>
      </c>
      <c r="AR6">
        <f t="shared" si="6"/>
        <v>2</v>
      </c>
      <c r="AS6">
        <f t="shared" si="6"/>
        <v>2</v>
      </c>
      <c r="AT6">
        <f t="shared" si="6"/>
        <v>2</v>
      </c>
      <c r="AU6">
        <f t="shared" si="6"/>
        <v>2</v>
      </c>
      <c r="AV6">
        <f t="shared" si="6"/>
        <v>2</v>
      </c>
      <c r="AW6">
        <f t="shared" si="6"/>
        <v>2</v>
      </c>
      <c r="AX6">
        <f t="shared" si="6"/>
        <v>2</v>
      </c>
      <c r="AY6">
        <f t="shared" si="6"/>
        <v>2</v>
      </c>
      <c r="AZ6">
        <f t="shared" si="6"/>
        <v>2</v>
      </c>
      <c r="BA6">
        <f t="shared" si="6"/>
        <v>2</v>
      </c>
      <c r="BB6">
        <f t="shared" si="6"/>
        <v>2</v>
      </c>
      <c r="BC6">
        <f t="shared" si="6"/>
        <v>2</v>
      </c>
      <c r="BD6">
        <f t="shared" si="6"/>
        <v>2</v>
      </c>
      <c r="BE6">
        <f t="shared" si="6"/>
        <v>2</v>
      </c>
      <c r="BF6">
        <f t="shared" si="6"/>
        <v>2</v>
      </c>
      <c r="BG6">
        <f t="shared" si="6"/>
        <v>2</v>
      </c>
      <c r="BH6">
        <f t="shared" si="6"/>
        <v>2</v>
      </c>
      <c r="BI6">
        <f t="shared" si="6"/>
        <v>2</v>
      </c>
      <c r="BJ6">
        <f t="shared" si="6"/>
        <v>2</v>
      </c>
      <c r="BK6">
        <f t="shared" si="6"/>
        <v>2</v>
      </c>
      <c r="BL6">
        <f t="shared" si="6"/>
        <v>2</v>
      </c>
      <c r="BM6">
        <f t="shared" si="6"/>
        <v>2</v>
      </c>
      <c r="BN6">
        <f t="shared" si="6"/>
        <v>2</v>
      </c>
      <c r="BO6">
        <f t="shared" si="6"/>
        <v>2</v>
      </c>
      <c r="BP6">
        <f t="shared" si="6"/>
        <v>2</v>
      </c>
      <c r="BQ6">
        <f t="shared" si="6"/>
        <v>2</v>
      </c>
      <c r="BR6">
        <f t="shared" si="6"/>
        <v>2</v>
      </c>
      <c r="BS6">
        <f t="shared" si="6"/>
        <v>2</v>
      </c>
      <c r="BT6">
        <f t="shared" si="6"/>
        <v>2</v>
      </c>
      <c r="BU6">
        <f t="shared" si="6"/>
        <v>2</v>
      </c>
      <c r="BV6">
        <f t="shared" si="6"/>
        <v>2</v>
      </c>
      <c r="BW6">
        <f t="shared" ref="BW6:EH6" si="7">12/BW5</f>
        <v>2</v>
      </c>
      <c r="BX6">
        <f t="shared" si="7"/>
        <v>2</v>
      </c>
      <c r="BY6">
        <f t="shared" si="7"/>
        <v>2</v>
      </c>
      <c r="BZ6">
        <f t="shared" si="7"/>
        <v>2</v>
      </c>
      <c r="CA6">
        <f t="shared" si="7"/>
        <v>2</v>
      </c>
      <c r="CB6">
        <f t="shared" si="7"/>
        <v>2</v>
      </c>
      <c r="CC6">
        <f t="shared" si="7"/>
        <v>2</v>
      </c>
      <c r="CD6">
        <f t="shared" si="7"/>
        <v>2</v>
      </c>
      <c r="CE6">
        <f t="shared" si="7"/>
        <v>2</v>
      </c>
      <c r="CF6">
        <f t="shared" si="7"/>
        <v>2</v>
      </c>
      <c r="CG6">
        <f t="shared" si="7"/>
        <v>2</v>
      </c>
      <c r="CH6">
        <f t="shared" si="7"/>
        <v>2</v>
      </c>
      <c r="CI6">
        <f t="shared" si="7"/>
        <v>2</v>
      </c>
      <c r="CJ6">
        <f t="shared" si="7"/>
        <v>2</v>
      </c>
      <c r="CK6">
        <f t="shared" si="7"/>
        <v>2</v>
      </c>
      <c r="CL6">
        <f t="shared" si="7"/>
        <v>2</v>
      </c>
      <c r="CM6">
        <f t="shared" si="7"/>
        <v>2</v>
      </c>
      <c r="CN6">
        <f t="shared" si="7"/>
        <v>2</v>
      </c>
      <c r="CO6">
        <f t="shared" si="7"/>
        <v>2</v>
      </c>
      <c r="CP6">
        <f t="shared" si="7"/>
        <v>2</v>
      </c>
      <c r="CQ6">
        <f t="shared" si="7"/>
        <v>2</v>
      </c>
      <c r="CR6">
        <f t="shared" si="7"/>
        <v>2</v>
      </c>
      <c r="CS6">
        <f t="shared" si="7"/>
        <v>2</v>
      </c>
      <c r="CT6">
        <f t="shared" si="7"/>
        <v>2</v>
      </c>
      <c r="CU6">
        <f t="shared" si="7"/>
        <v>2</v>
      </c>
      <c r="CV6">
        <f t="shared" si="7"/>
        <v>2</v>
      </c>
      <c r="CW6">
        <f t="shared" si="7"/>
        <v>2</v>
      </c>
      <c r="CX6">
        <f t="shared" si="7"/>
        <v>2</v>
      </c>
      <c r="CY6">
        <f t="shared" si="7"/>
        <v>2</v>
      </c>
      <c r="CZ6">
        <f t="shared" si="7"/>
        <v>2</v>
      </c>
      <c r="DA6">
        <f t="shared" si="7"/>
        <v>2</v>
      </c>
      <c r="DB6">
        <f t="shared" si="7"/>
        <v>2</v>
      </c>
      <c r="DC6">
        <f t="shared" si="7"/>
        <v>2</v>
      </c>
      <c r="DD6">
        <f t="shared" si="7"/>
        <v>2</v>
      </c>
      <c r="DE6">
        <f t="shared" si="7"/>
        <v>2</v>
      </c>
      <c r="DF6">
        <f t="shared" si="7"/>
        <v>2</v>
      </c>
      <c r="DG6">
        <f t="shared" si="7"/>
        <v>2</v>
      </c>
      <c r="DH6">
        <f t="shared" si="7"/>
        <v>2</v>
      </c>
      <c r="DI6">
        <f t="shared" si="7"/>
        <v>2</v>
      </c>
      <c r="DJ6">
        <f t="shared" si="7"/>
        <v>2</v>
      </c>
      <c r="DK6">
        <f t="shared" si="7"/>
        <v>2</v>
      </c>
      <c r="DL6">
        <f t="shared" si="7"/>
        <v>2</v>
      </c>
      <c r="DM6">
        <f t="shared" si="7"/>
        <v>2</v>
      </c>
      <c r="DN6">
        <f t="shared" si="7"/>
        <v>2</v>
      </c>
      <c r="DO6">
        <f t="shared" si="7"/>
        <v>2</v>
      </c>
      <c r="DP6">
        <f t="shared" si="7"/>
        <v>2</v>
      </c>
      <c r="DQ6">
        <f t="shared" si="7"/>
        <v>2</v>
      </c>
      <c r="DR6">
        <f t="shared" si="7"/>
        <v>2</v>
      </c>
      <c r="DS6">
        <f t="shared" si="7"/>
        <v>2</v>
      </c>
      <c r="DT6">
        <f t="shared" si="7"/>
        <v>2</v>
      </c>
      <c r="DU6">
        <f t="shared" si="7"/>
        <v>2</v>
      </c>
      <c r="DV6">
        <f t="shared" si="7"/>
        <v>2</v>
      </c>
      <c r="DW6">
        <f t="shared" si="7"/>
        <v>2</v>
      </c>
      <c r="DX6">
        <f t="shared" si="7"/>
        <v>2</v>
      </c>
      <c r="DY6">
        <f t="shared" si="7"/>
        <v>2</v>
      </c>
      <c r="DZ6">
        <f t="shared" si="7"/>
        <v>2</v>
      </c>
      <c r="EA6">
        <f t="shared" si="7"/>
        <v>2</v>
      </c>
      <c r="EB6">
        <f t="shared" si="7"/>
        <v>2</v>
      </c>
      <c r="EC6">
        <f t="shared" si="7"/>
        <v>2</v>
      </c>
      <c r="ED6">
        <f t="shared" si="7"/>
        <v>2</v>
      </c>
      <c r="EE6">
        <f t="shared" si="7"/>
        <v>2</v>
      </c>
      <c r="EF6">
        <f t="shared" si="7"/>
        <v>2</v>
      </c>
      <c r="EG6">
        <f t="shared" si="7"/>
        <v>2</v>
      </c>
      <c r="EH6">
        <f t="shared" si="7"/>
        <v>2</v>
      </c>
      <c r="EI6">
        <f t="shared" ref="EI6:FC6" si="8">12/EI5</f>
        <v>2</v>
      </c>
      <c r="EJ6">
        <f t="shared" si="8"/>
        <v>2</v>
      </c>
      <c r="EK6">
        <f t="shared" si="8"/>
        <v>2</v>
      </c>
      <c r="EL6">
        <f t="shared" si="8"/>
        <v>2</v>
      </c>
      <c r="EM6">
        <f t="shared" si="8"/>
        <v>2</v>
      </c>
      <c r="EN6">
        <f t="shared" si="8"/>
        <v>2</v>
      </c>
      <c r="EO6">
        <f t="shared" si="8"/>
        <v>2</v>
      </c>
      <c r="EP6">
        <f t="shared" si="8"/>
        <v>2</v>
      </c>
      <c r="EQ6">
        <f t="shared" si="8"/>
        <v>2</v>
      </c>
      <c r="ER6">
        <f t="shared" si="8"/>
        <v>2</v>
      </c>
      <c r="ES6">
        <f t="shared" si="8"/>
        <v>2</v>
      </c>
      <c r="ET6">
        <f t="shared" si="8"/>
        <v>2</v>
      </c>
      <c r="EU6">
        <f t="shared" si="8"/>
        <v>2</v>
      </c>
      <c r="EV6">
        <f t="shared" si="8"/>
        <v>2</v>
      </c>
      <c r="EW6">
        <f t="shared" si="8"/>
        <v>2</v>
      </c>
      <c r="EX6">
        <f t="shared" si="8"/>
        <v>2</v>
      </c>
      <c r="EY6">
        <f t="shared" si="8"/>
        <v>2</v>
      </c>
      <c r="EZ6">
        <f t="shared" si="8"/>
        <v>2</v>
      </c>
      <c r="FA6">
        <f t="shared" si="8"/>
        <v>2</v>
      </c>
      <c r="FB6">
        <f t="shared" si="8"/>
        <v>2</v>
      </c>
      <c r="FC6">
        <f t="shared" si="8"/>
        <v>2</v>
      </c>
    </row>
    <row r="7" spans="2:1006" x14ac:dyDescent="0.35">
      <c r="C7" t="s">
        <v>23</v>
      </c>
      <c r="E7" s="31" t="s">
        <v>2</v>
      </c>
      <c r="J7" s="21">
        <f>I8+1</f>
        <v>45658</v>
      </c>
      <c r="K7" s="21">
        <f t="shared" ref="K7:BV7" si="9">J8+1</f>
        <v>45689</v>
      </c>
      <c r="L7" s="21">
        <f t="shared" si="9"/>
        <v>45717</v>
      </c>
      <c r="M7" s="21">
        <f t="shared" si="9"/>
        <v>45748</v>
      </c>
      <c r="N7" s="21">
        <f t="shared" si="9"/>
        <v>45778</v>
      </c>
      <c r="O7" s="21">
        <f t="shared" si="9"/>
        <v>45809</v>
      </c>
      <c r="P7" s="21">
        <f t="shared" si="9"/>
        <v>45839</v>
      </c>
      <c r="Q7" s="21">
        <f t="shared" si="9"/>
        <v>45870</v>
      </c>
      <c r="R7" s="21">
        <f t="shared" si="9"/>
        <v>45901</v>
      </c>
      <c r="S7" s="21">
        <f t="shared" si="9"/>
        <v>45931</v>
      </c>
      <c r="T7" s="21">
        <f t="shared" si="9"/>
        <v>45962</v>
      </c>
      <c r="U7" s="21">
        <f t="shared" si="9"/>
        <v>45992</v>
      </c>
      <c r="V7" s="21">
        <f t="shared" si="9"/>
        <v>46023</v>
      </c>
      <c r="W7" s="21">
        <f t="shared" si="9"/>
        <v>46204</v>
      </c>
      <c r="X7" s="21">
        <f t="shared" si="9"/>
        <v>46388</v>
      </c>
      <c r="Y7" s="21">
        <f t="shared" si="9"/>
        <v>46569</v>
      </c>
      <c r="Z7" s="21">
        <f t="shared" si="9"/>
        <v>46753</v>
      </c>
      <c r="AA7" s="21">
        <f t="shared" si="9"/>
        <v>46935</v>
      </c>
      <c r="AB7" s="21">
        <f t="shared" si="9"/>
        <v>47119</v>
      </c>
      <c r="AC7" s="21">
        <f t="shared" si="9"/>
        <v>47300</v>
      </c>
      <c r="AD7" s="21">
        <f t="shared" si="9"/>
        <v>47484</v>
      </c>
      <c r="AE7" s="21">
        <f t="shared" si="9"/>
        <v>47665</v>
      </c>
      <c r="AF7" s="21">
        <f t="shared" si="9"/>
        <v>47849</v>
      </c>
      <c r="AG7" s="21">
        <f t="shared" si="9"/>
        <v>48030</v>
      </c>
      <c r="AH7" s="21">
        <f t="shared" si="9"/>
        <v>48214</v>
      </c>
      <c r="AI7" s="21">
        <f t="shared" si="9"/>
        <v>48396</v>
      </c>
      <c r="AJ7" s="21">
        <f t="shared" si="9"/>
        <v>48580</v>
      </c>
      <c r="AK7" s="21">
        <f t="shared" si="9"/>
        <v>48761</v>
      </c>
      <c r="AL7" s="21">
        <f t="shared" si="9"/>
        <v>48945</v>
      </c>
      <c r="AM7" s="21">
        <f t="shared" si="9"/>
        <v>49126</v>
      </c>
      <c r="AN7" s="21">
        <f t="shared" si="9"/>
        <v>49310</v>
      </c>
      <c r="AO7" s="21">
        <f t="shared" si="9"/>
        <v>49491</v>
      </c>
      <c r="AP7" s="21">
        <f t="shared" si="9"/>
        <v>49675</v>
      </c>
      <c r="AQ7" s="21">
        <f t="shared" si="9"/>
        <v>49857</v>
      </c>
      <c r="AR7" s="21">
        <f t="shared" si="9"/>
        <v>50041</v>
      </c>
      <c r="AS7" s="21">
        <f t="shared" si="9"/>
        <v>50222</v>
      </c>
      <c r="AT7" s="21">
        <f t="shared" si="9"/>
        <v>50406</v>
      </c>
      <c r="AU7" s="21">
        <f t="shared" si="9"/>
        <v>50587</v>
      </c>
      <c r="AV7" s="21">
        <f t="shared" si="9"/>
        <v>50771</v>
      </c>
      <c r="AW7" s="21">
        <f t="shared" si="9"/>
        <v>50952</v>
      </c>
      <c r="AX7" s="21">
        <f t="shared" si="9"/>
        <v>51136</v>
      </c>
      <c r="AY7" s="21">
        <f t="shared" si="9"/>
        <v>51318</v>
      </c>
      <c r="AZ7" s="21">
        <f t="shared" si="9"/>
        <v>51502</v>
      </c>
      <c r="BA7" s="21">
        <f t="shared" si="9"/>
        <v>51683</v>
      </c>
      <c r="BB7" s="21">
        <f t="shared" si="9"/>
        <v>51867</v>
      </c>
      <c r="BC7" s="21">
        <f t="shared" si="9"/>
        <v>52048</v>
      </c>
      <c r="BD7" s="21">
        <f t="shared" si="9"/>
        <v>52232</v>
      </c>
      <c r="BE7" s="21">
        <f t="shared" si="9"/>
        <v>52413</v>
      </c>
      <c r="BF7" s="21">
        <f t="shared" si="9"/>
        <v>52597</v>
      </c>
      <c r="BG7" s="21">
        <f t="shared" si="9"/>
        <v>52779</v>
      </c>
      <c r="BH7" s="21">
        <f t="shared" si="9"/>
        <v>52963</v>
      </c>
      <c r="BI7" s="21">
        <f t="shared" si="9"/>
        <v>53144</v>
      </c>
      <c r="BJ7" s="21">
        <f t="shared" si="9"/>
        <v>53328</v>
      </c>
      <c r="BK7" s="21">
        <f t="shared" si="9"/>
        <v>53509</v>
      </c>
      <c r="BL7" s="21">
        <f t="shared" si="9"/>
        <v>53693</v>
      </c>
      <c r="BM7" s="21">
        <f t="shared" si="9"/>
        <v>53874</v>
      </c>
      <c r="BN7" s="21">
        <f t="shared" si="9"/>
        <v>54058</v>
      </c>
      <c r="BO7" s="21">
        <f t="shared" si="9"/>
        <v>54240</v>
      </c>
      <c r="BP7" s="21">
        <f t="shared" si="9"/>
        <v>54424</v>
      </c>
      <c r="BQ7" s="21">
        <f t="shared" si="9"/>
        <v>54605</v>
      </c>
      <c r="BR7" s="21">
        <f t="shared" si="9"/>
        <v>54789</v>
      </c>
      <c r="BS7" s="21">
        <f t="shared" si="9"/>
        <v>54970</v>
      </c>
      <c r="BT7" s="21">
        <f t="shared" si="9"/>
        <v>55154</v>
      </c>
      <c r="BU7" s="21">
        <f t="shared" si="9"/>
        <v>55335</v>
      </c>
      <c r="BV7" s="21">
        <f t="shared" si="9"/>
        <v>55519</v>
      </c>
      <c r="BW7" s="21">
        <f t="shared" ref="BW7:EH7" si="10">BV8+1</f>
        <v>55701</v>
      </c>
      <c r="BX7" s="21">
        <f t="shared" si="10"/>
        <v>55885</v>
      </c>
      <c r="BY7" s="21">
        <f t="shared" si="10"/>
        <v>56066</v>
      </c>
      <c r="BZ7" s="21">
        <f t="shared" si="10"/>
        <v>56250</v>
      </c>
      <c r="CA7" s="21">
        <f t="shared" si="10"/>
        <v>56431</v>
      </c>
      <c r="CB7" s="21">
        <f t="shared" si="10"/>
        <v>56615</v>
      </c>
      <c r="CC7" s="21">
        <f t="shared" si="10"/>
        <v>56796</v>
      </c>
      <c r="CD7" s="21">
        <f t="shared" si="10"/>
        <v>56980</v>
      </c>
      <c r="CE7" s="21">
        <f t="shared" si="10"/>
        <v>57162</v>
      </c>
      <c r="CF7" s="21">
        <f t="shared" si="10"/>
        <v>57346</v>
      </c>
      <c r="CG7" s="21">
        <f t="shared" si="10"/>
        <v>57527</v>
      </c>
      <c r="CH7" s="21">
        <f t="shared" si="10"/>
        <v>57711</v>
      </c>
      <c r="CI7" s="21">
        <f t="shared" si="10"/>
        <v>57892</v>
      </c>
      <c r="CJ7" s="21">
        <f t="shared" si="10"/>
        <v>58076</v>
      </c>
      <c r="CK7" s="21">
        <f t="shared" si="10"/>
        <v>58257</v>
      </c>
      <c r="CL7" s="21">
        <f t="shared" si="10"/>
        <v>58441</v>
      </c>
      <c r="CM7" s="21">
        <f t="shared" si="10"/>
        <v>58623</v>
      </c>
      <c r="CN7" s="21">
        <f t="shared" si="10"/>
        <v>58807</v>
      </c>
      <c r="CO7" s="21">
        <f t="shared" si="10"/>
        <v>58988</v>
      </c>
      <c r="CP7" s="21">
        <f t="shared" si="10"/>
        <v>59172</v>
      </c>
      <c r="CQ7" s="21">
        <f t="shared" si="10"/>
        <v>59353</v>
      </c>
      <c r="CR7" s="21">
        <f t="shared" si="10"/>
        <v>59537</v>
      </c>
      <c r="CS7" s="21">
        <f t="shared" si="10"/>
        <v>59718</v>
      </c>
      <c r="CT7" s="21">
        <f t="shared" si="10"/>
        <v>59902</v>
      </c>
      <c r="CU7" s="21">
        <f t="shared" si="10"/>
        <v>60084</v>
      </c>
      <c r="CV7" s="21">
        <f t="shared" si="10"/>
        <v>60268</v>
      </c>
      <c r="CW7" s="21">
        <f t="shared" si="10"/>
        <v>60449</v>
      </c>
      <c r="CX7" s="21">
        <f t="shared" si="10"/>
        <v>60633</v>
      </c>
      <c r="CY7" s="21">
        <f t="shared" si="10"/>
        <v>60814</v>
      </c>
      <c r="CZ7" s="21">
        <f t="shared" si="10"/>
        <v>60998</v>
      </c>
      <c r="DA7" s="21">
        <f t="shared" si="10"/>
        <v>61179</v>
      </c>
      <c r="DB7" s="21">
        <f t="shared" si="10"/>
        <v>61363</v>
      </c>
      <c r="DC7" s="21">
        <f t="shared" si="10"/>
        <v>61545</v>
      </c>
      <c r="DD7" s="21">
        <f t="shared" si="10"/>
        <v>61729</v>
      </c>
      <c r="DE7" s="21">
        <f t="shared" si="10"/>
        <v>61910</v>
      </c>
      <c r="DF7" s="21">
        <f t="shared" si="10"/>
        <v>62094</v>
      </c>
      <c r="DG7" s="21">
        <f t="shared" si="10"/>
        <v>62275</v>
      </c>
      <c r="DH7" s="21">
        <f t="shared" si="10"/>
        <v>62459</v>
      </c>
      <c r="DI7" s="21">
        <f t="shared" si="10"/>
        <v>62640</v>
      </c>
      <c r="DJ7" s="21">
        <f t="shared" si="10"/>
        <v>62824</v>
      </c>
      <c r="DK7" s="21">
        <f t="shared" si="10"/>
        <v>63006</v>
      </c>
      <c r="DL7" s="21">
        <f t="shared" si="10"/>
        <v>63190</v>
      </c>
      <c r="DM7" s="21">
        <f t="shared" si="10"/>
        <v>63371</v>
      </c>
      <c r="DN7" s="21">
        <f t="shared" si="10"/>
        <v>63555</v>
      </c>
      <c r="DO7" s="21">
        <f t="shared" si="10"/>
        <v>63736</v>
      </c>
      <c r="DP7" s="21">
        <f t="shared" si="10"/>
        <v>63920</v>
      </c>
      <c r="DQ7" s="21">
        <f t="shared" si="10"/>
        <v>64101</v>
      </c>
      <c r="DR7" s="21">
        <f t="shared" si="10"/>
        <v>64285</v>
      </c>
      <c r="DS7" s="21">
        <f t="shared" si="10"/>
        <v>64467</v>
      </c>
      <c r="DT7" s="21">
        <f t="shared" si="10"/>
        <v>64651</v>
      </c>
      <c r="DU7" s="21">
        <f t="shared" si="10"/>
        <v>64832</v>
      </c>
      <c r="DV7" s="21">
        <f t="shared" si="10"/>
        <v>65016</v>
      </c>
      <c r="DW7" s="21">
        <f t="shared" si="10"/>
        <v>65197</v>
      </c>
      <c r="DX7" s="21">
        <f t="shared" si="10"/>
        <v>65381</v>
      </c>
      <c r="DY7" s="21">
        <f t="shared" si="10"/>
        <v>65562</v>
      </c>
      <c r="DZ7" s="21">
        <f t="shared" si="10"/>
        <v>65746</v>
      </c>
      <c r="EA7" s="21">
        <f t="shared" si="10"/>
        <v>65928</v>
      </c>
      <c r="EB7" s="21">
        <f t="shared" si="10"/>
        <v>66112</v>
      </c>
      <c r="EC7" s="21">
        <f t="shared" si="10"/>
        <v>66293</v>
      </c>
      <c r="ED7" s="21">
        <f t="shared" si="10"/>
        <v>66477</v>
      </c>
      <c r="EE7" s="21">
        <f t="shared" si="10"/>
        <v>66658</v>
      </c>
      <c r="EF7" s="21">
        <f t="shared" si="10"/>
        <v>66842</v>
      </c>
      <c r="EG7" s="21">
        <f t="shared" si="10"/>
        <v>67023</v>
      </c>
      <c r="EH7" s="21">
        <f t="shared" si="10"/>
        <v>67207</v>
      </c>
      <c r="EI7" s="21">
        <f t="shared" ref="EI7:FC7" si="11">EH8+1</f>
        <v>67389</v>
      </c>
      <c r="EJ7" s="21">
        <f t="shared" si="11"/>
        <v>67573</v>
      </c>
      <c r="EK7" s="21">
        <f t="shared" si="11"/>
        <v>67754</v>
      </c>
      <c r="EL7" s="21">
        <f t="shared" si="11"/>
        <v>67938</v>
      </c>
      <c r="EM7" s="21">
        <f t="shared" si="11"/>
        <v>68119</v>
      </c>
      <c r="EN7" s="21">
        <f t="shared" si="11"/>
        <v>68303</v>
      </c>
      <c r="EO7" s="21">
        <f t="shared" si="11"/>
        <v>68484</v>
      </c>
      <c r="EP7" s="21">
        <f t="shared" si="11"/>
        <v>68668</v>
      </c>
      <c r="EQ7" s="21">
        <f t="shared" si="11"/>
        <v>68850</v>
      </c>
      <c r="ER7" s="21">
        <f t="shared" si="11"/>
        <v>69034</v>
      </c>
      <c r="ES7" s="21">
        <f t="shared" si="11"/>
        <v>69215</v>
      </c>
      <c r="ET7" s="21">
        <f t="shared" si="11"/>
        <v>69399</v>
      </c>
      <c r="EU7" s="21">
        <f t="shared" si="11"/>
        <v>69580</v>
      </c>
      <c r="EV7" s="21">
        <f t="shared" si="11"/>
        <v>69764</v>
      </c>
      <c r="EW7" s="21">
        <f t="shared" si="11"/>
        <v>69945</v>
      </c>
      <c r="EX7" s="21">
        <f t="shared" si="11"/>
        <v>70129</v>
      </c>
      <c r="EY7" s="21">
        <f t="shared" si="11"/>
        <v>70311</v>
      </c>
      <c r="EZ7" s="21">
        <f t="shared" si="11"/>
        <v>70495</v>
      </c>
      <c r="FA7" s="21">
        <f t="shared" si="11"/>
        <v>70676</v>
      </c>
      <c r="FB7" s="21">
        <f t="shared" si="11"/>
        <v>70860</v>
      </c>
      <c r="FC7" s="21">
        <f t="shared" si="11"/>
        <v>71041</v>
      </c>
    </row>
    <row r="8" spans="2:1006" x14ac:dyDescent="0.35">
      <c r="C8" t="s">
        <v>22</v>
      </c>
      <c r="E8" s="31" t="s">
        <v>2</v>
      </c>
      <c r="I8" s="6">
        <f>InputC!E5-1</f>
        <v>45657</v>
      </c>
      <c r="J8" s="21">
        <f>EDATE(J7,J5)-1</f>
        <v>45688</v>
      </c>
      <c r="K8" s="21">
        <f t="shared" ref="K8:BV8" si="12">EDATE(K7,K5)-1</f>
        <v>45716</v>
      </c>
      <c r="L8" s="21">
        <f t="shared" si="12"/>
        <v>45747</v>
      </c>
      <c r="M8" s="21">
        <f t="shared" si="12"/>
        <v>45777</v>
      </c>
      <c r="N8" s="21">
        <f t="shared" si="12"/>
        <v>45808</v>
      </c>
      <c r="O8" s="21">
        <f t="shared" si="12"/>
        <v>45838</v>
      </c>
      <c r="P8" s="21">
        <f t="shared" si="12"/>
        <v>45869</v>
      </c>
      <c r="Q8" s="21">
        <f t="shared" si="12"/>
        <v>45900</v>
      </c>
      <c r="R8" s="21">
        <f t="shared" si="12"/>
        <v>45930</v>
      </c>
      <c r="S8" s="21">
        <f t="shared" si="12"/>
        <v>45961</v>
      </c>
      <c r="T8" s="21">
        <f t="shared" si="12"/>
        <v>45991</v>
      </c>
      <c r="U8" s="21">
        <f t="shared" si="12"/>
        <v>46022</v>
      </c>
      <c r="V8" s="21">
        <f t="shared" si="12"/>
        <v>46203</v>
      </c>
      <c r="W8" s="21">
        <f t="shared" si="12"/>
        <v>46387</v>
      </c>
      <c r="X8" s="21">
        <f t="shared" si="12"/>
        <v>46568</v>
      </c>
      <c r="Y8" s="21">
        <f t="shared" si="12"/>
        <v>46752</v>
      </c>
      <c r="Z8" s="21">
        <f t="shared" si="12"/>
        <v>46934</v>
      </c>
      <c r="AA8" s="21">
        <f t="shared" si="12"/>
        <v>47118</v>
      </c>
      <c r="AB8" s="21">
        <f t="shared" si="12"/>
        <v>47299</v>
      </c>
      <c r="AC8" s="21">
        <f t="shared" si="12"/>
        <v>47483</v>
      </c>
      <c r="AD8" s="21">
        <f t="shared" si="12"/>
        <v>47664</v>
      </c>
      <c r="AE8" s="21">
        <f t="shared" si="12"/>
        <v>47848</v>
      </c>
      <c r="AF8" s="21">
        <f t="shared" si="12"/>
        <v>48029</v>
      </c>
      <c r="AG8" s="21">
        <f t="shared" si="12"/>
        <v>48213</v>
      </c>
      <c r="AH8" s="21">
        <f t="shared" si="12"/>
        <v>48395</v>
      </c>
      <c r="AI8" s="21">
        <f t="shared" si="12"/>
        <v>48579</v>
      </c>
      <c r="AJ8" s="21">
        <f t="shared" si="12"/>
        <v>48760</v>
      </c>
      <c r="AK8" s="21">
        <f t="shared" si="12"/>
        <v>48944</v>
      </c>
      <c r="AL8" s="21">
        <f t="shared" si="12"/>
        <v>49125</v>
      </c>
      <c r="AM8" s="21">
        <f t="shared" si="12"/>
        <v>49309</v>
      </c>
      <c r="AN8" s="21">
        <f t="shared" si="12"/>
        <v>49490</v>
      </c>
      <c r="AO8" s="21">
        <f t="shared" si="12"/>
        <v>49674</v>
      </c>
      <c r="AP8" s="21">
        <f t="shared" si="12"/>
        <v>49856</v>
      </c>
      <c r="AQ8" s="21">
        <f t="shared" si="12"/>
        <v>50040</v>
      </c>
      <c r="AR8" s="21">
        <f t="shared" si="12"/>
        <v>50221</v>
      </c>
      <c r="AS8" s="21">
        <f t="shared" si="12"/>
        <v>50405</v>
      </c>
      <c r="AT8" s="21">
        <f t="shared" si="12"/>
        <v>50586</v>
      </c>
      <c r="AU8" s="21">
        <f t="shared" si="12"/>
        <v>50770</v>
      </c>
      <c r="AV8" s="21">
        <f t="shared" si="12"/>
        <v>50951</v>
      </c>
      <c r="AW8" s="21">
        <f t="shared" si="12"/>
        <v>51135</v>
      </c>
      <c r="AX8" s="21">
        <f t="shared" si="12"/>
        <v>51317</v>
      </c>
      <c r="AY8" s="21">
        <f t="shared" si="12"/>
        <v>51501</v>
      </c>
      <c r="AZ8" s="21">
        <f t="shared" si="12"/>
        <v>51682</v>
      </c>
      <c r="BA8" s="21">
        <f t="shared" si="12"/>
        <v>51866</v>
      </c>
      <c r="BB8" s="21">
        <f t="shared" si="12"/>
        <v>52047</v>
      </c>
      <c r="BC8" s="21">
        <f t="shared" si="12"/>
        <v>52231</v>
      </c>
      <c r="BD8" s="21">
        <f t="shared" si="12"/>
        <v>52412</v>
      </c>
      <c r="BE8" s="21">
        <f t="shared" si="12"/>
        <v>52596</v>
      </c>
      <c r="BF8" s="21">
        <f t="shared" si="12"/>
        <v>52778</v>
      </c>
      <c r="BG8" s="21">
        <f t="shared" si="12"/>
        <v>52962</v>
      </c>
      <c r="BH8" s="21">
        <f t="shared" si="12"/>
        <v>53143</v>
      </c>
      <c r="BI8" s="21">
        <f t="shared" si="12"/>
        <v>53327</v>
      </c>
      <c r="BJ8" s="21">
        <f t="shared" si="12"/>
        <v>53508</v>
      </c>
      <c r="BK8" s="21">
        <f t="shared" si="12"/>
        <v>53692</v>
      </c>
      <c r="BL8" s="21">
        <f t="shared" si="12"/>
        <v>53873</v>
      </c>
      <c r="BM8" s="21">
        <f t="shared" si="12"/>
        <v>54057</v>
      </c>
      <c r="BN8" s="21">
        <f t="shared" si="12"/>
        <v>54239</v>
      </c>
      <c r="BO8" s="21">
        <f t="shared" si="12"/>
        <v>54423</v>
      </c>
      <c r="BP8" s="21">
        <f t="shared" si="12"/>
        <v>54604</v>
      </c>
      <c r="BQ8" s="21">
        <f t="shared" si="12"/>
        <v>54788</v>
      </c>
      <c r="BR8" s="21">
        <f t="shared" si="12"/>
        <v>54969</v>
      </c>
      <c r="BS8" s="21">
        <f t="shared" si="12"/>
        <v>55153</v>
      </c>
      <c r="BT8" s="21">
        <f t="shared" si="12"/>
        <v>55334</v>
      </c>
      <c r="BU8" s="21">
        <f t="shared" si="12"/>
        <v>55518</v>
      </c>
      <c r="BV8" s="21">
        <f t="shared" si="12"/>
        <v>55700</v>
      </c>
      <c r="BW8" s="21">
        <f t="shared" ref="BW8:EH8" si="13">EDATE(BW7,BW5)-1</f>
        <v>55884</v>
      </c>
      <c r="BX8" s="21">
        <f t="shared" si="13"/>
        <v>56065</v>
      </c>
      <c r="BY8" s="21">
        <f t="shared" si="13"/>
        <v>56249</v>
      </c>
      <c r="BZ8" s="21">
        <f t="shared" si="13"/>
        <v>56430</v>
      </c>
      <c r="CA8" s="21">
        <f t="shared" si="13"/>
        <v>56614</v>
      </c>
      <c r="CB8" s="21">
        <f t="shared" si="13"/>
        <v>56795</v>
      </c>
      <c r="CC8" s="21">
        <f t="shared" si="13"/>
        <v>56979</v>
      </c>
      <c r="CD8" s="21">
        <f t="shared" si="13"/>
        <v>57161</v>
      </c>
      <c r="CE8" s="21">
        <f t="shared" si="13"/>
        <v>57345</v>
      </c>
      <c r="CF8" s="21">
        <f t="shared" si="13"/>
        <v>57526</v>
      </c>
      <c r="CG8" s="21">
        <f t="shared" si="13"/>
        <v>57710</v>
      </c>
      <c r="CH8" s="21">
        <f t="shared" si="13"/>
        <v>57891</v>
      </c>
      <c r="CI8" s="21">
        <f t="shared" si="13"/>
        <v>58075</v>
      </c>
      <c r="CJ8" s="21">
        <f t="shared" si="13"/>
        <v>58256</v>
      </c>
      <c r="CK8" s="21">
        <f t="shared" si="13"/>
        <v>58440</v>
      </c>
      <c r="CL8" s="21">
        <f t="shared" si="13"/>
        <v>58622</v>
      </c>
      <c r="CM8" s="21">
        <f t="shared" si="13"/>
        <v>58806</v>
      </c>
      <c r="CN8" s="21">
        <f t="shared" si="13"/>
        <v>58987</v>
      </c>
      <c r="CO8" s="21">
        <f t="shared" si="13"/>
        <v>59171</v>
      </c>
      <c r="CP8" s="21">
        <f t="shared" si="13"/>
        <v>59352</v>
      </c>
      <c r="CQ8" s="21">
        <f t="shared" si="13"/>
        <v>59536</v>
      </c>
      <c r="CR8" s="21">
        <f t="shared" si="13"/>
        <v>59717</v>
      </c>
      <c r="CS8" s="21">
        <f t="shared" si="13"/>
        <v>59901</v>
      </c>
      <c r="CT8" s="21">
        <f t="shared" si="13"/>
        <v>60083</v>
      </c>
      <c r="CU8" s="21">
        <f t="shared" si="13"/>
        <v>60267</v>
      </c>
      <c r="CV8" s="21">
        <f t="shared" si="13"/>
        <v>60448</v>
      </c>
      <c r="CW8" s="21">
        <f t="shared" si="13"/>
        <v>60632</v>
      </c>
      <c r="CX8" s="21">
        <f t="shared" si="13"/>
        <v>60813</v>
      </c>
      <c r="CY8" s="21">
        <f t="shared" si="13"/>
        <v>60997</v>
      </c>
      <c r="CZ8" s="21">
        <f t="shared" si="13"/>
        <v>61178</v>
      </c>
      <c r="DA8" s="21">
        <f t="shared" si="13"/>
        <v>61362</v>
      </c>
      <c r="DB8" s="21">
        <f t="shared" si="13"/>
        <v>61544</v>
      </c>
      <c r="DC8" s="21">
        <f t="shared" si="13"/>
        <v>61728</v>
      </c>
      <c r="DD8" s="21">
        <f t="shared" si="13"/>
        <v>61909</v>
      </c>
      <c r="DE8" s="21">
        <f t="shared" si="13"/>
        <v>62093</v>
      </c>
      <c r="DF8" s="21">
        <f t="shared" si="13"/>
        <v>62274</v>
      </c>
      <c r="DG8" s="21">
        <f t="shared" si="13"/>
        <v>62458</v>
      </c>
      <c r="DH8" s="21">
        <f t="shared" si="13"/>
        <v>62639</v>
      </c>
      <c r="DI8" s="21">
        <f t="shared" si="13"/>
        <v>62823</v>
      </c>
      <c r="DJ8" s="21">
        <f t="shared" si="13"/>
        <v>63005</v>
      </c>
      <c r="DK8" s="21">
        <f t="shared" si="13"/>
        <v>63189</v>
      </c>
      <c r="DL8" s="21">
        <f t="shared" si="13"/>
        <v>63370</v>
      </c>
      <c r="DM8" s="21">
        <f t="shared" si="13"/>
        <v>63554</v>
      </c>
      <c r="DN8" s="21">
        <f t="shared" si="13"/>
        <v>63735</v>
      </c>
      <c r="DO8" s="21">
        <f t="shared" si="13"/>
        <v>63919</v>
      </c>
      <c r="DP8" s="21">
        <f t="shared" si="13"/>
        <v>64100</v>
      </c>
      <c r="DQ8" s="21">
        <f t="shared" si="13"/>
        <v>64284</v>
      </c>
      <c r="DR8" s="21">
        <f t="shared" si="13"/>
        <v>64466</v>
      </c>
      <c r="DS8" s="21">
        <f t="shared" si="13"/>
        <v>64650</v>
      </c>
      <c r="DT8" s="21">
        <f t="shared" si="13"/>
        <v>64831</v>
      </c>
      <c r="DU8" s="21">
        <f t="shared" si="13"/>
        <v>65015</v>
      </c>
      <c r="DV8" s="21">
        <f t="shared" si="13"/>
        <v>65196</v>
      </c>
      <c r="DW8" s="21">
        <f t="shared" si="13"/>
        <v>65380</v>
      </c>
      <c r="DX8" s="21">
        <f t="shared" si="13"/>
        <v>65561</v>
      </c>
      <c r="DY8" s="21">
        <f t="shared" si="13"/>
        <v>65745</v>
      </c>
      <c r="DZ8" s="21">
        <f t="shared" si="13"/>
        <v>65927</v>
      </c>
      <c r="EA8" s="21">
        <f t="shared" si="13"/>
        <v>66111</v>
      </c>
      <c r="EB8" s="21">
        <f t="shared" si="13"/>
        <v>66292</v>
      </c>
      <c r="EC8" s="21">
        <f t="shared" si="13"/>
        <v>66476</v>
      </c>
      <c r="ED8" s="21">
        <f t="shared" si="13"/>
        <v>66657</v>
      </c>
      <c r="EE8" s="21">
        <f t="shared" si="13"/>
        <v>66841</v>
      </c>
      <c r="EF8" s="21">
        <f t="shared" si="13"/>
        <v>67022</v>
      </c>
      <c r="EG8" s="21">
        <f t="shared" si="13"/>
        <v>67206</v>
      </c>
      <c r="EH8" s="21">
        <f t="shared" si="13"/>
        <v>67388</v>
      </c>
      <c r="EI8" s="21">
        <f t="shared" ref="EI8:FC8" si="14">EDATE(EI7,EI5)-1</f>
        <v>67572</v>
      </c>
      <c r="EJ8" s="21">
        <f t="shared" si="14"/>
        <v>67753</v>
      </c>
      <c r="EK8" s="21">
        <f t="shared" si="14"/>
        <v>67937</v>
      </c>
      <c r="EL8" s="21">
        <f t="shared" si="14"/>
        <v>68118</v>
      </c>
      <c r="EM8" s="21">
        <f t="shared" si="14"/>
        <v>68302</v>
      </c>
      <c r="EN8" s="21">
        <f t="shared" si="14"/>
        <v>68483</v>
      </c>
      <c r="EO8" s="21">
        <f t="shared" si="14"/>
        <v>68667</v>
      </c>
      <c r="EP8" s="21">
        <f t="shared" si="14"/>
        <v>68849</v>
      </c>
      <c r="EQ8" s="21">
        <f t="shared" si="14"/>
        <v>69033</v>
      </c>
      <c r="ER8" s="21">
        <f t="shared" si="14"/>
        <v>69214</v>
      </c>
      <c r="ES8" s="21">
        <f t="shared" si="14"/>
        <v>69398</v>
      </c>
      <c r="ET8" s="21">
        <f t="shared" si="14"/>
        <v>69579</v>
      </c>
      <c r="EU8" s="21">
        <f t="shared" si="14"/>
        <v>69763</v>
      </c>
      <c r="EV8" s="21">
        <f t="shared" si="14"/>
        <v>69944</v>
      </c>
      <c r="EW8" s="21">
        <f t="shared" si="14"/>
        <v>70128</v>
      </c>
      <c r="EX8" s="21">
        <f t="shared" si="14"/>
        <v>70310</v>
      </c>
      <c r="EY8" s="21">
        <f t="shared" si="14"/>
        <v>70494</v>
      </c>
      <c r="EZ8" s="21">
        <f t="shared" si="14"/>
        <v>70675</v>
      </c>
      <c r="FA8" s="21">
        <f t="shared" si="14"/>
        <v>70859</v>
      </c>
      <c r="FB8" s="21">
        <f t="shared" si="14"/>
        <v>71040</v>
      </c>
      <c r="FC8" s="21">
        <f t="shared" si="14"/>
        <v>71224</v>
      </c>
    </row>
    <row r="9" spans="2:1006" x14ac:dyDescent="0.35">
      <c r="C9" t="s">
        <v>42</v>
      </c>
      <c r="E9" s="31" t="s">
        <v>17</v>
      </c>
      <c r="F9" s="6">
        <f>InputC!$E$7</f>
        <v>46023</v>
      </c>
      <c r="G9" s="6">
        <f>InputC!E9</f>
        <v>58807</v>
      </c>
      <c r="H9" s="37">
        <f>SUM(J9:XFD9)</f>
        <v>70</v>
      </c>
      <c r="J9" s="37">
        <f>(AND(J$7&gt;=$F9,J$7&lt;$G$9))*1</f>
        <v>0</v>
      </c>
      <c r="K9" s="37">
        <f t="shared" ref="K9:BV9" si="15">(AND(K$7&gt;=$F9,K$7&lt;$G$9))*1</f>
        <v>0</v>
      </c>
      <c r="L9" s="37">
        <f t="shared" si="15"/>
        <v>0</v>
      </c>
      <c r="M9" s="37">
        <f t="shared" si="15"/>
        <v>0</v>
      </c>
      <c r="N9" s="37">
        <f t="shared" si="15"/>
        <v>0</v>
      </c>
      <c r="O9" s="37">
        <f t="shared" si="15"/>
        <v>0</v>
      </c>
      <c r="P9" s="37">
        <f t="shared" si="15"/>
        <v>0</v>
      </c>
      <c r="Q9" s="37">
        <f t="shared" si="15"/>
        <v>0</v>
      </c>
      <c r="R9" s="37">
        <f t="shared" si="15"/>
        <v>0</v>
      </c>
      <c r="S9" s="37">
        <f t="shared" si="15"/>
        <v>0</v>
      </c>
      <c r="T9" s="37">
        <f t="shared" si="15"/>
        <v>0</v>
      </c>
      <c r="U9" s="37">
        <f t="shared" si="15"/>
        <v>0</v>
      </c>
      <c r="V9" s="37">
        <f t="shared" si="15"/>
        <v>1</v>
      </c>
      <c r="W9" s="37">
        <f t="shared" si="15"/>
        <v>1</v>
      </c>
      <c r="X9" s="37">
        <f t="shared" si="15"/>
        <v>1</v>
      </c>
      <c r="Y9" s="37">
        <f t="shared" si="15"/>
        <v>1</v>
      </c>
      <c r="Z9" s="37">
        <f t="shared" si="15"/>
        <v>1</v>
      </c>
      <c r="AA9" s="37">
        <f t="shared" si="15"/>
        <v>1</v>
      </c>
      <c r="AB9" s="37">
        <f t="shared" si="15"/>
        <v>1</v>
      </c>
      <c r="AC9" s="37">
        <f t="shared" si="15"/>
        <v>1</v>
      </c>
      <c r="AD9" s="37">
        <f t="shared" si="15"/>
        <v>1</v>
      </c>
      <c r="AE9" s="37">
        <f t="shared" si="15"/>
        <v>1</v>
      </c>
      <c r="AF9" s="37">
        <f t="shared" si="15"/>
        <v>1</v>
      </c>
      <c r="AG9" s="37">
        <f t="shared" si="15"/>
        <v>1</v>
      </c>
      <c r="AH9" s="37">
        <f t="shared" si="15"/>
        <v>1</v>
      </c>
      <c r="AI9" s="37">
        <f t="shared" si="15"/>
        <v>1</v>
      </c>
      <c r="AJ9" s="37">
        <f t="shared" si="15"/>
        <v>1</v>
      </c>
      <c r="AK9" s="37">
        <f t="shared" si="15"/>
        <v>1</v>
      </c>
      <c r="AL9" s="37">
        <f t="shared" si="15"/>
        <v>1</v>
      </c>
      <c r="AM9" s="37">
        <f t="shared" si="15"/>
        <v>1</v>
      </c>
      <c r="AN9" s="37">
        <f t="shared" si="15"/>
        <v>1</v>
      </c>
      <c r="AO9" s="37">
        <f t="shared" si="15"/>
        <v>1</v>
      </c>
      <c r="AP9" s="37">
        <f t="shared" si="15"/>
        <v>1</v>
      </c>
      <c r="AQ9" s="37">
        <f t="shared" si="15"/>
        <v>1</v>
      </c>
      <c r="AR9" s="37">
        <f t="shared" si="15"/>
        <v>1</v>
      </c>
      <c r="AS9" s="37">
        <f t="shared" si="15"/>
        <v>1</v>
      </c>
      <c r="AT9" s="37">
        <f t="shared" si="15"/>
        <v>1</v>
      </c>
      <c r="AU9" s="37">
        <f t="shared" si="15"/>
        <v>1</v>
      </c>
      <c r="AV9" s="37">
        <f t="shared" si="15"/>
        <v>1</v>
      </c>
      <c r="AW9" s="37">
        <f t="shared" si="15"/>
        <v>1</v>
      </c>
      <c r="AX9" s="37">
        <f t="shared" si="15"/>
        <v>1</v>
      </c>
      <c r="AY9" s="37">
        <f t="shared" si="15"/>
        <v>1</v>
      </c>
      <c r="AZ9" s="37">
        <f t="shared" si="15"/>
        <v>1</v>
      </c>
      <c r="BA9" s="37">
        <f t="shared" si="15"/>
        <v>1</v>
      </c>
      <c r="BB9" s="37">
        <f t="shared" si="15"/>
        <v>1</v>
      </c>
      <c r="BC9" s="37">
        <f t="shared" si="15"/>
        <v>1</v>
      </c>
      <c r="BD9" s="37">
        <f t="shared" si="15"/>
        <v>1</v>
      </c>
      <c r="BE9" s="37">
        <f t="shared" si="15"/>
        <v>1</v>
      </c>
      <c r="BF9" s="37">
        <f t="shared" si="15"/>
        <v>1</v>
      </c>
      <c r="BG9" s="37">
        <f t="shared" si="15"/>
        <v>1</v>
      </c>
      <c r="BH9" s="37">
        <f t="shared" si="15"/>
        <v>1</v>
      </c>
      <c r="BI9" s="37">
        <f t="shared" si="15"/>
        <v>1</v>
      </c>
      <c r="BJ9" s="37">
        <f t="shared" si="15"/>
        <v>1</v>
      </c>
      <c r="BK9" s="37">
        <f t="shared" si="15"/>
        <v>1</v>
      </c>
      <c r="BL9" s="37">
        <f t="shared" si="15"/>
        <v>1</v>
      </c>
      <c r="BM9" s="37">
        <f t="shared" si="15"/>
        <v>1</v>
      </c>
      <c r="BN9" s="37">
        <f t="shared" si="15"/>
        <v>1</v>
      </c>
      <c r="BO9" s="37">
        <f t="shared" si="15"/>
        <v>1</v>
      </c>
      <c r="BP9" s="37">
        <f t="shared" si="15"/>
        <v>1</v>
      </c>
      <c r="BQ9" s="37">
        <f t="shared" si="15"/>
        <v>1</v>
      </c>
      <c r="BR9" s="37">
        <f t="shared" si="15"/>
        <v>1</v>
      </c>
      <c r="BS9" s="37">
        <f t="shared" si="15"/>
        <v>1</v>
      </c>
      <c r="BT9" s="37">
        <f t="shared" si="15"/>
        <v>1</v>
      </c>
      <c r="BU9" s="37">
        <f t="shared" si="15"/>
        <v>1</v>
      </c>
      <c r="BV9" s="37">
        <f t="shared" si="15"/>
        <v>1</v>
      </c>
      <c r="BW9" s="37">
        <f t="shared" ref="BW9:EH9" si="16">(AND(BW$7&gt;=$F9,BW$7&lt;$G$9))*1</f>
        <v>1</v>
      </c>
      <c r="BX9" s="37">
        <f t="shared" si="16"/>
        <v>1</v>
      </c>
      <c r="BY9" s="37">
        <f t="shared" si="16"/>
        <v>1</v>
      </c>
      <c r="BZ9" s="37">
        <f t="shared" si="16"/>
        <v>1</v>
      </c>
      <c r="CA9" s="37">
        <f t="shared" si="16"/>
        <v>1</v>
      </c>
      <c r="CB9" s="37">
        <f t="shared" si="16"/>
        <v>1</v>
      </c>
      <c r="CC9" s="37">
        <f t="shared" si="16"/>
        <v>1</v>
      </c>
      <c r="CD9" s="37">
        <f t="shared" si="16"/>
        <v>1</v>
      </c>
      <c r="CE9" s="37">
        <f t="shared" si="16"/>
        <v>1</v>
      </c>
      <c r="CF9" s="37">
        <f t="shared" si="16"/>
        <v>1</v>
      </c>
      <c r="CG9" s="37">
        <f t="shared" si="16"/>
        <v>1</v>
      </c>
      <c r="CH9" s="37">
        <f t="shared" si="16"/>
        <v>1</v>
      </c>
      <c r="CI9" s="37">
        <f t="shared" si="16"/>
        <v>1</v>
      </c>
      <c r="CJ9" s="37">
        <f t="shared" si="16"/>
        <v>1</v>
      </c>
      <c r="CK9" s="37">
        <f t="shared" si="16"/>
        <v>1</v>
      </c>
      <c r="CL9" s="37">
        <f t="shared" si="16"/>
        <v>1</v>
      </c>
      <c r="CM9" s="37">
        <f t="shared" si="16"/>
        <v>1</v>
      </c>
      <c r="CN9" s="37">
        <f t="shared" si="16"/>
        <v>0</v>
      </c>
      <c r="CO9" s="37">
        <f t="shared" si="16"/>
        <v>0</v>
      </c>
      <c r="CP9" s="37">
        <f t="shared" si="16"/>
        <v>0</v>
      </c>
      <c r="CQ9" s="37">
        <f t="shared" si="16"/>
        <v>0</v>
      </c>
      <c r="CR9" s="37">
        <f t="shared" si="16"/>
        <v>0</v>
      </c>
      <c r="CS9" s="37">
        <f t="shared" si="16"/>
        <v>0</v>
      </c>
      <c r="CT9" s="37">
        <f t="shared" si="16"/>
        <v>0</v>
      </c>
      <c r="CU9" s="37">
        <f t="shared" si="16"/>
        <v>0</v>
      </c>
      <c r="CV9" s="37">
        <f t="shared" si="16"/>
        <v>0</v>
      </c>
      <c r="CW9" s="37">
        <f t="shared" si="16"/>
        <v>0</v>
      </c>
      <c r="CX9" s="37">
        <f t="shared" si="16"/>
        <v>0</v>
      </c>
      <c r="CY9" s="37">
        <f t="shared" si="16"/>
        <v>0</v>
      </c>
      <c r="CZ9" s="37">
        <f t="shared" si="16"/>
        <v>0</v>
      </c>
      <c r="DA9" s="37">
        <f t="shared" si="16"/>
        <v>0</v>
      </c>
      <c r="DB9" s="37">
        <f t="shared" si="16"/>
        <v>0</v>
      </c>
      <c r="DC9" s="37">
        <f t="shared" si="16"/>
        <v>0</v>
      </c>
      <c r="DD9" s="37">
        <f t="shared" si="16"/>
        <v>0</v>
      </c>
      <c r="DE9" s="37">
        <f t="shared" si="16"/>
        <v>0</v>
      </c>
      <c r="DF9" s="37">
        <f t="shared" si="16"/>
        <v>0</v>
      </c>
      <c r="DG9" s="37">
        <f t="shared" si="16"/>
        <v>0</v>
      </c>
      <c r="DH9" s="37">
        <f t="shared" si="16"/>
        <v>0</v>
      </c>
      <c r="DI9" s="37">
        <f t="shared" si="16"/>
        <v>0</v>
      </c>
      <c r="DJ9" s="37">
        <f t="shared" si="16"/>
        <v>0</v>
      </c>
      <c r="DK9" s="37">
        <f t="shared" si="16"/>
        <v>0</v>
      </c>
      <c r="DL9" s="37">
        <f t="shared" si="16"/>
        <v>0</v>
      </c>
      <c r="DM9" s="37">
        <f t="shared" si="16"/>
        <v>0</v>
      </c>
      <c r="DN9" s="37">
        <f t="shared" si="16"/>
        <v>0</v>
      </c>
      <c r="DO9" s="37">
        <f t="shared" si="16"/>
        <v>0</v>
      </c>
      <c r="DP9" s="37">
        <f t="shared" si="16"/>
        <v>0</v>
      </c>
      <c r="DQ9" s="37">
        <f t="shared" si="16"/>
        <v>0</v>
      </c>
      <c r="DR9" s="37">
        <f t="shared" si="16"/>
        <v>0</v>
      </c>
      <c r="DS9" s="37">
        <f t="shared" si="16"/>
        <v>0</v>
      </c>
      <c r="DT9" s="37">
        <f t="shared" si="16"/>
        <v>0</v>
      </c>
      <c r="DU9" s="37">
        <f t="shared" si="16"/>
        <v>0</v>
      </c>
      <c r="DV9" s="37">
        <f t="shared" si="16"/>
        <v>0</v>
      </c>
      <c r="DW9" s="37">
        <f t="shared" si="16"/>
        <v>0</v>
      </c>
      <c r="DX9" s="37">
        <f t="shared" si="16"/>
        <v>0</v>
      </c>
      <c r="DY9" s="37">
        <f t="shared" si="16"/>
        <v>0</v>
      </c>
      <c r="DZ9" s="37">
        <f t="shared" si="16"/>
        <v>0</v>
      </c>
      <c r="EA9" s="37">
        <f t="shared" si="16"/>
        <v>0</v>
      </c>
      <c r="EB9" s="37">
        <f t="shared" si="16"/>
        <v>0</v>
      </c>
      <c r="EC9" s="37">
        <f t="shared" si="16"/>
        <v>0</v>
      </c>
      <c r="ED9" s="37">
        <f t="shared" si="16"/>
        <v>0</v>
      </c>
      <c r="EE9" s="37">
        <f t="shared" si="16"/>
        <v>0</v>
      </c>
      <c r="EF9" s="37">
        <f t="shared" si="16"/>
        <v>0</v>
      </c>
      <c r="EG9" s="37">
        <f t="shared" si="16"/>
        <v>0</v>
      </c>
      <c r="EH9" s="37">
        <f t="shared" si="16"/>
        <v>0</v>
      </c>
      <c r="EI9" s="37">
        <f t="shared" ref="EI9:FC9" si="17">(AND(EI$7&gt;=$F9,EI$7&lt;$G$9))*1</f>
        <v>0</v>
      </c>
      <c r="EJ9" s="37">
        <f t="shared" si="17"/>
        <v>0</v>
      </c>
      <c r="EK9" s="37">
        <f t="shared" si="17"/>
        <v>0</v>
      </c>
      <c r="EL9" s="37">
        <f t="shared" si="17"/>
        <v>0</v>
      </c>
      <c r="EM9" s="37">
        <f t="shared" si="17"/>
        <v>0</v>
      </c>
      <c r="EN9" s="37">
        <f t="shared" si="17"/>
        <v>0</v>
      </c>
      <c r="EO9" s="37">
        <f t="shared" si="17"/>
        <v>0</v>
      </c>
      <c r="EP9" s="37">
        <f t="shared" si="17"/>
        <v>0</v>
      </c>
      <c r="EQ9" s="37">
        <f t="shared" si="17"/>
        <v>0</v>
      </c>
      <c r="ER9" s="37">
        <f t="shared" si="17"/>
        <v>0</v>
      </c>
      <c r="ES9" s="37">
        <f t="shared" si="17"/>
        <v>0</v>
      </c>
      <c r="ET9" s="37">
        <f t="shared" si="17"/>
        <v>0</v>
      </c>
      <c r="EU9" s="37">
        <f t="shared" si="17"/>
        <v>0</v>
      </c>
      <c r="EV9" s="37">
        <f t="shared" si="17"/>
        <v>0</v>
      </c>
      <c r="EW9" s="37">
        <f t="shared" si="17"/>
        <v>0</v>
      </c>
      <c r="EX9" s="37">
        <f t="shared" si="17"/>
        <v>0</v>
      </c>
      <c r="EY9" s="37">
        <f t="shared" si="17"/>
        <v>0</v>
      </c>
      <c r="EZ9" s="37">
        <f t="shared" si="17"/>
        <v>0</v>
      </c>
      <c r="FA9" s="37">
        <f t="shared" si="17"/>
        <v>0</v>
      </c>
      <c r="FB9" s="37">
        <f t="shared" si="17"/>
        <v>0</v>
      </c>
      <c r="FC9" s="37">
        <f t="shared" si="17"/>
        <v>0</v>
      </c>
    </row>
    <row r="10" spans="2:1006" x14ac:dyDescent="0.35">
      <c r="C10" t="s">
        <v>96</v>
      </c>
      <c r="E10" s="31" t="s">
        <v>17</v>
      </c>
      <c r="F10" s="6">
        <f>InputC!$E$7</f>
        <v>46023</v>
      </c>
      <c r="G10" s="6">
        <f>InputC!E11</f>
        <v>53328</v>
      </c>
      <c r="H10" s="37">
        <f>SUM(J10:FC10)</f>
        <v>40</v>
      </c>
      <c r="J10" s="37">
        <f>(AND(J$7&gt;=$F10,J$7&lt;$G10))*1</f>
        <v>0</v>
      </c>
      <c r="K10" s="37">
        <f t="shared" ref="K10:BV10" si="18">(AND(K$7&gt;=$F10,K$7&lt;$G10))*1</f>
        <v>0</v>
      </c>
      <c r="L10" s="37">
        <f t="shared" si="18"/>
        <v>0</v>
      </c>
      <c r="M10" s="37">
        <f t="shared" si="18"/>
        <v>0</v>
      </c>
      <c r="N10" s="37">
        <f t="shared" si="18"/>
        <v>0</v>
      </c>
      <c r="O10" s="37">
        <f t="shared" si="18"/>
        <v>0</v>
      </c>
      <c r="P10" s="37">
        <f t="shared" si="18"/>
        <v>0</v>
      </c>
      <c r="Q10" s="37">
        <f t="shared" si="18"/>
        <v>0</v>
      </c>
      <c r="R10" s="37">
        <f t="shared" si="18"/>
        <v>0</v>
      </c>
      <c r="S10" s="37">
        <f t="shared" si="18"/>
        <v>0</v>
      </c>
      <c r="T10" s="37">
        <f t="shared" si="18"/>
        <v>0</v>
      </c>
      <c r="U10" s="37">
        <f t="shared" si="18"/>
        <v>0</v>
      </c>
      <c r="V10" s="37">
        <f t="shared" si="18"/>
        <v>1</v>
      </c>
      <c r="W10" s="37">
        <f t="shared" si="18"/>
        <v>1</v>
      </c>
      <c r="X10" s="37">
        <f t="shared" si="18"/>
        <v>1</v>
      </c>
      <c r="Y10" s="37">
        <f t="shared" si="18"/>
        <v>1</v>
      </c>
      <c r="Z10" s="37">
        <f t="shared" si="18"/>
        <v>1</v>
      </c>
      <c r="AA10" s="37">
        <f t="shared" si="18"/>
        <v>1</v>
      </c>
      <c r="AB10" s="37">
        <f t="shared" si="18"/>
        <v>1</v>
      </c>
      <c r="AC10" s="37">
        <f t="shared" si="18"/>
        <v>1</v>
      </c>
      <c r="AD10" s="37">
        <f t="shared" si="18"/>
        <v>1</v>
      </c>
      <c r="AE10" s="37">
        <f t="shared" si="18"/>
        <v>1</v>
      </c>
      <c r="AF10" s="37">
        <f t="shared" si="18"/>
        <v>1</v>
      </c>
      <c r="AG10" s="37">
        <f t="shared" si="18"/>
        <v>1</v>
      </c>
      <c r="AH10" s="37">
        <f t="shared" si="18"/>
        <v>1</v>
      </c>
      <c r="AI10" s="37">
        <f t="shared" si="18"/>
        <v>1</v>
      </c>
      <c r="AJ10" s="37">
        <f t="shared" si="18"/>
        <v>1</v>
      </c>
      <c r="AK10" s="37">
        <f t="shared" si="18"/>
        <v>1</v>
      </c>
      <c r="AL10" s="37">
        <f t="shared" si="18"/>
        <v>1</v>
      </c>
      <c r="AM10" s="37">
        <f t="shared" si="18"/>
        <v>1</v>
      </c>
      <c r="AN10" s="37">
        <f t="shared" si="18"/>
        <v>1</v>
      </c>
      <c r="AO10" s="37">
        <f t="shared" si="18"/>
        <v>1</v>
      </c>
      <c r="AP10" s="37">
        <f t="shared" si="18"/>
        <v>1</v>
      </c>
      <c r="AQ10" s="37">
        <f t="shared" si="18"/>
        <v>1</v>
      </c>
      <c r="AR10" s="37">
        <f t="shared" si="18"/>
        <v>1</v>
      </c>
      <c r="AS10" s="37">
        <f t="shared" si="18"/>
        <v>1</v>
      </c>
      <c r="AT10" s="37">
        <f t="shared" si="18"/>
        <v>1</v>
      </c>
      <c r="AU10" s="37">
        <f t="shared" si="18"/>
        <v>1</v>
      </c>
      <c r="AV10" s="37">
        <f t="shared" si="18"/>
        <v>1</v>
      </c>
      <c r="AW10" s="37">
        <f t="shared" si="18"/>
        <v>1</v>
      </c>
      <c r="AX10" s="37">
        <f t="shared" si="18"/>
        <v>1</v>
      </c>
      <c r="AY10" s="37">
        <f t="shared" si="18"/>
        <v>1</v>
      </c>
      <c r="AZ10" s="37">
        <f t="shared" si="18"/>
        <v>1</v>
      </c>
      <c r="BA10" s="37">
        <f t="shared" si="18"/>
        <v>1</v>
      </c>
      <c r="BB10" s="37">
        <f t="shared" si="18"/>
        <v>1</v>
      </c>
      <c r="BC10" s="37">
        <f t="shared" si="18"/>
        <v>1</v>
      </c>
      <c r="BD10" s="37">
        <f t="shared" si="18"/>
        <v>1</v>
      </c>
      <c r="BE10" s="37">
        <f t="shared" si="18"/>
        <v>1</v>
      </c>
      <c r="BF10" s="37">
        <f t="shared" si="18"/>
        <v>1</v>
      </c>
      <c r="BG10" s="37">
        <f t="shared" si="18"/>
        <v>1</v>
      </c>
      <c r="BH10" s="37">
        <f t="shared" si="18"/>
        <v>1</v>
      </c>
      <c r="BI10" s="37">
        <f t="shared" si="18"/>
        <v>1</v>
      </c>
      <c r="BJ10" s="37">
        <f t="shared" si="18"/>
        <v>0</v>
      </c>
      <c r="BK10" s="37">
        <f t="shared" si="18"/>
        <v>0</v>
      </c>
      <c r="BL10" s="37">
        <f t="shared" si="18"/>
        <v>0</v>
      </c>
      <c r="BM10" s="37">
        <f t="shared" si="18"/>
        <v>0</v>
      </c>
      <c r="BN10" s="37">
        <f t="shared" si="18"/>
        <v>0</v>
      </c>
      <c r="BO10" s="37">
        <f t="shared" si="18"/>
        <v>0</v>
      </c>
      <c r="BP10" s="37">
        <f t="shared" si="18"/>
        <v>0</v>
      </c>
      <c r="BQ10" s="37">
        <f t="shared" si="18"/>
        <v>0</v>
      </c>
      <c r="BR10" s="37">
        <f t="shared" si="18"/>
        <v>0</v>
      </c>
      <c r="BS10" s="37">
        <f t="shared" si="18"/>
        <v>0</v>
      </c>
      <c r="BT10" s="37">
        <f t="shared" si="18"/>
        <v>0</v>
      </c>
      <c r="BU10" s="37">
        <f t="shared" si="18"/>
        <v>0</v>
      </c>
      <c r="BV10" s="37">
        <f t="shared" si="18"/>
        <v>0</v>
      </c>
      <c r="BW10" s="37">
        <f t="shared" ref="BW10:EH10" si="19">(AND(BW$7&gt;=$F10,BW$7&lt;$G10))*1</f>
        <v>0</v>
      </c>
      <c r="BX10" s="37">
        <f t="shared" si="19"/>
        <v>0</v>
      </c>
      <c r="BY10" s="37">
        <f t="shared" si="19"/>
        <v>0</v>
      </c>
      <c r="BZ10" s="37">
        <f t="shared" si="19"/>
        <v>0</v>
      </c>
      <c r="CA10" s="37">
        <f t="shared" si="19"/>
        <v>0</v>
      </c>
      <c r="CB10" s="37">
        <f t="shared" si="19"/>
        <v>0</v>
      </c>
      <c r="CC10" s="37">
        <f t="shared" si="19"/>
        <v>0</v>
      </c>
      <c r="CD10" s="37">
        <f t="shared" si="19"/>
        <v>0</v>
      </c>
      <c r="CE10" s="37">
        <f t="shared" si="19"/>
        <v>0</v>
      </c>
      <c r="CF10" s="37">
        <f t="shared" si="19"/>
        <v>0</v>
      </c>
      <c r="CG10" s="37">
        <f t="shared" si="19"/>
        <v>0</v>
      </c>
      <c r="CH10" s="37">
        <f t="shared" si="19"/>
        <v>0</v>
      </c>
      <c r="CI10" s="37">
        <f t="shared" si="19"/>
        <v>0</v>
      </c>
      <c r="CJ10" s="37">
        <f t="shared" si="19"/>
        <v>0</v>
      </c>
      <c r="CK10" s="37">
        <f t="shared" si="19"/>
        <v>0</v>
      </c>
      <c r="CL10" s="37">
        <f t="shared" si="19"/>
        <v>0</v>
      </c>
      <c r="CM10" s="37">
        <f t="shared" si="19"/>
        <v>0</v>
      </c>
      <c r="CN10" s="37">
        <f t="shared" si="19"/>
        <v>0</v>
      </c>
      <c r="CO10" s="37">
        <f t="shared" si="19"/>
        <v>0</v>
      </c>
      <c r="CP10" s="37">
        <f t="shared" si="19"/>
        <v>0</v>
      </c>
      <c r="CQ10" s="37">
        <f t="shared" si="19"/>
        <v>0</v>
      </c>
      <c r="CR10" s="37">
        <f t="shared" si="19"/>
        <v>0</v>
      </c>
      <c r="CS10" s="37">
        <f t="shared" si="19"/>
        <v>0</v>
      </c>
      <c r="CT10" s="37">
        <f t="shared" si="19"/>
        <v>0</v>
      </c>
      <c r="CU10" s="37">
        <f t="shared" si="19"/>
        <v>0</v>
      </c>
      <c r="CV10" s="37">
        <f t="shared" si="19"/>
        <v>0</v>
      </c>
      <c r="CW10" s="37">
        <f t="shared" si="19"/>
        <v>0</v>
      </c>
      <c r="CX10" s="37">
        <f t="shared" si="19"/>
        <v>0</v>
      </c>
      <c r="CY10" s="37">
        <f t="shared" si="19"/>
        <v>0</v>
      </c>
      <c r="CZ10" s="37">
        <f t="shared" si="19"/>
        <v>0</v>
      </c>
      <c r="DA10" s="37">
        <f t="shared" si="19"/>
        <v>0</v>
      </c>
      <c r="DB10" s="37">
        <f t="shared" si="19"/>
        <v>0</v>
      </c>
      <c r="DC10" s="37">
        <f t="shared" si="19"/>
        <v>0</v>
      </c>
      <c r="DD10" s="37">
        <f t="shared" si="19"/>
        <v>0</v>
      </c>
      <c r="DE10" s="37">
        <f t="shared" si="19"/>
        <v>0</v>
      </c>
      <c r="DF10" s="37">
        <f t="shared" si="19"/>
        <v>0</v>
      </c>
      <c r="DG10" s="37">
        <f t="shared" si="19"/>
        <v>0</v>
      </c>
      <c r="DH10" s="37">
        <f t="shared" si="19"/>
        <v>0</v>
      </c>
      <c r="DI10" s="37">
        <f t="shared" si="19"/>
        <v>0</v>
      </c>
      <c r="DJ10" s="37">
        <f t="shared" si="19"/>
        <v>0</v>
      </c>
      <c r="DK10" s="37">
        <f t="shared" si="19"/>
        <v>0</v>
      </c>
      <c r="DL10" s="37">
        <f t="shared" si="19"/>
        <v>0</v>
      </c>
      <c r="DM10" s="37">
        <f t="shared" si="19"/>
        <v>0</v>
      </c>
      <c r="DN10" s="37">
        <f t="shared" si="19"/>
        <v>0</v>
      </c>
      <c r="DO10" s="37">
        <f t="shared" si="19"/>
        <v>0</v>
      </c>
      <c r="DP10" s="37">
        <f t="shared" si="19"/>
        <v>0</v>
      </c>
      <c r="DQ10" s="37">
        <f t="shared" si="19"/>
        <v>0</v>
      </c>
      <c r="DR10" s="37">
        <f t="shared" si="19"/>
        <v>0</v>
      </c>
      <c r="DS10" s="37">
        <f t="shared" si="19"/>
        <v>0</v>
      </c>
      <c r="DT10" s="37">
        <f t="shared" si="19"/>
        <v>0</v>
      </c>
      <c r="DU10" s="37">
        <f t="shared" si="19"/>
        <v>0</v>
      </c>
      <c r="DV10" s="37">
        <f t="shared" si="19"/>
        <v>0</v>
      </c>
      <c r="DW10" s="37">
        <f t="shared" si="19"/>
        <v>0</v>
      </c>
      <c r="DX10" s="37">
        <f t="shared" si="19"/>
        <v>0</v>
      </c>
      <c r="DY10" s="37">
        <f t="shared" si="19"/>
        <v>0</v>
      </c>
      <c r="DZ10" s="37">
        <f t="shared" si="19"/>
        <v>0</v>
      </c>
      <c r="EA10" s="37">
        <f t="shared" si="19"/>
        <v>0</v>
      </c>
      <c r="EB10" s="37">
        <f t="shared" si="19"/>
        <v>0</v>
      </c>
      <c r="EC10" s="37">
        <f t="shared" si="19"/>
        <v>0</v>
      </c>
      <c r="ED10" s="37">
        <f t="shared" si="19"/>
        <v>0</v>
      </c>
      <c r="EE10" s="37">
        <f t="shared" si="19"/>
        <v>0</v>
      </c>
      <c r="EF10" s="37">
        <f t="shared" si="19"/>
        <v>0</v>
      </c>
      <c r="EG10" s="37">
        <f t="shared" si="19"/>
        <v>0</v>
      </c>
      <c r="EH10" s="37">
        <f t="shared" si="19"/>
        <v>0</v>
      </c>
      <c r="EI10" s="37">
        <f t="shared" ref="EI10:FC10" si="20">(AND(EI$7&gt;=$F10,EI$7&lt;$G10))*1</f>
        <v>0</v>
      </c>
      <c r="EJ10" s="37">
        <f t="shared" si="20"/>
        <v>0</v>
      </c>
      <c r="EK10" s="37">
        <f t="shared" si="20"/>
        <v>0</v>
      </c>
      <c r="EL10" s="37">
        <f t="shared" si="20"/>
        <v>0</v>
      </c>
      <c r="EM10" s="37">
        <f t="shared" si="20"/>
        <v>0</v>
      </c>
      <c r="EN10" s="37">
        <f t="shared" si="20"/>
        <v>0</v>
      </c>
      <c r="EO10" s="37">
        <f t="shared" si="20"/>
        <v>0</v>
      </c>
      <c r="EP10" s="37">
        <f t="shared" si="20"/>
        <v>0</v>
      </c>
      <c r="EQ10" s="37">
        <f t="shared" si="20"/>
        <v>0</v>
      </c>
      <c r="ER10" s="37">
        <f t="shared" si="20"/>
        <v>0</v>
      </c>
      <c r="ES10" s="37">
        <f t="shared" si="20"/>
        <v>0</v>
      </c>
      <c r="ET10" s="37">
        <f t="shared" si="20"/>
        <v>0</v>
      </c>
      <c r="EU10" s="37">
        <f t="shared" si="20"/>
        <v>0</v>
      </c>
      <c r="EV10" s="37">
        <f t="shared" si="20"/>
        <v>0</v>
      </c>
      <c r="EW10" s="37">
        <f t="shared" si="20"/>
        <v>0</v>
      </c>
      <c r="EX10" s="37">
        <f t="shared" si="20"/>
        <v>0</v>
      </c>
      <c r="EY10" s="37">
        <f t="shared" si="20"/>
        <v>0</v>
      </c>
      <c r="EZ10" s="37">
        <f t="shared" si="20"/>
        <v>0</v>
      </c>
      <c r="FA10" s="37">
        <f t="shared" si="20"/>
        <v>0</v>
      </c>
      <c r="FB10" s="37">
        <f t="shared" si="20"/>
        <v>0</v>
      </c>
      <c r="FC10" s="37">
        <f t="shared" si="20"/>
        <v>0</v>
      </c>
    </row>
    <row r="11" spans="2:1006" x14ac:dyDescent="0.35">
      <c r="C11" t="s">
        <v>136</v>
      </c>
      <c r="E11" s="31" t="s">
        <v>138</v>
      </c>
      <c r="F11" s="6"/>
      <c r="G11" s="6"/>
      <c r="H11" s="37"/>
      <c r="J11" s="37">
        <f>I11+J9</f>
        <v>0</v>
      </c>
      <c r="K11" s="37">
        <f t="shared" ref="K11:BV11" si="21">J11+K9</f>
        <v>0</v>
      </c>
      <c r="L11" s="37">
        <f t="shared" si="21"/>
        <v>0</v>
      </c>
      <c r="M11" s="37">
        <f t="shared" si="21"/>
        <v>0</v>
      </c>
      <c r="N11" s="37">
        <f t="shared" si="21"/>
        <v>0</v>
      </c>
      <c r="O11" s="37">
        <f t="shared" si="21"/>
        <v>0</v>
      </c>
      <c r="P11" s="37">
        <f t="shared" si="21"/>
        <v>0</v>
      </c>
      <c r="Q11" s="37">
        <f t="shared" si="21"/>
        <v>0</v>
      </c>
      <c r="R11" s="37">
        <f t="shared" si="21"/>
        <v>0</v>
      </c>
      <c r="S11" s="37">
        <f t="shared" si="21"/>
        <v>0</v>
      </c>
      <c r="T11" s="37">
        <f t="shared" si="21"/>
        <v>0</v>
      </c>
      <c r="U11" s="37">
        <f t="shared" si="21"/>
        <v>0</v>
      </c>
      <c r="V11" s="37">
        <f t="shared" si="21"/>
        <v>1</v>
      </c>
      <c r="W11" s="37">
        <f t="shared" si="21"/>
        <v>2</v>
      </c>
      <c r="X11" s="37">
        <f t="shared" si="21"/>
        <v>3</v>
      </c>
      <c r="Y11" s="37">
        <f t="shared" si="21"/>
        <v>4</v>
      </c>
      <c r="Z11" s="37">
        <f t="shared" si="21"/>
        <v>5</v>
      </c>
      <c r="AA11" s="37">
        <f t="shared" si="21"/>
        <v>6</v>
      </c>
      <c r="AB11" s="37">
        <f t="shared" si="21"/>
        <v>7</v>
      </c>
      <c r="AC11" s="37">
        <f t="shared" si="21"/>
        <v>8</v>
      </c>
      <c r="AD11" s="37">
        <f t="shared" si="21"/>
        <v>9</v>
      </c>
      <c r="AE11" s="37">
        <f t="shared" si="21"/>
        <v>10</v>
      </c>
      <c r="AF11" s="37">
        <f t="shared" si="21"/>
        <v>11</v>
      </c>
      <c r="AG11" s="37">
        <f t="shared" si="21"/>
        <v>12</v>
      </c>
      <c r="AH11" s="37">
        <f t="shared" si="21"/>
        <v>13</v>
      </c>
      <c r="AI11" s="37">
        <f t="shared" si="21"/>
        <v>14</v>
      </c>
      <c r="AJ11" s="37">
        <f t="shared" si="21"/>
        <v>15</v>
      </c>
      <c r="AK11" s="37">
        <f t="shared" si="21"/>
        <v>16</v>
      </c>
      <c r="AL11" s="37">
        <f t="shared" si="21"/>
        <v>17</v>
      </c>
      <c r="AM11" s="37">
        <f t="shared" si="21"/>
        <v>18</v>
      </c>
      <c r="AN11" s="37">
        <f t="shared" si="21"/>
        <v>19</v>
      </c>
      <c r="AO11" s="37">
        <f t="shared" si="21"/>
        <v>20</v>
      </c>
      <c r="AP11" s="37">
        <f t="shared" si="21"/>
        <v>21</v>
      </c>
      <c r="AQ11" s="37">
        <f t="shared" si="21"/>
        <v>22</v>
      </c>
      <c r="AR11" s="37">
        <f t="shared" si="21"/>
        <v>23</v>
      </c>
      <c r="AS11" s="37">
        <f t="shared" si="21"/>
        <v>24</v>
      </c>
      <c r="AT11" s="37">
        <f t="shared" si="21"/>
        <v>25</v>
      </c>
      <c r="AU11" s="37">
        <f t="shared" si="21"/>
        <v>26</v>
      </c>
      <c r="AV11" s="37">
        <f t="shared" si="21"/>
        <v>27</v>
      </c>
      <c r="AW11" s="37">
        <f t="shared" si="21"/>
        <v>28</v>
      </c>
      <c r="AX11" s="37">
        <f t="shared" si="21"/>
        <v>29</v>
      </c>
      <c r="AY11" s="37">
        <f t="shared" si="21"/>
        <v>30</v>
      </c>
      <c r="AZ11" s="37">
        <f t="shared" si="21"/>
        <v>31</v>
      </c>
      <c r="BA11" s="37">
        <f t="shared" si="21"/>
        <v>32</v>
      </c>
      <c r="BB11" s="37">
        <f t="shared" si="21"/>
        <v>33</v>
      </c>
      <c r="BC11" s="37">
        <f t="shared" si="21"/>
        <v>34</v>
      </c>
      <c r="BD11" s="37">
        <f t="shared" si="21"/>
        <v>35</v>
      </c>
      <c r="BE11" s="37">
        <f t="shared" si="21"/>
        <v>36</v>
      </c>
      <c r="BF11" s="37">
        <f t="shared" si="21"/>
        <v>37</v>
      </c>
      <c r="BG11" s="37">
        <f t="shared" si="21"/>
        <v>38</v>
      </c>
      <c r="BH11" s="37">
        <f t="shared" si="21"/>
        <v>39</v>
      </c>
      <c r="BI11" s="37">
        <f t="shared" si="21"/>
        <v>40</v>
      </c>
      <c r="BJ11" s="37">
        <f t="shared" si="21"/>
        <v>41</v>
      </c>
      <c r="BK11" s="37">
        <f t="shared" si="21"/>
        <v>42</v>
      </c>
      <c r="BL11" s="37">
        <f t="shared" si="21"/>
        <v>43</v>
      </c>
      <c r="BM11" s="37">
        <f t="shared" si="21"/>
        <v>44</v>
      </c>
      <c r="BN11" s="37">
        <f t="shared" si="21"/>
        <v>45</v>
      </c>
      <c r="BO11" s="37">
        <f t="shared" si="21"/>
        <v>46</v>
      </c>
      <c r="BP11" s="37">
        <f t="shared" si="21"/>
        <v>47</v>
      </c>
      <c r="BQ11" s="37">
        <f t="shared" si="21"/>
        <v>48</v>
      </c>
      <c r="BR11" s="37">
        <f t="shared" si="21"/>
        <v>49</v>
      </c>
      <c r="BS11" s="37">
        <f t="shared" si="21"/>
        <v>50</v>
      </c>
      <c r="BT11" s="37">
        <f t="shared" si="21"/>
        <v>51</v>
      </c>
      <c r="BU11" s="37">
        <f t="shared" si="21"/>
        <v>52</v>
      </c>
      <c r="BV11" s="37">
        <f t="shared" si="21"/>
        <v>53</v>
      </c>
      <c r="BW11" s="37">
        <f t="shared" ref="BW11:EH11" si="22">BV11+BW9</f>
        <v>54</v>
      </c>
      <c r="BX11" s="37">
        <f t="shared" si="22"/>
        <v>55</v>
      </c>
      <c r="BY11" s="37">
        <f t="shared" si="22"/>
        <v>56</v>
      </c>
      <c r="BZ11" s="37">
        <f t="shared" si="22"/>
        <v>57</v>
      </c>
      <c r="CA11" s="37">
        <f t="shared" si="22"/>
        <v>58</v>
      </c>
      <c r="CB11" s="37">
        <f t="shared" si="22"/>
        <v>59</v>
      </c>
      <c r="CC11" s="37">
        <f t="shared" si="22"/>
        <v>60</v>
      </c>
      <c r="CD11" s="37">
        <f t="shared" si="22"/>
        <v>61</v>
      </c>
      <c r="CE11" s="37">
        <f t="shared" si="22"/>
        <v>62</v>
      </c>
      <c r="CF11" s="37">
        <f t="shared" si="22"/>
        <v>63</v>
      </c>
      <c r="CG11" s="37">
        <f t="shared" si="22"/>
        <v>64</v>
      </c>
      <c r="CH11" s="37">
        <f t="shared" si="22"/>
        <v>65</v>
      </c>
      <c r="CI11" s="37">
        <f t="shared" si="22"/>
        <v>66</v>
      </c>
      <c r="CJ11" s="37">
        <f t="shared" si="22"/>
        <v>67</v>
      </c>
      <c r="CK11" s="37">
        <f t="shared" si="22"/>
        <v>68</v>
      </c>
      <c r="CL11" s="37">
        <f t="shared" si="22"/>
        <v>69</v>
      </c>
      <c r="CM11" s="37">
        <f t="shared" si="22"/>
        <v>70</v>
      </c>
      <c r="CN11" s="37">
        <f t="shared" si="22"/>
        <v>70</v>
      </c>
      <c r="CO11" s="37">
        <f t="shared" si="22"/>
        <v>70</v>
      </c>
      <c r="CP11" s="37">
        <f t="shared" si="22"/>
        <v>70</v>
      </c>
      <c r="CQ11" s="37">
        <f t="shared" si="22"/>
        <v>70</v>
      </c>
      <c r="CR11" s="37">
        <f t="shared" si="22"/>
        <v>70</v>
      </c>
      <c r="CS11" s="37">
        <f t="shared" si="22"/>
        <v>70</v>
      </c>
      <c r="CT11" s="37">
        <f t="shared" si="22"/>
        <v>70</v>
      </c>
      <c r="CU11" s="37">
        <f t="shared" si="22"/>
        <v>70</v>
      </c>
      <c r="CV11" s="37">
        <f t="shared" si="22"/>
        <v>70</v>
      </c>
      <c r="CW11" s="37">
        <f t="shared" si="22"/>
        <v>70</v>
      </c>
      <c r="CX11" s="37">
        <f t="shared" si="22"/>
        <v>70</v>
      </c>
      <c r="CY11" s="37">
        <f t="shared" si="22"/>
        <v>70</v>
      </c>
      <c r="CZ11" s="37">
        <f t="shared" si="22"/>
        <v>70</v>
      </c>
      <c r="DA11" s="37">
        <f t="shared" si="22"/>
        <v>70</v>
      </c>
      <c r="DB11" s="37">
        <f t="shared" si="22"/>
        <v>70</v>
      </c>
      <c r="DC11" s="37">
        <f t="shared" si="22"/>
        <v>70</v>
      </c>
      <c r="DD11" s="37">
        <f t="shared" si="22"/>
        <v>70</v>
      </c>
      <c r="DE11" s="37">
        <f t="shared" si="22"/>
        <v>70</v>
      </c>
      <c r="DF11" s="37">
        <f t="shared" si="22"/>
        <v>70</v>
      </c>
      <c r="DG11" s="37">
        <f t="shared" si="22"/>
        <v>70</v>
      </c>
      <c r="DH11" s="37">
        <f t="shared" si="22"/>
        <v>70</v>
      </c>
      <c r="DI11" s="37">
        <f t="shared" si="22"/>
        <v>70</v>
      </c>
      <c r="DJ11" s="37">
        <f t="shared" si="22"/>
        <v>70</v>
      </c>
      <c r="DK11" s="37">
        <f t="shared" si="22"/>
        <v>70</v>
      </c>
      <c r="DL11" s="37">
        <f t="shared" si="22"/>
        <v>70</v>
      </c>
      <c r="DM11" s="37">
        <f t="shared" si="22"/>
        <v>70</v>
      </c>
      <c r="DN11" s="37">
        <f t="shared" si="22"/>
        <v>70</v>
      </c>
      <c r="DO11" s="37">
        <f t="shared" si="22"/>
        <v>70</v>
      </c>
      <c r="DP11" s="37">
        <f t="shared" si="22"/>
        <v>70</v>
      </c>
      <c r="DQ11" s="37">
        <f t="shared" si="22"/>
        <v>70</v>
      </c>
      <c r="DR11" s="37">
        <f t="shared" si="22"/>
        <v>70</v>
      </c>
      <c r="DS11" s="37">
        <f t="shared" si="22"/>
        <v>70</v>
      </c>
      <c r="DT11" s="37">
        <f t="shared" si="22"/>
        <v>70</v>
      </c>
      <c r="DU11" s="37">
        <f t="shared" si="22"/>
        <v>70</v>
      </c>
      <c r="DV11" s="37">
        <f t="shared" si="22"/>
        <v>70</v>
      </c>
      <c r="DW11" s="37">
        <f t="shared" si="22"/>
        <v>70</v>
      </c>
      <c r="DX11" s="37">
        <f t="shared" si="22"/>
        <v>70</v>
      </c>
      <c r="DY11" s="37">
        <f t="shared" si="22"/>
        <v>70</v>
      </c>
      <c r="DZ11" s="37">
        <f t="shared" si="22"/>
        <v>70</v>
      </c>
      <c r="EA11" s="37">
        <f t="shared" si="22"/>
        <v>70</v>
      </c>
      <c r="EB11" s="37">
        <f t="shared" si="22"/>
        <v>70</v>
      </c>
      <c r="EC11" s="37">
        <f t="shared" si="22"/>
        <v>70</v>
      </c>
      <c r="ED11" s="37">
        <f t="shared" si="22"/>
        <v>70</v>
      </c>
      <c r="EE11" s="37">
        <f t="shared" si="22"/>
        <v>70</v>
      </c>
      <c r="EF11" s="37">
        <f t="shared" si="22"/>
        <v>70</v>
      </c>
      <c r="EG11" s="37">
        <f t="shared" si="22"/>
        <v>70</v>
      </c>
      <c r="EH11" s="37">
        <f t="shared" si="22"/>
        <v>70</v>
      </c>
      <c r="EI11" s="37">
        <f t="shared" ref="EI11:FC11" si="23">EH11+EI9</f>
        <v>70</v>
      </c>
      <c r="EJ11" s="37">
        <f t="shared" si="23"/>
        <v>70</v>
      </c>
      <c r="EK11" s="37">
        <f t="shared" si="23"/>
        <v>70</v>
      </c>
      <c r="EL11" s="37">
        <f t="shared" si="23"/>
        <v>70</v>
      </c>
      <c r="EM11" s="37">
        <f t="shared" si="23"/>
        <v>70</v>
      </c>
      <c r="EN11" s="37">
        <f t="shared" si="23"/>
        <v>70</v>
      </c>
      <c r="EO11" s="37">
        <f t="shared" si="23"/>
        <v>70</v>
      </c>
      <c r="EP11" s="37">
        <f t="shared" si="23"/>
        <v>70</v>
      </c>
      <c r="EQ11" s="37">
        <f t="shared" si="23"/>
        <v>70</v>
      </c>
      <c r="ER11" s="37">
        <f t="shared" si="23"/>
        <v>70</v>
      </c>
      <c r="ES11" s="37">
        <f t="shared" si="23"/>
        <v>70</v>
      </c>
      <c r="ET11" s="37">
        <f t="shared" si="23"/>
        <v>70</v>
      </c>
      <c r="EU11" s="37">
        <f t="shared" si="23"/>
        <v>70</v>
      </c>
      <c r="EV11" s="37">
        <f t="shared" si="23"/>
        <v>70</v>
      </c>
      <c r="EW11" s="37">
        <f t="shared" si="23"/>
        <v>70</v>
      </c>
      <c r="EX11" s="37">
        <f t="shared" si="23"/>
        <v>70</v>
      </c>
      <c r="EY11" s="37">
        <f t="shared" si="23"/>
        <v>70</v>
      </c>
      <c r="EZ11" s="37">
        <f t="shared" si="23"/>
        <v>70</v>
      </c>
      <c r="FA11" s="37">
        <f t="shared" si="23"/>
        <v>70</v>
      </c>
      <c r="FB11" s="37">
        <f t="shared" si="23"/>
        <v>70</v>
      </c>
      <c r="FC11" s="37">
        <f t="shared" si="23"/>
        <v>70</v>
      </c>
    </row>
    <row r="12" spans="2:1006" x14ac:dyDescent="0.35">
      <c r="C12" t="s">
        <v>137</v>
      </c>
      <c r="E12" s="31" t="s">
        <v>122</v>
      </c>
      <c r="F12" s="6"/>
      <c r="G12" s="6"/>
      <c r="H12" s="37"/>
      <c r="J12" s="37">
        <f>ROUNDUP(J11/J6,0)</f>
        <v>0</v>
      </c>
      <c r="K12" s="37">
        <f t="shared" ref="K12:BV12" si="24">ROUNDUP(K11/K6,0)</f>
        <v>0</v>
      </c>
      <c r="L12" s="37">
        <f t="shared" si="24"/>
        <v>0</v>
      </c>
      <c r="M12" s="37">
        <f t="shared" si="24"/>
        <v>0</v>
      </c>
      <c r="N12" s="37">
        <f t="shared" si="24"/>
        <v>0</v>
      </c>
      <c r="O12" s="37">
        <f t="shared" si="24"/>
        <v>0</v>
      </c>
      <c r="P12" s="37">
        <f t="shared" si="24"/>
        <v>0</v>
      </c>
      <c r="Q12" s="37">
        <f t="shared" si="24"/>
        <v>0</v>
      </c>
      <c r="R12" s="37">
        <f t="shared" si="24"/>
        <v>0</v>
      </c>
      <c r="S12" s="37">
        <f t="shared" si="24"/>
        <v>0</v>
      </c>
      <c r="T12" s="37">
        <f t="shared" si="24"/>
        <v>0</v>
      </c>
      <c r="U12" s="37">
        <f t="shared" si="24"/>
        <v>0</v>
      </c>
      <c r="V12" s="37">
        <f t="shared" si="24"/>
        <v>1</v>
      </c>
      <c r="W12" s="37">
        <f t="shared" si="24"/>
        <v>1</v>
      </c>
      <c r="X12" s="37">
        <f t="shared" si="24"/>
        <v>2</v>
      </c>
      <c r="Y12" s="37">
        <f t="shared" si="24"/>
        <v>2</v>
      </c>
      <c r="Z12" s="37">
        <f t="shared" si="24"/>
        <v>3</v>
      </c>
      <c r="AA12" s="37">
        <f t="shared" si="24"/>
        <v>3</v>
      </c>
      <c r="AB12" s="37">
        <f t="shared" si="24"/>
        <v>4</v>
      </c>
      <c r="AC12" s="37">
        <f t="shared" si="24"/>
        <v>4</v>
      </c>
      <c r="AD12" s="37">
        <f t="shared" si="24"/>
        <v>5</v>
      </c>
      <c r="AE12" s="37">
        <f t="shared" si="24"/>
        <v>5</v>
      </c>
      <c r="AF12" s="37">
        <f t="shared" si="24"/>
        <v>6</v>
      </c>
      <c r="AG12" s="37">
        <f t="shared" si="24"/>
        <v>6</v>
      </c>
      <c r="AH12" s="37">
        <f t="shared" si="24"/>
        <v>7</v>
      </c>
      <c r="AI12" s="37">
        <f t="shared" si="24"/>
        <v>7</v>
      </c>
      <c r="AJ12" s="37">
        <f t="shared" si="24"/>
        <v>8</v>
      </c>
      <c r="AK12" s="37">
        <f t="shared" si="24"/>
        <v>8</v>
      </c>
      <c r="AL12" s="37">
        <f t="shared" si="24"/>
        <v>9</v>
      </c>
      <c r="AM12" s="37">
        <f t="shared" si="24"/>
        <v>9</v>
      </c>
      <c r="AN12" s="37">
        <f t="shared" si="24"/>
        <v>10</v>
      </c>
      <c r="AO12" s="37">
        <f t="shared" si="24"/>
        <v>10</v>
      </c>
      <c r="AP12" s="37">
        <f t="shared" si="24"/>
        <v>11</v>
      </c>
      <c r="AQ12" s="37">
        <f t="shared" si="24"/>
        <v>11</v>
      </c>
      <c r="AR12" s="37">
        <f t="shared" si="24"/>
        <v>12</v>
      </c>
      <c r="AS12" s="37">
        <f t="shared" si="24"/>
        <v>12</v>
      </c>
      <c r="AT12" s="37">
        <f t="shared" si="24"/>
        <v>13</v>
      </c>
      <c r="AU12" s="37">
        <f t="shared" si="24"/>
        <v>13</v>
      </c>
      <c r="AV12" s="37">
        <f t="shared" si="24"/>
        <v>14</v>
      </c>
      <c r="AW12" s="37">
        <f t="shared" si="24"/>
        <v>14</v>
      </c>
      <c r="AX12" s="37">
        <f t="shared" si="24"/>
        <v>15</v>
      </c>
      <c r="AY12" s="37">
        <f t="shared" si="24"/>
        <v>15</v>
      </c>
      <c r="AZ12" s="37">
        <f t="shared" si="24"/>
        <v>16</v>
      </c>
      <c r="BA12" s="37">
        <f t="shared" si="24"/>
        <v>16</v>
      </c>
      <c r="BB12" s="37">
        <f t="shared" si="24"/>
        <v>17</v>
      </c>
      <c r="BC12" s="37">
        <f t="shared" si="24"/>
        <v>17</v>
      </c>
      <c r="BD12" s="37">
        <f t="shared" si="24"/>
        <v>18</v>
      </c>
      <c r="BE12" s="37">
        <f t="shared" si="24"/>
        <v>18</v>
      </c>
      <c r="BF12" s="37">
        <f t="shared" si="24"/>
        <v>19</v>
      </c>
      <c r="BG12" s="37">
        <f t="shared" si="24"/>
        <v>19</v>
      </c>
      <c r="BH12" s="37">
        <f t="shared" si="24"/>
        <v>20</v>
      </c>
      <c r="BI12" s="37">
        <f t="shared" si="24"/>
        <v>20</v>
      </c>
      <c r="BJ12" s="37">
        <f t="shared" si="24"/>
        <v>21</v>
      </c>
      <c r="BK12" s="37">
        <f t="shared" si="24"/>
        <v>21</v>
      </c>
      <c r="BL12" s="37">
        <f t="shared" si="24"/>
        <v>22</v>
      </c>
      <c r="BM12" s="37">
        <f t="shared" si="24"/>
        <v>22</v>
      </c>
      <c r="BN12" s="37">
        <f t="shared" si="24"/>
        <v>23</v>
      </c>
      <c r="BO12" s="37">
        <f t="shared" si="24"/>
        <v>23</v>
      </c>
      <c r="BP12" s="37">
        <f t="shared" si="24"/>
        <v>24</v>
      </c>
      <c r="BQ12" s="37">
        <f t="shared" si="24"/>
        <v>24</v>
      </c>
      <c r="BR12" s="37">
        <f t="shared" si="24"/>
        <v>25</v>
      </c>
      <c r="BS12" s="37">
        <f t="shared" si="24"/>
        <v>25</v>
      </c>
      <c r="BT12" s="37">
        <f t="shared" si="24"/>
        <v>26</v>
      </c>
      <c r="BU12" s="37">
        <f t="shared" si="24"/>
        <v>26</v>
      </c>
      <c r="BV12" s="37">
        <f t="shared" si="24"/>
        <v>27</v>
      </c>
      <c r="BW12" s="37">
        <f t="shared" ref="BW12:EH12" si="25">ROUNDUP(BW11/BW6,0)</f>
        <v>27</v>
      </c>
      <c r="BX12" s="37">
        <f t="shared" si="25"/>
        <v>28</v>
      </c>
      <c r="BY12" s="37">
        <f t="shared" si="25"/>
        <v>28</v>
      </c>
      <c r="BZ12" s="37">
        <f t="shared" si="25"/>
        <v>29</v>
      </c>
      <c r="CA12" s="37">
        <f t="shared" si="25"/>
        <v>29</v>
      </c>
      <c r="CB12" s="37">
        <f t="shared" si="25"/>
        <v>30</v>
      </c>
      <c r="CC12" s="37">
        <f t="shared" si="25"/>
        <v>30</v>
      </c>
      <c r="CD12" s="37">
        <f t="shared" si="25"/>
        <v>31</v>
      </c>
      <c r="CE12" s="37">
        <f t="shared" si="25"/>
        <v>31</v>
      </c>
      <c r="CF12" s="37">
        <f t="shared" si="25"/>
        <v>32</v>
      </c>
      <c r="CG12" s="37">
        <f t="shared" si="25"/>
        <v>32</v>
      </c>
      <c r="CH12" s="37">
        <f t="shared" si="25"/>
        <v>33</v>
      </c>
      <c r="CI12" s="37">
        <f t="shared" si="25"/>
        <v>33</v>
      </c>
      <c r="CJ12" s="37">
        <f t="shared" si="25"/>
        <v>34</v>
      </c>
      <c r="CK12" s="37">
        <f t="shared" si="25"/>
        <v>34</v>
      </c>
      <c r="CL12" s="37">
        <f t="shared" si="25"/>
        <v>35</v>
      </c>
      <c r="CM12" s="37">
        <f t="shared" si="25"/>
        <v>35</v>
      </c>
      <c r="CN12" s="37">
        <f t="shared" si="25"/>
        <v>35</v>
      </c>
      <c r="CO12" s="37">
        <f t="shared" si="25"/>
        <v>35</v>
      </c>
      <c r="CP12" s="37">
        <f t="shared" si="25"/>
        <v>35</v>
      </c>
      <c r="CQ12" s="37">
        <f t="shared" si="25"/>
        <v>35</v>
      </c>
      <c r="CR12" s="37">
        <f t="shared" si="25"/>
        <v>35</v>
      </c>
      <c r="CS12" s="37">
        <f t="shared" si="25"/>
        <v>35</v>
      </c>
      <c r="CT12" s="37">
        <f t="shared" si="25"/>
        <v>35</v>
      </c>
      <c r="CU12" s="37">
        <f t="shared" si="25"/>
        <v>35</v>
      </c>
      <c r="CV12" s="37">
        <f t="shared" si="25"/>
        <v>35</v>
      </c>
      <c r="CW12" s="37">
        <f t="shared" si="25"/>
        <v>35</v>
      </c>
      <c r="CX12" s="37">
        <f t="shared" si="25"/>
        <v>35</v>
      </c>
      <c r="CY12" s="37">
        <f t="shared" si="25"/>
        <v>35</v>
      </c>
      <c r="CZ12" s="37">
        <f t="shared" si="25"/>
        <v>35</v>
      </c>
      <c r="DA12" s="37">
        <f t="shared" si="25"/>
        <v>35</v>
      </c>
      <c r="DB12" s="37">
        <f t="shared" si="25"/>
        <v>35</v>
      </c>
      <c r="DC12" s="37">
        <f t="shared" si="25"/>
        <v>35</v>
      </c>
      <c r="DD12" s="37">
        <f t="shared" si="25"/>
        <v>35</v>
      </c>
      <c r="DE12" s="37">
        <f t="shared" si="25"/>
        <v>35</v>
      </c>
      <c r="DF12" s="37">
        <f t="shared" si="25"/>
        <v>35</v>
      </c>
      <c r="DG12" s="37">
        <f t="shared" si="25"/>
        <v>35</v>
      </c>
      <c r="DH12" s="37">
        <f t="shared" si="25"/>
        <v>35</v>
      </c>
      <c r="DI12" s="37">
        <f t="shared" si="25"/>
        <v>35</v>
      </c>
      <c r="DJ12" s="37">
        <f t="shared" si="25"/>
        <v>35</v>
      </c>
      <c r="DK12" s="37">
        <f t="shared" si="25"/>
        <v>35</v>
      </c>
      <c r="DL12" s="37">
        <f t="shared" si="25"/>
        <v>35</v>
      </c>
      <c r="DM12" s="37">
        <f t="shared" si="25"/>
        <v>35</v>
      </c>
      <c r="DN12" s="37">
        <f t="shared" si="25"/>
        <v>35</v>
      </c>
      <c r="DO12" s="37">
        <f t="shared" si="25"/>
        <v>35</v>
      </c>
      <c r="DP12" s="37">
        <f t="shared" si="25"/>
        <v>35</v>
      </c>
      <c r="DQ12" s="37">
        <f t="shared" si="25"/>
        <v>35</v>
      </c>
      <c r="DR12" s="37">
        <f t="shared" si="25"/>
        <v>35</v>
      </c>
      <c r="DS12" s="37">
        <f t="shared" si="25"/>
        <v>35</v>
      </c>
      <c r="DT12" s="37">
        <f t="shared" si="25"/>
        <v>35</v>
      </c>
      <c r="DU12" s="37">
        <f t="shared" si="25"/>
        <v>35</v>
      </c>
      <c r="DV12" s="37">
        <f t="shared" si="25"/>
        <v>35</v>
      </c>
      <c r="DW12" s="37">
        <f t="shared" si="25"/>
        <v>35</v>
      </c>
      <c r="DX12" s="37">
        <f t="shared" si="25"/>
        <v>35</v>
      </c>
      <c r="DY12" s="37">
        <f t="shared" si="25"/>
        <v>35</v>
      </c>
      <c r="DZ12" s="37">
        <f t="shared" si="25"/>
        <v>35</v>
      </c>
      <c r="EA12" s="37">
        <f t="shared" si="25"/>
        <v>35</v>
      </c>
      <c r="EB12" s="37">
        <f t="shared" si="25"/>
        <v>35</v>
      </c>
      <c r="EC12" s="37">
        <f t="shared" si="25"/>
        <v>35</v>
      </c>
      <c r="ED12" s="37">
        <f t="shared" si="25"/>
        <v>35</v>
      </c>
      <c r="EE12" s="37">
        <f t="shared" si="25"/>
        <v>35</v>
      </c>
      <c r="EF12" s="37">
        <f t="shared" si="25"/>
        <v>35</v>
      </c>
      <c r="EG12" s="37">
        <f t="shared" si="25"/>
        <v>35</v>
      </c>
      <c r="EH12" s="37">
        <f t="shared" si="25"/>
        <v>35</v>
      </c>
      <c r="EI12" s="37">
        <f t="shared" ref="EI12:FC12" si="26">ROUNDUP(EI11/EI6,0)</f>
        <v>35</v>
      </c>
      <c r="EJ12" s="37">
        <f t="shared" si="26"/>
        <v>35</v>
      </c>
      <c r="EK12" s="37">
        <f t="shared" si="26"/>
        <v>35</v>
      </c>
      <c r="EL12" s="37">
        <f t="shared" si="26"/>
        <v>35</v>
      </c>
      <c r="EM12" s="37">
        <f t="shared" si="26"/>
        <v>35</v>
      </c>
      <c r="EN12" s="37">
        <f t="shared" si="26"/>
        <v>35</v>
      </c>
      <c r="EO12" s="37">
        <f t="shared" si="26"/>
        <v>35</v>
      </c>
      <c r="EP12" s="37">
        <f t="shared" si="26"/>
        <v>35</v>
      </c>
      <c r="EQ12" s="37">
        <f t="shared" si="26"/>
        <v>35</v>
      </c>
      <c r="ER12" s="37">
        <f t="shared" si="26"/>
        <v>35</v>
      </c>
      <c r="ES12" s="37">
        <f t="shared" si="26"/>
        <v>35</v>
      </c>
      <c r="ET12" s="37">
        <f t="shared" si="26"/>
        <v>35</v>
      </c>
      <c r="EU12" s="37">
        <f t="shared" si="26"/>
        <v>35</v>
      </c>
      <c r="EV12" s="37">
        <f t="shared" si="26"/>
        <v>35</v>
      </c>
      <c r="EW12" s="37">
        <f t="shared" si="26"/>
        <v>35</v>
      </c>
      <c r="EX12" s="37">
        <f t="shared" si="26"/>
        <v>35</v>
      </c>
      <c r="EY12" s="37">
        <f t="shared" si="26"/>
        <v>35</v>
      </c>
      <c r="EZ12" s="37">
        <f t="shared" si="26"/>
        <v>35</v>
      </c>
      <c r="FA12" s="37">
        <f t="shared" si="26"/>
        <v>35</v>
      </c>
      <c r="FB12" s="37">
        <f t="shared" si="26"/>
        <v>35</v>
      </c>
      <c r="FC12" s="37">
        <f t="shared" si="26"/>
        <v>35</v>
      </c>
    </row>
    <row r="13" spans="2:1006" x14ac:dyDescent="0.35">
      <c r="C13" t="s">
        <v>122</v>
      </c>
      <c r="E13" s="31" t="s">
        <v>122</v>
      </c>
      <c r="J13">
        <f>YEAR(J7)</f>
        <v>2025</v>
      </c>
      <c r="K13">
        <f t="shared" ref="K13:BV13" si="27">YEAR(K7)</f>
        <v>2025</v>
      </c>
      <c r="L13">
        <f t="shared" si="27"/>
        <v>2025</v>
      </c>
      <c r="M13">
        <f t="shared" si="27"/>
        <v>2025</v>
      </c>
      <c r="N13">
        <f t="shared" si="27"/>
        <v>2025</v>
      </c>
      <c r="O13">
        <f t="shared" si="27"/>
        <v>2025</v>
      </c>
      <c r="P13">
        <f t="shared" si="27"/>
        <v>2025</v>
      </c>
      <c r="Q13">
        <f t="shared" si="27"/>
        <v>2025</v>
      </c>
      <c r="R13">
        <f t="shared" si="27"/>
        <v>2025</v>
      </c>
      <c r="S13">
        <f t="shared" si="27"/>
        <v>2025</v>
      </c>
      <c r="T13">
        <f t="shared" si="27"/>
        <v>2025</v>
      </c>
      <c r="U13">
        <f t="shared" si="27"/>
        <v>2025</v>
      </c>
      <c r="V13">
        <f t="shared" si="27"/>
        <v>2026</v>
      </c>
      <c r="W13">
        <f t="shared" si="27"/>
        <v>2026</v>
      </c>
      <c r="X13">
        <f t="shared" si="27"/>
        <v>2027</v>
      </c>
      <c r="Y13">
        <f t="shared" si="27"/>
        <v>2027</v>
      </c>
      <c r="Z13">
        <f t="shared" si="27"/>
        <v>2028</v>
      </c>
      <c r="AA13">
        <f t="shared" si="27"/>
        <v>2028</v>
      </c>
      <c r="AB13">
        <f t="shared" si="27"/>
        <v>2029</v>
      </c>
      <c r="AC13">
        <f t="shared" si="27"/>
        <v>2029</v>
      </c>
      <c r="AD13">
        <f t="shared" si="27"/>
        <v>2030</v>
      </c>
      <c r="AE13">
        <f t="shared" si="27"/>
        <v>2030</v>
      </c>
      <c r="AF13">
        <f t="shared" si="27"/>
        <v>2031</v>
      </c>
      <c r="AG13">
        <f t="shared" si="27"/>
        <v>2031</v>
      </c>
      <c r="AH13">
        <f t="shared" si="27"/>
        <v>2032</v>
      </c>
      <c r="AI13">
        <f t="shared" si="27"/>
        <v>2032</v>
      </c>
      <c r="AJ13">
        <f t="shared" si="27"/>
        <v>2033</v>
      </c>
      <c r="AK13">
        <f t="shared" si="27"/>
        <v>2033</v>
      </c>
      <c r="AL13">
        <f t="shared" si="27"/>
        <v>2034</v>
      </c>
      <c r="AM13">
        <f t="shared" si="27"/>
        <v>2034</v>
      </c>
      <c r="AN13">
        <f t="shared" si="27"/>
        <v>2035</v>
      </c>
      <c r="AO13">
        <f t="shared" si="27"/>
        <v>2035</v>
      </c>
      <c r="AP13">
        <f t="shared" si="27"/>
        <v>2036</v>
      </c>
      <c r="AQ13">
        <f t="shared" si="27"/>
        <v>2036</v>
      </c>
      <c r="AR13">
        <f t="shared" si="27"/>
        <v>2037</v>
      </c>
      <c r="AS13">
        <f t="shared" si="27"/>
        <v>2037</v>
      </c>
      <c r="AT13">
        <f t="shared" si="27"/>
        <v>2038</v>
      </c>
      <c r="AU13">
        <f t="shared" si="27"/>
        <v>2038</v>
      </c>
      <c r="AV13">
        <f t="shared" si="27"/>
        <v>2039</v>
      </c>
      <c r="AW13">
        <f t="shared" si="27"/>
        <v>2039</v>
      </c>
      <c r="AX13">
        <f t="shared" si="27"/>
        <v>2040</v>
      </c>
      <c r="AY13">
        <f t="shared" si="27"/>
        <v>2040</v>
      </c>
      <c r="AZ13">
        <f t="shared" si="27"/>
        <v>2041</v>
      </c>
      <c r="BA13">
        <f t="shared" si="27"/>
        <v>2041</v>
      </c>
      <c r="BB13">
        <f t="shared" si="27"/>
        <v>2042</v>
      </c>
      <c r="BC13">
        <f t="shared" si="27"/>
        <v>2042</v>
      </c>
      <c r="BD13">
        <f t="shared" si="27"/>
        <v>2043</v>
      </c>
      <c r="BE13">
        <f t="shared" si="27"/>
        <v>2043</v>
      </c>
      <c r="BF13">
        <f t="shared" si="27"/>
        <v>2044</v>
      </c>
      <c r="BG13">
        <f t="shared" si="27"/>
        <v>2044</v>
      </c>
      <c r="BH13">
        <f t="shared" si="27"/>
        <v>2045</v>
      </c>
      <c r="BI13">
        <f t="shared" si="27"/>
        <v>2045</v>
      </c>
      <c r="BJ13">
        <f t="shared" si="27"/>
        <v>2046</v>
      </c>
      <c r="BK13">
        <f t="shared" si="27"/>
        <v>2046</v>
      </c>
      <c r="BL13">
        <f t="shared" si="27"/>
        <v>2047</v>
      </c>
      <c r="BM13">
        <f t="shared" si="27"/>
        <v>2047</v>
      </c>
      <c r="BN13">
        <f t="shared" si="27"/>
        <v>2048</v>
      </c>
      <c r="BO13">
        <f t="shared" si="27"/>
        <v>2048</v>
      </c>
      <c r="BP13">
        <f t="shared" si="27"/>
        <v>2049</v>
      </c>
      <c r="BQ13">
        <f t="shared" si="27"/>
        <v>2049</v>
      </c>
      <c r="BR13">
        <f t="shared" si="27"/>
        <v>2050</v>
      </c>
      <c r="BS13">
        <f t="shared" si="27"/>
        <v>2050</v>
      </c>
      <c r="BT13">
        <f t="shared" si="27"/>
        <v>2051</v>
      </c>
      <c r="BU13">
        <f t="shared" si="27"/>
        <v>2051</v>
      </c>
      <c r="BV13">
        <f t="shared" si="27"/>
        <v>2052</v>
      </c>
      <c r="BW13">
        <f t="shared" ref="BW13:EH13" si="28">YEAR(BW7)</f>
        <v>2052</v>
      </c>
      <c r="BX13">
        <f t="shared" si="28"/>
        <v>2053</v>
      </c>
      <c r="BY13">
        <f t="shared" si="28"/>
        <v>2053</v>
      </c>
      <c r="BZ13">
        <f t="shared" si="28"/>
        <v>2054</v>
      </c>
      <c r="CA13">
        <f t="shared" si="28"/>
        <v>2054</v>
      </c>
      <c r="CB13">
        <f t="shared" si="28"/>
        <v>2055</v>
      </c>
      <c r="CC13">
        <f t="shared" si="28"/>
        <v>2055</v>
      </c>
      <c r="CD13">
        <f t="shared" si="28"/>
        <v>2056</v>
      </c>
      <c r="CE13">
        <f t="shared" si="28"/>
        <v>2056</v>
      </c>
      <c r="CF13">
        <f t="shared" si="28"/>
        <v>2057</v>
      </c>
      <c r="CG13">
        <f t="shared" si="28"/>
        <v>2057</v>
      </c>
      <c r="CH13">
        <f t="shared" si="28"/>
        <v>2058</v>
      </c>
      <c r="CI13">
        <f t="shared" si="28"/>
        <v>2058</v>
      </c>
      <c r="CJ13">
        <f t="shared" si="28"/>
        <v>2059</v>
      </c>
      <c r="CK13">
        <f t="shared" si="28"/>
        <v>2059</v>
      </c>
      <c r="CL13">
        <f t="shared" si="28"/>
        <v>2060</v>
      </c>
      <c r="CM13">
        <f t="shared" si="28"/>
        <v>2060</v>
      </c>
      <c r="CN13">
        <f t="shared" si="28"/>
        <v>2061</v>
      </c>
      <c r="CO13">
        <f t="shared" si="28"/>
        <v>2061</v>
      </c>
      <c r="CP13">
        <f t="shared" si="28"/>
        <v>2062</v>
      </c>
      <c r="CQ13">
        <f t="shared" si="28"/>
        <v>2062</v>
      </c>
      <c r="CR13">
        <f t="shared" si="28"/>
        <v>2063</v>
      </c>
      <c r="CS13">
        <f t="shared" si="28"/>
        <v>2063</v>
      </c>
      <c r="CT13">
        <f t="shared" si="28"/>
        <v>2064</v>
      </c>
      <c r="CU13">
        <f t="shared" si="28"/>
        <v>2064</v>
      </c>
      <c r="CV13">
        <f t="shared" si="28"/>
        <v>2065</v>
      </c>
      <c r="CW13">
        <f t="shared" si="28"/>
        <v>2065</v>
      </c>
      <c r="CX13">
        <f t="shared" si="28"/>
        <v>2066</v>
      </c>
      <c r="CY13">
        <f t="shared" si="28"/>
        <v>2066</v>
      </c>
      <c r="CZ13">
        <f t="shared" si="28"/>
        <v>2067</v>
      </c>
      <c r="DA13">
        <f t="shared" si="28"/>
        <v>2067</v>
      </c>
      <c r="DB13">
        <f t="shared" si="28"/>
        <v>2068</v>
      </c>
      <c r="DC13">
        <f t="shared" si="28"/>
        <v>2068</v>
      </c>
      <c r="DD13">
        <f t="shared" si="28"/>
        <v>2069</v>
      </c>
      <c r="DE13">
        <f t="shared" si="28"/>
        <v>2069</v>
      </c>
      <c r="DF13">
        <f t="shared" si="28"/>
        <v>2070</v>
      </c>
      <c r="DG13">
        <f t="shared" si="28"/>
        <v>2070</v>
      </c>
      <c r="DH13">
        <f t="shared" si="28"/>
        <v>2071</v>
      </c>
      <c r="DI13">
        <f t="shared" si="28"/>
        <v>2071</v>
      </c>
      <c r="DJ13">
        <f t="shared" si="28"/>
        <v>2072</v>
      </c>
      <c r="DK13">
        <f t="shared" si="28"/>
        <v>2072</v>
      </c>
      <c r="DL13">
        <f t="shared" si="28"/>
        <v>2073</v>
      </c>
      <c r="DM13">
        <f t="shared" si="28"/>
        <v>2073</v>
      </c>
      <c r="DN13">
        <f t="shared" si="28"/>
        <v>2074</v>
      </c>
      <c r="DO13">
        <f t="shared" si="28"/>
        <v>2074</v>
      </c>
      <c r="DP13">
        <f t="shared" si="28"/>
        <v>2075</v>
      </c>
      <c r="DQ13">
        <f t="shared" si="28"/>
        <v>2075</v>
      </c>
      <c r="DR13">
        <f t="shared" si="28"/>
        <v>2076</v>
      </c>
      <c r="DS13">
        <f t="shared" si="28"/>
        <v>2076</v>
      </c>
      <c r="DT13">
        <f t="shared" si="28"/>
        <v>2077</v>
      </c>
      <c r="DU13">
        <f t="shared" si="28"/>
        <v>2077</v>
      </c>
      <c r="DV13">
        <f t="shared" si="28"/>
        <v>2078</v>
      </c>
      <c r="DW13">
        <f t="shared" si="28"/>
        <v>2078</v>
      </c>
      <c r="DX13">
        <f t="shared" si="28"/>
        <v>2079</v>
      </c>
      <c r="DY13">
        <f t="shared" si="28"/>
        <v>2079</v>
      </c>
      <c r="DZ13">
        <f t="shared" si="28"/>
        <v>2080</v>
      </c>
      <c r="EA13">
        <f t="shared" si="28"/>
        <v>2080</v>
      </c>
      <c r="EB13">
        <f t="shared" si="28"/>
        <v>2081</v>
      </c>
      <c r="EC13">
        <f t="shared" si="28"/>
        <v>2081</v>
      </c>
      <c r="ED13">
        <f t="shared" si="28"/>
        <v>2082</v>
      </c>
      <c r="EE13">
        <f t="shared" si="28"/>
        <v>2082</v>
      </c>
      <c r="EF13">
        <f t="shared" si="28"/>
        <v>2083</v>
      </c>
      <c r="EG13">
        <f t="shared" si="28"/>
        <v>2083</v>
      </c>
      <c r="EH13">
        <f t="shared" si="28"/>
        <v>2084</v>
      </c>
      <c r="EI13">
        <f t="shared" ref="EI13:FC13" si="29">YEAR(EI7)</f>
        <v>2084</v>
      </c>
      <c r="EJ13">
        <f t="shared" si="29"/>
        <v>2085</v>
      </c>
      <c r="EK13">
        <f t="shared" si="29"/>
        <v>2085</v>
      </c>
      <c r="EL13">
        <f t="shared" si="29"/>
        <v>2086</v>
      </c>
      <c r="EM13">
        <f t="shared" si="29"/>
        <v>2086</v>
      </c>
      <c r="EN13">
        <f t="shared" si="29"/>
        <v>2087</v>
      </c>
      <c r="EO13">
        <f t="shared" si="29"/>
        <v>2087</v>
      </c>
      <c r="EP13">
        <f t="shared" si="29"/>
        <v>2088</v>
      </c>
      <c r="EQ13">
        <f t="shared" si="29"/>
        <v>2088</v>
      </c>
      <c r="ER13">
        <f t="shared" si="29"/>
        <v>2089</v>
      </c>
      <c r="ES13">
        <f t="shared" si="29"/>
        <v>2089</v>
      </c>
      <c r="ET13">
        <f t="shared" si="29"/>
        <v>2090</v>
      </c>
      <c r="EU13">
        <f t="shared" si="29"/>
        <v>2090</v>
      </c>
      <c r="EV13">
        <f t="shared" si="29"/>
        <v>2091</v>
      </c>
      <c r="EW13">
        <f t="shared" si="29"/>
        <v>2091</v>
      </c>
      <c r="EX13">
        <f t="shared" si="29"/>
        <v>2092</v>
      </c>
      <c r="EY13">
        <f t="shared" si="29"/>
        <v>2092</v>
      </c>
      <c r="EZ13">
        <f t="shared" si="29"/>
        <v>2093</v>
      </c>
      <c r="FA13">
        <f t="shared" si="29"/>
        <v>2093</v>
      </c>
      <c r="FB13">
        <f t="shared" si="29"/>
        <v>2094</v>
      </c>
      <c r="FC13">
        <f t="shared" si="29"/>
        <v>2094</v>
      </c>
    </row>
    <row r="14" spans="2:1006" x14ac:dyDescent="0.35">
      <c r="B14" s="4" t="s">
        <v>24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</row>
    <row r="15" spans="2:1006" x14ac:dyDescent="0.35">
      <c r="C15" t="s">
        <v>36</v>
      </c>
      <c r="E15" s="31" t="s">
        <v>29</v>
      </c>
      <c r="F15" s="5">
        <f>InputC!E18</f>
        <v>26</v>
      </c>
      <c r="J15" s="17">
        <f>$F$15*J9</f>
        <v>0</v>
      </c>
      <c r="K15" s="17">
        <f t="shared" ref="K15:BV15" si="30">$F$15*K9</f>
        <v>0</v>
      </c>
      <c r="L15" s="17">
        <f t="shared" si="30"/>
        <v>0</v>
      </c>
      <c r="M15" s="17">
        <f t="shared" si="30"/>
        <v>0</v>
      </c>
      <c r="N15" s="17">
        <f t="shared" si="30"/>
        <v>0</v>
      </c>
      <c r="O15" s="17">
        <f t="shared" si="30"/>
        <v>0</v>
      </c>
      <c r="P15" s="17">
        <f t="shared" si="30"/>
        <v>0</v>
      </c>
      <c r="Q15" s="17">
        <f t="shared" si="30"/>
        <v>0</v>
      </c>
      <c r="R15" s="17">
        <f t="shared" si="30"/>
        <v>0</v>
      </c>
      <c r="S15" s="17">
        <f t="shared" si="30"/>
        <v>0</v>
      </c>
      <c r="T15" s="17">
        <f t="shared" si="30"/>
        <v>0</v>
      </c>
      <c r="U15" s="17">
        <f t="shared" si="30"/>
        <v>0</v>
      </c>
      <c r="V15" s="17">
        <f t="shared" si="30"/>
        <v>26</v>
      </c>
      <c r="W15" s="17">
        <f t="shared" si="30"/>
        <v>26</v>
      </c>
      <c r="X15" s="17">
        <f t="shared" si="30"/>
        <v>26</v>
      </c>
      <c r="Y15" s="17">
        <f t="shared" si="30"/>
        <v>26</v>
      </c>
      <c r="Z15" s="17">
        <f t="shared" si="30"/>
        <v>26</v>
      </c>
      <c r="AA15" s="17">
        <f t="shared" si="30"/>
        <v>26</v>
      </c>
      <c r="AB15" s="17">
        <f t="shared" si="30"/>
        <v>26</v>
      </c>
      <c r="AC15" s="17">
        <f t="shared" si="30"/>
        <v>26</v>
      </c>
      <c r="AD15" s="17">
        <f t="shared" si="30"/>
        <v>26</v>
      </c>
      <c r="AE15" s="17">
        <f t="shared" si="30"/>
        <v>26</v>
      </c>
      <c r="AF15" s="17">
        <f t="shared" si="30"/>
        <v>26</v>
      </c>
      <c r="AG15" s="17">
        <f t="shared" si="30"/>
        <v>26</v>
      </c>
      <c r="AH15" s="17">
        <f t="shared" si="30"/>
        <v>26</v>
      </c>
      <c r="AI15" s="17">
        <f t="shared" si="30"/>
        <v>26</v>
      </c>
      <c r="AJ15" s="17">
        <f t="shared" si="30"/>
        <v>26</v>
      </c>
      <c r="AK15" s="17">
        <f t="shared" si="30"/>
        <v>26</v>
      </c>
      <c r="AL15" s="17">
        <f t="shared" si="30"/>
        <v>26</v>
      </c>
      <c r="AM15" s="17">
        <f t="shared" si="30"/>
        <v>26</v>
      </c>
      <c r="AN15" s="17">
        <f t="shared" si="30"/>
        <v>26</v>
      </c>
      <c r="AO15" s="17">
        <f t="shared" si="30"/>
        <v>26</v>
      </c>
      <c r="AP15" s="17">
        <f t="shared" si="30"/>
        <v>26</v>
      </c>
      <c r="AQ15" s="17">
        <f t="shared" si="30"/>
        <v>26</v>
      </c>
      <c r="AR15" s="17">
        <f t="shared" si="30"/>
        <v>26</v>
      </c>
      <c r="AS15" s="17">
        <f t="shared" si="30"/>
        <v>26</v>
      </c>
      <c r="AT15" s="17">
        <f t="shared" si="30"/>
        <v>26</v>
      </c>
      <c r="AU15" s="17">
        <f t="shared" si="30"/>
        <v>26</v>
      </c>
      <c r="AV15" s="17">
        <f t="shared" si="30"/>
        <v>26</v>
      </c>
      <c r="AW15" s="17">
        <f t="shared" si="30"/>
        <v>26</v>
      </c>
      <c r="AX15" s="17">
        <f t="shared" si="30"/>
        <v>26</v>
      </c>
      <c r="AY15" s="17">
        <f t="shared" si="30"/>
        <v>26</v>
      </c>
      <c r="AZ15" s="17">
        <f t="shared" si="30"/>
        <v>26</v>
      </c>
      <c r="BA15" s="17">
        <f t="shared" si="30"/>
        <v>26</v>
      </c>
      <c r="BB15" s="17">
        <f t="shared" si="30"/>
        <v>26</v>
      </c>
      <c r="BC15" s="17">
        <f t="shared" si="30"/>
        <v>26</v>
      </c>
      <c r="BD15" s="17">
        <f t="shared" si="30"/>
        <v>26</v>
      </c>
      <c r="BE15" s="17">
        <f t="shared" si="30"/>
        <v>26</v>
      </c>
      <c r="BF15" s="17">
        <f t="shared" si="30"/>
        <v>26</v>
      </c>
      <c r="BG15" s="17">
        <f t="shared" si="30"/>
        <v>26</v>
      </c>
      <c r="BH15" s="17">
        <f t="shared" si="30"/>
        <v>26</v>
      </c>
      <c r="BI15" s="17">
        <f t="shared" si="30"/>
        <v>26</v>
      </c>
      <c r="BJ15" s="17">
        <f t="shared" si="30"/>
        <v>26</v>
      </c>
      <c r="BK15" s="17">
        <f t="shared" si="30"/>
        <v>26</v>
      </c>
      <c r="BL15" s="17">
        <f t="shared" si="30"/>
        <v>26</v>
      </c>
      <c r="BM15" s="17">
        <f t="shared" si="30"/>
        <v>26</v>
      </c>
      <c r="BN15" s="17">
        <f t="shared" si="30"/>
        <v>26</v>
      </c>
      <c r="BO15" s="17">
        <f t="shared" si="30"/>
        <v>26</v>
      </c>
      <c r="BP15" s="17">
        <f t="shared" si="30"/>
        <v>26</v>
      </c>
      <c r="BQ15" s="17">
        <f t="shared" si="30"/>
        <v>26</v>
      </c>
      <c r="BR15" s="17">
        <f t="shared" si="30"/>
        <v>26</v>
      </c>
      <c r="BS15" s="17">
        <f t="shared" si="30"/>
        <v>26</v>
      </c>
      <c r="BT15" s="17">
        <f t="shared" si="30"/>
        <v>26</v>
      </c>
      <c r="BU15" s="17">
        <f t="shared" si="30"/>
        <v>26</v>
      </c>
      <c r="BV15" s="17">
        <f t="shared" si="30"/>
        <v>26</v>
      </c>
      <c r="BW15" s="17">
        <f t="shared" ref="BW15:EH15" si="31">$F$15*BW9</f>
        <v>26</v>
      </c>
      <c r="BX15" s="17">
        <f t="shared" si="31"/>
        <v>26</v>
      </c>
      <c r="BY15" s="17">
        <f t="shared" si="31"/>
        <v>26</v>
      </c>
      <c r="BZ15" s="17">
        <f t="shared" si="31"/>
        <v>26</v>
      </c>
      <c r="CA15" s="17">
        <f t="shared" si="31"/>
        <v>26</v>
      </c>
      <c r="CB15" s="17">
        <f t="shared" si="31"/>
        <v>26</v>
      </c>
      <c r="CC15" s="17">
        <f t="shared" si="31"/>
        <v>26</v>
      </c>
      <c r="CD15" s="17">
        <f t="shared" si="31"/>
        <v>26</v>
      </c>
      <c r="CE15" s="17">
        <f t="shared" si="31"/>
        <v>26</v>
      </c>
      <c r="CF15" s="17">
        <f t="shared" si="31"/>
        <v>26</v>
      </c>
      <c r="CG15" s="17">
        <f t="shared" si="31"/>
        <v>26</v>
      </c>
      <c r="CH15" s="17">
        <f t="shared" si="31"/>
        <v>26</v>
      </c>
      <c r="CI15" s="17">
        <f t="shared" si="31"/>
        <v>26</v>
      </c>
      <c r="CJ15" s="17">
        <f t="shared" si="31"/>
        <v>26</v>
      </c>
      <c r="CK15" s="17">
        <f t="shared" si="31"/>
        <v>26</v>
      </c>
      <c r="CL15" s="17">
        <f t="shared" si="31"/>
        <v>26</v>
      </c>
      <c r="CM15" s="17">
        <f t="shared" si="31"/>
        <v>26</v>
      </c>
      <c r="CN15" s="17">
        <f t="shared" si="31"/>
        <v>0</v>
      </c>
      <c r="CO15" s="17">
        <f t="shared" si="31"/>
        <v>0</v>
      </c>
      <c r="CP15" s="17">
        <f t="shared" si="31"/>
        <v>0</v>
      </c>
      <c r="CQ15" s="17">
        <f t="shared" si="31"/>
        <v>0</v>
      </c>
      <c r="CR15" s="17">
        <f t="shared" si="31"/>
        <v>0</v>
      </c>
      <c r="CS15" s="17">
        <f t="shared" si="31"/>
        <v>0</v>
      </c>
      <c r="CT15" s="17">
        <f t="shared" si="31"/>
        <v>0</v>
      </c>
      <c r="CU15" s="17">
        <f t="shared" si="31"/>
        <v>0</v>
      </c>
      <c r="CV15" s="17">
        <f t="shared" si="31"/>
        <v>0</v>
      </c>
      <c r="CW15" s="17">
        <f t="shared" si="31"/>
        <v>0</v>
      </c>
      <c r="CX15" s="17">
        <f t="shared" si="31"/>
        <v>0</v>
      </c>
      <c r="CY15" s="17">
        <f t="shared" si="31"/>
        <v>0</v>
      </c>
      <c r="CZ15" s="17">
        <f t="shared" si="31"/>
        <v>0</v>
      </c>
      <c r="DA15" s="17">
        <f t="shared" si="31"/>
        <v>0</v>
      </c>
      <c r="DB15" s="17">
        <f t="shared" si="31"/>
        <v>0</v>
      </c>
      <c r="DC15" s="17">
        <f t="shared" si="31"/>
        <v>0</v>
      </c>
      <c r="DD15" s="17">
        <f t="shared" si="31"/>
        <v>0</v>
      </c>
      <c r="DE15" s="17">
        <f t="shared" si="31"/>
        <v>0</v>
      </c>
      <c r="DF15" s="17">
        <f t="shared" si="31"/>
        <v>0</v>
      </c>
      <c r="DG15" s="17">
        <f t="shared" si="31"/>
        <v>0</v>
      </c>
      <c r="DH15" s="17">
        <f t="shared" si="31"/>
        <v>0</v>
      </c>
      <c r="DI15" s="17">
        <f t="shared" si="31"/>
        <v>0</v>
      </c>
      <c r="DJ15" s="17">
        <f t="shared" si="31"/>
        <v>0</v>
      </c>
      <c r="DK15" s="17">
        <f t="shared" si="31"/>
        <v>0</v>
      </c>
      <c r="DL15" s="17">
        <f t="shared" si="31"/>
        <v>0</v>
      </c>
      <c r="DM15" s="17">
        <f t="shared" si="31"/>
        <v>0</v>
      </c>
      <c r="DN15" s="17">
        <f t="shared" si="31"/>
        <v>0</v>
      </c>
      <c r="DO15" s="17">
        <f t="shared" si="31"/>
        <v>0</v>
      </c>
      <c r="DP15" s="17">
        <f t="shared" si="31"/>
        <v>0</v>
      </c>
      <c r="DQ15" s="17">
        <f t="shared" si="31"/>
        <v>0</v>
      </c>
      <c r="DR15" s="17">
        <f t="shared" si="31"/>
        <v>0</v>
      </c>
      <c r="DS15" s="17">
        <f t="shared" si="31"/>
        <v>0</v>
      </c>
      <c r="DT15" s="17">
        <f t="shared" si="31"/>
        <v>0</v>
      </c>
      <c r="DU15" s="17">
        <f t="shared" si="31"/>
        <v>0</v>
      </c>
      <c r="DV15" s="17">
        <f t="shared" si="31"/>
        <v>0</v>
      </c>
      <c r="DW15" s="17">
        <f t="shared" si="31"/>
        <v>0</v>
      </c>
      <c r="DX15" s="17">
        <f t="shared" si="31"/>
        <v>0</v>
      </c>
      <c r="DY15" s="17">
        <f t="shared" si="31"/>
        <v>0</v>
      </c>
      <c r="DZ15" s="17">
        <f t="shared" si="31"/>
        <v>0</v>
      </c>
      <c r="EA15" s="17">
        <f t="shared" si="31"/>
        <v>0</v>
      </c>
      <c r="EB15" s="17">
        <f t="shared" si="31"/>
        <v>0</v>
      </c>
      <c r="EC15" s="17">
        <f t="shared" si="31"/>
        <v>0</v>
      </c>
      <c r="ED15" s="17">
        <f t="shared" si="31"/>
        <v>0</v>
      </c>
      <c r="EE15" s="17">
        <f t="shared" si="31"/>
        <v>0</v>
      </c>
      <c r="EF15" s="17">
        <f t="shared" si="31"/>
        <v>0</v>
      </c>
      <c r="EG15" s="17">
        <f t="shared" si="31"/>
        <v>0</v>
      </c>
      <c r="EH15" s="17">
        <f t="shared" si="31"/>
        <v>0</v>
      </c>
      <c r="EI15" s="17">
        <f t="shared" ref="EI15:FC15" si="32">$F$15*EI9</f>
        <v>0</v>
      </c>
      <c r="EJ15" s="17">
        <f t="shared" si="32"/>
        <v>0</v>
      </c>
      <c r="EK15" s="17">
        <f t="shared" si="32"/>
        <v>0</v>
      </c>
      <c r="EL15" s="17">
        <f t="shared" si="32"/>
        <v>0</v>
      </c>
      <c r="EM15" s="17">
        <f t="shared" si="32"/>
        <v>0</v>
      </c>
      <c r="EN15" s="17">
        <f t="shared" si="32"/>
        <v>0</v>
      </c>
      <c r="EO15" s="17">
        <f t="shared" si="32"/>
        <v>0</v>
      </c>
      <c r="EP15" s="17">
        <f t="shared" si="32"/>
        <v>0</v>
      </c>
      <c r="EQ15" s="17">
        <f t="shared" si="32"/>
        <v>0</v>
      </c>
      <c r="ER15" s="17">
        <f t="shared" si="32"/>
        <v>0</v>
      </c>
      <c r="ES15" s="17">
        <f t="shared" si="32"/>
        <v>0</v>
      </c>
      <c r="ET15" s="17">
        <f t="shared" si="32"/>
        <v>0</v>
      </c>
      <c r="EU15" s="17">
        <f t="shared" si="32"/>
        <v>0</v>
      </c>
      <c r="EV15" s="17">
        <f t="shared" si="32"/>
        <v>0</v>
      </c>
      <c r="EW15" s="17">
        <f t="shared" si="32"/>
        <v>0</v>
      </c>
      <c r="EX15" s="17">
        <f t="shared" si="32"/>
        <v>0</v>
      </c>
      <c r="EY15" s="17">
        <f t="shared" si="32"/>
        <v>0</v>
      </c>
      <c r="EZ15" s="17">
        <f t="shared" si="32"/>
        <v>0</v>
      </c>
      <c r="FA15" s="17">
        <f t="shared" si="32"/>
        <v>0</v>
      </c>
      <c r="FB15" s="17">
        <f t="shared" si="32"/>
        <v>0</v>
      </c>
      <c r="FC15" s="17">
        <f t="shared" si="32"/>
        <v>0</v>
      </c>
    </row>
    <row r="16" spans="2:1006" x14ac:dyDescent="0.35">
      <c r="C16" t="s">
        <v>147</v>
      </c>
      <c r="E16" s="31" t="s">
        <v>148</v>
      </c>
      <c r="F16" s="5">
        <f>InputC!E16</f>
        <v>20</v>
      </c>
      <c r="J16" s="17">
        <f>$F$16*J9</f>
        <v>0</v>
      </c>
      <c r="K16" s="17">
        <f t="shared" ref="K16:BV16" si="33">$F$16*K9</f>
        <v>0</v>
      </c>
      <c r="L16" s="17">
        <f t="shared" si="33"/>
        <v>0</v>
      </c>
      <c r="M16" s="17">
        <f t="shared" si="33"/>
        <v>0</v>
      </c>
      <c r="N16" s="17">
        <f t="shared" si="33"/>
        <v>0</v>
      </c>
      <c r="O16" s="17">
        <f t="shared" si="33"/>
        <v>0</v>
      </c>
      <c r="P16" s="17">
        <f t="shared" si="33"/>
        <v>0</v>
      </c>
      <c r="Q16" s="17">
        <f t="shared" si="33"/>
        <v>0</v>
      </c>
      <c r="R16" s="17">
        <f t="shared" si="33"/>
        <v>0</v>
      </c>
      <c r="S16" s="17">
        <f t="shared" si="33"/>
        <v>0</v>
      </c>
      <c r="T16" s="17">
        <f t="shared" si="33"/>
        <v>0</v>
      </c>
      <c r="U16" s="17">
        <f t="shared" si="33"/>
        <v>0</v>
      </c>
      <c r="V16" s="17">
        <f t="shared" si="33"/>
        <v>20</v>
      </c>
      <c r="W16" s="17">
        <f t="shared" si="33"/>
        <v>20</v>
      </c>
      <c r="X16" s="17">
        <f t="shared" si="33"/>
        <v>20</v>
      </c>
      <c r="Y16" s="17">
        <f t="shared" si="33"/>
        <v>20</v>
      </c>
      <c r="Z16" s="17">
        <f t="shared" si="33"/>
        <v>20</v>
      </c>
      <c r="AA16" s="17">
        <f t="shared" si="33"/>
        <v>20</v>
      </c>
      <c r="AB16" s="17">
        <f t="shared" si="33"/>
        <v>20</v>
      </c>
      <c r="AC16" s="17">
        <f t="shared" si="33"/>
        <v>20</v>
      </c>
      <c r="AD16" s="17">
        <f t="shared" si="33"/>
        <v>20</v>
      </c>
      <c r="AE16" s="17">
        <f t="shared" si="33"/>
        <v>20</v>
      </c>
      <c r="AF16" s="17">
        <f t="shared" si="33"/>
        <v>20</v>
      </c>
      <c r="AG16" s="17">
        <f t="shared" si="33"/>
        <v>20</v>
      </c>
      <c r="AH16" s="17">
        <f t="shared" si="33"/>
        <v>20</v>
      </c>
      <c r="AI16" s="17">
        <f t="shared" si="33"/>
        <v>20</v>
      </c>
      <c r="AJ16" s="17">
        <f t="shared" si="33"/>
        <v>20</v>
      </c>
      <c r="AK16" s="17">
        <f t="shared" si="33"/>
        <v>20</v>
      </c>
      <c r="AL16" s="17">
        <f t="shared" si="33"/>
        <v>20</v>
      </c>
      <c r="AM16" s="17">
        <f t="shared" si="33"/>
        <v>20</v>
      </c>
      <c r="AN16" s="17">
        <f t="shared" si="33"/>
        <v>20</v>
      </c>
      <c r="AO16" s="17">
        <f t="shared" si="33"/>
        <v>20</v>
      </c>
      <c r="AP16" s="17">
        <f t="shared" si="33"/>
        <v>20</v>
      </c>
      <c r="AQ16" s="17">
        <f t="shared" si="33"/>
        <v>20</v>
      </c>
      <c r="AR16" s="17">
        <f t="shared" si="33"/>
        <v>20</v>
      </c>
      <c r="AS16" s="17">
        <f t="shared" si="33"/>
        <v>20</v>
      </c>
      <c r="AT16" s="17">
        <f t="shared" si="33"/>
        <v>20</v>
      </c>
      <c r="AU16" s="17">
        <f t="shared" si="33"/>
        <v>20</v>
      </c>
      <c r="AV16" s="17">
        <f t="shared" si="33"/>
        <v>20</v>
      </c>
      <c r="AW16" s="17">
        <f t="shared" si="33"/>
        <v>20</v>
      </c>
      <c r="AX16" s="17">
        <f t="shared" si="33"/>
        <v>20</v>
      </c>
      <c r="AY16" s="17">
        <f t="shared" si="33"/>
        <v>20</v>
      </c>
      <c r="AZ16" s="17">
        <f t="shared" si="33"/>
        <v>20</v>
      </c>
      <c r="BA16" s="17">
        <f t="shared" si="33"/>
        <v>20</v>
      </c>
      <c r="BB16" s="17">
        <f t="shared" si="33"/>
        <v>20</v>
      </c>
      <c r="BC16" s="17">
        <f t="shared" si="33"/>
        <v>20</v>
      </c>
      <c r="BD16" s="17">
        <f t="shared" si="33"/>
        <v>20</v>
      </c>
      <c r="BE16" s="17">
        <f t="shared" si="33"/>
        <v>20</v>
      </c>
      <c r="BF16" s="17">
        <f t="shared" si="33"/>
        <v>20</v>
      </c>
      <c r="BG16" s="17">
        <f t="shared" si="33"/>
        <v>20</v>
      </c>
      <c r="BH16" s="17">
        <f t="shared" si="33"/>
        <v>20</v>
      </c>
      <c r="BI16" s="17">
        <f t="shared" si="33"/>
        <v>20</v>
      </c>
      <c r="BJ16" s="17">
        <f t="shared" si="33"/>
        <v>20</v>
      </c>
      <c r="BK16" s="17">
        <f t="shared" si="33"/>
        <v>20</v>
      </c>
      <c r="BL16" s="17">
        <f t="shared" si="33"/>
        <v>20</v>
      </c>
      <c r="BM16" s="17">
        <f t="shared" si="33"/>
        <v>20</v>
      </c>
      <c r="BN16" s="17">
        <f t="shared" si="33"/>
        <v>20</v>
      </c>
      <c r="BO16" s="17">
        <f t="shared" si="33"/>
        <v>20</v>
      </c>
      <c r="BP16" s="17">
        <f t="shared" si="33"/>
        <v>20</v>
      </c>
      <c r="BQ16" s="17">
        <f t="shared" si="33"/>
        <v>20</v>
      </c>
      <c r="BR16" s="17">
        <f t="shared" si="33"/>
        <v>20</v>
      </c>
      <c r="BS16" s="17">
        <f t="shared" si="33"/>
        <v>20</v>
      </c>
      <c r="BT16" s="17">
        <f t="shared" si="33"/>
        <v>20</v>
      </c>
      <c r="BU16" s="17">
        <f t="shared" si="33"/>
        <v>20</v>
      </c>
      <c r="BV16" s="17">
        <f t="shared" si="33"/>
        <v>20</v>
      </c>
      <c r="BW16" s="17">
        <f t="shared" ref="BW16:EH16" si="34">$F$16*BW9</f>
        <v>20</v>
      </c>
      <c r="BX16" s="17">
        <f t="shared" si="34"/>
        <v>20</v>
      </c>
      <c r="BY16" s="17">
        <f t="shared" si="34"/>
        <v>20</v>
      </c>
      <c r="BZ16" s="17">
        <f t="shared" si="34"/>
        <v>20</v>
      </c>
      <c r="CA16" s="17">
        <f t="shared" si="34"/>
        <v>20</v>
      </c>
      <c r="CB16" s="17">
        <f t="shared" si="34"/>
        <v>20</v>
      </c>
      <c r="CC16" s="17">
        <f t="shared" si="34"/>
        <v>20</v>
      </c>
      <c r="CD16" s="17">
        <f t="shared" si="34"/>
        <v>20</v>
      </c>
      <c r="CE16" s="17">
        <f t="shared" si="34"/>
        <v>20</v>
      </c>
      <c r="CF16" s="17">
        <f t="shared" si="34"/>
        <v>20</v>
      </c>
      <c r="CG16" s="17">
        <f t="shared" si="34"/>
        <v>20</v>
      </c>
      <c r="CH16" s="17">
        <f t="shared" si="34"/>
        <v>20</v>
      </c>
      <c r="CI16" s="17">
        <f t="shared" si="34"/>
        <v>20</v>
      </c>
      <c r="CJ16" s="17">
        <f t="shared" si="34"/>
        <v>20</v>
      </c>
      <c r="CK16" s="17">
        <f t="shared" si="34"/>
        <v>20</v>
      </c>
      <c r="CL16" s="17">
        <f t="shared" si="34"/>
        <v>20</v>
      </c>
      <c r="CM16" s="17">
        <f t="shared" si="34"/>
        <v>20</v>
      </c>
      <c r="CN16" s="17">
        <f t="shared" si="34"/>
        <v>0</v>
      </c>
      <c r="CO16" s="17">
        <f t="shared" si="34"/>
        <v>0</v>
      </c>
      <c r="CP16" s="17">
        <f t="shared" si="34"/>
        <v>0</v>
      </c>
      <c r="CQ16" s="17">
        <f t="shared" si="34"/>
        <v>0</v>
      </c>
      <c r="CR16" s="17">
        <f t="shared" si="34"/>
        <v>0</v>
      </c>
      <c r="CS16" s="17">
        <f t="shared" si="34"/>
        <v>0</v>
      </c>
      <c r="CT16" s="17">
        <f t="shared" si="34"/>
        <v>0</v>
      </c>
      <c r="CU16" s="17">
        <f t="shared" si="34"/>
        <v>0</v>
      </c>
      <c r="CV16" s="17">
        <f t="shared" si="34"/>
        <v>0</v>
      </c>
      <c r="CW16" s="17">
        <f t="shared" si="34"/>
        <v>0</v>
      </c>
      <c r="CX16" s="17">
        <f t="shared" si="34"/>
        <v>0</v>
      </c>
      <c r="CY16" s="17">
        <f t="shared" si="34"/>
        <v>0</v>
      </c>
      <c r="CZ16" s="17">
        <f t="shared" si="34"/>
        <v>0</v>
      </c>
      <c r="DA16" s="17">
        <f t="shared" si="34"/>
        <v>0</v>
      </c>
      <c r="DB16" s="17">
        <f t="shared" si="34"/>
        <v>0</v>
      </c>
      <c r="DC16" s="17">
        <f t="shared" si="34"/>
        <v>0</v>
      </c>
      <c r="DD16" s="17">
        <f t="shared" si="34"/>
        <v>0</v>
      </c>
      <c r="DE16" s="17">
        <f t="shared" si="34"/>
        <v>0</v>
      </c>
      <c r="DF16" s="17">
        <f t="shared" si="34"/>
        <v>0</v>
      </c>
      <c r="DG16" s="17">
        <f t="shared" si="34"/>
        <v>0</v>
      </c>
      <c r="DH16" s="17">
        <f t="shared" si="34"/>
        <v>0</v>
      </c>
      <c r="DI16" s="17">
        <f t="shared" si="34"/>
        <v>0</v>
      </c>
      <c r="DJ16" s="17">
        <f t="shared" si="34"/>
        <v>0</v>
      </c>
      <c r="DK16" s="17">
        <f t="shared" si="34"/>
        <v>0</v>
      </c>
      <c r="DL16" s="17">
        <f t="shared" si="34"/>
        <v>0</v>
      </c>
      <c r="DM16" s="17">
        <f t="shared" si="34"/>
        <v>0</v>
      </c>
      <c r="DN16" s="17">
        <f t="shared" si="34"/>
        <v>0</v>
      </c>
      <c r="DO16" s="17">
        <f t="shared" si="34"/>
        <v>0</v>
      </c>
      <c r="DP16" s="17">
        <f t="shared" si="34"/>
        <v>0</v>
      </c>
      <c r="DQ16" s="17">
        <f t="shared" si="34"/>
        <v>0</v>
      </c>
      <c r="DR16" s="17">
        <f t="shared" si="34"/>
        <v>0</v>
      </c>
      <c r="DS16" s="17">
        <f t="shared" si="34"/>
        <v>0</v>
      </c>
      <c r="DT16" s="17">
        <f t="shared" si="34"/>
        <v>0</v>
      </c>
      <c r="DU16" s="17">
        <f t="shared" si="34"/>
        <v>0</v>
      </c>
      <c r="DV16" s="17">
        <f t="shared" si="34"/>
        <v>0</v>
      </c>
      <c r="DW16" s="17">
        <f t="shared" si="34"/>
        <v>0</v>
      </c>
      <c r="DX16" s="17">
        <f t="shared" si="34"/>
        <v>0</v>
      </c>
      <c r="DY16" s="17">
        <f t="shared" si="34"/>
        <v>0</v>
      </c>
      <c r="DZ16" s="17">
        <f t="shared" si="34"/>
        <v>0</v>
      </c>
      <c r="EA16" s="17">
        <f t="shared" si="34"/>
        <v>0</v>
      </c>
      <c r="EB16" s="17">
        <f t="shared" si="34"/>
        <v>0</v>
      </c>
      <c r="EC16" s="17">
        <f t="shared" si="34"/>
        <v>0</v>
      </c>
      <c r="ED16" s="17">
        <f t="shared" si="34"/>
        <v>0</v>
      </c>
      <c r="EE16" s="17">
        <f t="shared" si="34"/>
        <v>0</v>
      </c>
      <c r="EF16" s="17">
        <f t="shared" si="34"/>
        <v>0</v>
      </c>
      <c r="EG16" s="17">
        <f t="shared" si="34"/>
        <v>0</v>
      </c>
      <c r="EH16" s="17">
        <f t="shared" si="34"/>
        <v>0</v>
      </c>
      <c r="EI16" s="17">
        <f t="shared" ref="EI16:FC16" si="35">$F$16*EI9</f>
        <v>0</v>
      </c>
      <c r="EJ16" s="17">
        <f t="shared" si="35"/>
        <v>0</v>
      </c>
      <c r="EK16" s="17">
        <f t="shared" si="35"/>
        <v>0</v>
      </c>
      <c r="EL16" s="17">
        <f t="shared" si="35"/>
        <v>0</v>
      </c>
      <c r="EM16" s="17">
        <f t="shared" si="35"/>
        <v>0</v>
      </c>
      <c r="EN16" s="17">
        <f t="shared" si="35"/>
        <v>0</v>
      </c>
      <c r="EO16" s="17">
        <f t="shared" si="35"/>
        <v>0</v>
      </c>
      <c r="EP16" s="17">
        <f t="shared" si="35"/>
        <v>0</v>
      </c>
      <c r="EQ16" s="17">
        <f t="shared" si="35"/>
        <v>0</v>
      </c>
      <c r="ER16" s="17">
        <f t="shared" si="35"/>
        <v>0</v>
      </c>
      <c r="ES16" s="17">
        <f t="shared" si="35"/>
        <v>0</v>
      </c>
      <c r="ET16" s="17">
        <f t="shared" si="35"/>
        <v>0</v>
      </c>
      <c r="EU16" s="17">
        <f t="shared" si="35"/>
        <v>0</v>
      </c>
      <c r="EV16" s="17">
        <f t="shared" si="35"/>
        <v>0</v>
      </c>
      <c r="EW16" s="17">
        <f t="shared" si="35"/>
        <v>0</v>
      </c>
      <c r="EX16" s="17">
        <f t="shared" si="35"/>
        <v>0</v>
      </c>
      <c r="EY16" s="17">
        <f t="shared" si="35"/>
        <v>0</v>
      </c>
      <c r="EZ16" s="17">
        <f t="shared" si="35"/>
        <v>0</v>
      </c>
      <c r="FA16" s="17">
        <f t="shared" si="35"/>
        <v>0</v>
      </c>
      <c r="FB16" s="17">
        <f t="shared" si="35"/>
        <v>0</v>
      </c>
      <c r="FC16" s="17">
        <f t="shared" si="35"/>
        <v>0</v>
      </c>
    </row>
    <row r="17" spans="3:159" x14ac:dyDescent="0.35">
      <c r="C17" t="s">
        <v>37</v>
      </c>
      <c r="E17" s="31" t="s">
        <v>43</v>
      </c>
      <c r="F17" s="23">
        <f>InputC!E20</f>
        <v>2240.3846153846152</v>
      </c>
      <c r="J17" s="17">
        <f>$F$17*J9/J6</f>
        <v>0</v>
      </c>
      <c r="K17" s="17">
        <f t="shared" ref="K17:BV17" si="36">$F$17*K9/K6</f>
        <v>0</v>
      </c>
      <c r="L17" s="17">
        <f t="shared" si="36"/>
        <v>0</v>
      </c>
      <c r="M17" s="17">
        <f t="shared" si="36"/>
        <v>0</v>
      </c>
      <c r="N17" s="17">
        <f t="shared" si="36"/>
        <v>0</v>
      </c>
      <c r="O17" s="17">
        <f t="shared" si="36"/>
        <v>0</v>
      </c>
      <c r="P17" s="17">
        <f t="shared" si="36"/>
        <v>0</v>
      </c>
      <c r="Q17" s="17">
        <f t="shared" si="36"/>
        <v>0</v>
      </c>
      <c r="R17" s="17">
        <f t="shared" si="36"/>
        <v>0</v>
      </c>
      <c r="S17" s="17">
        <f t="shared" si="36"/>
        <v>0</v>
      </c>
      <c r="T17" s="17">
        <f t="shared" si="36"/>
        <v>0</v>
      </c>
      <c r="U17" s="17">
        <f t="shared" si="36"/>
        <v>0</v>
      </c>
      <c r="V17" s="17">
        <f t="shared" si="36"/>
        <v>1120.1923076923076</v>
      </c>
      <c r="W17" s="17">
        <f t="shared" si="36"/>
        <v>1120.1923076923076</v>
      </c>
      <c r="X17" s="17">
        <f t="shared" si="36"/>
        <v>1120.1923076923076</v>
      </c>
      <c r="Y17" s="17">
        <f t="shared" si="36"/>
        <v>1120.1923076923076</v>
      </c>
      <c r="Z17" s="17">
        <f t="shared" si="36"/>
        <v>1120.1923076923076</v>
      </c>
      <c r="AA17" s="17">
        <f t="shared" si="36"/>
        <v>1120.1923076923076</v>
      </c>
      <c r="AB17" s="17">
        <f t="shared" si="36"/>
        <v>1120.1923076923076</v>
      </c>
      <c r="AC17" s="17">
        <f t="shared" si="36"/>
        <v>1120.1923076923076</v>
      </c>
      <c r="AD17" s="17">
        <f t="shared" si="36"/>
        <v>1120.1923076923076</v>
      </c>
      <c r="AE17" s="17">
        <f t="shared" si="36"/>
        <v>1120.1923076923076</v>
      </c>
      <c r="AF17" s="17">
        <f t="shared" si="36"/>
        <v>1120.1923076923076</v>
      </c>
      <c r="AG17" s="17">
        <f t="shared" si="36"/>
        <v>1120.1923076923076</v>
      </c>
      <c r="AH17" s="17">
        <f t="shared" si="36"/>
        <v>1120.1923076923076</v>
      </c>
      <c r="AI17" s="17">
        <f t="shared" si="36"/>
        <v>1120.1923076923076</v>
      </c>
      <c r="AJ17" s="17">
        <f t="shared" si="36"/>
        <v>1120.1923076923076</v>
      </c>
      <c r="AK17" s="17">
        <f t="shared" si="36"/>
        <v>1120.1923076923076</v>
      </c>
      <c r="AL17" s="17">
        <f t="shared" si="36"/>
        <v>1120.1923076923076</v>
      </c>
      <c r="AM17" s="17">
        <f t="shared" si="36"/>
        <v>1120.1923076923076</v>
      </c>
      <c r="AN17" s="17">
        <f t="shared" si="36"/>
        <v>1120.1923076923076</v>
      </c>
      <c r="AO17" s="17">
        <f t="shared" si="36"/>
        <v>1120.1923076923076</v>
      </c>
      <c r="AP17" s="17">
        <f t="shared" si="36"/>
        <v>1120.1923076923076</v>
      </c>
      <c r="AQ17" s="17">
        <f t="shared" si="36"/>
        <v>1120.1923076923076</v>
      </c>
      <c r="AR17" s="17">
        <f t="shared" si="36"/>
        <v>1120.1923076923076</v>
      </c>
      <c r="AS17" s="17">
        <f t="shared" si="36"/>
        <v>1120.1923076923076</v>
      </c>
      <c r="AT17" s="17">
        <f t="shared" si="36"/>
        <v>1120.1923076923076</v>
      </c>
      <c r="AU17" s="17">
        <f t="shared" si="36"/>
        <v>1120.1923076923076</v>
      </c>
      <c r="AV17" s="17">
        <f t="shared" si="36"/>
        <v>1120.1923076923076</v>
      </c>
      <c r="AW17" s="17">
        <f t="shared" si="36"/>
        <v>1120.1923076923076</v>
      </c>
      <c r="AX17" s="17">
        <f t="shared" si="36"/>
        <v>1120.1923076923076</v>
      </c>
      <c r="AY17" s="17">
        <f t="shared" si="36"/>
        <v>1120.1923076923076</v>
      </c>
      <c r="AZ17" s="17">
        <f t="shared" si="36"/>
        <v>1120.1923076923076</v>
      </c>
      <c r="BA17" s="17">
        <f t="shared" si="36"/>
        <v>1120.1923076923076</v>
      </c>
      <c r="BB17" s="17">
        <f t="shared" si="36"/>
        <v>1120.1923076923076</v>
      </c>
      <c r="BC17" s="17">
        <f t="shared" si="36"/>
        <v>1120.1923076923076</v>
      </c>
      <c r="BD17" s="17">
        <f t="shared" si="36"/>
        <v>1120.1923076923076</v>
      </c>
      <c r="BE17" s="17">
        <f t="shared" si="36"/>
        <v>1120.1923076923076</v>
      </c>
      <c r="BF17" s="17">
        <f t="shared" si="36"/>
        <v>1120.1923076923076</v>
      </c>
      <c r="BG17" s="17">
        <f t="shared" si="36"/>
        <v>1120.1923076923076</v>
      </c>
      <c r="BH17" s="17">
        <f t="shared" si="36"/>
        <v>1120.1923076923076</v>
      </c>
      <c r="BI17" s="17">
        <f t="shared" si="36"/>
        <v>1120.1923076923076</v>
      </c>
      <c r="BJ17" s="17">
        <f t="shared" si="36"/>
        <v>1120.1923076923076</v>
      </c>
      <c r="BK17" s="17">
        <f t="shared" si="36"/>
        <v>1120.1923076923076</v>
      </c>
      <c r="BL17" s="17">
        <f t="shared" si="36"/>
        <v>1120.1923076923076</v>
      </c>
      <c r="BM17" s="17">
        <f t="shared" si="36"/>
        <v>1120.1923076923076</v>
      </c>
      <c r="BN17" s="17">
        <f t="shared" si="36"/>
        <v>1120.1923076923076</v>
      </c>
      <c r="BO17" s="17">
        <f t="shared" si="36"/>
        <v>1120.1923076923076</v>
      </c>
      <c r="BP17" s="17">
        <f t="shared" si="36"/>
        <v>1120.1923076923076</v>
      </c>
      <c r="BQ17" s="17">
        <f t="shared" si="36"/>
        <v>1120.1923076923076</v>
      </c>
      <c r="BR17" s="17">
        <f t="shared" si="36"/>
        <v>1120.1923076923076</v>
      </c>
      <c r="BS17" s="17">
        <f t="shared" si="36"/>
        <v>1120.1923076923076</v>
      </c>
      <c r="BT17" s="17">
        <f t="shared" si="36"/>
        <v>1120.1923076923076</v>
      </c>
      <c r="BU17" s="17">
        <f t="shared" si="36"/>
        <v>1120.1923076923076</v>
      </c>
      <c r="BV17" s="17">
        <f t="shared" si="36"/>
        <v>1120.1923076923076</v>
      </c>
      <c r="BW17" s="17">
        <f t="shared" ref="BW17:EH17" si="37">$F$17*BW9/BW6</f>
        <v>1120.1923076923076</v>
      </c>
      <c r="BX17" s="17">
        <f t="shared" si="37"/>
        <v>1120.1923076923076</v>
      </c>
      <c r="BY17" s="17">
        <f t="shared" si="37"/>
        <v>1120.1923076923076</v>
      </c>
      <c r="BZ17" s="17">
        <f t="shared" si="37"/>
        <v>1120.1923076923076</v>
      </c>
      <c r="CA17" s="17">
        <f t="shared" si="37"/>
        <v>1120.1923076923076</v>
      </c>
      <c r="CB17" s="17">
        <f t="shared" si="37"/>
        <v>1120.1923076923076</v>
      </c>
      <c r="CC17" s="17">
        <f t="shared" si="37"/>
        <v>1120.1923076923076</v>
      </c>
      <c r="CD17" s="17">
        <f t="shared" si="37"/>
        <v>1120.1923076923076</v>
      </c>
      <c r="CE17" s="17">
        <f t="shared" si="37"/>
        <v>1120.1923076923076</v>
      </c>
      <c r="CF17" s="17">
        <f t="shared" si="37"/>
        <v>1120.1923076923076</v>
      </c>
      <c r="CG17" s="17">
        <f t="shared" si="37"/>
        <v>1120.1923076923076</v>
      </c>
      <c r="CH17" s="17">
        <f t="shared" si="37"/>
        <v>1120.1923076923076</v>
      </c>
      <c r="CI17" s="17">
        <f t="shared" si="37"/>
        <v>1120.1923076923076</v>
      </c>
      <c r="CJ17" s="17">
        <f t="shared" si="37"/>
        <v>1120.1923076923076</v>
      </c>
      <c r="CK17" s="17">
        <f t="shared" si="37"/>
        <v>1120.1923076923076</v>
      </c>
      <c r="CL17" s="17">
        <f t="shared" si="37"/>
        <v>1120.1923076923076</v>
      </c>
      <c r="CM17" s="17">
        <f t="shared" si="37"/>
        <v>1120.1923076923076</v>
      </c>
      <c r="CN17" s="17">
        <f t="shared" si="37"/>
        <v>0</v>
      </c>
      <c r="CO17" s="17">
        <f t="shared" si="37"/>
        <v>0</v>
      </c>
      <c r="CP17" s="17">
        <f t="shared" si="37"/>
        <v>0</v>
      </c>
      <c r="CQ17" s="17">
        <f t="shared" si="37"/>
        <v>0</v>
      </c>
      <c r="CR17" s="17">
        <f t="shared" si="37"/>
        <v>0</v>
      </c>
      <c r="CS17" s="17">
        <f t="shared" si="37"/>
        <v>0</v>
      </c>
      <c r="CT17" s="17">
        <f t="shared" si="37"/>
        <v>0</v>
      </c>
      <c r="CU17" s="17">
        <f t="shared" si="37"/>
        <v>0</v>
      </c>
      <c r="CV17" s="17">
        <f t="shared" si="37"/>
        <v>0</v>
      </c>
      <c r="CW17" s="17">
        <f t="shared" si="37"/>
        <v>0</v>
      </c>
      <c r="CX17" s="17">
        <f t="shared" si="37"/>
        <v>0</v>
      </c>
      <c r="CY17" s="17">
        <f t="shared" si="37"/>
        <v>0</v>
      </c>
      <c r="CZ17" s="17">
        <f t="shared" si="37"/>
        <v>0</v>
      </c>
      <c r="DA17" s="17">
        <f t="shared" si="37"/>
        <v>0</v>
      </c>
      <c r="DB17" s="17">
        <f t="shared" si="37"/>
        <v>0</v>
      </c>
      <c r="DC17" s="17">
        <f t="shared" si="37"/>
        <v>0</v>
      </c>
      <c r="DD17" s="17">
        <f t="shared" si="37"/>
        <v>0</v>
      </c>
      <c r="DE17" s="17">
        <f t="shared" si="37"/>
        <v>0</v>
      </c>
      <c r="DF17" s="17">
        <f t="shared" si="37"/>
        <v>0</v>
      </c>
      <c r="DG17" s="17">
        <f t="shared" si="37"/>
        <v>0</v>
      </c>
      <c r="DH17" s="17">
        <f t="shared" si="37"/>
        <v>0</v>
      </c>
      <c r="DI17" s="17">
        <f t="shared" si="37"/>
        <v>0</v>
      </c>
      <c r="DJ17" s="17">
        <f t="shared" si="37"/>
        <v>0</v>
      </c>
      <c r="DK17" s="17">
        <f t="shared" si="37"/>
        <v>0</v>
      </c>
      <c r="DL17" s="17">
        <f t="shared" si="37"/>
        <v>0</v>
      </c>
      <c r="DM17" s="17">
        <f t="shared" si="37"/>
        <v>0</v>
      </c>
      <c r="DN17" s="17">
        <f t="shared" si="37"/>
        <v>0</v>
      </c>
      <c r="DO17" s="17">
        <f t="shared" si="37"/>
        <v>0</v>
      </c>
      <c r="DP17" s="17">
        <f t="shared" si="37"/>
        <v>0</v>
      </c>
      <c r="DQ17" s="17">
        <f t="shared" si="37"/>
        <v>0</v>
      </c>
      <c r="DR17" s="17">
        <f t="shared" si="37"/>
        <v>0</v>
      </c>
      <c r="DS17" s="17">
        <f t="shared" si="37"/>
        <v>0</v>
      </c>
      <c r="DT17" s="17">
        <f t="shared" si="37"/>
        <v>0</v>
      </c>
      <c r="DU17" s="17">
        <f t="shared" si="37"/>
        <v>0</v>
      </c>
      <c r="DV17" s="17">
        <f t="shared" si="37"/>
        <v>0</v>
      </c>
      <c r="DW17" s="17">
        <f t="shared" si="37"/>
        <v>0</v>
      </c>
      <c r="DX17" s="17">
        <f t="shared" si="37"/>
        <v>0</v>
      </c>
      <c r="DY17" s="17">
        <f t="shared" si="37"/>
        <v>0</v>
      </c>
      <c r="DZ17" s="17">
        <f t="shared" si="37"/>
        <v>0</v>
      </c>
      <c r="EA17" s="17">
        <f t="shared" si="37"/>
        <v>0</v>
      </c>
      <c r="EB17" s="17">
        <f t="shared" si="37"/>
        <v>0</v>
      </c>
      <c r="EC17" s="17">
        <f t="shared" si="37"/>
        <v>0</v>
      </c>
      <c r="ED17" s="17">
        <f t="shared" si="37"/>
        <v>0</v>
      </c>
      <c r="EE17" s="17">
        <f t="shared" si="37"/>
        <v>0</v>
      </c>
      <c r="EF17" s="17">
        <f t="shared" si="37"/>
        <v>0</v>
      </c>
      <c r="EG17" s="17">
        <f t="shared" si="37"/>
        <v>0</v>
      </c>
      <c r="EH17" s="17">
        <f t="shared" si="37"/>
        <v>0</v>
      </c>
      <c r="EI17" s="17">
        <f t="shared" ref="EI17:FC17" si="38">$F$17*EI9/EI6</f>
        <v>0</v>
      </c>
      <c r="EJ17" s="17">
        <f t="shared" si="38"/>
        <v>0</v>
      </c>
      <c r="EK17" s="17">
        <f t="shared" si="38"/>
        <v>0</v>
      </c>
      <c r="EL17" s="17">
        <f t="shared" si="38"/>
        <v>0</v>
      </c>
      <c r="EM17" s="17">
        <f t="shared" si="38"/>
        <v>0</v>
      </c>
      <c r="EN17" s="17">
        <f t="shared" si="38"/>
        <v>0</v>
      </c>
      <c r="EO17" s="17">
        <f t="shared" si="38"/>
        <v>0</v>
      </c>
      <c r="EP17" s="17">
        <f t="shared" si="38"/>
        <v>0</v>
      </c>
      <c r="EQ17" s="17">
        <f t="shared" si="38"/>
        <v>0</v>
      </c>
      <c r="ER17" s="17">
        <f t="shared" si="38"/>
        <v>0</v>
      </c>
      <c r="ES17" s="17">
        <f t="shared" si="38"/>
        <v>0</v>
      </c>
      <c r="ET17" s="17">
        <f t="shared" si="38"/>
        <v>0</v>
      </c>
      <c r="EU17" s="17">
        <f t="shared" si="38"/>
        <v>0</v>
      </c>
      <c r="EV17" s="17">
        <f t="shared" si="38"/>
        <v>0</v>
      </c>
      <c r="EW17" s="17">
        <f t="shared" si="38"/>
        <v>0</v>
      </c>
      <c r="EX17" s="17">
        <f t="shared" si="38"/>
        <v>0</v>
      </c>
      <c r="EY17" s="17">
        <f t="shared" si="38"/>
        <v>0</v>
      </c>
      <c r="EZ17" s="17">
        <f t="shared" si="38"/>
        <v>0</v>
      </c>
      <c r="FA17" s="17">
        <f t="shared" si="38"/>
        <v>0</v>
      </c>
      <c r="FB17" s="17">
        <f t="shared" si="38"/>
        <v>0</v>
      </c>
      <c r="FC17" s="17">
        <f t="shared" si="38"/>
        <v>0</v>
      </c>
    </row>
    <row r="18" spans="3:159" x14ac:dyDescent="0.35">
      <c r="C18" t="s">
        <v>38</v>
      </c>
      <c r="E18" s="31" t="s">
        <v>30</v>
      </c>
      <c r="J18" s="17">
        <f>J15*J17</f>
        <v>0</v>
      </c>
      <c r="K18" s="17">
        <f t="shared" ref="K18:BV18" si="39">K15*K17</f>
        <v>0</v>
      </c>
      <c r="L18" s="17">
        <f t="shared" si="39"/>
        <v>0</v>
      </c>
      <c r="M18" s="17">
        <f t="shared" si="39"/>
        <v>0</v>
      </c>
      <c r="N18" s="17">
        <f t="shared" si="39"/>
        <v>0</v>
      </c>
      <c r="O18" s="17">
        <f t="shared" si="39"/>
        <v>0</v>
      </c>
      <c r="P18" s="17">
        <f t="shared" si="39"/>
        <v>0</v>
      </c>
      <c r="Q18" s="17">
        <f t="shared" si="39"/>
        <v>0</v>
      </c>
      <c r="R18" s="17">
        <f t="shared" si="39"/>
        <v>0</v>
      </c>
      <c r="S18" s="17">
        <f t="shared" si="39"/>
        <v>0</v>
      </c>
      <c r="T18" s="17">
        <f t="shared" si="39"/>
        <v>0</v>
      </c>
      <c r="U18" s="17">
        <f t="shared" si="39"/>
        <v>0</v>
      </c>
      <c r="V18" s="17">
        <f t="shared" si="39"/>
        <v>29125</v>
      </c>
      <c r="W18" s="17">
        <f t="shared" si="39"/>
        <v>29125</v>
      </c>
      <c r="X18" s="17">
        <f t="shared" si="39"/>
        <v>29125</v>
      </c>
      <c r="Y18" s="17">
        <f t="shared" si="39"/>
        <v>29125</v>
      </c>
      <c r="Z18" s="17">
        <f t="shared" si="39"/>
        <v>29125</v>
      </c>
      <c r="AA18" s="17">
        <f t="shared" si="39"/>
        <v>29125</v>
      </c>
      <c r="AB18" s="17">
        <f t="shared" si="39"/>
        <v>29125</v>
      </c>
      <c r="AC18" s="17">
        <f t="shared" si="39"/>
        <v>29125</v>
      </c>
      <c r="AD18" s="17">
        <f t="shared" si="39"/>
        <v>29125</v>
      </c>
      <c r="AE18" s="17">
        <f t="shared" si="39"/>
        <v>29125</v>
      </c>
      <c r="AF18" s="17">
        <f t="shared" si="39"/>
        <v>29125</v>
      </c>
      <c r="AG18" s="17">
        <f t="shared" si="39"/>
        <v>29125</v>
      </c>
      <c r="AH18" s="17">
        <f t="shared" si="39"/>
        <v>29125</v>
      </c>
      <c r="AI18" s="17">
        <f t="shared" si="39"/>
        <v>29125</v>
      </c>
      <c r="AJ18" s="17">
        <f t="shared" si="39"/>
        <v>29125</v>
      </c>
      <c r="AK18" s="17">
        <f t="shared" si="39"/>
        <v>29125</v>
      </c>
      <c r="AL18" s="17">
        <f t="shared" si="39"/>
        <v>29125</v>
      </c>
      <c r="AM18" s="17">
        <f t="shared" si="39"/>
        <v>29125</v>
      </c>
      <c r="AN18" s="17">
        <f t="shared" si="39"/>
        <v>29125</v>
      </c>
      <c r="AO18" s="17">
        <f t="shared" si="39"/>
        <v>29125</v>
      </c>
      <c r="AP18" s="17">
        <f t="shared" si="39"/>
        <v>29125</v>
      </c>
      <c r="AQ18" s="17">
        <f t="shared" si="39"/>
        <v>29125</v>
      </c>
      <c r="AR18" s="17">
        <f t="shared" si="39"/>
        <v>29125</v>
      </c>
      <c r="AS18" s="17">
        <f t="shared" si="39"/>
        <v>29125</v>
      </c>
      <c r="AT18" s="17">
        <f t="shared" si="39"/>
        <v>29125</v>
      </c>
      <c r="AU18" s="17">
        <f t="shared" si="39"/>
        <v>29125</v>
      </c>
      <c r="AV18" s="17">
        <f t="shared" si="39"/>
        <v>29125</v>
      </c>
      <c r="AW18" s="17">
        <f t="shared" si="39"/>
        <v>29125</v>
      </c>
      <c r="AX18" s="17">
        <f t="shared" si="39"/>
        <v>29125</v>
      </c>
      <c r="AY18" s="17">
        <f t="shared" si="39"/>
        <v>29125</v>
      </c>
      <c r="AZ18" s="17">
        <f t="shared" si="39"/>
        <v>29125</v>
      </c>
      <c r="BA18" s="17">
        <f t="shared" si="39"/>
        <v>29125</v>
      </c>
      <c r="BB18" s="17">
        <f t="shared" si="39"/>
        <v>29125</v>
      </c>
      <c r="BC18" s="17">
        <f t="shared" si="39"/>
        <v>29125</v>
      </c>
      <c r="BD18" s="17">
        <f t="shared" si="39"/>
        <v>29125</v>
      </c>
      <c r="BE18" s="17">
        <f t="shared" si="39"/>
        <v>29125</v>
      </c>
      <c r="BF18" s="17">
        <f t="shared" si="39"/>
        <v>29125</v>
      </c>
      <c r="BG18" s="17">
        <f t="shared" si="39"/>
        <v>29125</v>
      </c>
      <c r="BH18" s="17">
        <f t="shared" si="39"/>
        <v>29125</v>
      </c>
      <c r="BI18" s="17">
        <f t="shared" si="39"/>
        <v>29125</v>
      </c>
      <c r="BJ18" s="17">
        <f t="shared" si="39"/>
        <v>29125</v>
      </c>
      <c r="BK18" s="17">
        <f t="shared" si="39"/>
        <v>29125</v>
      </c>
      <c r="BL18" s="17">
        <f t="shared" si="39"/>
        <v>29125</v>
      </c>
      <c r="BM18" s="17">
        <f t="shared" si="39"/>
        <v>29125</v>
      </c>
      <c r="BN18" s="17">
        <f t="shared" si="39"/>
        <v>29125</v>
      </c>
      <c r="BO18" s="17">
        <f t="shared" si="39"/>
        <v>29125</v>
      </c>
      <c r="BP18" s="17">
        <f t="shared" si="39"/>
        <v>29125</v>
      </c>
      <c r="BQ18" s="17">
        <f t="shared" si="39"/>
        <v>29125</v>
      </c>
      <c r="BR18" s="17">
        <f t="shared" si="39"/>
        <v>29125</v>
      </c>
      <c r="BS18" s="17">
        <f t="shared" si="39"/>
        <v>29125</v>
      </c>
      <c r="BT18" s="17">
        <f t="shared" si="39"/>
        <v>29125</v>
      </c>
      <c r="BU18" s="17">
        <f t="shared" si="39"/>
        <v>29125</v>
      </c>
      <c r="BV18" s="17">
        <f t="shared" si="39"/>
        <v>29125</v>
      </c>
      <c r="BW18" s="17">
        <f t="shared" ref="BW18:EH18" si="40">BW15*BW17</f>
        <v>29125</v>
      </c>
      <c r="BX18" s="17">
        <f t="shared" si="40"/>
        <v>29125</v>
      </c>
      <c r="BY18" s="17">
        <f t="shared" si="40"/>
        <v>29125</v>
      </c>
      <c r="BZ18" s="17">
        <f t="shared" si="40"/>
        <v>29125</v>
      </c>
      <c r="CA18" s="17">
        <f t="shared" si="40"/>
        <v>29125</v>
      </c>
      <c r="CB18" s="17">
        <f t="shared" si="40"/>
        <v>29125</v>
      </c>
      <c r="CC18" s="17">
        <f t="shared" si="40"/>
        <v>29125</v>
      </c>
      <c r="CD18" s="17">
        <f t="shared" si="40"/>
        <v>29125</v>
      </c>
      <c r="CE18" s="17">
        <f t="shared" si="40"/>
        <v>29125</v>
      </c>
      <c r="CF18" s="17">
        <f t="shared" si="40"/>
        <v>29125</v>
      </c>
      <c r="CG18" s="17">
        <f t="shared" si="40"/>
        <v>29125</v>
      </c>
      <c r="CH18" s="17">
        <f t="shared" si="40"/>
        <v>29125</v>
      </c>
      <c r="CI18" s="17">
        <f t="shared" si="40"/>
        <v>29125</v>
      </c>
      <c r="CJ18" s="17">
        <f t="shared" si="40"/>
        <v>29125</v>
      </c>
      <c r="CK18" s="17">
        <f t="shared" si="40"/>
        <v>29125</v>
      </c>
      <c r="CL18" s="17">
        <f t="shared" si="40"/>
        <v>29125</v>
      </c>
      <c r="CM18" s="17">
        <f t="shared" si="40"/>
        <v>29125</v>
      </c>
      <c r="CN18" s="17">
        <f t="shared" si="40"/>
        <v>0</v>
      </c>
      <c r="CO18" s="17">
        <f t="shared" si="40"/>
        <v>0</v>
      </c>
      <c r="CP18" s="17">
        <f t="shared" si="40"/>
        <v>0</v>
      </c>
      <c r="CQ18" s="17">
        <f t="shared" si="40"/>
        <v>0</v>
      </c>
      <c r="CR18" s="17">
        <f t="shared" si="40"/>
        <v>0</v>
      </c>
      <c r="CS18" s="17">
        <f t="shared" si="40"/>
        <v>0</v>
      </c>
      <c r="CT18" s="17">
        <f t="shared" si="40"/>
        <v>0</v>
      </c>
      <c r="CU18" s="17">
        <f t="shared" si="40"/>
        <v>0</v>
      </c>
      <c r="CV18" s="17">
        <f t="shared" si="40"/>
        <v>0</v>
      </c>
      <c r="CW18" s="17">
        <f t="shared" si="40"/>
        <v>0</v>
      </c>
      <c r="CX18" s="17">
        <f t="shared" si="40"/>
        <v>0</v>
      </c>
      <c r="CY18" s="17">
        <f t="shared" si="40"/>
        <v>0</v>
      </c>
      <c r="CZ18" s="17">
        <f t="shared" si="40"/>
        <v>0</v>
      </c>
      <c r="DA18" s="17">
        <f t="shared" si="40"/>
        <v>0</v>
      </c>
      <c r="DB18" s="17">
        <f t="shared" si="40"/>
        <v>0</v>
      </c>
      <c r="DC18" s="17">
        <f t="shared" si="40"/>
        <v>0</v>
      </c>
      <c r="DD18" s="17">
        <f t="shared" si="40"/>
        <v>0</v>
      </c>
      <c r="DE18" s="17">
        <f t="shared" si="40"/>
        <v>0</v>
      </c>
      <c r="DF18" s="17">
        <f t="shared" si="40"/>
        <v>0</v>
      </c>
      <c r="DG18" s="17">
        <f t="shared" si="40"/>
        <v>0</v>
      </c>
      <c r="DH18" s="17">
        <f t="shared" si="40"/>
        <v>0</v>
      </c>
      <c r="DI18" s="17">
        <f t="shared" si="40"/>
        <v>0</v>
      </c>
      <c r="DJ18" s="17">
        <f t="shared" si="40"/>
        <v>0</v>
      </c>
      <c r="DK18" s="17">
        <f t="shared" si="40"/>
        <v>0</v>
      </c>
      <c r="DL18" s="17">
        <f t="shared" si="40"/>
        <v>0</v>
      </c>
      <c r="DM18" s="17">
        <f t="shared" si="40"/>
        <v>0</v>
      </c>
      <c r="DN18" s="17">
        <f t="shared" si="40"/>
        <v>0</v>
      </c>
      <c r="DO18" s="17">
        <f t="shared" si="40"/>
        <v>0</v>
      </c>
      <c r="DP18" s="17">
        <f t="shared" si="40"/>
        <v>0</v>
      </c>
      <c r="DQ18" s="17">
        <f t="shared" si="40"/>
        <v>0</v>
      </c>
      <c r="DR18" s="17">
        <f t="shared" si="40"/>
        <v>0</v>
      </c>
      <c r="DS18" s="17">
        <f t="shared" si="40"/>
        <v>0</v>
      </c>
      <c r="DT18" s="17">
        <f t="shared" si="40"/>
        <v>0</v>
      </c>
      <c r="DU18" s="17">
        <f t="shared" si="40"/>
        <v>0</v>
      </c>
      <c r="DV18" s="17">
        <f t="shared" si="40"/>
        <v>0</v>
      </c>
      <c r="DW18" s="17">
        <f t="shared" si="40"/>
        <v>0</v>
      </c>
      <c r="DX18" s="17">
        <f t="shared" si="40"/>
        <v>0</v>
      </c>
      <c r="DY18" s="17">
        <f t="shared" si="40"/>
        <v>0</v>
      </c>
      <c r="DZ18" s="17">
        <f t="shared" si="40"/>
        <v>0</v>
      </c>
      <c r="EA18" s="17">
        <f t="shared" si="40"/>
        <v>0</v>
      </c>
      <c r="EB18" s="17">
        <f t="shared" si="40"/>
        <v>0</v>
      </c>
      <c r="EC18" s="17">
        <f t="shared" si="40"/>
        <v>0</v>
      </c>
      <c r="ED18" s="17">
        <f t="shared" si="40"/>
        <v>0</v>
      </c>
      <c r="EE18" s="17">
        <f t="shared" si="40"/>
        <v>0</v>
      </c>
      <c r="EF18" s="17">
        <f t="shared" si="40"/>
        <v>0</v>
      </c>
      <c r="EG18" s="17">
        <f t="shared" si="40"/>
        <v>0</v>
      </c>
      <c r="EH18" s="17">
        <f t="shared" si="40"/>
        <v>0</v>
      </c>
      <c r="EI18" s="17">
        <f t="shared" ref="EI18:FC18" si="41">EI15*EI17</f>
        <v>0</v>
      </c>
      <c r="EJ18" s="17">
        <f t="shared" si="41"/>
        <v>0</v>
      </c>
      <c r="EK18" s="17">
        <f t="shared" si="41"/>
        <v>0</v>
      </c>
      <c r="EL18" s="17">
        <f t="shared" si="41"/>
        <v>0</v>
      </c>
      <c r="EM18" s="17">
        <f t="shared" si="41"/>
        <v>0</v>
      </c>
      <c r="EN18" s="17">
        <f t="shared" si="41"/>
        <v>0</v>
      </c>
      <c r="EO18" s="17">
        <f t="shared" si="41"/>
        <v>0</v>
      </c>
      <c r="EP18" s="17">
        <f t="shared" si="41"/>
        <v>0</v>
      </c>
      <c r="EQ18" s="17">
        <f t="shared" si="41"/>
        <v>0</v>
      </c>
      <c r="ER18" s="17">
        <f t="shared" si="41"/>
        <v>0</v>
      </c>
      <c r="ES18" s="17">
        <f t="shared" si="41"/>
        <v>0</v>
      </c>
      <c r="ET18" s="17">
        <f t="shared" si="41"/>
        <v>0</v>
      </c>
      <c r="EU18" s="17">
        <f t="shared" si="41"/>
        <v>0</v>
      </c>
      <c r="EV18" s="17">
        <f t="shared" si="41"/>
        <v>0</v>
      </c>
      <c r="EW18" s="17">
        <f t="shared" si="41"/>
        <v>0</v>
      </c>
      <c r="EX18" s="17">
        <f t="shared" si="41"/>
        <v>0</v>
      </c>
      <c r="EY18" s="17">
        <f t="shared" si="41"/>
        <v>0</v>
      </c>
      <c r="EZ18" s="17">
        <f t="shared" si="41"/>
        <v>0</v>
      </c>
      <c r="FA18" s="17">
        <f t="shared" si="41"/>
        <v>0</v>
      </c>
      <c r="FB18" s="17">
        <f t="shared" si="41"/>
        <v>0</v>
      </c>
      <c r="FC18" s="17">
        <f t="shared" si="41"/>
        <v>0</v>
      </c>
    </row>
    <row r="19" spans="3:159" x14ac:dyDescent="0.35">
      <c r="C19" t="s">
        <v>46</v>
      </c>
      <c r="E19" s="31" t="s">
        <v>47</v>
      </c>
      <c r="F19" s="7">
        <f>InputC!E21</f>
        <v>5.0000000000000001E-3</v>
      </c>
      <c r="J19" s="2">
        <f>((1+$F$19)^(1/J6))-1</f>
        <v>4.1571484472902043E-4</v>
      </c>
      <c r="K19" s="2">
        <f t="shared" ref="K19:BV19" si="42">((1+$F$19)^(1/K6))-1</f>
        <v>4.1571484472902043E-4</v>
      </c>
      <c r="L19" s="2">
        <f t="shared" si="42"/>
        <v>4.1571484472902043E-4</v>
      </c>
      <c r="M19" s="2">
        <f t="shared" si="42"/>
        <v>4.1571484472902043E-4</v>
      </c>
      <c r="N19" s="2">
        <f t="shared" si="42"/>
        <v>4.1571484472902043E-4</v>
      </c>
      <c r="O19" s="2">
        <f t="shared" si="42"/>
        <v>4.1571484472902043E-4</v>
      </c>
      <c r="P19" s="2">
        <f t="shared" si="42"/>
        <v>4.1571484472902043E-4</v>
      </c>
      <c r="Q19" s="2">
        <f t="shared" si="42"/>
        <v>4.1571484472902043E-4</v>
      </c>
      <c r="R19" s="2">
        <f t="shared" si="42"/>
        <v>4.1571484472902043E-4</v>
      </c>
      <c r="S19" s="2">
        <f t="shared" si="42"/>
        <v>4.1571484472902043E-4</v>
      </c>
      <c r="T19" s="2">
        <f t="shared" si="42"/>
        <v>4.1571484472902043E-4</v>
      </c>
      <c r="U19" s="2">
        <f t="shared" si="42"/>
        <v>4.1571484472902043E-4</v>
      </c>
      <c r="V19" s="2">
        <f t="shared" si="42"/>
        <v>2.496882788171062E-3</v>
      </c>
      <c r="W19" s="2">
        <f t="shared" si="42"/>
        <v>2.496882788171062E-3</v>
      </c>
      <c r="X19" s="2">
        <f t="shared" si="42"/>
        <v>2.496882788171062E-3</v>
      </c>
      <c r="Y19" s="2">
        <f t="shared" si="42"/>
        <v>2.496882788171062E-3</v>
      </c>
      <c r="Z19" s="2">
        <f t="shared" si="42"/>
        <v>2.496882788171062E-3</v>
      </c>
      <c r="AA19" s="2">
        <f t="shared" si="42"/>
        <v>2.496882788171062E-3</v>
      </c>
      <c r="AB19" s="2">
        <f t="shared" si="42"/>
        <v>2.496882788171062E-3</v>
      </c>
      <c r="AC19" s="2">
        <f t="shared" si="42"/>
        <v>2.496882788171062E-3</v>
      </c>
      <c r="AD19" s="2">
        <f t="shared" si="42"/>
        <v>2.496882788171062E-3</v>
      </c>
      <c r="AE19" s="2">
        <f t="shared" si="42"/>
        <v>2.496882788171062E-3</v>
      </c>
      <c r="AF19" s="2">
        <f t="shared" si="42"/>
        <v>2.496882788171062E-3</v>
      </c>
      <c r="AG19" s="2">
        <f t="shared" si="42"/>
        <v>2.496882788171062E-3</v>
      </c>
      <c r="AH19" s="2">
        <f t="shared" si="42"/>
        <v>2.496882788171062E-3</v>
      </c>
      <c r="AI19" s="2">
        <f t="shared" si="42"/>
        <v>2.496882788171062E-3</v>
      </c>
      <c r="AJ19" s="2">
        <f t="shared" si="42"/>
        <v>2.496882788171062E-3</v>
      </c>
      <c r="AK19" s="2">
        <f t="shared" si="42"/>
        <v>2.496882788171062E-3</v>
      </c>
      <c r="AL19" s="2">
        <f t="shared" si="42"/>
        <v>2.496882788171062E-3</v>
      </c>
      <c r="AM19" s="2">
        <f t="shared" si="42"/>
        <v>2.496882788171062E-3</v>
      </c>
      <c r="AN19" s="2">
        <f t="shared" si="42"/>
        <v>2.496882788171062E-3</v>
      </c>
      <c r="AO19" s="2">
        <f t="shared" si="42"/>
        <v>2.496882788171062E-3</v>
      </c>
      <c r="AP19" s="2">
        <f t="shared" si="42"/>
        <v>2.496882788171062E-3</v>
      </c>
      <c r="AQ19" s="2">
        <f t="shared" si="42"/>
        <v>2.496882788171062E-3</v>
      </c>
      <c r="AR19" s="2">
        <f t="shared" si="42"/>
        <v>2.496882788171062E-3</v>
      </c>
      <c r="AS19" s="2">
        <f t="shared" si="42"/>
        <v>2.496882788171062E-3</v>
      </c>
      <c r="AT19" s="2">
        <f t="shared" si="42"/>
        <v>2.496882788171062E-3</v>
      </c>
      <c r="AU19" s="2">
        <f t="shared" si="42"/>
        <v>2.496882788171062E-3</v>
      </c>
      <c r="AV19" s="2">
        <f t="shared" si="42"/>
        <v>2.496882788171062E-3</v>
      </c>
      <c r="AW19" s="2">
        <f t="shared" si="42"/>
        <v>2.496882788171062E-3</v>
      </c>
      <c r="AX19" s="2">
        <f t="shared" si="42"/>
        <v>2.496882788171062E-3</v>
      </c>
      <c r="AY19" s="2">
        <f t="shared" si="42"/>
        <v>2.496882788171062E-3</v>
      </c>
      <c r="AZ19" s="2">
        <f t="shared" si="42"/>
        <v>2.496882788171062E-3</v>
      </c>
      <c r="BA19" s="2">
        <f t="shared" si="42"/>
        <v>2.496882788171062E-3</v>
      </c>
      <c r="BB19" s="2">
        <f t="shared" si="42"/>
        <v>2.496882788171062E-3</v>
      </c>
      <c r="BC19" s="2">
        <f t="shared" si="42"/>
        <v>2.496882788171062E-3</v>
      </c>
      <c r="BD19" s="2">
        <f t="shared" si="42"/>
        <v>2.496882788171062E-3</v>
      </c>
      <c r="BE19" s="2">
        <f t="shared" si="42"/>
        <v>2.496882788171062E-3</v>
      </c>
      <c r="BF19" s="2">
        <f t="shared" si="42"/>
        <v>2.496882788171062E-3</v>
      </c>
      <c r="BG19" s="2">
        <f t="shared" si="42"/>
        <v>2.496882788171062E-3</v>
      </c>
      <c r="BH19" s="2">
        <f t="shared" si="42"/>
        <v>2.496882788171062E-3</v>
      </c>
      <c r="BI19" s="2">
        <f t="shared" si="42"/>
        <v>2.496882788171062E-3</v>
      </c>
      <c r="BJ19" s="2">
        <f t="shared" si="42"/>
        <v>2.496882788171062E-3</v>
      </c>
      <c r="BK19" s="2">
        <f t="shared" si="42"/>
        <v>2.496882788171062E-3</v>
      </c>
      <c r="BL19" s="2">
        <f t="shared" si="42"/>
        <v>2.496882788171062E-3</v>
      </c>
      <c r="BM19" s="2">
        <f t="shared" si="42"/>
        <v>2.496882788171062E-3</v>
      </c>
      <c r="BN19" s="2">
        <f t="shared" si="42"/>
        <v>2.496882788171062E-3</v>
      </c>
      <c r="BO19" s="2">
        <f t="shared" si="42"/>
        <v>2.496882788171062E-3</v>
      </c>
      <c r="BP19" s="2">
        <f t="shared" si="42"/>
        <v>2.496882788171062E-3</v>
      </c>
      <c r="BQ19" s="2">
        <f t="shared" si="42"/>
        <v>2.496882788171062E-3</v>
      </c>
      <c r="BR19" s="2">
        <f t="shared" si="42"/>
        <v>2.496882788171062E-3</v>
      </c>
      <c r="BS19" s="2">
        <f t="shared" si="42"/>
        <v>2.496882788171062E-3</v>
      </c>
      <c r="BT19" s="2">
        <f t="shared" si="42"/>
        <v>2.496882788171062E-3</v>
      </c>
      <c r="BU19" s="2">
        <f t="shared" si="42"/>
        <v>2.496882788171062E-3</v>
      </c>
      <c r="BV19" s="2">
        <f t="shared" si="42"/>
        <v>2.496882788171062E-3</v>
      </c>
      <c r="BW19" s="2">
        <f t="shared" ref="BW19:EH19" si="43">((1+$F$19)^(1/BW6))-1</f>
        <v>2.496882788171062E-3</v>
      </c>
      <c r="BX19" s="2">
        <f t="shared" si="43"/>
        <v>2.496882788171062E-3</v>
      </c>
      <c r="BY19" s="2">
        <f t="shared" si="43"/>
        <v>2.496882788171062E-3</v>
      </c>
      <c r="BZ19" s="2">
        <f t="shared" si="43"/>
        <v>2.496882788171062E-3</v>
      </c>
      <c r="CA19" s="2">
        <f t="shared" si="43"/>
        <v>2.496882788171062E-3</v>
      </c>
      <c r="CB19" s="2">
        <f t="shared" si="43"/>
        <v>2.496882788171062E-3</v>
      </c>
      <c r="CC19" s="2">
        <f t="shared" si="43"/>
        <v>2.496882788171062E-3</v>
      </c>
      <c r="CD19" s="2">
        <f t="shared" si="43"/>
        <v>2.496882788171062E-3</v>
      </c>
      <c r="CE19" s="2">
        <f t="shared" si="43"/>
        <v>2.496882788171062E-3</v>
      </c>
      <c r="CF19" s="2">
        <f t="shared" si="43"/>
        <v>2.496882788171062E-3</v>
      </c>
      <c r="CG19" s="2">
        <f t="shared" si="43"/>
        <v>2.496882788171062E-3</v>
      </c>
      <c r="CH19" s="2">
        <f t="shared" si="43"/>
        <v>2.496882788171062E-3</v>
      </c>
      <c r="CI19" s="2">
        <f t="shared" si="43"/>
        <v>2.496882788171062E-3</v>
      </c>
      <c r="CJ19" s="2">
        <f t="shared" si="43"/>
        <v>2.496882788171062E-3</v>
      </c>
      <c r="CK19" s="2">
        <f t="shared" si="43"/>
        <v>2.496882788171062E-3</v>
      </c>
      <c r="CL19" s="2">
        <f t="shared" si="43"/>
        <v>2.496882788171062E-3</v>
      </c>
      <c r="CM19" s="2">
        <f t="shared" si="43"/>
        <v>2.496882788171062E-3</v>
      </c>
      <c r="CN19" s="2">
        <f t="shared" si="43"/>
        <v>2.496882788171062E-3</v>
      </c>
      <c r="CO19" s="2">
        <f t="shared" si="43"/>
        <v>2.496882788171062E-3</v>
      </c>
      <c r="CP19" s="2">
        <f t="shared" si="43"/>
        <v>2.496882788171062E-3</v>
      </c>
      <c r="CQ19" s="2">
        <f t="shared" si="43"/>
        <v>2.496882788171062E-3</v>
      </c>
      <c r="CR19" s="2">
        <f t="shared" si="43"/>
        <v>2.496882788171062E-3</v>
      </c>
      <c r="CS19" s="2">
        <f t="shared" si="43"/>
        <v>2.496882788171062E-3</v>
      </c>
      <c r="CT19" s="2">
        <f t="shared" si="43"/>
        <v>2.496882788171062E-3</v>
      </c>
      <c r="CU19" s="2">
        <f t="shared" si="43"/>
        <v>2.496882788171062E-3</v>
      </c>
      <c r="CV19" s="2">
        <f t="shared" si="43"/>
        <v>2.496882788171062E-3</v>
      </c>
      <c r="CW19" s="2">
        <f t="shared" si="43"/>
        <v>2.496882788171062E-3</v>
      </c>
      <c r="CX19" s="2">
        <f t="shared" si="43"/>
        <v>2.496882788171062E-3</v>
      </c>
      <c r="CY19" s="2">
        <f t="shared" si="43"/>
        <v>2.496882788171062E-3</v>
      </c>
      <c r="CZ19" s="2">
        <f t="shared" si="43"/>
        <v>2.496882788171062E-3</v>
      </c>
      <c r="DA19" s="2">
        <f t="shared" si="43"/>
        <v>2.496882788171062E-3</v>
      </c>
      <c r="DB19" s="2">
        <f t="shared" si="43"/>
        <v>2.496882788171062E-3</v>
      </c>
      <c r="DC19" s="2">
        <f t="shared" si="43"/>
        <v>2.496882788171062E-3</v>
      </c>
      <c r="DD19" s="2">
        <f t="shared" si="43"/>
        <v>2.496882788171062E-3</v>
      </c>
      <c r="DE19" s="2">
        <f t="shared" si="43"/>
        <v>2.496882788171062E-3</v>
      </c>
      <c r="DF19" s="2">
        <f t="shared" si="43"/>
        <v>2.496882788171062E-3</v>
      </c>
      <c r="DG19" s="2">
        <f t="shared" si="43"/>
        <v>2.496882788171062E-3</v>
      </c>
      <c r="DH19" s="2">
        <f t="shared" si="43"/>
        <v>2.496882788171062E-3</v>
      </c>
      <c r="DI19" s="2">
        <f t="shared" si="43"/>
        <v>2.496882788171062E-3</v>
      </c>
      <c r="DJ19" s="2">
        <f t="shared" si="43"/>
        <v>2.496882788171062E-3</v>
      </c>
      <c r="DK19" s="2">
        <f t="shared" si="43"/>
        <v>2.496882788171062E-3</v>
      </c>
      <c r="DL19" s="2">
        <f t="shared" si="43"/>
        <v>2.496882788171062E-3</v>
      </c>
      <c r="DM19" s="2">
        <f t="shared" si="43"/>
        <v>2.496882788171062E-3</v>
      </c>
      <c r="DN19" s="2">
        <f t="shared" si="43"/>
        <v>2.496882788171062E-3</v>
      </c>
      <c r="DO19" s="2">
        <f t="shared" si="43"/>
        <v>2.496882788171062E-3</v>
      </c>
      <c r="DP19" s="2">
        <f t="shared" si="43"/>
        <v>2.496882788171062E-3</v>
      </c>
      <c r="DQ19" s="2">
        <f t="shared" si="43"/>
        <v>2.496882788171062E-3</v>
      </c>
      <c r="DR19" s="2">
        <f t="shared" si="43"/>
        <v>2.496882788171062E-3</v>
      </c>
      <c r="DS19" s="2">
        <f t="shared" si="43"/>
        <v>2.496882788171062E-3</v>
      </c>
      <c r="DT19" s="2">
        <f t="shared" si="43"/>
        <v>2.496882788171062E-3</v>
      </c>
      <c r="DU19" s="2">
        <f t="shared" si="43"/>
        <v>2.496882788171062E-3</v>
      </c>
      <c r="DV19" s="2">
        <f t="shared" si="43"/>
        <v>2.496882788171062E-3</v>
      </c>
      <c r="DW19" s="2">
        <f t="shared" si="43"/>
        <v>2.496882788171062E-3</v>
      </c>
      <c r="DX19" s="2">
        <f t="shared" si="43"/>
        <v>2.496882788171062E-3</v>
      </c>
      <c r="DY19" s="2">
        <f t="shared" si="43"/>
        <v>2.496882788171062E-3</v>
      </c>
      <c r="DZ19" s="2">
        <f t="shared" si="43"/>
        <v>2.496882788171062E-3</v>
      </c>
      <c r="EA19" s="2">
        <f t="shared" si="43"/>
        <v>2.496882788171062E-3</v>
      </c>
      <c r="EB19" s="2">
        <f t="shared" si="43"/>
        <v>2.496882788171062E-3</v>
      </c>
      <c r="EC19" s="2">
        <f t="shared" si="43"/>
        <v>2.496882788171062E-3</v>
      </c>
      <c r="ED19" s="2">
        <f t="shared" si="43"/>
        <v>2.496882788171062E-3</v>
      </c>
      <c r="EE19" s="2">
        <f t="shared" si="43"/>
        <v>2.496882788171062E-3</v>
      </c>
      <c r="EF19" s="2">
        <f t="shared" si="43"/>
        <v>2.496882788171062E-3</v>
      </c>
      <c r="EG19" s="2">
        <f t="shared" si="43"/>
        <v>2.496882788171062E-3</v>
      </c>
      <c r="EH19" s="2">
        <f t="shared" si="43"/>
        <v>2.496882788171062E-3</v>
      </c>
      <c r="EI19" s="2">
        <f t="shared" ref="EI19:FC19" si="44">((1+$F$19)^(1/EI6))-1</f>
        <v>2.496882788171062E-3</v>
      </c>
      <c r="EJ19" s="2">
        <f t="shared" si="44"/>
        <v>2.496882788171062E-3</v>
      </c>
      <c r="EK19" s="2">
        <f t="shared" si="44"/>
        <v>2.496882788171062E-3</v>
      </c>
      <c r="EL19" s="2">
        <f t="shared" si="44"/>
        <v>2.496882788171062E-3</v>
      </c>
      <c r="EM19" s="2">
        <f t="shared" si="44"/>
        <v>2.496882788171062E-3</v>
      </c>
      <c r="EN19" s="2">
        <f t="shared" si="44"/>
        <v>2.496882788171062E-3</v>
      </c>
      <c r="EO19" s="2">
        <f t="shared" si="44"/>
        <v>2.496882788171062E-3</v>
      </c>
      <c r="EP19" s="2">
        <f t="shared" si="44"/>
        <v>2.496882788171062E-3</v>
      </c>
      <c r="EQ19" s="2">
        <f t="shared" si="44"/>
        <v>2.496882788171062E-3</v>
      </c>
      <c r="ER19" s="2">
        <f t="shared" si="44"/>
        <v>2.496882788171062E-3</v>
      </c>
      <c r="ES19" s="2">
        <f t="shared" si="44"/>
        <v>2.496882788171062E-3</v>
      </c>
      <c r="ET19" s="2">
        <f t="shared" si="44"/>
        <v>2.496882788171062E-3</v>
      </c>
      <c r="EU19" s="2">
        <f t="shared" si="44"/>
        <v>2.496882788171062E-3</v>
      </c>
      <c r="EV19" s="2">
        <f t="shared" si="44"/>
        <v>2.496882788171062E-3</v>
      </c>
      <c r="EW19" s="2">
        <f t="shared" si="44"/>
        <v>2.496882788171062E-3</v>
      </c>
      <c r="EX19" s="2">
        <f t="shared" si="44"/>
        <v>2.496882788171062E-3</v>
      </c>
      <c r="EY19" s="2">
        <f t="shared" si="44"/>
        <v>2.496882788171062E-3</v>
      </c>
      <c r="EZ19" s="2">
        <f t="shared" si="44"/>
        <v>2.496882788171062E-3</v>
      </c>
      <c r="FA19" s="2">
        <f t="shared" si="44"/>
        <v>2.496882788171062E-3</v>
      </c>
      <c r="FB19" s="2">
        <f t="shared" si="44"/>
        <v>2.496882788171062E-3</v>
      </c>
      <c r="FC19" s="2">
        <f t="shared" si="44"/>
        <v>2.496882788171062E-3</v>
      </c>
    </row>
    <row r="20" spans="3:159" x14ac:dyDescent="0.35">
      <c r="C20" t="s">
        <v>39</v>
      </c>
      <c r="E20" s="31" t="s">
        <v>45</v>
      </c>
      <c r="F20" s="1"/>
      <c r="I20" s="3">
        <v>1</v>
      </c>
      <c r="J20" s="2">
        <f>I20*(1+J19*J9)</f>
        <v>1</v>
      </c>
      <c r="K20" s="2">
        <f t="shared" ref="K20:BV20" si="45">J20*(1+K19*K9)</f>
        <v>1</v>
      </c>
      <c r="L20" s="2">
        <f t="shared" si="45"/>
        <v>1</v>
      </c>
      <c r="M20" s="2">
        <f t="shared" si="45"/>
        <v>1</v>
      </c>
      <c r="N20" s="2">
        <f t="shared" si="45"/>
        <v>1</v>
      </c>
      <c r="O20" s="2">
        <f t="shared" si="45"/>
        <v>1</v>
      </c>
      <c r="P20" s="2">
        <f t="shared" si="45"/>
        <v>1</v>
      </c>
      <c r="Q20" s="2">
        <f t="shared" si="45"/>
        <v>1</v>
      </c>
      <c r="R20" s="2">
        <f t="shared" si="45"/>
        <v>1</v>
      </c>
      <c r="S20" s="2">
        <f t="shared" si="45"/>
        <v>1</v>
      </c>
      <c r="T20" s="2">
        <f t="shared" si="45"/>
        <v>1</v>
      </c>
      <c r="U20" s="2">
        <f t="shared" si="45"/>
        <v>1</v>
      </c>
      <c r="V20" s="2">
        <f t="shared" si="45"/>
        <v>1.0024968827881711</v>
      </c>
      <c r="W20" s="2">
        <f t="shared" si="45"/>
        <v>1.0049999999999999</v>
      </c>
      <c r="X20" s="2">
        <f t="shared" si="45"/>
        <v>1.0075093672021118</v>
      </c>
      <c r="Y20" s="2">
        <f t="shared" si="45"/>
        <v>1.010025</v>
      </c>
      <c r="Z20" s="2">
        <f t="shared" si="45"/>
        <v>1.0125469140381225</v>
      </c>
      <c r="AA20" s="2">
        <f t="shared" si="45"/>
        <v>1.0150751250000001</v>
      </c>
      <c r="AB20" s="2">
        <f t="shared" si="45"/>
        <v>1.0176096486083133</v>
      </c>
      <c r="AC20" s="2">
        <f t="shared" si="45"/>
        <v>1.0201505006250002</v>
      </c>
      <c r="AD20" s="2">
        <f t="shared" si="45"/>
        <v>1.0226976968513548</v>
      </c>
      <c r="AE20" s="2">
        <f t="shared" si="45"/>
        <v>1.025251253128125</v>
      </c>
      <c r="AF20" s="2">
        <f t="shared" si="45"/>
        <v>1.0278111853356116</v>
      </c>
      <c r="AG20" s="2">
        <f t="shared" si="45"/>
        <v>1.0303775093937657</v>
      </c>
      <c r="AH20" s="2">
        <f t="shared" si="45"/>
        <v>1.0329502412622895</v>
      </c>
      <c r="AI20" s="2">
        <f t="shared" si="45"/>
        <v>1.0355293969407344</v>
      </c>
      <c r="AJ20" s="2">
        <f t="shared" si="45"/>
        <v>1.0381149924686008</v>
      </c>
      <c r="AK20" s="2">
        <f t="shared" si="45"/>
        <v>1.040707043925438</v>
      </c>
      <c r="AL20" s="2">
        <f t="shared" si="45"/>
        <v>1.0433055674309437</v>
      </c>
      <c r="AM20" s="2">
        <f t="shared" si="45"/>
        <v>1.0459105791450651</v>
      </c>
      <c r="AN20" s="2">
        <f t="shared" si="45"/>
        <v>1.0485220952680985</v>
      </c>
      <c r="AO20" s="2">
        <f t="shared" si="45"/>
        <v>1.0511401320407905</v>
      </c>
      <c r="AP20" s="2">
        <f t="shared" si="45"/>
        <v>1.053764705744439</v>
      </c>
      <c r="AQ20" s="2">
        <f t="shared" si="45"/>
        <v>1.0563958327009946</v>
      </c>
      <c r="AR20" s="2">
        <f t="shared" si="45"/>
        <v>1.0590335292731614</v>
      </c>
      <c r="AS20" s="2">
        <f t="shared" si="45"/>
        <v>1.0616778118644996</v>
      </c>
      <c r="AT20" s="2">
        <f t="shared" si="45"/>
        <v>1.0643286969195271</v>
      </c>
      <c r="AU20" s="2">
        <f t="shared" si="45"/>
        <v>1.066986200923822</v>
      </c>
      <c r="AV20" s="2">
        <f t="shared" si="45"/>
        <v>1.0696503404041247</v>
      </c>
      <c r="AW20" s="2">
        <f t="shared" si="45"/>
        <v>1.0723211319284411</v>
      </c>
      <c r="AX20" s="2">
        <f t="shared" si="45"/>
        <v>1.0749985921061453</v>
      </c>
      <c r="AY20" s="2">
        <f t="shared" si="45"/>
        <v>1.0776827375880833</v>
      </c>
      <c r="AZ20" s="2">
        <f t="shared" si="45"/>
        <v>1.080373585066676</v>
      </c>
      <c r="BA20" s="2">
        <f t="shared" si="45"/>
        <v>1.0830711512760236</v>
      </c>
      <c r="BB20" s="2">
        <f t="shared" si="45"/>
        <v>1.0857754529920094</v>
      </c>
      <c r="BC20" s="2">
        <f t="shared" si="45"/>
        <v>1.0884865070324037</v>
      </c>
      <c r="BD20" s="2">
        <f t="shared" si="45"/>
        <v>1.0912043302569694</v>
      </c>
      <c r="BE20" s="2">
        <f t="shared" si="45"/>
        <v>1.0939289395675658</v>
      </c>
      <c r="BF20" s="2">
        <f t="shared" si="45"/>
        <v>1.0966603519082543</v>
      </c>
      <c r="BG20" s="2">
        <f t="shared" si="45"/>
        <v>1.0993985842654037</v>
      </c>
      <c r="BH20" s="2">
        <f t="shared" si="45"/>
        <v>1.1021436536677955</v>
      </c>
      <c r="BI20" s="2">
        <f t="shared" si="45"/>
        <v>1.1048955771867306</v>
      </c>
      <c r="BJ20" s="2">
        <f t="shared" si="45"/>
        <v>1.1076543719361345</v>
      </c>
      <c r="BK20" s="2">
        <f t="shared" si="45"/>
        <v>1.1104200550726642</v>
      </c>
      <c r="BL20" s="2">
        <f t="shared" si="45"/>
        <v>1.1131926437958151</v>
      </c>
      <c r="BM20" s="2">
        <f t="shared" si="45"/>
        <v>1.1159721553480275</v>
      </c>
      <c r="BN20" s="2">
        <f t="shared" si="45"/>
        <v>1.1187586070147941</v>
      </c>
      <c r="BO20" s="2">
        <f t="shared" si="45"/>
        <v>1.1215520161247676</v>
      </c>
      <c r="BP20" s="2">
        <f t="shared" si="45"/>
        <v>1.1243524000498681</v>
      </c>
      <c r="BQ20" s="2">
        <f t="shared" si="45"/>
        <v>1.1271597762053915</v>
      </c>
      <c r="BR20" s="2">
        <f t="shared" si="45"/>
        <v>1.1299741620501176</v>
      </c>
      <c r="BS20" s="2">
        <f t="shared" si="45"/>
        <v>1.1327955750864185</v>
      </c>
      <c r="BT20" s="2">
        <f t="shared" si="45"/>
        <v>1.1356240328603682</v>
      </c>
      <c r="BU20" s="2">
        <f t="shared" si="45"/>
        <v>1.1384595529618506</v>
      </c>
      <c r="BV20" s="2">
        <f t="shared" si="45"/>
        <v>1.1413021530246701</v>
      </c>
      <c r="BW20" s="2">
        <f t="shared" ref="BW20:EH20" si="46">BV20*(1+BW19*BW9)</f>
        <v>1.1441518507266599</v>
      </c>
      <c r="BX20" s="2">
        <f t="shared" si="46"/>
        <v>1.1470086637897934</v>
      </c>
      <c r="BY20" s="2">
        <f t="shared" si="46"/>
        <v>1.1498726099802932</v>
      </c>
      <c r="BZ20" s="2">
        <f t="shared" si="46"/>
        <v>1.1527437071087423</v>
      </c>
      <c r="CA20" s="2">
        <f t="shared" si="46"/>
        <v>1.1556219730301946</v>
      </c>
      <c r="CB20" s="2">
        <f t="shared" si="46"/>
        <v>1.158507425644286</v>
      </c>
      <c r="CC20" s="2">
        <f t="shared" si="46"/>
        <v>1.1614000828953457</v>
      </c>
      <c r="CD20" s="2">
        <f t="shared" si="46"/>
        <v>1.1642999627725075</v>
      </c>
      <c r="CE20" s="2">
        <f t="shared" si="46"/>
        <v>1.1672070833098223</v>
      </c>
      <c r="CF20" s="2">
        <f t="shared" si="46"/>
        <v>1.1701214625863698</v>
      </c>
      <c r="CG20" s="2">
        <f t="shared" si="46"/>
        <v>1.1730431187263712</v>
      </c>
      <c r="CH20" s="2">
        <f t="shared" si="46"/>
        <v>1.1759720698993017</v>
      </c>
      <c r="CI20" s="2">
        <f t="shared" si="46"/>
        <v>1.1789083343200031</v>
      </c>
      <c r="CJ20" s="2">
        <f t="shared" si="46"/>
        <v>1.1818519302487982</v>
      </c>
      <c r="CK20" s="2">
        <f t="shared" si="46"/>
        <v>1.1848028759916032</v>
      </c>
      <c r="CL20" s="2">
        <f t="shared" si="46"/>
        <v>1.1877611899000422</v>
      </c>
      <c r="CM20" s="2">
        <f t="shared" si="46"/>
        <v>1.1907268903715611</v>
      </c>
      <c r="CN20" s="2">
        <f t="shared" si="46"/>
        <v>1.1907268903715611</v>
      </c>
      <c r="CO20" s="2">
        <f t="shared" si="46"/>
        <v>1.1907268903715611</v>
      </c>
      <c r="CP20" s="2">
        <f t="shared" si="46"/>
        <v>1.1907268903715611</v>
      </c>
      <c r="CQ20" s="2">
        <f t="shared" si="46"/>
        <v>1.1907268903715611</v>
      </c>
      <c r="CR20" s="2">
        <f t="shared" si="46"/>
        <v>1.1907268903715611</v>
      </c>
      <c r="CS20" s="2">
        <f t="shared" si="46"/>
        <v>1.1907268903715611</v>
      </c>
      <c r="CT20" s="2">
        <f t="shared" si="46"/>
        <v>1.1907268903715611</v>
      </c>
      <c r="CU20" s="2">
        <f t="shared" si="46"/>
        <v>1.1907268903715611</v>
      </c>
      <c r="CV20" s="2">
        <f t="shared" si="46"/>
        <v>1.1907268903715611</v>
      </c>
      <c r="CW20" s="2">
        <f t="shared" si="46"/>
        <v>1.1907268903715611</v>
      </c>
      <c r="CX20" s="2">
        <f t="shared" si="46"/>
        <v>1.1907268903715611</v>
      </c>
      <c r="CY20" s="2">
        <f t="shared" si="46"/>
        <v>1.1907268903715611</v>
      </c>
      <c r="CZ20" s="2">
        <f t="shared" si="46"/>
        <v>1.1907268903715611</v>
      </c>
      <c r="DA20" s="2">
        <f t="shared" si="46"/>
        <v>1.1907268903715611</v>
      </c>
      <c r="DB20" s="2">
        <f t="shared" si="46"/>
        <v>1.1907268903715611</v>
      </c>
      <c r="DC20" s="2">
        <f t="shared" si="46"/>
        <v>1.1907268903715611</v>
      </c>
      <c r="DD20" s="2">
        <f t="shared" si="46"/>
        <v>1.1907268903715611</v>
      </c>
      <c r="DE20" s="2">
        <f t="shared" si="46"/>
        <v>1.1907268903715611</v>
      </c>
      <c r="DF20" s="2">
        <f t="shared" si="46"/>
        <v>1.1907268903715611</v>
      </c>
      <c r="DG20" s="2">
        <f t="shared" si="46"/>
        <v>1.1907268903715611</v>
      </c>
      <c r="DH20" s="2">
        <f t="shared" si="46"/>
        <v>1.1907268903715611</v>
      </c>
      <c r="DI20" s="2">
        <f t="shared" si="46"/>
        <v>1.1907268903715611</v>
      </c>
      <c r="DJ20" s="2">
        <f t="shared" si="46"/>
        <v>1.1907268903715611</v>
      </c>
      <c r="DK20" s="2">
        <f t="shared" si="46"/>
        <v>1.1907268903715611</v>
      </c>
      <c r="DL20" s="2">
        <f t="shared" si="46"/>
        <v>1.1907268903715611</v>
      </c>
      <c r="DM20" s="2">
        <f t="shared" si="46"/>
        <v>1.1907268903715611</v>
      </c>
      <c r="DN20" s="2">
        <f t="shared" si="46"/>
        <v>1.1907268903715611</v>
      </c>
      <c r="DO20" s="2">
        <f t="shared" si="46"/>
        <v>1.1907268903715611</v>
      </c>
      <c r="DP20" s="2">
        <f t="shared" si="46"/>
        <v>1.1907268903715611</v>
      </c>
      <c r="DQ20" s="2">
        <f t="shared" si="46"/>
        <v>1.1907268903715611</v>
      </c>
      <c r="DR20" s="2">
        <f t="shared" si="46"/>
        <v>1.1907268903715611</v>
      </c>
      <c r="DS20" s="2">
        <f t="shared" si="46"/>
        <v>1.1907268903715611</v>
      </c>
      <c r="DT20" s="2">
        <f t="shared" si="46"/>
        <v>1.1907268903715611</v>
      </c>
      <c r="DU20" s="2">
        <f t="shared" si="46"/>
        <v>1.1907268903715611</v>
      </c>
      <c r="DV20" s="2">
        <f t="shared" si="46"/>
        <v>1.1907268903715611</v>
      </c>
      <c r="DW20" s="2">
        <f t="shared" si="46"/>
        <v>1.1907268903715611</v>
      </c>
      <c r="DX20" s="2">
        <f t="shared" si="46"/>
        <v>1.1907268903715611</v>
      </c>
      <c r="DY20" s="2">
        <f t="shared" si="46"/>
        <v>1.1907268903715611</v>
      </c>
      <c r="DZ20" s="2">
        <f t="shared" si="46"/>
        <v>1.1907268903715611</v>
      </c>
      <c r="EA20" s="2">
        <f t="shared" si="46"/>
        <v>1.1907268903715611</v>
      </c>
      <c r="EB20" s="2">
        <f t="shared" si="46"/>
        <v>1.1907268903715611</v>
      </c>
      <c r="EC20" s="2">
        <f t="shared" si="46"/>
        <v>1.1907268903715611</v>
      </c>
      <c r="ED20" s="2">
        <f t="shared" si="46"/>
        <v>1.1907268903715611</v>
      </c>
      <c r="EE20" s="2">
        <f t="shared" si="46"/>
        <v>1.1907268903715611</v>
      </c>
      <c r="EF20" s="2">
        <f t="shared" si="46"/>
        <v>1.1907268903715611</v>
      </c>
      <c r="EG20" s="2">
        <f t="shared" si="46"/>
        <v>1.1907268903715611</v>
      </c>
      <c r="EH20" s="2">
        <f t="shared" si="46"/>
        <v>1.1907268903715611</v>
      </c>
      <c r="EI20" s="2">
        <f t="shared" ref="EI20:FC20" si="47">EH20*(1+EI19*EI9)</f>
        <v>1.1907268903715611</v>
      </c>
      <c r="EJ20" s="2">
        <f t="shared" si="47"/>
        <v>1.1907268903715611</v>
      </c>
      <c r="EK20" s="2">
        <f t="shared" si="47"/>
        <v>1.1907268903715611</v>
      </c>
      <c r="EL20" s="2">
        <f t="shared" si="47"/>
        <v>1.1907268903715611</v>
      </c>
      <c r="EM20" s="2">
        <f t="shared" si="47"/>
        <v>1.1907268903715611</v>
      </c>
      <c r="EN20" s="2">
        <f t="shared" si="47"/>
        <v>1.1907268903715611</v>
      </c>
      <c r="EO20" s="2">
        <f t="shared" si="47"/>
        <v>1.1907268903715611</v>
      </c>
      <c r="EP20" s="2">
        <f t="shared" si="47"/>
        <v>1.1907268903715611</v>
      </c>
      <c r="EQ20" s="2">
        <f t="shared" si="47"/>
        <v>1.1907268903715611</v>
      </c>
      <c r="ER20" s="2">
        <f t="shared" si="47"/>
        <v>1.1907268903715611</v>
      </c>
      <c r="ES20" s="2">
        <f t="shared" si="47"/>
        <v>1.1907268903715611</v>
      </c>
      <c r="ET20" s="2">
        <f t="shared" si="47"/>
        <v>1.1907268903715611</v>
      </c>
      <c r="EU20" s="2">
        <f t="shared" si="47"/>
        <v>1.1907268903715611</v>
      </c>
      <c r="EV20" s="2">
        <f t="shared" si="47"/>
        <v>1.1907268903715611</v>
      </c>
      <c r="EW20" s="2">
        <f t="shared" si="47"/>
        <v>1.1907268903715611</v>
      </c>
      <c r="EX20" s="2">
        <f t="shared" si="47"/>
        <v>1.1907268903715611</v>
      </c>
      <c r="EY20" s="2">
        <f t="shared" si="47"/>
        <v>1.1907268903715611</v>
      </c>
      <c r="EZ20" s="2">
        <f t="shared" si="47"/>
        <v>1.1907268903715611</v>
      </c>
      <c r="FA20" s="2">
        <f t="shared" si="47"/>
        <v>1.1907268903715611</v>
      </c>
      <c r="FB20" s="2">
        <f t="shared" si="47"/>
        <v>1.1907268903715611</v>
      </c>
      <c r="FC20" s="2">
        <f t="shared" si="47"/>
        <v>1.1907268903715611</v>
      </c>
    </row>
    <row r="21" spans="3:159" x14ac:dyDescent="0.35">
      <c r="C21" t="s">
        <v>40</v>
      </c>
      <c r="E21" s="31" t="s">
        <v>30</v>
      </c>
      <c r="J21" s="17">
        <f>J18/J20</f>
        <v>0</v>
      </c>
      <c r="K21" s="17">
        <f t="shared" ref="K21:BV21" si="48">K18/K20</f>
        <v>0</v>
      </c>
      <c r="L21" s="17">
        <f t="shared" si="48"/>
        <v>0</v>
      </c>
      <c r="M21" s="17">
        <f t="shared" si="48"/>
        <v>0</v>
      </c>
      <c r="N21" s="17">
        <f t="shared" si="48"/>
        <v>0</v>
      </c>
      <c r="O21" s="17">
        <f t="shared" si="48"/>
        <v>0</v>
      </c>
      <c r="P21" s="17">
        <f t="shared" si="48"/>
        <v>0</v>
      </c>
      <c r="Q21" s="17">
        <f t="shared" si="48"/>
        <v>0</v>
      </c>
      <c r="R21" s="17">
        <f t="shared" si="48"/>
        <v>0</v>
      </c>
      <c r="S21" s="17">
        <f t="shared" si="48"/>
        <v>0</v>
      </c>
      <c r="T21" s="17">
        <f t="shared" si="48"/>
        <v>0</v>
      </c>
      <c r="U21" s="17">
        <f t="shared" si="48"/>
        <v>0</v>
      </c>
      <c r="V21" s="17">
        <f t="shared" si="48"/>
        <v>29052.45941413481</v>
      </c>
      <c r="W21" s="17">
        <f t="shared" si="48"/>
        <v>28980.099502487566</v>
      </c>
      <c r="X21" s="17">
        <f t="shared" si="48"/>
        <v>28907.919815059515</v>
      </c>
      <c r="Y21" s="17">
        <f t="shared" si="48"/>
        <v>28835.919902972699</v>
      </c>
      <c r="Z21" s="17">
        <f t="shared" si="48"/>
        <v>28764.099318467175</v>
      </c>
      <c r="AA21" s="17">
        <f t="shared" si="48"/>
        <v>28692.457614898205</v>
      </c>
      <c r="AB21" s="17">
        <f t="shared" si="48"/>
        <v>28620.994346733503</v>
      </c>
      <c r="AC21" s="17">
        <f t="shared" si="48"/>
        <v>28549.709069550448</v>
      </c>
      <c r="AD21" s="17">
        <f t="shared" si="48"/>
        <v>28478.601340033336</v>
      </c>
      <c r="AE21" s="17">
        <f t="shared" si="48"/>
        <v>28407.670715970602</v>
      </c>
      <c r="AF21" s="17">
        <f t="shared" si="48"/>
        <v>28336.916756252078</v>
      </c>
      <c r="AG21" s="17">
        <f t="shared" si="48"/>
        <v>28266.339020866268</v>
      </c>
      <c r="AH21" s="17">
        <f t="shared" si="48"/>
        <v>28195.937070897591</v>
      </c>
      <c r="AI21" s="17">
        <f t="shared" si="48"/>
        <v>28125.710468523652</v>
      </c>
      <c r="AJ21" s="17">
        <f t="shared" si="48"/>
        <v>28055.658777012533</v>
      </c>
      <c r="AK21" s="17">
        <f t="shared" si="48"/>
        <v>27985.781560720057</v>
      </c>
      <c r="AL21" s="17">
        <f t="shared" si="48"/>
        <v>27916.078385087101</v>
      </c>
      <c r="AM21" s="17">
        <f t="shared" si="48"/>
        <v>27846.548816636874</v>
      </c>
      <c r="AN21" s="17">
        <f t="shared" si="48"/>
        <v>27777.192422972239</v>
      </c>
      <c r="AO21" s="17">
        <f t="shared" si="48"/>
        <v>27708.008772773006</v>
      </c>
      <c r="AP21" s="17">
        <f t="shared" si="48"/>
        <v>27638.99743579327</v>
      </c>
      <c r="AQ21" s="17">
        <f t="shared" si="48"/>
        <v>27570.157982858709</v>
      </c>
      <c r="AR21" s="17">
        <f t="shared" si="48"/>
        <v>27501.489985863944</v>
      </c>
      <c r="AS21" s="17">
        <f t="shared" si="48"/>
        <v>27432.993017769859</v>
      </c>
      <c r="AT21" s="17">
        <f t="shared" si="48"/>
        <v>27364.666652600943</v>
      </c>
      <c r="AU21" s="17">
        <f t="shared" si="48"/>
        <v>27296.510465442647</v>
      </c>
      <c r="AV21" s="17">
        <f t="shared" si="48"/>
        <v>27228.524032438752</v>
      </c>
      <c r="AW21" s="17">
        <f t="shared" si="48"/>
        <v>27160.706930788703</v>
      </c>
      <c r="AX21" s="17">
        <f t="shared" si="48"/>
        <v>27093.058738745025</v>
      </c>
      <c r="AY21" s="17">
        <f t="shared" si="48"/>
        <v>27025.579035610652</v>
      </c>
      <c r="AZ21" s="17">
        <f t="shared" si="48"/>
        <v>26958.267401736346</v>
      </c>
      <c r="BA21" s="17">
        <f t="shared" si="48"/>
        <v>26891.123418518066</v>
      </c>
      <c r="BB21" s="17">
        <f t="shared" si="48"/>
        <v>26824.146668394373</v>
      </c>
      <c r="BC21" s="17">
        <f t="shared" si="48"/>
        <v>26757.336734843848</v>
      </c>
      <c r="BD21" s="17">
        <f t="shared" si="48"/>
        <v>26690.693202382463</v>
      </c>
      <c r="BE21" s="17">
        <f t="shared" si="48"/>
        <v>26624.215656561038</v>
      </c>
      <c r="BF21" s="17">
        <f t="shared" si="48"/>
        <v>26557.903683962646</v>
      </c>
      <c r="BG21" s="17">
        <f t="shared" si="48"/>
        <v>26491.756872200036</v>
      </c>
      <c r="BH21" s="17">
        <f t="shared" si="48"/>
        <v>26425.774809913084</v>
      </c>
      <c r="BI21" s="17">
        <f t="shared" si="48"/>
        <v>26359.957086766208</v>
      </c>
      <c r="BJ21" s="17">
        <f t="shared" si="48"/>
        <v>26294.303293445853</v>
      </c>
      <c r="BK21" s="17">
        <f t="shared" si="48"/>
        <v>26228.813021657923</v>
      </c>
      <c r="BL21" s="17">
        <f t="shared" si="48"/>
        <v>26163.485864125229</v>
      </c>
      <c r="BM21" s="17">
        <f t="shared" si="48"/>
        <v>26098.321414584996</v>
      </c>
      <c r="BN21" s="17">
        <f t="shared" si="48"/>
        <v>26033.319267786297</v>
      </c>
      <c r="BO21" s="17">
        <f t="shared" si="48"/>
        <v>25968.479019487557</v>
      </c>
      <c r="BP21" s="17">
        <f t="shared" si="48"/>
        <v>25903.800266454029</v>
      </c>
      <c r="BQ21" s="17">
        <f t="shared" si="48"/>
        <v>25839.282606455279</v>
      </c>
      <c r="BR21" s="17">
        <f t="shared" si="48"/>
        <v>25774.925638262714</v>
      </c>
      <c r="BS21" s="17">
        <f t="shared" si="48"/>
        <v>25710.728961647044</v>
      </c>
      <c r="BT21" s="17">
        <f t="shared" si="48"/>
        <v>25646.692177375833</v>
      </c>
      <c r="BU21" s="17">
        <f t="shared" si="48"/>
        <v>25582.814887210989</v>
      </c>
      <c r="BV21" s="17">
        <f t="shared" si="48"/>
        <v>25519.0966939063</v>
      </c>
      <c r="BW21" s="17">
        <f t="shared" ref="BW21:EH21" si="49">BW18/BW20</f>
        <v>25455.537201204963</v>
      </c>
      <c r="BX21" s="17">
        <f t="shared" si="49"/>
        <v>25392.136013837116</v>
      </c>
      <c r="BY21" s="17">
        <f t="shared" si="49"/>
        <v>25328.892737517377</v>
      </c>
      <c r="BZ21" s="17">
        <f t="shared" si="49"/>
        <v>25265.806978942404</v>
      </c>
      <c r="CA21" s="17">
        <f t="shared" si="49"/>
        <v>25202.878345788435</v>
      </c>
      <c r="CB21" s="17">
        <f t="shared" si="49"/>
        <v>25140.106446708862</v>
      </c>
      <c r="CC21" s="17">
        <f t="shared" si="49"/>
        <v>25077.490891331774</v>
      </c>
      <c r="CD21" s="17">
        <f t="shared" si="49"/>
        <v>25015.031290257572</v>
      </c>
      <c r="CE21" s="17">
        <f t="shared" si="49"/>
        <v>24952.727255056496</v>
      </c>
      <c r="CF21" s="17">
        <f t="shared" si="49"/>
        <v>24890.578398266243</v>
      </c>
      <c r="CG21" s="17">
        <f t="shared" si="49"/>
        <v>24828.58433338955</v>
      </c>
      <c r="CH21" s="17">
        <f t="shared" si="49"/>
        <v>24766.744674891786</v>
      </c>
      <c r="CI21" s="17">
        <f t="shared" si="49"/>
        <v>24705.05903819856</v>
      </c>
      <c r="CJ21" s="17">
        <f t="shared" si="49"/>
        <v>24643.527039693319</v>
      </c>
      <c r="CK21" s="17">
        <f t="shared" si="49"/>
        <v>24582.148296714982</v>
      </c>
      <c r="CL21" s="17">
        <f t="shared" si="49"/>
        <v>24520.922427555539</v>
      </c>
      <c r="CM21" s="17">
        <f t="shared" si="49"/>
        <v>24459.849051457695</v>
      </c>
      <c r="CN21" s="17">
        <f t="shared" si="49"/>
        <v>0</v>
      </c>
      <c r="CO21" s="17">
        <f t="shared" si="49"/>
        <v>0</v>
      </c>
      <c r="CP21" s="17">
        <f t="shared" si="49"/>
        <v>0</v>
      </c>
      <c r="CQ21" s="17">
        <f t="shared" si="49"/>
        <v>0</v>
      </c>
      <c r="CR21" s="17">
        <f t="shared" si="49"/>
        <v>0</v>
      </c>
      <c r="CS21" s="17">
        <f t="shared" si="49"/>
        <v>0</v>
      </c>
      <c r="CT21" s="17">
        <f t="shared" si="49"/>
        <v>0</v>
      </c>
      <c r="CU21" s="17">
        <f t="shared" si="49"/>
        <v>0</v>
      </c>
      <c r="CV21" s="17">
        <f t="shared" si="49"/>
        <v>0</v>
      </c>
      <c r="CW21" s="17">
        <f t="shared" si="49"/>
        <v>0</v>
      </c>
      <c r="CX21" s="17">
        <f t="shared" si="49"/>
        <v>0</v>
      </c>
      <c r="CY21" s="17">
        <f t="shared" si="49"/>
        <v>0</v>
      </c>
      <c r="CZ21" s="17">
        <f t="shared" si="49"/>
        <v>0</v>
      </c>
      <c r="DA21" s="17">
        <f t="shared" si="49"/>
        <v>0</v>
      </c>
      <c r="DB21" s="17">
        <f t="shared" si="49"/>
        <v>0</v>
      </c>
      <c r="DC21" s="17">
        <f t="shared" si="49"/>
        <v>0</v>
      </c>
      <c r="DD21" s="17">
        <f t="shared" si="49"/>
        <v>0</v>
      </c>
      <c r="DE21" s="17">
        <f t="shared" si="49"/>
        <v>0</v>
      </c>
      <c r="DF21" s="17">
        <f t="shared" si="49"/>
        <v>0</v>
      </c>
      <c r="DG21" s="17">
        <f t="shared" si="49"/>
        <v>0</v>
      </c>
      <c r="DH21" s="17">
        <f t="shared" si="49"/>
        <v>0</v>
      </c>
      <c r="DI21" s="17">
        <f t="shared" si="49"/>
        <v>0</v>
      </c>
      <c r="DJ21" s="17">
        <f t="shared" si="49"/>
        <v>0</v>
      </c>
      <c r="DK21" s="17">
        <f t="shared" si="49"/>
        <v>0</v>
      </c>
      <c r="DL21" s="17">
        <f t="shared" si="49"/>
        <v>0</v>
      </c>
      <c r="DM21" s="17">
        <f t="shared" si="49"/>
        <v>0</v>
      </c>
      <c r="DN21" s="17">
        <f t="shared" si="49"/>
        <v>0</v>
      </c>
      <c r="DO21" s="17">
        <f t="shared" si="49"/>
        <v>0</v>
      </c>
      <c r="DP21" s="17">
        <f t="shared" si="49"/>
        <v>0</v>
      </c>
      <c r="DQ21" s="17">
        <f t="shared" si="49"/>
        <v>0</v>
      </c>
      <c r="DR21" s="17">
        <f t="shared" si="49"/>
        <v>0</v>
      </c>
      <c r="DS21" s="17">
        <f t="shared" si="49"/>
        <v>0</v>
      </c>
      <c r="DT21" s="17">
        <f t="shared" si="49"/>
        <v>0</v>
      </c>
      <c r="DU21" s="17">
        <f t="shared" si="49"/>
        <v>0</v>
      </c>
      <c r="DV21" s="17">
        <f t="shared" si="49"/>
        <v>0</v>
      </c>
      <c r="DW21" s="17">
        <f t="shared" si="49"/>
        <v>0</v>
      </c>
      <c r="DX21" s="17">
        <f t="shared" si="49"/>
        <v>0</v>
      </c>
      <c r="DY21" s="17">
        <f t="shared" si="49"/>
        <v>0</v>
      </c>
      <c r="DZ21" s="17">
        <f t="shared" si="49"/>
        <v>0</v>
      </c>
      <c r="EA21" s="17">
        <f t="shared" si="49"/>
        <v>0</v>
      </c>
      <c r="EB21" s="17">
        <f t="shared" si="49"/>
        <v>0</v>
      </c>
      <c r="EC21" s="17">
        <f t="shared" si="49"/>
        <v>0</v>
      </c>
      <c r="ED21" s="17">
        <f t="shared" si="49"/>
        <v>0</v>
      </c>
      <c r="EE21" s="17">
        <f t="shared" si="49"/>
        <v>0</v>
      </c>
      <c r="EF21" s="17">
        <f t="shared" si="49"/>
        <v>0</v>
      </c>
      <c r="EG21" s="17">
        <f t="shared" si="49"/>
        <v>0</v>
      </c>
      <c r="EH21" s="17">
        <f t="shared" si="49"/>
        <v>0</v>
      </c>
      <c r="EI21" s="17">
        <f t="shared" ref="EI21:FC21" si="50">EI18/EI20</f>
        <v>0</v>
      </c>
      <c r="EJ21" s="17">
        <f t="shared" si="50"/>
        <v>0</v>
      </c>
      <c r="EK21" s="17">
        <f t="shared" si="50"/>
        <v>0</v>
      </c>
      <c r="EL21" s="17">
        <f t="shared" si="50"/>
        <v>0</v>
      </c>
      <c r="EM21" s="17">
        <f t="shared" si="50"/>
        <v>0</v>
      </c>
      <c r="EN21" s="17">
        <f t="shared" si="50"/>
        <v>0</v>
      </c>
      <c r="EO21" s="17">
        <f t="shared" si="50"/>
        <v>0</v>
      </c>
      <c r="EP21" s="17">
        <f t="shared" si="50"/>
        <v>0</v>
      </c>
      <c r="EQ21" s="17">
        <f t="shared" si="50"/>
        <v>0</v>
      </c>
      <c r="ER21" s="17">
        <f t="shared" si="50"/>
        <v>0</v>
      </c>
      <c r="ES21" s="17">
        <f t="shared" si="50"/>
        <v>0</v>
      </c>
      <c r="ET21" s="17">
        <f t="shared" si="50"/>
        <v>0</v>
      </c>
      <c r="EU21" s="17">
        <f t="shared" si="50"/>
        <v>0</v>
      </c>
      <c r="EV21" s="17">
        <f t="shared" si="50"/>
        <v>0</v>
      </c>
      <c r="EW21" s="17">
        <f t="shared" si="50"/>
        <v>0</v>
      </c>
      <c r="EX21" s="17">
        <f t="shared" si="50"/>
        <v>0</v>
      </c>
      <c r="EY21" s="17">
        <f t="shared" si="50"/>
        <v>0</v>
      </c>
      <c r="EZ21" s="17">
        <f t="shared" si="50"/>
        <v>0</v>
      </c>
      <c r="FA21" s="17">
        <f t="shared" si="50"/>
        <v>0</v>
      </c>
      <c r="FB21" s="17">
        <f t="shared" si="50"/>
        <v>0</v>
      </c>
      <c r="FC21" s="17">
        <f t="shared" si="50"/>
        <v>0</v>
      </c>
    </row>
    <row r="22" spans="3:159" x14ac:dyDescent="0.35">
      <c r="C22" t="s">
        <v>32</v>
      </c>
      <c r="E22" s="31" t="s">
        <v>47</v>
      </c>
      <c r="F22" s="8">
        <f>InputC!E22</f>
        <v>0.99</v>
      </c>
      <c r="J22" s="32">
        <f>$F$22</f>
        <v>0.99</v>
      </c>
      <c r="K22" s="32">
        <f t="shared" ref="K22:BV22" si="51">$F$22</f>
        <v>0.99</v>
      </c>
      <c r="L22" s="32">
        <f t="shared" si="51"/>
        <v>0.99</v>
      </c>
      <c r="M22" s="32">
        <f t="shared" si="51"/>
        <v>0.99</v>
      </c>
      <c r="N22" s="32">
        <f t="shared" si="51"/>
        <v>0.99</v>
      </c>
      <c r="O22" s="32">
        <f t="shared" si="51"/>
        <v>0.99</v>
      </c>
      <c r="P22" s="32">
        <f t="shared" si="51"/>
        <v>0.99</v>
      </c>
      <c r="Q22" s="32">
        <f t="shared" si="51"/>
        <v>0.99</v>
      </c>
      <c r="R22" s="32">
        <f t="shared" si="51"/>
        <v>0.99</v>
      </c>
      <c r="S22" s="32">
        <f t="shared" si="51"/>
        <v>0.99</v>
      </c>
      <c r="T22" s="32">
        <f t="shared" si="51"/>
        <v>0.99</v>
      </c>
      <c r="U22" s="32">
        <f t="shared" si="51"/>
        <v>0.99</v>
      </c>
      <c r="V22" s="32">
        <f t="shared" si="51"/>
        <v>0.99</v>
      </c>
      <c r="W22" s="32">
        <f t="shared" si="51"/>
        <v>0.99</v>
      </c>
      <c r="X22" s="32">
        <f t="shared" si="51"/>
        <v>0.99</v>
      </c>
      <c r="Y22" s="32">
        <f t="shared" si="51"/>
        <v>0.99</v>
      </c>
      <c r="Z22" s="32">
        <f t="shared" si="51"/>
        <v>0.99</v>
      </c>
      <c r="AA22" s="32">
        <f t="shared" si="51"/>
        <v>0.99</v>
      </c>
      <c r="AB22" s="32">
        <f t="shared" si="51"/>
        <v>0.99</v>
      </c>
      <c r="AC22" s="32">
        <f t="shared" si="51"/>
        <v>0.99</v>
      </c>
      <c r="AD22" s="32">
        <f t="shared" si="51"/>
        <v>0.99</v>
      </c>
      <c r="AE22" s="32">
        <f t="shared" si="51"/>
        <v>0.99</v>
      </c>
      <c r="AF22" s="32">
        <f t="shared" si="51"/>
        <v>0.99</v>
      </c>
      <c r="AG22" s="32">
        <f t="shared" si="51"/>
        <v>0.99</v>
      </c>
      <c r="AH22" s="32">
        <f t="shared" si="51"/>
        <v>0.99</v>
      </c>
      <c r="AI22" s="32">
        <f t="shared" si="51"/>
        <v>0.99</v>
      </c>
      <c r="AJ22" s="32">
        <f t="shared" si="51"/>
        <v>0.99</v>
      </c>
      <c r="AK22" s="32">
        <f t="shared" si="51"/>
        <v>0.99</v>
      </c>
      <c r="AL22" s="32">
        <f t="shared" si="51"/>
        <v>0.99</v>
      </c>
      <c r="AM22" s="32">
        <f t="shared" si="51"/>
        <v>0.99</v>
      </c>
      <c r="AN22" s="32">
        <f t="shared" si="51"/>
        <v>0.99</v>
      </c>
      <c r="AO22" s="32">
        <f t="shared" si="51"/>
        <v>0.99</v>
      </c>
      <c r="AP22" s="32">
        <f t="shared" si="51"/>
        <v>0.99</v>
      </c>
      <c r="AQ22" s="32">
        <f t="shared" si="51"/>
        <v>0.99</v>
      </c>
      <c r="AR22" s="32">
        <f t="shared" si="51"/>
        <v>0.99</v>
      </c>
      <c r="AS22" s="32">
        <f t="shared" si="51"/>
        <v>0.99</v>
      </c>
      <c r="AT22" s="32">
        <f t="shared" si="51"/>
        <v>0.99</v>
      </c>
      <c r="AU22" s="32">
        <f t="shared" si="51"/>
        <v>0.99</v>
      </c>
      <c r="AV22" s="32">
        <f t="shared" si="51"/>
        <v>0.99</v>
      </c>
      <c r="AW22" s="32">
        <f t="shared" si="51"/>
        <v>0.99</v>
      </c>
      <c r="AX22" s="32">
        <f t="shared" si="51"/>
        <v>0.99</v>
      </c>
      <c r="AY22" s="32">
        <f t="shared" si="51"/>
        <v>0.99</v>
      </c>
      <c r="AZ22" s="32">
        <f t="shared" si="51"/>
        <v>0.99</v>
      </c>
      <c r="BA22" s="32">
        <f t="shared" si="51"/>
        <v>0.99</v>
      </c>
      <c r="BB22" s="32">
        <f t="shared" si="51"/>
        <v>0.99</v>
      </c>
      <c r="BC22" s="32">
        <f t="shared" si="51"/>
        <v>0.99</v>
      </c>
      <c r="BD22" s="32">
        <f t="shared" si="51"/>
        <v>0.99</v>
      </c>
      <c r="BE22" s="32">
        <f t="shared" si="51"/>
        <v>0.99</v>
      </c>
      <c r="BF22" s="32">
        <f t="shared" si="51"/>
        <v>0.99</v>
      </c>
      <c r="BG22" s="32">
        <f t="shared" si="51"/>
        <v>0.99</v>
      </c>
      <c r="BH22" s="32">
        <f t="shared" si="51"/>
        <v>0.99</v>
      </c>
      <c r="BI22" s="32">
        <f t="shared" si="51"/>
        <v>0.99</v>
      </c>
      <c r="BJ22" s="32">
        <f t="shared" si="51"/>
        <v>0.99</v>
      </c>
      <c r="BK22" s="32">
        <f t="shared" si="51"/>
        <v>0.99</v>
      </c>
      <c r="BL22" s="32">
        <f t="shared" si="51"/>
        <v>0.99</v>
      </c>
      <c r="BM22" s="32">
        <f t="shared" si="51"/>
        <v>0.99</v>
      </c>
      <c r="BN22" s="32">
        <f t="shared" si="51"/>
        <v>0.99</v>
      </c>
      <c r="BO22" s="32">
        <f t="shared" si="51"/>
        <v>0.99</v>
      </c>
      <c r="BP22" s="32">
        <f t="shared" si="51"/>
        <v>0.99</v>
      </c>
      <c r="BQ22" s="32">
        <f t="shared" si="51"/>
        <v>0.99</v>
      </c>
      <c r="BR22" s="32">
        <f t="shared" si="51"/>
        <v>0.99</v>
      </c>
      <c r="BS22" s="32">
        <f t="shared" si="51"/>
        <v>0.99</v>
      </c>
      <c r="BT22" s="32">
        <f t="shared" si="51"/>
        <v>0.99</v>
      </c>
      <c r="BU22" s="32">
        <f t="shared" si="51"/>
        <v>0.99</v>
      </c>
      <c r="BV22" s="32">
        <f t="shared" si="51"/>
        <v>0.99</v>
      </c>
      <c r="BW22" s="32">
        <f t="shared" ref="BW22:EH22" si="52">$F$22</f>
        <v>0.99</v>
      </c>
      <c r="BX22" s="32">
        <f t="shared" si="52"/>
        <v>0.99</v>
      </c>
      <c r="BY22" s="32">
        <f t="shared" si="52"/>
        <v>0.99</v>
      </c>
      <c r="BZ22" s="32">
        <f t="shared" si="52"/>
        <v>0.99</v>
      </c>
      <c r="CA22" s="32">
        <f t="shared" si="52"/>
        <v>0.99</v>
      </c>
      <c r="CB22" s="32">
        <f t="shared" si="52"/>
        <v>0.99</v>
      </c>
      <c r="CC22" s="32">
        <f t="shared" si="52"/>
        <v>0.99</v>
      </c>
      <c r="CD22" s="32">
        <f t="shared" si="52"/>
        <v>0.99</v>
      </c>
      <c r="CE22" s="32">
        <f t="shared" si="52"/>
        <v>0.99</v>
      </c>
      <c r="CF22" s="32">
        <f t="shared" si="52"/>
        <v>0.99</v>
      </c>
      <c r="CG22" s="32">
        <f t="shared" si="52"/>
        <v>0.99</v>
      </c>
      <c r="CH22" s="32">
        <f t="shared" si="52"/>
        <v>0.99</v>
      </c>
      <c r="CI22" s="32">
        <f t="shared" si="52"/>
        <v>0.99</v>
      </c>
      <c r="CJ22" s="32">
        <f t="shared" si="52"/>
        <v>0.99</v>
      </c>
      <c r="CK22" s="32">
        <f t="shared" si="52"/>
        <v>0.99</v>
      </c>
      <c r="CL22" s="32">
        <f t="shared" si="52"/>
        <v>0.99</v>
      </c>
      <c r="CM22" s="32">
        <f t="shared" si="52"/>
        <v>0.99</v>
      </c>
      <c r="CN22" s="32">
        <f t="shared" si="52"/>
        <v>0.99</v>
      </c>
      <c r="CO22" s="32">
        <f t="shared" si="52"/>
        <v>0.99</v>
      </c>
      <c r="CP22" s="32">
        <f t="shared" si="52"/>
        <v>0.99</v>
      </c>
      <c r="CQ22" s="32">
        <f t="shared" si="52"/>
        <v>0.99</v>
      </c>
      <c r="CR22" s="32">
        <f t="shared" si="52"/>
        <v>0.99</v>
      </c>
      <c r="CS22" s="32">
        <f t="shared" si="52"/>
        <v>0.99</v>
      </c>
      <c r="CT22" s="32">
        <f t="shared" si="52"/>
        <v>0.99</v>
      </c>
      <c r="CU22" s="32">
        <f t="shared" si="52"/>
        <v>0.99</v>
      </c>
      <c r="CV22" s="32">
        <f t="shared" si="52"/>
        <v>0.99</v>
      </c>
      <c r="CW22" s="32">
        <f t="shared" si="52"/>
        <v>0.99</v>
      </c>
      <c r="CX22" s="32">
        <f t="shared" si="52"/>
        <v>0.99</v>
      </c>
      <c r="CY22" s="32">
        <f t="shared" si="52"/>
        <v>0.99</v>
      </c>
      <c r="CZ22" s="32">
        <f t="shared" si="52"/>
        <v>0.99</v>
      </c>
      <c r="DA22" s="32">
        <f t="shared" si="52"/>
        <v>0.99</v>
      </c>
      <c r="DB22" s="32">
        <f t="shared" si="52"/>
        <v>0.99</v>
      </c>
      <c r="DC22" s="32">
        <f t="shared" si="52"/>
        <v>0.99</v>
      </c>
      <c r="DD22" s="32">
        <f t="shared" si="52"/>
        <v>0.99</v>
      </c>
      <c r="DE22" s="32">
        <f t="shared" si="52"/>
        <v>0.99</v>
      </c>
      <c r="DF22" s="32">
        <f t="shared" si="52"/>
        <v>0.99</v>
      </c>
      <c r="DG22" s="32">
        <f t="shared" si="52"/>
        <v>0.99</v>
      </c>
      <c r="DH22" s="32">
        <f t="shared" si="52"/>
        <v>0.99</v>
      </c>
      <c r="DI22" s="32">
        <f t="shared" si="52"/>
        <v>0.99</v>
      </c>
      <c r="DJ22" s="32">
        <f t="shared" si="52"/>
        <v>0.99</v>
      </c>
      <c r="DK22" s="32">
        <f t="shared" si="52"/>
        <v>0.99</v>
      </c>
      <c r="DL22" s="32">
        <f t="shared" si="52"/>
        <v>0.99</v>
      </c>
      <c r="DM22" s="32">
        <f t="shared" si="52"/>
        <v>0.99</v>
      </c>
      <c r="DN22" s="32">
        <f t="shared" si="52"/>
        <v>0.99</v>
      </c>
      <c r="DO22" s="32">
        <f t="shared" si="52"/>
        <v>0.99</v>
      </c>
      <c r="DP22" s="32">
        <f t="shared" si="52"/>
        <v>0.99</v>
      </c>
      <c r="DQ22" s="32">
        <f t="shared" si="52"/>
        <v>0.99</v>
      </c>
      <c r="DR22" s="32">
        <f t="shared" si="52"/>
        <v>0.99</v>
      </c>
      <c r="DS22" s="32">
        <f t="shared" si="52"/>
        <v>0.99</v>
      </c>
      <c r="DT22" s="32">
        <f t="shared" si="52"/>
        <v>0.99</v>
      </c>
      <c r="DU22" s="32">
        <f t="shared" si="52"/>
        <v>0.99</v>
      </c>
      <c r="DV22" s="32">
        <f t="shared" si="52"/>
        <v>0.99</v>
      </c>
      <c r="DW22" s="32">
        <f t="shared" si="52"/>
        <v>0.99</v>
      </c>
      <c r="DX22" s="32">
        <f t="shared" si="52"/>
        <v>0.99</v>
      </c>
      <c r="DY22" s="32">
        <f t="shared" si="52"/>
        <v>0.99</v>
      </c>
      <c r="DZ22" s="32">
        <f t="shared" si="52"/>
        <v>0.99</v>
      </c>
      <c r="EA22" s="32">
        <f t="shared" si="52"/>
        <v>0.99</v>
      </c>
      <c r="EB22" s="32">
        <f t="shared" si="52"/>
        <v>0.99</v>
      </c>
      <c r="EC22" s="32">
        <f t="shared" si="52"/>
        <v>0.99</v>
      </c>
      <c r="ED22" s="32">
        <f t="shared" si="52"/>
        <v>0.99</v>
      </c>
      <c r="EE22" s="32">
        <f t="shared" si="52"/>
        <v>0.99</v>
      </c>
      <c r="EF22" s="32">
        <f t="shared" si="52"/>
        <v>0.99</v>
      </c>
      <c r="EG22" s="32">
        <f t="shared" si="52"/>
        <v>0.99</v>
      </c>
      <c r="EH22" s="32">
        <f t="shared" si="52"/>
        <v>0.99</v>
      </c>
      <c r="EI22" s="32">
        <f t="shared" ref="EI22:FC22" si="53">$F$22</f>
        <v>0.99</v>
      </c>
      <c r="EJ22" s="32">
        <f t="shared" si="53"/>
        <v>0.99</v>
      </c>
      <c r="EK22" s="32">
        <f t="shared" si="53"/>
        <v>0.99</v>
      </c>
      <c r="EL22" s="32">
        <f t="shared" si="53"/>
        <v>0.99</v>
      </c>
      <c r="EM22" s="32">
        <f t="shared" si="53"/>
        <v>0.99</v>
      </c>
      <c r="EN22" s="32">
        <f t="shared" si="53"/>
        <v>0.99</v>
      </c>
      <c r="EO22" s="32">
        <f t="shared" si="53"/>
        <v>0.99</v>
      </c>
      <c r="EP22" s="32">
        <f t="shared" si="53"/>
        <v>0.99</v>
      </c>
      <c r="EQ22" s="32">
        <f t="shared" si="53"/>
        <v>0.99</v>
      </c>
      <c r="ER22" s="32">
        <f t="shared" si="53"/>
        <v>0.99</v>
      </c>
      <c r="ES22" s="32">
        <f t="shared" si="53"/>
        <v>0.99</v>
      </c>
      <c r="ET22" s="32">
        <f t="shared" si="53"/>
        <v>0.99</v>
      </c>
      <c r="EU22" s="32">
        <f t="shared" si="53"/>
        <v>0.99</v>
      </c>
      <c r="EV22" s="32">
        <f t="shared" si="53"/>
        <v>0.99</v>
      </c>
      <c r="EW22" s="32">
        <f t="shared" si="53"/>
        <v>0.99</v>
      </c>
      <c r="EX22" s="32">
        <f t="shared" si="53"/>
        <v>0.99</v>
      </c>
      <c r="EY22" s="32">
        <f t="shared" si="53"/>
        <v>0.99</v>
      </c>
      <c r="EZ22" s="32">
        <f t="shared" si="53"/>
        <v>0.99</v>
      </c>
      <c r="FA22" s="32">
        <f t="shared" si="53"/>
        <v>0.99</v>
      </c>
      <c r="FB22" s="32">
        <f t="shared" si="53"/>
        <v>0.99</v>
      </c>
      <c r="FC22" s="32">
        <f t="shared" si="53"/>
        <v>0.99</v>
      </c>
    </row>
    <row r="23" spans="3:159" x14ac:dyDescent="0.35">
      <c r="C23" t="s">
        <v>41</v>
      </c>
      <c r="E23" s="31" t="s">
        <v>30</v>
      </c>
      <c r="J23" s="17">
        <f t="shared" ref="J23:AO23" si="54">J21*J22</f>
        <v>0</v>
      </c>
      <c r="K23" s="17">
        <f t="shared" si="54"/>
        <v>0</v>
      </c>
      <c r="L23" s="17">
        <f t="shared" si="54"/>
        <v>0</v>
      </c>
      <c r="M23" s="17">
        <f t="shared" si="54"/>
        <v>0</v>
      </c>
      <c r="N23" s="17">
        <f t="shared" si="54"/>
        <v>0</v>
      </c>
      <c r="O23" s="17">
        <f t="shared" si="54"/>
        <v>0</v>
      </c>
      <c r="P23" s="17">
        <f t="shared" si="54"/>
        <v>0</v>
      </c>
      <c r="Q23" s="17">
        <f t="shared" si="54"/>
        <v>0</v>
      </c>
      <c r="R23" s="17">
        <f t="shared" si="54"/>
        <v>0</v>
      </c>
      <c r="S23" s="17">
        <f t="shared" si="54"/>
        <v>0</v>
      </c>
      <c r="T23" s="17">
        <f t="shared" si="54"/>
        <v>0</v>
      </c>
      <c r="U23" s="17">
        <f t="shared" si="54"/>
        <v>0</v>
      </c>
      <c r="V23" s="17">
        <f t="shared" si="54"/>
        <v>28761.934819993461</v>
      </c>
      <c r="W23" s="17">
        <f t="shared" si="54"/>
        <v>28690.298507462692</v>
      </c>
      <c r="X23" s="17">
        <f t="shared" si="54"/>
        <v>28618.840616908918</v>
      </c>
      <c r="Y23" s="17">
        <f t="shared" si="54"/>
        <v>28547.560703942971</v>
      </c>
      <c r="Z23" s="17">
        <f t="shared" si="54"/>
        <v>28476.458325282503</v>
      </c>
      <c r="AA23" s="17">
        <f t="shared" si="54"/>
        <v>28405.533038749221</v>
      </c>
      <c r="AB23" s="17">
        <f t="shared" si="54"/>
        <v>28334.784403266167</v>
      </c>
      <c r="AC23" s="17">
        <f t="shared" si="54"/>
        <v>28264.211978854943</v>
      </c>
      <c r="AD23" s="17">
        <f t="shared" si="54"/>
        <v>28193.815326633001</v>
      </c>
      <c r="AE23" s="17">
        <f t="shared" si="54"/>
        <v>28123.594008810895</v>
      </c>
      <c r="AF23" s="17">
        <f t="shared" si="54"/>
        <v>28053.547588689558</v>
      </c>
      <c r="AG23" s="17">
        <f t="shared" si="54"/>
        <v>27983.675630657606</v>
      </c>
      <c r="AH23" s="17">
        <f t="shared" si="54"/>
        <v>27913.977700188614</v>
      </c>
      <c r="AI23" s="17">
        <f t="shared" si="54"/>
        <v>27844.453363838416</v>
      </c>
      <c r="AJ23" s="17">
        <f t="shared" si="54"/>
        <v>27775.102189242407</v>
      </c>
      <c r="AK23" s="17">
        <f t="shared" si="54"/>
        <v>27705.923745112857</v>
      </c>
      <c r="AL23" s="17">
        <f t="shared" si="54"/>
        <v>27636.91760123623</v>
      </c>
      <c r="AM23" s="17">
        <f t="shared" si="54"/>
        <v>27568.083328470504</v>
      </c>
      <c r="AN23" s="17">
        <f t="shared" si="54"/>
        <v>27499.420498742515</v>
      </c>
      <c r="AO23" s="17">
        <f t="shared" si="54"/>
        <v>27430.928685045277</v>
      </c>
      <c r="AP23" s="17">
        <f t="shared" ref="AP23:BU23" si="55">AP21*AP22</f>
        <v>27362.607461435338</v>
      </c>
      <c r="AQ23" s="17">
        <f t="shared" si="55"/>
        <v>27294.456403030123</v>
      </c>
      <c r="AR23" s="17">
        <f t="shared" si="55"/>
        <v>27226.475086005303</v>
      </c>
      <c r="AS23" s="17">
        <f t="shared" si="55"/>
        <v>27158.663087592158</v>
      </c>
      <c r="AT23" s="17">
        <f t="shared" si="55"/>
        <v>27091.019986074934</v>
      </c>
      <c r="AU23" s="17">
        <f t="shared" si="55"/>
        <v>27023.545360788219</v>
      </c>
      <c r="AV23" s="17">
        <f t="shared" si="55"/>
        <v>26956.238792114364</v>
      </c>
      <c r="AW23" s="17">
        <f t="shared" si="55"/>
        <v>26889.099861480816</v>
      </c>
      <c r="AX23" s="17">
        <f t="shared" si="55"/>
        <v>26822.128151357574</v>
      </c>
      <c r="AY23" s="17">
        <f t="shared" si="55"/>
        <v>26755.323245254545</v>
      </c>
      <c r="AZ23" s="17">
        <f t="shared" si="55"/>
        <v>26688.684727718981</v>
      </c>
      <c r="BA23" s="17">
        <f t="shared" si="55"/>
        <v>26622.212184332886</v>
      </c>
      <c r="BB23" s="17">
        <f t="shared" si="55"/>
        <v>26555.90520171043</v>
      </c>
      <c r="BC23" s="17">
        <f t="shared" si="55"/>
        <v>26489.763367495409</v>
      </c>
      <c r="BD23" s="17">
        <f t="shared" si="55"/>
        <v>26423.78627035864</v>
      </c>
      <c r="BE23" s="17">
        <f t="shared" si="55"/>
        <v>26357.973499995427</v>
      </c>
      <c r="BF23" s="17">
        <f t="shared" si="55"/>
        <v>26292.32464712302</v>
      </c>
      <c r="BG23" s="17">
        <f t="shared" si="55"/>
        <v>26226.839303478035</v>
      </c>
      <c r="BH23" s="17">
        <f t="shared" si="55"/>
        <v>26161.517061813953</v>
      </c>
      <c r="BI23" s="17">
        <f t="shared" si="55"/>
        <v>26096.357515898544</v>
      </c>
      <c r="BJ23" s="17">
        <f t="shared" si="55"/>
        <v>26031.360260511396</v>
      </c>
      <c r="BK23" s="17">
        <f t="shared" si="55"/>
        <v>25966.524891441342</v>
      </c>
      <c r="BL23" s="17">
        <f t="shared" si="55"/>
        <v>25901.851005483975</v>
      </c>
      <c r="BM23" s="17">
        <f t="shared" si="55"/>
        <v>25837.338200439146</v>
      </c>
      <c r="BN23" s="17">
        <f t="shared" si="55"/>
        <v>25772.986075108434</v>
      </c>
      <c r="BO23" s="17">
        <f t="shared" si="55"/>
        <v>25708.794229292682</v>
      </c>
      <c r="BP23" s="17">
        <f t="shared" si="55"/>
        <v>25644.762263789489</v>
      </c>
      <c r="BQ23" s="17">
        <f t="shared" si="55"/>
        <v>25580.889780390728</v>
      </c>
      <c r="BR23" s="17">
        <f t="shared" si="55"/>
        <v>25517.176381880086</v>
      </c>
      <c r="BS23" s="17">
        <f t="shared" si="55"/>
        <v>25453.621672030575</v>
      </c>
      <c r="BT23" s="17">
        <f t="shared" si="55"/>
        <v>25390.225255602076</v>
      </c>
      <c r="BU23" s="17">
        <f t="shared" si="55"/>
        <v>25326.986738338877</v>
      </c>
      <c r="BV23" s="17">
        <f t="shared" ref="BV23:DA23" si="56">BV21*BV22</f>
        <v>25263.905726967238</v>
      </c>
      <c r="BW23" s="17">
        <f t="shared" si="56"/>
        <v>25200.981829192911</v>
      </c>
      <c r="BX23" s="17">
        <f t="shared" si="56"/>
        <v>25138.214653698746</v>
      </c>
      <c r="BY23" s="17">
        <f t="shared" si="56"/>
        <v>25075.603810142202</v>
      </c>
      <c r="BZ23" s="17">
        <f t="shared" si="56"/>
        <v>25013.14890915298</v>
      </c>
      <c r="CA23" s="17">
        <f t="shared" si="56"/>
        <v>24950.84956233055</v>
      </c>
      <c r="CB23" s="17">
        <f t="shared" si="56"/>
        <v>24888.705382241773</v>
      </c>
      <c r="CC23" s="17">
        <f t="shared" si="56"/>
        <v>24826.715982418456</v>
      </c>
      <c r="CD23" s="17">
        <f t="shared" si="56"/>
        <v>24764.880977354995</v>
      </c>
      <c r="CE23" s="17">
        <f t="shared" si="56"/>
        <v>24703.199982505932</v>
      </c>
      <c r="CF23" s="17">
        <f t="shared" si="56"/>
        <v>24641.67261428358</v>
      </c>
      <c r="CG23" s="17">
        <f t="shared" si="56"/>
        <v>24580.298490055655</v>
      </c>
      <c r="CH23" s="17">
        <f t="shared" si="56"/>
        <v>24519.077228142869</v>
      </c>
      <c r="CI23" s="17">
        <f t="shared" si="56"/>
        <v>24458.008447816574</v>
      </c>
      <c r="CJ23" s="17">
        <f t="shared" si="56"/>
        <v>24397.091769296385</v>
      </c>
      <c r="CK23" s="17">
        <f t="shared" si="56"/>
        <v>24336.326813747834</v>
      </c>
      <c r="CL23" s="17">
        <f t="shared" si="56"/>
        <v>24275.713203279982</v>
      </c>
      <c r="CM23" s="17">
        <f t="shared" si="56"/>
        <v>24215.250560943117</v>
      </c>
      <c r="CN23" s="17">
        <f t="shared" si="56"/>
        <v>0</v>
      </c>
      <c r="CO23" s="17">
        <f t="shared" si="56"/>
        <v>0</v>
      </c>
      <c r="CP23" s="17">
        <f t="shared" si="56"/>
        <v>0</v>
      </c>
      <c r="CQ23" s="17">
        <f t="shared" si="56"/>
        <v>0</v>
      </c>
      <c r="CR23" s="17">
        <f t="shared" si="56"/>
        <v>0</v>
      </c>
      <c r="CS23" s="17">
        <f t="shared" si="56"/>
        <v>0</v>
      </c>
      <c r="CT23" s="17">
        <f t="shared" si="56"/>
        <v>0</v>
      </c>
      <c r="CU23" s="17">
        <f t="shared" si="56"/>
        <v>0</v>
      </c>
      <c r="CV23" s="17">
        <f t="shared" si="56"/>
        <v>0</v>
      </c>
      <c r="CW23" s="17">
        <f t="shared" si="56"/>
        <v>0</v>
      </c>
      <c r="CX23" s="17">
        <f t="shared" si="56"/>
        <v>0</v>
      </c>
      <c r="CY23" s="17">
        <f t="shared" si="56"/>
        <v>0</v>
      </c>
      <c r="CZ23" s="17">
        <f t="shared" si="56"/>
        <v>0</v>
      </c>
      <c r="DA23" s="17">
        <f t="shared" si="56"/>
        <v>0</v>
      </c>
      <c r="DB23" s="17">
        <f t="shared" ref="DB23:EG23" si="57">DB21*DB22</f>
        <v>0</v>
      </c>
      <c r="DC23" s="17">
        <f t="shared" si="57"/>
        <v>0</v>
      </c>
      <c r="DD23" s="17">
        <f t="shared" si="57"/>
        <v>0</v>
      </c>
      <c r="DE23" s="17">
        <f t="shared" si="57"/>
        <v>0</v>
      </c>
      <c r="DF23" s="17">
        <f t="shared" si="57"/>
        <v>0</v>
      </c>
      <c r="DG23" s="17">
        <f t="shared" si="57"/>
        <v>0</v>
      </c>
      <c r="DH23" s="17">
        <f t="shared" si="57"/>
        <v>0</v>
      </c>
      <c r="DI23" s="17">
        <f t="shared" si="57"/>
        <v>0</v>
      </c>
      <c r="DJ23" s="17">
        <f t="shared" si="57"/>
        <v>0</v>
      </c>
      <c r="DK23" s="17">
        <f t="shared" si="57"/>
        <v>0</v>
      </c>
      <c r="DL23" s="17">
        <f t="shared" si="57"/>
        <v>0</v>
      </c>
      <c r="DM23" s="17">
        <f t="shared" si="57"/>
        <v>0</v>
      </c>
      <c r="DN23" s="17">
        <f t="shared" si="57"/>
        <v>0</v>
      </c>
      <c r="DO23" s="17">
        <f t="shared" si="57"/>
        <v>0</v>
      </c>
      <c r="DP23" s="17">
        <f t="shared" si="57"/>
        <v>0</v>
      </c>
      <c r="DQ23" s="17">
        <f t="shared" si="57"/>
        <v>0</v>
      </c>
      <c r="DR23" s="17">
        <f t="shared" si="57"/>
        <v>0</v>
      </c>
      <c r="DS23" s="17">
        <f t="shared" si="57"/>
        <v>0</v>
      </c>
      <c r="DT23" s="17">
        <f t="shared" si="57"/>
        <v>0</v>
      </c>
      <c r="DU23" s="17">
        <f t="shared" si="57"/>
        <v>0</v>
      </c>
      <c r="DV23" s="17">
        <f t="shared" si="57"/>
        <v>0</v>
      </c>
      <c r="DW23" s="17">
        <f t="shared" si="57"/>
        <v>0</v>
      </c>
      <c r="DX23" s="17">
        <f t="shared" si="57"/>
        <v>0</v>
      </c>
      <c r="DY23" s="17">
        <f t="shared" si="57"/>
        <v>0</v>
      </c>
      <c r="DZ23" s="17">
        <f t="shared" si="57"/>
        <v>0</v>
      </c>
      <c r="EA23" s="17">
        <f t="shared" si="57"/>
        <v>0</v>
      </c>
      <c r="EB23" s="17">
        <f t="shared" si="57"/>
        <v>0</v>
      </c>
      <c r="EC23" s="17">
        <f t="shared" si="57"/>
        <v>0</v>
      </c>
      <c r="ED23" s="17">
        <f t="shared" si="57"/>
        <v>0</v>
      </c>
      <c r="EE23" s="17">
        <f t="shared" si="57"/>
        <v>0</v>
      </c>
      <c r="EF23" s="17">
        <f t="shared" si="57"/>
        <v>0</v>
      </c>
      <c r="EG23" s="17">
        <f t="shared" si="57"/>
        <v>0</v>
      </c>
      <c r="EH23" s="17">
        <f t="shared" ref="EH23:FC23" si="58">EH21*EH22</f>
        <v>0</v>
      </c>
      <c r="EI23" s="17">
        <f t="shared" si="58"/>
        <v>0</v>
      </c>
      <c r="EJ23" s="17">
        <f t="shared" si="58"/>
        <v>0</v>
      </c>
      <c r="EK23" s="17">
        <f t="shared" si="58"/>
        <v>0</v>
      </c>
      <c r="EL23" s="17">
        <f t="shared" si="58"/>
        <v>0</v>
      </c>
      <c r="EM23" s="17">
        <f t="shared" si="58"/>
        <v>0</v>
      </c>
      <c r="EN23" s="17">
        <f t="shared" si="58"/>
        <v>0</v>
      </c>
      <c r="EO23" s="17">
        <f t="shared" si="58"/>
        <v>0</v>
      </c>
      <c r="EP23" s="17">
        <f t="shared" si="58"/>
        <v>0</v>
      </c>
      <c r="EQ23" s="17">
        <f t="shared" si="58"/>
        <v>0</v>
      </c>
      <c r="ER23" s="17">
        <f t="shared" si="58"/>
        <v>0</v>
      </c>
      <c r="ES23" s="17">
        <f t="shared" si="58"/>
        <v>0</v>
      </c>
      <c r="ET23" s="17">
        <f t="shared" si="58"/>
        <v>0</v>
      </c>
      <c r="EU23" s="17">
        <f t="shared" si="58"/>
        <v>0</v>
      </c>
      <c r="EV23" s="17">
        <f t="shared" si="58"/>
        <v>0</v>
      </c>
      <c r="EW23" s="17">
        <f t="shared" si="58"/>
        <v>0</v>
      </c>
      <c r="EX23" s="17">
        <f t="shared" si="58"/>
        <v>0</v>
      </c>
      <c r="EY23" s="17">
        <f t="shared" si="58"/>
        <v>0</v>
      </c>
      <c r="EZ23" s="17">
        <f t="shared" si="58"/>
        <v>0</v>
      </c>
      <c r="FA23" s="17">
        <f t="shared" si="58"/>
        <v>0</v>
      </c>
      <c r="FB23" s="17">
        <f t="shared" si="58"/>
        <v>0</v>
      </c>
      <c r="FC23" s="17">
        <f t="shared" si="58"/>
        <v>0</v>
      </c>
    </row>
    <row r="24" spans="3:159" x14ac:dyDescent="0.35">
      <c r="E24" s="31"/>
      <c r="F24" s="8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</row>
    <row r="25" spans="3:159" x14ac:dyDescent="0.35">
      <c r="C25" t="s">
        <v>141</v>
      </c>
      <c r="E25" s="31" t="s">
        <v>34</v>
      </c>
      <c r="F25" s="23">
        <f>InputC!E23</f>
        <v>50</v>
      </c>
      <c r="J25" s="22">
        <f>$F$25*J9</f>
        <v>0</v>
      </c>
      <c r="K25" s="22">
        <f t="shared" ref="K25:BV25" si="59">$F$25*K9</f>
        <v>0</v>
      </c>
      <c r="L25" s="22">
        <f t="shared" si="59"/>
        <v>0</v>
      </c>
      <c r="M25" s="22">
        <f t="shared" si="59"/>
        <v>0</v>
      </c>
      <c r="N25" s="22">
        <f t="shared" si="59"/>
        <v>0</v>
      </c>
      <c r="O25" s="22">
        <f t="shared" si="59"/>
        <v>0</v>
      </c>
      <c r="P25" s="22">
        <f t="shared" si="59"/>
        <v>0</v>
      </c>
      <c r="Q25" s="22">
        <f t="shared" si="59"/>
        <v>0</v>
      </c>
      <c r="R25" s="22">
        <f t="shared" si="59"/>
        <v>0</v>
      </c>
      <c r="S25" s="22">
        <f t="shared" si="59"/>
        <v>0</v>
      </c>
      <c r="T25" s="22">
        <f t="shared" si="59"/>
        <v>0</v>
      </c>
      <c r="U25" s="22">
        <f t="shared" si="59"/>
        <v>0</v>
      </c>
      <c r="V25" s="22">
        <f t="shared" si="59"/>
        <v>50</v>
      </c>
      <c r="W25" s="22">
        <f t="shared" si="59"/>
        <v>50</v>
      </c>
      <c r="X25" s="22">
        <f t="shared" si="59"/>
        <v>50</v>
      </c>
      <c r="Y25" s="22">
        <f t="shared" si="59"/>
        <v>50</v>
      </c>
      <c r="Z25" s="22">
        <f t="shared" si="59"/>
        <v>50</v>
      </c>
      <c r="AA25" s="22">
        <f t="shared" si="59"/>
        <v>50</v>
      </c>
      <c r="AB25" s="22">
        <f t="shared" si="59"/>
        <v>50</v>
      </c>
      <c r="AC25" s="22">
        <f t="shared" si="59"/>
        <v>50</v>
      </c>
      <c r="AD25" s="22">
        <f t="shared" si="59"/>
        <v>50</v>
      </c>
      <c r="AE25" s="22">
        <f t="shared" si="59"/>
        <v>50</v>
      </c>
      <c r="AF25" s="22">
        <f t="shared" si="59"/>
        <v>50</v>
      </c>
      <c r="AG25" s="22">
        <f t="shared" si="59"/>
        <v>50</v>
      </c>
      <c r="AH25" s="22">
        <f t="shared" si="59"/>
        <v>50</v>
      </c>
      <c r="AI25" s="22">
        <f t="shared" si="59"/>
        <v>50</v>
      </c>
      <c r="AJ25" s="22">
        <f t="shared" si="59"/>
        <v>50</v>
      </c>
      <c r="AK25" s="22">
        <f t="shared" si="59"/>
        <v>50</v>
      </c>
      <c r="AL25" s="22">
        <f t="shared" si="59"/>
        <v>50</v>
      </c>
      <c r="AM25" s="22">
        <f t="shared" si="59"/>
        <v>50</v>
      </c>
      <c r="AN25" s="22">
        <f t="shared" si="59"/>
        <v>50</v>
      </c>
      <c r="AO25" s="22">
        <f t="shared" si="59"/>
        <v>50</v>
      </c>
      <c r="AP25" s="22">
        <f t="shared" si="59"/>
        <v>50</v>
      </c>
      <c r="AQ25" s="22">
        <f t="shared" si="59"/>
        <v>50</v>
      </c>
      <c r="AR25" s="22">
        <f t="shared" si="59"/>
        <v>50</v>
      </c>
      <c r="AS25" s="22">
        <f t="shared" si="59"/>
        <v>50</v>
      </c>
      <c r="AT25" s="22">
        <f t="shared" si="59"/>
        <v>50</v>
      </c>
      <c r="AU25" s="22">
        <f t="shared" si="59"/>
        <v>50</v>
      </c>
      <c r="AV25" s="22">
        <f t="shared" si="59"/>
        <v>50</v>
      </c>
      <c r="AW25" s="22">
        <f t="shared" si="59"/>
        <v>50</v>
      </c>
      <c r="AX25" s="22">
        <f t="shared" si="59"/>
        <v>50</v>
      </c>
      <c r="AY25" s="22">
        <f t="shared" si="59"/>
        <v>50</v>
      </c>
      <c r="AZ25" s="22">
        <f t="shared" si="59"/>
        <v>50</v>
      </c>
      <c r="BA25" s="22">
        <f t="shared" si="59"/>
        <v>50</v>
      </c>
      <c r="BB25" s="22">
        <f t="shared" si="59"/>
        <v>50</v>
      </c>
      <c r="BC25" s="22">
        <f t="shared" si="59"/>
        <v>50</v>
      </c>
      <c r="BD25" s="22">
        <f t="shared" si="59"/>
        <v>50</v>
      </c>
      <c r="BE25" s="22">
        <f t="shared" si="59"/>
        <v>50</v>
      </c>
      <c r="BF25" s="22">
        <f t="shared" si="59"/>
        <v>50</v>
      </c>
      <c r="BG25" s="22">
        <f t="shared" si="59"/>
        <v>50</v>
      </c>
      <c r="BH25" s="22">
        <f t="shared" si="59"/>
        <v>50</v>
      </c>
      <c r="BI25" s="22">
        <f t="shared" si="59"/>
        <v>50</v>
      </c>
      <c r="BJ25" s="22">
        <f t="shared" si="59"/>
        <v>50</v>
      </c>
      <c r="BK25" s="22">
        <f t="shared" si="59"/>
        <v>50</v>
      </c>
      <c r="BL25" s="22">
        <f t="shared" si="59"/>
        <v>50</v>
      </c>
      <c r="BM25" s="22">
        <f t="shared" si="59"/>
        <v>50</v>
      </c>
      <c r="BN25" s="22">
        <f t="shared" si="59"/>
        <v>50</v>
      </c>
      <c r="BO25" s="22">
        <f t="shared" si="59"/>
        <v>50</v>
      </c>
      <c r="BP25" s="22">
        <f t="shared" si="59"/>
        <v>50</v>
      </c>
      <c r="BQ25" s="22">
        <f t="shared" si="59"/>
        <v>50</v>
      </c>
      <c r="BR25" s="22">
        <f t="shared" si="59"/>
        <v>50</v>
      </c>
      <c r="BS25" s="22">
        <f t="shared" si="59"/>
        <v>50</v>
      </c>
      <c r="BT25" s="22">
        <f t="shared" si="59"/>
        <v>50</v>
      </c>
      <c r="BU25" s="22">
        <f t="shared" si="59"/>
        <v>50</v>
      </c>
      <c r="BV25" s="22">
        <f t="shared" si="59"/>
        <v>50</v>
      </c>
      <c r="BW25" s="22">
        <f t="shared" ref="BW25:EH25" si="60">$F$25*BW9</f>
        <v>50</v>
      </c>
      <c r="BX25" s="22">
        <f t="shared" si="60"/>
        <v>50</v>
      </c>
      <c r="BY25" s="22">
        <f t="shared" si="60"/>
        <v>50</v>
      </c>
      <c r="BZ25" s="22">
        <f t="shared" si="60"/>
        <v>50</v>
      </c>
      <c r="CA25" s="22">
        <f t="shared" si="60"/>
        <v>50</v>
      </c>
      <c r="CB25" s="22">
        <f t="shared" si="60"/>
        <v>50</v>
      </c>
      <c r="CC25" s="22">
        <f t="shared" si="60"/>
        <v>50</v>
      </c>
      <c r="CD25" s="22">
        <f t="shared" si="60"/>
        <v>50</v>
      </c>
      <c r="CE25" s="22">
        <f t="shared" si="60"/>
        <v>50</v>
      </c>
      <c r="CF25" s="22">
        <f t="shared" si="60"/>
        <v>50</v>
      </c>
      <c r="CG25" s="22">
        <f t="shared" si="60"/>
        <v>50</v>
      </c>
      <c r="CH25" s="22">
        <f t="shared" si="60"/>
        <v>50</v>
      </c>
      <c r="CI25" s="22">
        <f t="shared" si="60"/>
        <v>50</v>
      </c>
      <c r="CJ25" s="22">
        <f t="shared" si="60"/>
        <v>50</v>
      </c>
      <c r="CK25" s="22">
        <f t="shared" si="60"/>
        <v>50</v>
      </c>
      <c r="CL25" s="22">
        <f t="shared" si="60"/>
        <v>50</v>
      </c>
      <c r="CM25" s="22">
        <f t="shared" si="60"/>
        <v>50</v>
      </c>
      <c r="CN25" s="22">
        <f t="shared" si="60"/>
        <v>0</v>
      </c>
      <c r="CO25" s="22">
        <f t="shared" si="60"/>
        <v>0</v>
      </c>
      <c r="CP25" s="22">
        <f t="shared" si="60"/>
        <v>0</v>
      </c>
      <c r="CQ25" s="22">
        <f t="shared" si="60"/>
        <v>0</v>
      </c>
      <c r="CR25" s="22">
        <f t="shared" si="60"/>
        <v>0</v>
      </c>
      <c r="CS25" s="22">
        <f t="shared" si="60"/>
        <v>0</v>
      </c>
      <c r="CT25" s="22">
        <f t="shared" si="60"/>
        <v>0</v>
      </c>
      <c r="CU25" s="22">
        <f t="shared" si="60"/>
        <v>0</v>
      </c>
      <c r="CV25" s="22">
        <f t="shared" si="60"/>
        <v>0</v>
      </c>
      <c r="CW25" s="22">
        <f t="shared" si="60"/>
        <v>0</v>
      </c>
      <c r="CX25" s="22">
        <f t="shared" si="60"/>
        <v>0</v>
      </c>
      <c r="CY25" s="22">
        <f t="shared" si="60"/>
        <v>0</v>
      </c>
      <c r="CZ25" s="22">
        <f t="shared" si="60"/>
        <v>0</v>
      </c>
      <c r="DA25" s="22">
        <f t="shared" si="60"/>
        <v>0</v>
      </c>
      <c r="DB25" s="22">
        <f t="shared" si="60"/>
        <v>0</v>
      </c>
      <c r="DC25" s="22">
        <f t="shared" si="60"/>
        <v>0</v>
      </c>
      <c r="DD25" s="22">
        <f t="shared" si="60"/>
        <v>0</v>
      </c>
      <c r="DE25" s="22">
        <f t="shared" si="60"/>
        <v>0</v>
      </c>
      <c r="DF25" s="22">
        <f t="shared" si="60"/>
        <v>0</v>
      </c>
      <c r="DG25" s="22">
        <f t="shared" si="60"/>
        <v>0</v>
      </c>
      <c r="DH25" s="22">
        <f t="shared" si="60"/>
        <v>0</v>
      </c>
      <c r="DI25" s="22">
        <f t="shared" si="60"/>
        <v>0</v>
      </c>
      <c r="DJ25" s="22">
        <f t="shared" si="60"/>
        <v>0</v>
      </c>
      <c r="DK25" s="22">
        <f t="shared" si="60"/>
        <v>0</v>
      </c>
      <c r="DL25" s="22">
        <f t="shared" si="60"/>
        <v>0</v>
      </c>
      <c r="DM25" s="22">
        <f t="shared" si="60"/>
        <v>0</v>
      </c>
      <c r="DN25" s="22">
        <f t="shared" si="60"/>
        <v>0</v>
      </c>
      <c r="DO25" s="22">
        <f t="shared" si="60"/>
        <v>0</v>
      </c>
      <c r="DP25" s="22">
        <f t="shared" si="60"/>
        <v>0</v>
      </c>
      <c r="DQ25" s="22">
        <f t="shared" si="60"/>
        <v>0</v>
      </c>
      <c r="DR25" s="22">
        <f t="shared" si="60"/>
        <v>0</v>
      </c>
      <c r="DS25" s="22">
        <f t="shared" si="60"/>
        <v>0</v>
      </c>
      <c r="DT25" s="22">
        <f t="shared" si="60"/>
        <v>0</v>
      </c>
      <c r="DU25" s="22">
        <f t="shared" si="60"/>
        <v>0</v>
      </c>
      <c r="DV25" s="22">
        <f t="shared" si="60"/>
        <v>0</v>
      </c>
      <c r="DW25" s="22">
        <f t="shared" si="60"/>
        <v>0</v>
      </c>
      <c r="DX25" s="22">
        <f t="shared" si="60"/>
        <v>0</v>
      </c>
      <c r="DY25" s="22">
        <f t="shared" si="60"/>
        <v>0</v>
      </c>
      <c r="DZ25" s="22">
        <f t="shared" si="60"/>
        <v>0</v>
      </c>
      <c r="EA25" s="22">
        <f t="shared" si="60"/>
        <v>0</v>
      </c>
      <c r="EB25" s="22">
        <f t="shared" si="60"/>
        <v>0</v>
      </c>
      <c r="EC25" s="22">
        <f t="shared" si="60"/>
        <v>0</v>
      </c>
      <c r="ED25" s="22">
        <f t="shared" si="60"/>
        <v>0</v>
      </c>
      <c r="EE25" s="22">
        <f t="shared" si="60"/>
        <v>0</v>
      </c>
      <c r="EF25" s="22">
        <f t="shared" si="60"/>
        <v>0</v>
      </c>
      <c r="EG25" s="22">
        <f t="shared" si="60"/>
        <v>0</v>
      </c>
      <c r="EH25" s="22">
        <f t="shared" si="60"/>
        <v>0</v>
      </c>
      <c r="EI25" s="22">
        <f t="shared" ref="EI25:FC25" si="61">$F$25*EI9</f>
        <v>0</v>
      </c>
      <c r="EJ25" s="22">
        <f t="shared" si="61"/>
        <v>0</v>
      </c>
      <c r="EK25" s="22">
        <f t="shared" si="61"/>
        <v>0</v>
      </c>
      <c r="EL25" s="22">
        <f t="shared" si="61"/>
        <v>0</v>
      </c>
      <c r="EM25" s="22">
        <f t="shared" si="61"/>
        <v>0</v>
      </c>
      <c r="EN25" s="22">
        <f t="shared" si="61"/>
        <v>0</v>
      </c>
      <c r="EO25" s="22">
        <f t="shared" si="61"/>
        <v>0</v>
      </c>
      <c r="EP25" s="22">
        <f t="shared" si="61"/>
        <v>0</v>
      </c>
      <c r="EQ25" s="22">
        <f t="shared" si="61"/>
        <v>0</v>
      </c>
      <c r="ER25" s="22">
        <f t="shared" si="61"/>
        <v>0</v>
      </c>
      <c r="ES25" s="22">
        <f t="shared" si="61"/>
        <v>0</v>
      </c>
      <c r="ET25" s="22">
        <f t="shared" si="61"/>
        <v>0</v>
      </c>
      <c r="EU25" s="22">
        <f t="shared" si="61"/>
        <v>0</v>
      </c>
      <c r="EV25" s="22">
        <f t="shared" si="61"/>
        <v>0</v>
      </c>
      <c r="EW25" s="22">
        <f t="shared" si="61"/>
        <v>0</v>
      </c>
      <c r="EX25" s="22">
        <f t="shared" si="61"/>
        <v>0</v>
      </c>
      <c r="EY25" s="22">
        <f t="shared" si="61"/>
        <v>0</v>
      </c>
      <c r="EZ25" s="22">
        <f t="shared" si="61"/>
        <v>0</v>
      </c>
      <c r="FA25" s="22">
        <f t="shared" si="61"/>
        <v>0</v>
      </c>
      <c r="FB25" s="22">
        <f t="shared" si="61"/>
        <v>0</v>
      </c>
      <c r="FC25" s="22">
        <f t="shared" si="61"/>
        <v>0</v>
      </c>
    </row>
    <row r="26" spans="3:159" x14ac:dyDescent="0.35">
      <c r="C26" t="s">
        <v>143</v>
      </c>
      <c r="E26" s="31" t="s">
        <v>34</v>
      </c>
      <c r="F26" s="23">
        <f>InputC!E24</f>
        <v>50</v>
      </c>
      <c r="J26" s="22">
        <f>$F$26*J10</f>
        <v>0</v>
      </c>
      <c r="K26" s="22">
        <f t="shared" ref="K26:BV26" si="62">$F$26*K10</f>
        <v>0</v>
      </c>
      <c r="L26" s="22">
        <f t="shared" si="62"/>
        <v>0</v>
      </c>
      <c r="M26" s="22">
        <f t="shared" si="62"/>
        <v>0</v>
      </c>
      <c r="N26" s="22">
        <f t="shared" si="62"/>
        <v>0</v>
      </c>
      <c r="O26" s="22">
        <f t="shared" si="62"/>
        <v>0</v>
      </c>
      <c r="P26" s="22">
        <f t="shared" si="62"/>
        <v>0</v>
      </c>
      <c r="Q26" s="22">
        <f t="shared" si="62"/>
        <v>0</v>
      </c>
      <c r="R26" s="22">
        <f t="shared" si="62"/>
        <v>0</v>
      </c>
      <c r="S26" s="22">
        <f t="shared" si="62"/>
        <v>0</v>
      </c>
      <c r="T26" s="22">
        <f t="shared" si="62"/>
        <v>0</v>
      </c>
      <c r="U26" s="22">
        <f t="shared" si="62"/>
        <v>0</v>
      </c>
      <c r="V26" s="22">
        <f t="shared" si="62"/>
        <v>50</v>
      </c>
      <c r="W26" s="22">
        <f t="shared" si="62"/>
        <v>50</v>
      </c>
      <c r="X26" s="22">
        <f t="shared" si="62"/>
        <v>50</v>
      </c>
      <c r="Y26" s="22">
        <f t="shared" si="62"/>
        <v>50</v>
      </c>
      <c r="Z26" s="22">
        <f t="shared" si="62"/>
        <v>50</v>
      </c>
      <c r="AA26" s="22">
        <f t="shared" si="62"/>
        <v>50</v>
      </c>
      <c r="AB26" s="22">
        <f t="shared" si="62"/>
        <v>50</v>
      </c>
      <c r="AC26" s="22">
        <f t="shared" si="62"/>
        <v>50</v>
      </c>
      <c r="AD26" s="22">
        <f t="shared" si="62"/>
        <v>50</v>
      </c>
      <c r="AE26" s="22">
        <f t="shared" si="62"/>
        <v>50</v>
      </c>
      <c r="AF26" s="22">
        <f t="shared" si="62"/>
        <v>50</v>
      </c>
      <c r="AG26" s="22">
        <f t="shared" si="62"/>
        <v>50</v>
      </c>
      <c r="AH26" s="22">
        <f t="shared" si="62"/>
        <v>50</v>
      </c>
      <c r="AI26" s="22">
        <f t="shared" si="62"/>
        <v>50</v>
      </c>
      <c r="AJ26" s="22">
        <f t="shared" si="62"/>
        <v>50</v>
      </c>
      <c r="AK26" s="22">
        <f t="shared" si="62"/>
        <v>50</v>
      </c>
      <c r="AL26" s="22">
        <f t="shared" si="62"/>
        <v>50</v>
      </c>
      <c r="AM26" s="22">
        <f t="shared" si="62"/>
        <v>50</v>
      </c>
      <c r="AN26" s="22">
        <f t="shared" si="62"/>
        <v>50</v>
      </c>
      <c r="AO26" s="22">
        <f t="shared" si="62"/>
        <v>50</v>
      </c>
      <c r="AP26" s="22">
        <f t="shared" si="62"/>
        <v>50</v>
      </c>
      <c r="AQ26" s="22">
        <f t="shared" si="62"/>
        <v>50</v>
      </c>
      <c r="AR26" s="22">
        <f t="shared" si="62"/>
        <v>50</v>
      </c>
      <c r="AS26" s="22">
        <f t="shared" si="62"/>
        <v>50</v>
      </c>
      <c r="AT26" s="22">
        <f t="shared" si="62"/>
        <v>50</v>
      </c>
      <c r="AU26" s="22">
        <f t="shared" si="62"/>
        <v>50</v>
      </c>
      <c r="AV26" s="22">
        <f t="shared" si="62"/>
        <v>50</v>
      </c>
      <c r="AW26" s="22">
        <f t="shared" si="62"/>
        <v>50</v>
      </c>
      <c r="AX26" s="22">
        <f t="shared" si="62"/>
        <v>50</v>
      </c>
      <c r="AY26" s="22">
        <f t="shared" si="62"/>
        <v>50</v>
      </c>
      <c r="AZ26" s="22">
        <f t="shared" si="62"/>
        <v>50</v>
      </c>
      <c r="BA26" s="22">
        <f t="shared" si="62"/>
        <v>50</v>
      </c>
      <c r="BB26" s="22">
        <f t="shared" si="62"/>
        <v>50</v>
      </c>
      <c r="BC26" s="22">
        <f t="shared" si="62"/>
        <v>50</v>
      </c>
      <c r="BD26" s="22">
        <f t="shared" si="62"/>
        <v>50</v>
      </c>
      <c r="BE26" s="22">
        <f t="shared" si="62"/>
        <v>50</v>
      </c>
      <c r="BF26" s="22">
        <f t="shared" si="62"/>
        <v>50</v>
      </c>
      <c r="BG26" s="22">
        <f t="shared" si="62"/>
        <v>50</v>
      </c>
      <c r="BH26" s="22">
        <f t="shared" si="62"/>
        <v>50</v>
      </c>
      <c r="BI26" s="22">
        <f t="shared" si="62"/>
        <v>50</v>
      </c>
      <c r="BJ26" s="22">
        <f t="shared" si="62"/>
        <v>0</v>
      </c>
      <c r="BK26" s="22">
        <f t="shared" si="62"/>
        <v>0</v>
      </c>
      <c r="BL26" s="22">
        <f t="shared" si="62"/>
        <v>0</v>
      </c>
      <c r="BM26" s="22">
        <f t="shared" si="62"/>
        <v>0</v>
      </c>
      <c r="BN26" s="22">
        <f t="shared" si="62"/>
        <v>0</v>
      </c>
      <c r="BO26" s="22">
        <f t="shared" si="62"/>
        <v>0</v>
      </c>
      <c r="BP26" s="22">
        <f t="shared" si="62"/>
        <v>0</v>
      </c>
      <c r="BQ26" s="22">
        <f t="shared" si="62"/>
        <v>0</v>
      </c>
      <c r="BR26" s="22">
        <f t="shared" si="62"/>
        <v>0</v>
      </c>
      <c r="BS26" s="22">
        <f t="shared" si="62"/>
        <v>0</v>
      </c>
      <c r="BT26" s="22">
        <f t="shared" si="62"/>
        <v>0</v>
      </c>
      <c r="BU26" s="22">
        <f t="shared" si="62"/>
        <v>0</v>
      </c>
      <c r="BV26" s="22">
        <f t="shared" si="62"/>
        <v>0</v>
      </c>
      <c r="BW26" s="22">
        <f t="shared" ref="BW26:EH26" si="63">$F$26*BW10</f>
        <v>0</v>
      </c>
      <c r="BX26" s="22">
        <f t="shared" si="63"/>
        <v>0</v>
      </c>
      <c r="BY26" s="22">
        <f t="shared" si="63"/>
        <v>0</v>
      </c>
      <c r="BZ26" s="22">
        <f t="shared" si="63"/>
        <v>0</v>
      </c>
      <c r="CA26" s="22">
        <f t="shared" si="63"/>
        <v>0</v>
      </c>
      <c r="CB26" s="22">
        <f t="shared" si="63"/>
        <v>0</v>
      </c>
      <c r="CC26" s="22">
        <f t="shared" si="63"/>
        <v>0</v>
      </c>
      <c r="CD26" s="22">
        <f t="shared" si="63"/>
        <v>0</v>
      </c>
      <c r="CE26" s="22">
        <f t="shared" si="63"/>
        <v>0</v>
      </c>
      <c r="CF26" s="22">
        <f t="shared" si="63"/>
        <v>0</v>
      </c>
      <c r="CG26" s="22">
        <f t="shared" si="63"/>
        <v>0</v>
      </c>
      <c r="CH26" s="22">
        <f t="shared" si="63"/>
        <v>0</v>
      </c>
      <c r="CI26" s="22">
        <f t="shared" si="63"/>
        <v>0</v>
      </c>
      <c r="CJ26" s="22">
        <f t="shared" si="63"/>
        <v>0</v>
      </c>
      <c r="CK26" s="22">
        <f t="shared" si="63"/>
        <v>0</v>
      </c>
      <c r="CL26" s="22">
        <f t="shared" si="63"/>
        <v>0</v>
      </c>
      <c r="CM26" s="22">
        <f t="shared" si="63"/>
        <v>0</v>
      </c>
      <c r="CN26" s="22">
        <f t="shared" si="63"/>
        <v>0</v>
      </c>
      <c r="CO26" s="22">
        <f t="shared" si="63"/>
        <v>0</v>
      </c>
      <c r="CP26" s="22">
        <f t="shared" si="63"/>
        <v>0</v>
      </c>
      <c r="CQ26" s="22">
        <f t="shared" si="63"/>
        <v>0</v>
      </c>
      <c r="CR26" s="22">
        <f t="shared" si="63"/>
        <v>0</v>
      </c>
      <c r="CS26" s="22">
        <f t="shared" si="63"/>
        <v>0</v>
      </c>
      <c r="CT26" s="22">
        <f t="shared" si="63"/>
        <v>0</v>
      </c>
      <c r="CU26" s="22">
        <f t="shared" si="63"/>
        <v>0</v>
      </c>
      <c r="CV26" s="22">
        <f t="shared" si="63"/>
        <v>0</v>
      </c>
      <c r="CW26" s="22">
        <f t="shared" si="63"/>
        <v>0</v>
      </c>
      <c r="CX26" s="22">
        <f t="shared" si="63"/>
        <v>0</v>
      </c>
      <c r="CY26" s="22">
        <f t="shared" si="63"/>
        <v>0</v>
      </c>
      <c r="CZ26" s="22">
        <f t="shared" si="63"/>
        <v>0</v>
      </c>
      <c r="DA26" s="22">
        <f t="shared" si="63"/>
        <v>0</v>
      </c>
      <c r="DB26" s="22">
        <f t="shared" si="63"/>
        <v>0</v>
      </c>
      <c r="DC26" s="22">
        <f t="shared" si="63"/>
        <v>0</v>
      </c>
      <c r="DD26" s="22">
        <f t="shared" si="63"/>
        <v>0</v>
      </c>
      <c r="DE26" s="22">
        <f t="shared" si="63"/>
        <v>0</v>
      </c>
      <c r="DF26" s="22">
        <f t="shared" si="63"/>
        <v>0</v>
      </c>
      <c r="DG26" s="22">
        <f t="shared" si="63"/>
        <v>0</v>
      </c>
      <c r="DH26" s="22">
        <f t="shared" si="63"/>
        <v>0</v>
      </c>
      <c r="DI26" s="22">
        <f t="shared" si="63"/>
        <v>0</v>
      </c>
      <c r="DJ26" s="22">
        <f t="shared" si="63"/>
        <v>0</v>
      </c>
      <c r="DK26" s="22">
        <f t="shared" si="63"/>
        <v>0</v>
      </c>
      <c r="DL26" s="22">
        <f t="shared" si="63"/>
        <v>0</v>
      </c>
      <c r="DM26" s="22">
        <f t="shared" si="63"/>
        <v>0</v>
      </c>
      <c r="DN26" s="22">
        <f t="shared" si="63"/>
        <v>0</v>
      </c>
      <c r="DO26" s="22">
        <f t="shared" si="63"/>
        <v>0</v>
      </c>
      <c r="DP26" s="22">
        <f t="shared" si="63"/>
        <v>0</v>
      </c>
      <c r="DQ26" s="22">
        <f t="shared" si="63"/>
        <v>0</v>
      </c>
      <c r="DR26" s="22">
        <f t="shared" si="63"/>
        <v>0</v>
      </c>
      <c r="DS26" s="22">
        <f t="shared" si="63"/>
        <v>0</v>
      </c>
      <c r="DT26" s="22">
        <f t="shared" si="63"/>
        <v>0</v>
      </c>
      <c r="DU26" s="22">
        <f t="shared" si="63"/>
        <v>0</v>
      </c>
      <c r="DV26" s="22">
        <f t="shared" si="63"/>
        <v>0</v>
      </c>
      <c r="DW26" s="22">
        <f t="shared" si="63"/>
        <v>0</v>
      </c>
      <c r="DX26" s="22">
        <f t="shared" si="63"/>
        <v>0</v>
      </c>
      <c r="DY26" s="22">
        <f t="shared" si="63"/>
        <v>0</v>
      </c>
      <c r="DZ26" s="22">
        <f t="shared" si="63"/>
        <v>0</v>
      </c>
      <c r="EA26" s="22">
        <f t="shared" si="63"/>
        <v>0</v>
      </c>
      <c r="EB26" s="22">
        <f t="shared" si="63"/>
        <v>0</v>
      </c>
      <c r="EC26" s="22">
        <f t="shared" si="63"/>
        <v>0</v>
      </c>
      <c r="ED26" s="22">
        <f t="shared" si="63"/>
        <v>0</v>
      </c>
      <c r="EE26" s="22">
        <f t="shared" si="63"/>
        <v>0</v>
      </c>
      <c r="EF26" s="22">
        <f t="shared" si="63"/>
        <v>0</v>
      </c>
      <c r="EG26" s="22">
        <f t="shared" si="63"/>
        <v>0</v>
      </c>
      <c r="EH26" s="22">
        <f t="shared" si="63"/>
        <v>0</v>
      </c>
      <c r="EI26" s="22">
        <f t="shared" ref="EI26:FC26" si="64">$F$26*EI10</f>
        <v>0</v>
      </c>
      <c r="EJ26" s="22">
        <f t="shared" si="64"/>
        <v>0</v>
      </c>
      <c r="EK26" s="22">
        <f t="shared" si="64"/>
        <v>0</v>
      </c>
      <c r="EL26" s="22">
        <f t="shared" si="64"/>
        <v>0</v>
      </c>
      <c r="EM26" s="22">
        <f t="shared" si="64"/>
        <v>0</v>
      </c>
      <c r="EN26" s="22">
        <f t="shared" si="64"/>
        <v>0</v>
      </c>
      <c r="EO26" s="22">
        <f t="shared" si="64"/>
        <v>0</v>
      </c>
      <c r="EP26" s="22">
        <f t="shared" si="64"/>
        <v>0</v>
      </c>
      <c r="EQ26" s="22">
        <f t="shared" si="64"/>
        <v>0</v>
      </c>
      <c r="ER26" s="22">
        <f t="shared" si="64"/>
        <v>0</v>
      </c>
      <c r="ES26" s="22">
        <f t="shared" si="64"/>
        <v>0</v>
      </c>
      <c r="ET26" s="22">
        <f t="shared" si="64"/>
        <v>0</v>
      </c>
      <c r="EU26" s="22">
        <f t="shared" si="64"/>
        <v>0</v>
      </c>
      <c r="EV26" s="22">
        <f t="shared" si="64"/>
        <v>0</v>
      </c>
      <c r="EW26" s="22">
        <f t="shared" si="64"/>
        <v>0</v>
      </c>
      <c r="EX26" s="22">
        <f t="shared" si="64"/>
        <v>0</v>
      </c>
      <c r="EY26" s="22">
        <f t="shared" si="64"/>
        <v>0</v>
      </c>
      <c r="EZ26" s="22">
        <f t="shared" si="64"/>
        <v>0</v>
      </c>
      <c r="FA26" s="22">
        <f t="shared" si="64"/>
        <v>0</v>
      </c>
      <c r="FB26" s="22">
        <f t="shared" si="64"/>
        <v>0</v>
      </c>
      <c r="FC26" s="22">
        <f t="shared" si="64"/>
        <v>0</v>
      </c>
    </row>
    <row r="27" spans="3:159" x14ac:dyDescent="0.35">
      <c r="C27" t="s">
        <v>144</v>
      </c>
      <c r="E27" s="31" t="s">
        <v>34</v>
      </c>
      <c r="F27" s="8"/>
      <c r="J27" s="22">
        <f>IF(J10,MIN(J26,J25),J25)</f>
        <v>0</v>
      </c>
      <c r="K27" s="22">
        <f t="shared" ref="K27:BV27" si="65">IF(K10,MIN(K26,K25),K25)</f>
        <v>0</v>
      </c>
      <c r="L27" s="22">
        <f t="shared" si="65"/>
        <v>0</v>
      </c>
      <c r="M27" s="22">
        <f t="shared" si="65"/>
        <v>0</v>
      </c>
      <c r="N27" s="22">
        <f t="shared" si="65"/>
        <v>0</v>
      </c>
      <c r="O27" s="22">
        <f t="shared" si="65"/>
        <v>0</v>
      </c>
      <c r="P27" s="22">
        <f t="shared" si="65"/>
        <v>0</v>
      </c>
      <c r="Q27" s="22">
        <f t="shared" si="65"/>
        <v>0</v>
      </c>
      <c r="R27" s="22">
        <f t="shared" si="65"/>
        <v>0</v>
      </c>
      <c r="S27" s="22">
        <f t="shared" si="65"/>
        <v>0</v>
      </c>
      <c r="T27" s="22">
        <f t="shared" si="65"/>
        <v>0</v>
      </c>
      <c r="U27" s="22">
        <f t="shared" si="65"/>
        <v>0</v>
      </c>
      <c r="V27" s="22">
        <f t="shared" si="65"/>
        <v>50</v>
      </c>
      <c r="W27" s="22">
        <f t="shared" si="65"/>
        <v>50</v>
      </c>
      <c r="X27" s="22">
        <f t="shared" si="65"/>
        <v>50</v>
      </c>
      <c r="Y27" s="22">
        <f t="shared" si="65"/>
        <v>50</v>
      </c>
      <c r="Z27" s="22">
        <f t="shared" si="65"/>
        <v>50</v>
      </c>
      <c r="AA27" s="22">
        <f t="shared" si="65"/>
        <v>50</v>
      </c>
      <c r="AB27" s="22">
        <f t="shared" si="65"/>
        <v>50</v>
      </c>
      <c r="AC27" s="22">
        <f t="shared" si="65"/>
        <v>50</v>
      </c>
      <c r="AD27" s="22">
        <f t="shared" si="65"/>
        <v>50</v>
      </c>
      <c r="AE27" s="22">
        <f t="shared" si="65"/>
        <v>50</v>
      </c>
      <c r="AF27" s="22">
        <f t="shared" si="65"/>
        <v>50</v>
      </c>
      <c r="AG27" s="22">
        <f t="shared" si="65"/>
        <v>50</v>
      </c>
      <c r="AH27" s="22">
        <f t="shared" si="65"/>
        <v>50</v>
      </c>
      <c r="AI27" s="22">
        <f t="shared" si="65"/>
        <v>50</v>
      </c>
      <c r="AJ27" s="22">
        <f t="shared" si="65"/>
        <v>50</v>
      </c>
      <c r="AK27" s="22">
        <f t="shared" si="65"/>
        <v>50</v>
      </c>
      <c r="AL27" s="22">
        <f t="shared" si="65"/>
        <v>50</v>
      </c>
      <c r="AM27" s="22">
        <f t="shared" si="65"/>
        <v>50</v>
      </c>
      <c r="AN27" s="22">
        <f t="shared" si="65"/>
        <v>50</v>
      </c>
      <c r="AO27" s="22">
        <f t="shared" si="65"/>
        <v>50</v>
      </c>
      <c r="AP27" s="22">
        <f t="shared" si="65"/>
        <v>50</v>
      </c>
      <c r="AQ27" s="22">
        <f t="shared" si="65"/>
        <v>50</v>
      </c>
      <c r="AR27" s="22">
        <f t="shared" si="65"/>
        <v>50</v>
      </c>
      <c r="AS27" s="22">
        <f t="shared" si="65"/>
        <v>50</v>
      </c>
      <c r="AT27" s="22">
        <f t="shared" si="65"/>
        <v>50</v>
      </c>
      <c r="AU27" s="22">
        <f t="shared" si="65"/>
        <v>50</v>
      </c>
      <c r="AV27" s="22">
        <f t="shared" si="65"/>
        <v>50</v>
      </c>
      <c r="AW27" s="22">
        <f t="shared" si="65"/>
        <v>50</v>
      </c>
      <c r="AX27" s="22">
        <f t="shared" si="65"/>
        <v>50</v>
      </c>
      <c r="AY27" s="22">
        <f t="shared" si="65"/>
        <v>50</v>
      </c>
      <c r="AZ27" s="22">
        <f t="shared" si="65"/>
        <v>50</v>
      </c>
      <c r="BA27" s="22">
        <f t="shared" si="65"/>
        <v>50</v>
      </c>
      <c r="BB27" s="22">
        <f t="shared" si="65"/>
        <v>50</v>
      </c>
      <c r="BC27" s="22">
        <f t="shared" si="65"/>
        <v>50</v>
      </c>
      <c r="BD27" s="22">
        <f t="shared" si="65"/>
        <v>50</v>
      </c>
      <c r="BE27" s="22">
        <f t="shared" si="65"/>
        <v>50</v>
      </c>
      <c r="BF27" s="22">
        <f t="shared" si="65"/>
        <v>50</v>
      </c>
      <c r="BG27" s="22">
        <f t="shared" si="65"/>
        <v>50</v>
      </c>
      <c r="BH27" s="22">
        <f t="shared" si="65"/>
        <v>50</v>
      </c>
      <c r="BI27" s="22">
        <f t="shared" si="65"/>
        <v>50</v>
      </c>
      <c r="BJ27" s="22">
        <f>IF(BJ10,MIN(BJ26,BJ25),BJ25)</f>
        <v>50</v>
      </c>
      <c r="BK27" s="22">
        <f t="shared" si="65"/>
        <v>50</v>
      </c>
      <c r="BL27" s="22">
        <f t="shared" si="65"/>
        <v>50</v>
      </c>
      <c r="BM27" s="22">
        <f t="shared" si="65"/>
        <v>50</v>
      </c>
      <c r="BN27" s="22">
        <f t="shared" si="65"/>
        <v>50</v>
      </c>
      <c r="BO27" s="22">
        <f t="shared" si="65"/>
        <v>50</v>
      </c>
      <c r="BP27" s="22">
        <f t="shared" si="65"/>
        <v>50</v>
      </c>
      <c r="BQ27" s="22">
        <f t="shared" si="65"/>
        <v>50</v>
      </c>
      <c r="BR27" s="22">
        <f t="shared" si="65"/>
        <v>50</v>
      </c>
      <c r="BS27" s="22">
        <f t="shared" si="65"/>
        <v>50</v>
      </c>
      <c r="BT27" s="22">
        <f t="shared" si="65"/>
        <v>50</v>
      </c>
      <c r="BU27" s="22">
        <f t="shared" si="65"/>
        <v>50</v>
      </c>
      <c r="BV27" s="22">
        <f t="shared" si="65"/>
        <v>50</v>
      </c>
      <c r="BW27" s="22">
        <f t="shared" ref="BW27:EH27" si="66">IF(BW10,MIN(BW26,BW25),BW25)</f>
        <v>50</v>
      </c>
      <c r="BX27" s="22">
        <f t="shared" si="66"/>
        <v>50</v>
      </c>
      <c r="BY27" s="22">
        <f t="shared" si="66"/>
        <v>50</v>
      </c>
      <c r="BZ27" s="22">
        <f t="shared" si="66"/>
        <v>50</v>
      </c>
      <c r="CA27" s="22">
        <f t="shared" si="66"/>
        <v>50</v>
      </c>
      <c r="CB27" s="22">
        <f t="shared" si="66"/>
        <v>50</v>
      </c>
      <c r="CC27" s="22">
        <f t="shared" si="66"/>
        <v>50</v>
      </c>
      <c r="CD27" s="22">
        <f t="shared" si="66"/>
        <v>50</v>
      </c>
      <c r="CE27" s="22">
        <f t="shared" si="66"/>
        <v>50</v>
      </c>
      <c r="CF27" s="22">
        <f t="shared" si="66"/>
        <v>50</v>
      </c>
      <c r="CG27" s="22">
        <f t="shared" si="66"/>
        <v>50</v>
      </c>
      <c r="CH27" s="22">
        <f t="shared" si="66"/>
        <v>50</v>
      </c>
      <c r="CI27" s="22">
        <f t="shared" si="66"/>
        <v>50</v>
      </c>
      <c r="CJ27" s="22">
        <f t="shared" si="66"/>
        <v>50</v>
      </c>
      <c r="CK27" s="22">
        <f t="shared" si="66"/>
        <v>50</v>
      </c>
      <c r="CL27" s="22">
        <f t="shared" si="66"/>
        <v>50</v>
      </c>
      <c r="CM27" s="22">
        <f t="shared" si="66"/>
        <v>50</v>
      </c>
      <c r="CN27" s="22">
        <f t="shared" si="66"/>
        <v>0</v>
      </c>
      <c r="CO27" s="22">
        <f t="shared" si="66"/>
        <v>0</v>
      </c>
      <c r="CP27" s="22">
        <f t="shared" si="66"/>
        <v>0</v>
      </c>
      <c r="CQ27" s="22">
        <f t="shared" si="66"/>
        <v>0</v>
      </c>
      <c r="CR27" s="22">
        <f t="shared" si="66"/>
        <v>0</v>
      </c>
      <c r="CS27" s="22">
        <f t="shared" si="66"/>
        <v>0</v>
      </c>
      <c r="CT27" s="22">
        <f t="shared" si="66"/>
        <v>0</v>
      </c>
      <c r="CU27" s="22">
        <f t="shared" si="66"/>
        <v>0</v>
      </c>
      <c r="CV27" s="22">
        <f t="shared" si="66"/>
        <v>0</v>
      </c>
      <c r="CW27" s="22">
        <f t="shared" si="66"/>
        <v>0</v>
      </c>
      <c r="CX27" s="22">
        <f t="shared" si="66"/>
        <v>0</v>
      </c>
      <c r="CY27" s="22">
        <f t="shared" si="66"/>
        <v>0</v>
      </c>
      <c r="CZ27" s="22">
        <f t="shared" si="66"/>
        <v>0</v>
      </c>
      <c r="DA27" s="22">
        <f t="shared" si="66"/>
        <v>0</v>
      </c>
      <c r="DB27" s="22">
        <f t="shared" si="66"/>
        <v>0</v>
      </c>
      <c r="DC27" s="22">
        <f t="shared" si="66"/>
        <v>0</v>
      </c>
      <c r="DD27" s="22">
        <f t="shared" si="66"/>
        <v>0</v>
      </c>
      <c r="DE27" s="22">
        <f t="shared" si="66"/>
        <v>0</v>
      </c>
      <c r="DF27" s="22">
        <f t="shared" si="66"/>
        <v>0</v>
      </c>
      <c r="DG27" s="22">
        <f t="shared" si="66"/>
        <v>0</v>
      </c>
      <c r="DH27" s="22">
        <f t="shared" si="66"/>
        <v>0</v>
      </c>
      <c r="DI27" s="22">
        <f t="shared" si="66"/>
        <v>0</v>
      </c>
      <c r="DJ27" s="22">
        <f t="shared" si="66"/>
        <v>0</v>
      </c>
      <c r="DK27" s="22">
        <f t="shared" si="66"/>
        <v>0</v>
      </c>
      <c r="DL27" s="22">
        <f t="shared" si="66"/>
        <v>0</v>
      </c>
      <c r="DM27" s="22">
        <f t="shared" si="66"/>
        <v>0</v>
      </c>
      <c r="DN27" s="22">
        <f t="shared" si="66"/>
        <v>0</v>
      </c>
      <c r="DO27" s="22">
        <f t="shared" si="66"/>
        <v>0</v>
      </c>
      <c r="DP27" s="22">
        <f t="shared" si="66"/>
        <v>0</v>
      </c>
      <c r="DQ27" s="22">
        <f t="shared" si="66"/>
        <v>0</v>
      </c>
      <c r="DR27" s="22">
        <f t="shared" si="66"/>
        <v>0</v>
      </c>
      <c r="DS27" s="22">
        <f t="shared" si="66"/>
        <v>0</v>
      </c>
      <c r="DT27" s="22">
        <f t="shared" si="66"/>
        <v>0</v>
      </c>
      <c r="DU27" s="22">
        <f t="shared" si="66"/>
        <v>0</v>
      </c>
      <c r="DV27" s="22">
        <f t="shared" si="66"/>
        <v>0</v>
      </c>
      <c r="DW27" s="22">
        <f t="shared" si="66"/>
        <v>0</v>
      </c>
      <c r="DX27" s="22">
        <f t="shared" si="66"/>
        <v>0</v>
      </c>
      <c r="DY27" s="22">
        <f t="shared" si="66"/>
        <v>0</v>
      </c>
      <c r="DZ27" s="22">
        <f t="shared" si="66"/>
        <v>0</v>
      </c>
      <c r="EA27" s="22">
        <f t="shared" si="66"/>
        <v>0</v>
      </c>
      <c r="EB27" s="22">
        <f t="shared" si="66"/>
        <v>0</v>
      </c>
      <c r="EC27" s="22">
        <f t="shared" si="66"/>
        <v>0</v>
      </c>
      <c r="ED27" s="22">
        <f t="shared" si="66"/>
        <v>0</v>
      </c>
      <c r="EE27" s="22">
        <f t="shared" si="66"/>
        <v>0</v>
      </c>
      <c r="EF27" s="22">
        <f t="shared" si="66"/>
        <v>0</v>
      </c>
      <c r="EG27" s="22">
        <f t="shared" si="66"/>
        <v>0</v>
      </c>
      <c r="EH27" s="22">
        <f t="shared" si="66"/>
        <v>0</v>
      </c>
      <c r="EI27" s="22">
        <f t="shared" ref="EI27:FC27" si="67">IF(EI10,MIN(EI26,EI25),EI25)</f>
        <v>0</v>
      </c>
      <c r="EJ27" s="22">
        <f t="shared" si="67"/>
        <v>0</v>
      </c>
      <c r="EK27" s="22">
        <f t="shared" si="67"/>
        <v>0</v>
      </c>
      <c r="EL27" s="22">
        <f t="shared" si="67"/>
        <v>0</v>
      </c>
      <c r="EM27" s="22">
        <f t="shared" si="67"/>
        <v>0</v>
      </c>
      <c r="EN27" s="22">
        <f t="shared" si="67"/>
        <v>0</v>
      </c>
      <c r="EO27" s="22">
        <f t="shared" si="67"/>
        <v>0</v>
      </c>
      <c r="EP27" s="22">
        <f t="shared" si="67"/>
        <v>0</v>
      </c>
      <c r="EQ27" s="22">
        <f t="shared" si="67"/>
        <v>0</v>
      </c>
      <c r="ER27" s="22">
        <f t="shared" si="67"/>
        <v>0</v>
      </c>
      <c r="ES27" s="22">
        <f t="shared" si="67"/>
        <v>0</v>
      </c>
      <c r="ET27" s="22">
        <f t="shared" si="67"/>
        <v>0</v>
      </c>
      <c r="EU27" s="22">
        <f t="shared" si="67"/>
        <v>0</v>
      </c>
      <c r="EV27" s="22">
        <f t="shared" si="67"/>
        <v>0</v>
      </c>
      <c r="EW27" s="22">
        <f t="shared" si="67"/>
        <v>0</v>
      </c>
      <c r="EX27" s="22">
        <f t="shared" si="67"/>
        <v>0</v>
      </c>
      <c r="EY27" s="22">
        <f t="shared" si="67"/>
        <v>0</v>
      </c>
      <c r="EZ27" s="22">
        <f t="shared" si="67"/>
        <v>0</v>
      </c>
      <c r="FA27" s="22">
        <f t="shared" si="67"/>
        <v>0</v>
      </c>
      <c r="FB27" s="22">
        <f t="shared" si="67"/>
        <v>0</v>
      </c>
      <c r="FC27" s="22">
        <f t="shared" si="67"/>
        <v>0</v>
      </c>
    </row>
    <row r="28" spans="3:159" x14ac:dyDescent="0.35">
      <c r="E28" s="31"/>
      <c r="F28" s="8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</row>
    <row r="29" spans="3:159" x14ac:dyDescent="0.35">
      <c r="C29" t="s">
        <v>145</v>
      </c>
      <c r="E29" s="31" t="s">
        <v>30</v>
      </c>
      <c r="F29" s="8"/>
      <c r="H29" s="17">
        <f>SUM(J29:XFD29)</f>
        <v>70000</v>
      </c>
      <c r="J29" s="17">
        <f>J27*J16</f>
        <v>0</v>
      </c>
      <c r="K29" s="17">
        <f t="shared" ref="K29:BV29" si="68">K27*K16</f>
        <v>0</v>
      </c>
      <c r="L29" s="17">
        <f t="shared" si="68"/>
        <v>0</v>
      </c>
      <c r="M29" s="17">
        <f t="shared" si="68"/>
        <v>0</v>
      </c>
      <c r="N29" s="17">
        <f t="shared" si="68"/>
        <v>0</v>
      </c>
      <c r="O29" s="17">
        <f t="shared" si="68"/>
        <v>0</v>
      </c>
      <c r="P29" s="17">
        <f t="shared" si="68"/>
        <v>0</v>
      </c>
      <c r="Q29" s="17">
        <f t="shared" si="68"/>
        <v>0</v>
      </c>
      <c r="R29" s="17">
        <f t="shared" si="68"/>
        <v>0</v>
      </c>
      <c r="S29" s="17">
        <f t="shared" si="68"/>
        <v>0</v>
      </c>
      <c r="T29" s="17">
        <f t="shared" si="68"/>
        <v>0</v>
      </c>
      <c r="U29" s="17">
        <f t="shared" si="68"/>
        <v>0</v>
      </c>
      <c r="V29" s="17">
        <f t="shared" si="68"/>
        <v>1000</v>
      </c>
      <c r="W29" s="17">
        <f t="shared" si="68"/>
        <v>1000</v>
      </c>
      <c r="X29" s="17">
        <f t="shared" si="68"/>
        <v>1000</v>
      </c>
      <c r="Y29" s="17">
        <f t="shared" si="68"/>
        <v>1000</v>
      </c>
      <c r="Z29" s="17">
        <f t="shared" si="68"/>
        <v>1000</v>
      </c>
      <c r="AA29" s="17">
        <f t="shared" si="68"/>
        <v>1000</v>
      </c>
      <c r="AB29" s="17">
        <f t="shared" si="68"/>
        <v>1000</v>
      </c>
      <c r="AC29" s="17">
        <f t="shared" si="68"/>
        <v>1000</v>
      </c>
      <c r="AD29" s="17">
        <f t="shared" si="68"/>
        <v>1000</v>
      </c>
      <c r="AE29" s="17">
        <f t="shared" si="68"/>
        <v>1000</v>
      </c>
      <c r="AF29" s="17">
        <f t="shared" si="68"/>
        <v>1000</v>
      </c>
      <c r="AG29" s="17">
        <f t="shared" si="68"/>
        <v>1000</v>
      </c>
      <c r="AH29" s="17">
        <f t="shared" si="68"/>
        <v>1000</v>
      </c>
      <c r="AI29" s="17">
        <f t="shared" si="68"/>
        <v>1000</v>
      </c>
      <c r="AJ29" s="17">
        <f t="shared" si="68"/>
        <v>1000</v>
      </c>
      <c r="AK29" s="17">
        <f t="shared" si="68"/>
        <v>1000</v>
      </c>
      <c r="AL29" s="17">
        <f t="shared" si="68"/>
        <v>1000</v>
      </c>
      <c r="AM29" s="17">
        <f t="shared" si="68"/>
        <v>1000</v>
      </c>
      <c r="AN29" s="17">
        <f t="shared" si="68"/>
        <v>1000</v>
      </c>
      <c r="AO29" s="17">
        <f t="shared" si="68"/>
        <v>1000</v>
      </c>
      <c r="AP29" s="17">
        <f t="shared" si="68"/>
        <v>1000</v>
      </c>
      <c r="AQ29" s="17">
        <f t="shared" si="68"/>
        <v>1000</v>
      </c>
      <c r="AR29" s="17">
        <f t="shared" si="68"/>
        <v>1000</v>
      </c>
      <c r="AS29" s="17">
        <f t="shared" si="68"/>
        <v>1000</v>
      </c>
      <c r="AT29" s="17">
        <f t="shared" si="68"/>
        <v>1000</v>
      </c>
      <c r="AU29" s="17">
        <f t="shared" si="68"/>
        <v>1000</v>
      </c>
      <c r="AV29" s="17">
        <f t="shared" si="68"/>
        <v>1000</v>
      </c>
      <c r="AW29" s="17">
        <f t="shared" si="68"/>
        <v>1000</v>
      </c>
      <c r="AX29" s="17">
        <f t="shared" si="68"/>
        <v>1000</v>
      </c>
      <c r="AY29" s="17">
        <f t="shared" si="68"/>
        <v>1000</v>
      </c>
      <c r="AZ29" s="17">
        <f t="shared" si="68"/>
        <v>1000</v>
      </c>
      <c r="BA29" s="17">
        <f t="shared" si="68"/>
        <v>1000</v>
      </c>
      <c r="BB29" s="17">
        <f t="shared" si="68"/>
        <v>1000</v>
      </c>
      <c r="BC29" s="17">
        <f t="shared" si="68"/>
        <v>1000</v>
      </c>
      <c r="BD29" s="17">
        <f t="shared" si="68"/>
        <v>1000</v>
      </c>
      <c r="BE29" s="17">
        <f t="shared" si="68"/>
        <v>1000</v>
      </c>
      <c r="BF29" s="17">
        <f t="shared" si="68"/>
        <v>1000</v>
      </c>
      <c r="BG29" s="17">
        <f t="shared" si="68"/>
        <v>1000</v>
      </c>
      <c r="BH29" s="17">
        <f t="shared" si="68"/>
        <v>1000</v>
      </c>
      <c r="BI29" s="17">
        <f t="shared" si="68"/>
        <v>1000</v>
      </c>
      <c r="BJ29" s="17">
        <f t="shared" si="68"/>
        <v>1000</v>
      </c>
      <c r="BK29" s="17">
        <f t="shared" si="68"/>
        <v>1000</v>
      </c>
      <c r="BL29" s="17">
        <f t="shared" si="68"/>
        <v>1000</v>
      </c>
      <c r="BM29" s="17">
        <f t="shared" si="68"/>
        <v>1000</v>
      </c>
      <c r="BN29" s="17">
        <f t="shared" si="68"/>
        <v>1000</v>
      </c>
      <c r="BO29" s="17">
        <f t="shared" si="68"/>
        <v>1000</v>
      </c>
      <c r="BP29" s="17">
        <f t="shared" si="68"/>
        <v>1000</v>
      </c>
      <c r="BQ29" s="17">
        <f t="shared" si="68"/>
        <v>1000</v>
      </c>
      <c r="BR29" s="17">
        <f t="shared" si="68"/>
        <v>1000</v>
      </c>
      <c r="BS29" s="17">
        <f t="shared" si="68"/>
        <v>1000</v>
      </c>
      <c r="BT29" s="17">
        <f t="shared" si="68"/>
        <v>1000</v>
      </c>
      <c r="BU29" s="17">
        <f t="shared" si="68"/>
        <v>1000</v>
      </c>
      <c r="BV29" s="17">
        <f t="shared" si="68"/>
        <v>1000</v>
      </c>
      <c r="BW29" s="17">
        <f t="shared" ref="BW29:EH29" si="69">BW27*BW16</f>
        <v>1000</v>
      </c>
      <c r="BX29" s="17">
        <f t="shared" si="69"/>
        <v>1000</v>
      </c>
      <c r="BY29" s="17">
        <f t="shared" si="69"/>
        <v>1000</v>
      </c>
      <c r="BZ29" s="17">
        <f t="shared" si="69"/>
        <v>1000</v>
      </c>
      <c r="CA29" s="17">
        <f t="shared" si="69"/>
        <v>1000</v>
      </c>
      <c r="CB29" s="17">
        <f t="shared" si="69"/>
        <v>1000</v>
      </c>
      <c r="CC29" s="17">
        <f t="shared" si="69"/>
        <v>1000</v>
      </c>
      <c r="CD29" s="17">
        <f t="shared" si="69"/>
        <v>1000</v>
      </c>
      <c r="CE29" s="17">
        <f t="shared" si="69"/>
        <v>1000</v>
      </c>
      <c r="CF29" s="17">
        <f t="shared" si="69"/>
        <v>1000</v>
      </c>
      <c r="CG29" s="17">
        <f t="shared" si="69"/>
        <v>1000</v>
      </c>
      <c r="CH29" s="17">
        <f t="shared" si="69"/>
        <v>1000</v>
      </c>
      <c r="CI29" s="17">
        <f t="shared" si="69"/>
        <v>1000</v>
      </c>
      <c r="CJ29" s="17">
        <f t="shared" si="69"/>
        <v>1000</v>
      </c>
      <c r="CK29" s="17">
        <f t="shared" si="69"/>
        <v>1000</v>
      </c>
      <c r="CL29" s="17">
        <f t="shared" si="69"/>
        <v>1000</v>
      </c>
      <c r="CM29" s="17">
        <f t="shared" si="69"/>
        <v>1000</v>
      </c>
      <c r="CN29" s="17">
        <f t="shared" si="69"/>
        <v>0</v>
      </c>
      <c r="CO29" s="17">
        <f t="shared" si="69"/>
        <v>0</v>
      </c>
      <c r="CP29" s="17">
        <f t="shared" si="69"/>
        <v>0</v>
      </c>
      <c r="CQ29" s="17">
        <f t="shared" si="69"/>
        <v>0</v>
      </c>
      <c r="CR29" s="17">
        <f t="shared" si="69"/>
        <v>0</v>
      </c>
      <c r="CS29" s="17">
        <f t="shared" si="69"/>
        <v>0</v>
      </c>
      <c r="CT29" s="17">
        <f t="shared" si="69"/>
        <v>0</v>
      </c>
      <c r="CU29" s="17">
        <f t="shared" si="69"/>
        <v>0</v>
      </c>
      <c r="CV29" s="17">
        <f t="shared" si="69"/>
        <v>0</v>
      </c>
      <c r="CW29" s="17">
        <f t="shared" si="69"/>
        <v>0</v>
      </c>
      <c r="CX29" s="17">
        <f t="shared" si="69"/>
        <v>0</v>
      </c>
      <c r="CY29" s="17">
        <f t="shared" si="69"/>
        <v>0</v>
      </c>
      <c r="CZ29" s="17">
        <f t="shared" si="69"/>
        <v>0</v>
      </c>
      <c r="DA29" s="17">
        <f t="shared" si="69"/>
        <v>0</v>
      </c>
      <c r="DB29" s="17">
        <f t="shared" si="69"/>
        <v>0</v>
      </c>
      <c r="DC29" s="17">
        <f t="shared" si="69"/>
        <v>0</v>
      </c>
      <c r="DD29" s="17">
        <f t="shared" si="69"/>
        <v>0</v>
      </c>
      <c r="DE29" s="17">
        <f t="shared" si="69"/>
        <v>0</v>
      </c>
      <c r="DF29" s="17">
        <f t="shared" si="69"/>
        <v>0</v>
      </c>
      <c r="DG29" s="17">
        <f t="shared" si="69"/>
        <v>0</v>
      </c>
      <c r="DH29" s="17">
        <f t="shared" si="69"/>
        <v>0</v>
      </c>
      <c r="DI29" s="17">
        <f t="shared" si="69"/>
        <v>0</v>
      </c>
      <c r="DJ29" s="17">
        <f t="shared" si="69"/>
        <v>0</v>
      </c>
      <c r="DK29" s="17">
        <f t="shared" si="69"/>
        <v>0</v>
      </c>
      <c r="DL29" s="17">
        <f t="shared" si="69"/>
        <v>0</v>
      </c>
      <c r="DM29" s="17">
        <f t="shared" si="69"/>
        <v>0</v>
      </c>
      <c r="DN29" s="17">
        <f t="shared" si="69"/>
        <v>0</v>
      </c>
      <c r="DO29" s="17">
        <f t="shared" si="69"/>
        <v>0</v>
      </c>
      <c r="DP29" s="17">
        <f t="shared" si="69"/>
        <v>0</v>
      </c>
      <c r="DQ29" s="17">
        <f t="shared" si="69"/>
        <v>0</v>
      </c>
      <c r="DR29" s="17">
        <f t="shared" si="69"/>
        <v>0</v>
      </c>
      <c r="DS29" s="17">
        <f t="shared" si="69"/>
        <v>0</v>
      </c>
      <c r="DT29" s="17">
        <f t="shared" si="69"/>
        <v>0</v>
      </c>
      <c r="DU29" s="17">
        <f t="shared" si="69"/>
        <v>0</v>
      </c>
      <c r="DV29" s="17">
        <f t="shared" si="69"/>
        <v>0</v>
      </c>
      <c r="DW29" s="17">
        <f t="shared" si="69"/>
        <v>0</v>
      </c>
      <c r="DX29" s="17">
        <f t="shared" si="69"/>
        <v>0</v>
      </c>
      <c r="DY29" s="17">
        <f t="shared" si="69"/>
        <v>0</v>
      </c>
      <c r="DZ29" s="17">
        <f t="shared" si="69"/>
        <v>0</v>
      </c>
      <c r="EA29" s="17">
        <f t="shared" si="69"/>
        <v>0</v>
      </c>
      <c r="EB29" s="17">
        <f t="shared" si="69"/>
        <v>0</v>
      </c>
      <c r="EC29" s="17">
        <f t="shared" si="69"/>
        <v>0</v>
      </c>
      <c r="ED29" s="17">
        <f t="shared" si="69"/>
        <v>0</v>
      </c>
      <c r="EE29" s="17">
        <f t="shared" si="69"/>
        <v>0</v>
      </c>
      <c r="EF29" s="17">
        <f t="shared" si="69"/>
        <v>0</v>
      </c>
      <c r="EG29" s="17">
        <f t="shared" si="69"/>
        <v>0</v>
      </c>
      <c r="EH29" s="17">
        <f t="shared" si="69"/>
        <v>0</v>
      </c>
      <c r="EI29" s="17">
        <f t="shared" ref="EI29:FC29" si="70">EI27*EI16</f>
        <v>0</v>
      </c>
      <c r="EJ29" s="17">
        <f t="shared" si="70"/>
        <v>0</v>
      </c>
      <c r="EK29" s="17">
        <f t="shared" si="70"/>
        <v>0</v>
      </c>
      <c r="EL29" s="17">
        <f t="shared" si="70"/>
        <v>0</v>
      </c>
      <c r="EM29" s="17">
        <f t="shared" si="70"/>
        <v>0</v>
      </c>
      <c r="EN29" s="17">
        <f t="shared" si="70"/>
        <v>0</v>
      </c>
      <c r="EO29" s="17">
        <f t="shared" si="70"/>
        <v>0</v>
      </c>
      <c r="EP29" s="17">
        <f t="shared" si="70"/>
        <v>0</v>
      </c>
      <c r="EQ29" s="17">
        <f t="shared" si="70"/>
        <v>0</v>
      </c>
      <c r="ER29" s="17">
        <f t="shared" si="70"/>
        <v>0</v>
      </c>
      <c r="ES29" s="17">
        <f t="shared" si="70"/>
        <v>0</v>
      </c>
      <c r="ET29" s="17">
        <f t="shared" si="70"/>
        <v>0</v>
      </c>
      <c r="EU29" s="17">
        <f t="shared" si="70"/>
        <v>0</v>
      </c>
      <c r="EV29" s="17">
        <f t="shared" si="70"/>
        <v>0</v>
      </c>
      <c r="EW29" s="17">
        <f t="shared" si="70"/>
        <v>0</v>
      </c>
      <c r="EX29" s="17">
        <f t="shared" si="70"/>
        <v>0</v>
      </c>
      <c r="EY29" s="17">
        <f t="shared" si="70"/>
        <v>0</v>
      </c>
      <c r="EZ29" s="17">
        <f t="shared" si="70"/>
        <v>0</v>
      </c>
      <c r="FA29" s="17">
        <f t="shared" si="70"/>
        <v>0</v>
      </c>
      <c r="FB29" s="17">
        <f t="shared" si="70"/>
        <v>0</v>
      </c>
      <c r="FC29" s="17">
        <f t="shared" si="70"/>
        <v>0</v>
      </c>
    </row>
    <row r="30" spans="3:159" x14ac:dyDescent="0.35">
      <c r="C30" s="33" t="s">
        <v>149</v>
      </c>
      <c r="D30" s="33"/>
      <c r="E30" s="34" t="s">
        <v>30</v>
      </c>
      <c r="F30" s="19"/>
      <c r="G30" s="33"/>
      <c r="H30" s="35">
        <f>SUM(J30:XFD30)</f>
        <v>1779706.1459740682</v>
      </c>
      <c r="I30" s="33"/>
      <c r="J30" s="35">
        <f>J23-J29</f>
        <v>0</v>
      </c>
      <c r="K30" s="35">
        <f t="shared" ref="K30:BV30" si="71">K23-K29</f>
        <v>0</v>
      </c>
      <c r="L30" s="35">
        <f t="shared" si="71"/>
        <v>0</v>
      </c>
      <c r="M30" s="35">
        <f t="shared" si="71"/>
        <v>0</v>
      </c>
      <c r="N30" s="35">
        <f t="shared" si="71"/>
        <v>0</v>
      </c>
      <c r="O30" s="35">
        <f t="shared" si="71"/>
        <v>0</v>
      </c>
      <c r="P30" s="35">
        <f t="shared" si="71"/>
        <v>0</v>
      </c>
      <c r="Q30" s="35">
        <f t="shared" si="71"/>
        <v>0</v>
      </c>
      <c r="R30" s="35">
        <f t="shared" si="71"/>
        <v>0</v>
      </c>
      <c r="S30" s="35">
        <f t="shared" si="71"/>
        <v>0</v>
      </c>
      <c r="T30" s="35">
        <f t="shared" si="71"/>
        <v>0</v>
      </c>
      <c r="U30" s="35">
        <f t="shared" si="71"/>
        <v>0</v>
      </c>
      <c r="V30" s="35">
        <f t="shared" si="71"/>
        <v>27761.934819993461</v>
      </c>
      <c r="W30" s="35">
        <f t="shared" si="71"/>
        <v>27690.298507462692</v>
      </c>
      <c r="X30" s="35">
        <f t="shared" si="71"/>
        <v>27618.840616908918</v>
      </c>
      <c r="Y30" s="35">
        <f t="shared" si="71"/>
        <v>27547.560703942971</v>
      </c>
      <c r="Z30" s="35">
        <f t="shared" si="71"/>
        <v>27476.458325282503</v>
      </c>
      <c r="AA30" s="35">
        <f t="shared" si="71"/>
        <v>27405.533038749221</v>
      </c>
      <c r="AB30" s="35">
        <f t="shared" si="71"/>
        <v>27334.784403266167</v>
      </c>
      <c r="AC30" s="35">
        <f t="shared" si="71"/>
        <v>27264.211978854943</v>
      </c>
      <c r="AD30" s="35">
        <f t="shared" si="71"/>
        <v>27193.815326633001</v>
      </c>
      <c r="AE30" s="35">
        <f t="shared" si="71"/>
        <v>27123.594008810895</v>
      </c>
      <c r="AF30" s="35">
        <f t="shared" si="71"/>
        <v>27053.547588689558</v>
      </c>
      <c r="AG30" s="35">
        <f t="shared" si="71"/>
        <v>26983.675630657606</v>
      </c>
      <c r="AH30" s="35">
        <f t="shared" si="71"/>
        <v>26913.977700188614</v>
      </c>
      <c r="AI30" s="35">
        <f t="shared" si="71"/>
        <v>26844.453363838416</v>
      </c>
      <c r="AJ30" s="35">
        <f t="shared" si="71"/>
        <v>26775.102189242407</v>
      </c>
      <c r="AK30" s="35">
        <f t="shared" si="71"/>
        <v>26705.923745112857</v>
      </c>
      <c r="AL30" s="35">
        <f t="shared" si="71"/>
        <v>26636.91760123623</v>
      </c>
      <c r="AM30" s="35">
        <f t="shared" si="71"/>
        <v>26568.083328470504</v>
      </c>
      <c r="AN30" s="35">
        <f t="shared" si="71"/>
        <v>26499.420498742515</v>
      </c>
      <c r="AO30" s="35">
        <f t="shared" si="71"/>
        <v>26430.928685045277</v>
      </c>
      <c r="AP30" s="35">
        <f t="shared" si="71"/>
        <v>26362.607461435338</v>
      </c>
      <c r="AQ30" s="35">
        <f t="shared" si="71"/>
        <v>26294.456403030123</v>
      </c>
      <c r="AR30" s="35">
        <f t="shared" si="71"/>
        <v>26226.475086005303</v>
      </c>
      <c r="AS30" s="35">
        <f t="shared" si="71"/>
        <v>26158.663087592158</v>
      </c>
      <c r="AT30" s="35">
        <f t="shared" si="71"/>
        <v>26091.019986074934</v>
      </c>
      <c r="AU30" s="35">
        <f t="shared" si="71"/>
        <v>26023.545360788219</v>
      </c>
      <c r="AV30" s="35">
        <f t="shared" si="71"/>
        <v>25956.238792114364</v>
      </c>
      <c r="AW30" s="35">
        <f t="shared" si="71"/>
        <v>25889.099861480816</v>
      </c>
      <c r="AX30" s="35">
        <f t="shared" si="71"/>
        <v>25822.128151357574</v>
      </c>
      <c r="AY30" s="35">
        <f t="shared" si="71"/>
        <v>25755.323245254545</v>
      </c>
      <c r="AZ30" s="35">
        <f t="shared" si="71"/>
        <v>25688.684727718981</v>
      </c>
      <c r="BA30" s="35">
        <f t="shared" si="71"/>
        <v>25622.212184332886</v>
      </c>
      <c r="BB30" s="35">
        <f t="shared" si="71"/>
        <v>25555.90520171043</v>
      </c>
      <c r="BC30" s="35">
        <f t="shared" si="71"/>
        <v>25489.763367495409</v>
      </c>
      <c r="BD30" s="35">
        <f t="shared" si="71"/>
        <v>25423.78627035864</v>
      </c>
      <c r="BE30" s="35">
        <f t="shared" si="71"/>
        <v>25357.973499995427</v>
      </c>
      <c r="BF30" s="35">
        <f t="shared" si="71"/>
        <v>25292.32464712302</v>
      </c>
      <c r="BG30" s="35">
        <f t="shared" si="71"/>
        <v>25226.839303478035</v>
      </c>
      <c r="BH30" s="35">
        <f t="shared" si="71"/>
        <v>25161.517061813953</v>
      </c>
      <c r="BI30" s="35">
        <f t="shared" si="71"/>
        <v>25096.357515898544</v>
      </c>
      <c r="BJ30" s="35">
        <f t="shared" si="71"/>
        <v>25031.360260511396</v>
      </c>
      <c r="BK30" s="35">
        <f t="shared" si="71"/>
        <v>24966.524891441342</v>
      </c>
      <c r="BL30" s="35">
        <f t="shared" si="71"/>
        <v>24901.851005483975</v>
      </c>
      <c r="BM30" s="35">
        <f t="shared" si="71"/>
        <v>24837.338200439146</v>
      </c>
      <c r="BN30" s="35">
        <f t="shared" si="71"/>
        <v>24772.986075108434</v>
      </c>
      <c r="BO30" s="35">
        <f t="shared" si="71"/>
        <v>24708.794229292682</v>
      </c>
      <c r="BP30" s="35">
        <f t="shared" si="71"/>
        <v>24644.762263789489</v>
      </c>
      <c r="BQ30" s="35">
        <f t="shared" si="71"/>
        <v>24580.889780390728</v>
      </c>
      <c r="BR30" s="35">
        <f t="shared" si="71"/>
        <v>24517.176381880086</v>
      </c>
      <c r="BS30" s="35">
        <f t="shared" si="71"/>
        <v>24453.621672030575</v>
      </c>
      <c r="BT30" s="35">
        <f t="shared" si="71"/>
        <v>24390.225255602076</v>
      </c>
      <c r="BU30" s="35">
        <f t="shared" si="71"/>
        <v>24326.986738338877</v>
      </c>
      <c r="BV30" s="35">
        <f t="shared" si="71"/>
        <v>24263.905726967238</v>
      </c>
      <c r="BW30" s="35">
        <f t="shared" ref="BW30:EH30" si="72">BW23-BW29</f>
        <v>24200.981829192911</v>
      </c>
      <c r="BX30" s="35">
        <f t="shared" si="72"/>
        <v>24138.214653698746</v>
      </c>
      <c r="BY30" s="35">
        <f t="shared" si="72"/>
        <v>24075.603810142202</v>
      </c>
      <c r="BZ30" s="35">
        <f t="shared" si="72"/>
        <v>24013.14890915298</v>
      </c>
      <c r="CA30" s="35">
        <f t="shared" si="72"/>
        <v>23950.84956233055</v>
      </c>
      <c r="CB30" s="35">
        <f t="shared" si="72"/>
        <v>23888.705382241773</v>
      </c>
      <c r="CC30" s="35">
        <f t="shared" si="72"/>
        <v>23826.715982418456</v>
      </c>
      <c r="CD30" s="35">
        <f t="shared" si="72"/>
        <v>23764.880977354995</v>
      </c>
      <c r="CE30" s="35">
        <f t="shared" si="72"/>
        <v>23703.199982505932</v>
      </c>
      <c r="CF30" s="35">
        <f t="shared" si="72"/>
        <v>23641.67261428358</v>
      </c>
      <c r="CG30" s="35">
        <f t="shared" si="72"/>
        <v>23580.298490055655</v>
      </c>
      <c r="CH30" s="35">
        <f t="shared" si="72"/>
        <v>23519.077228142869</v>
      </c>
      <c r="CI30" s="35">
        <f t="shared" si="72"/>
        <v>23458.008447816574</v>
      </c>
      <c r="CJ30" s="35">
        <f t="shared" si="72"/>
        <v>23397.091769296385</v>
      </c>
      <c r="CK30" s="35">
        <f t="shared" si="72"/>
        <v>23336.326813747834</v>
      </c>
      <c r="CL30" s="35">
        <f t="shared" si="72"/>
        <v>23275.713203279982</v>
      </c>
      <c r="CM30" s="35">
        <f t="shared" si="72"/>
        <v>23215.250560943117</v>
      </c>
      <c r="CN30" s="35">
        <f t="shared" si="72"/>
        <v>0</v>
      </c>
      <c r="CO30" s="35">
        <f t="shared" si="72"/>
        <v>0</v>
      </c>
      <c r="CP30" s="35">
        <f t="shared" si="72"/>
        <v>0</v>
      </c>
      <c r="CQ30" s="35">
        <f t="shared" si="72"/>
        <v>0</v>
      </c>
      <c r="CR30" s="35">
        <f t="shared" si="72"/>
        <v>0</v>
      </c>
      <c r="CS30" s="35">
        <f t="shared" si="72"/>
        <v>0</v>
      </c>
      <c r="CT30" s="35">
        <f t="shared" si="72"/>
        <v>0</v>
      </c>
      <c r="CU30" s="35">
        <f t="shared" si="72"/>
        <v>0</v>
      </c>
      <c r="CV30" s="35">
        <f t="shared" si="72"/>
        <v>0</v>
      </c>
      <c r="CW30" s="35">
        <f t="shared" si="72"/>
        <v>0</v>
      </c>
      <c r="CX30" s="35">
        <f t="shared" si="72"/>
        <v>0</v>
      </c>
      <c r="CY30" s="35">
        <f t="shared" si="72"/>
        <v>0</v>
      </c>
      <c r="CZ30" s="35">
        <f t="shared" si="72"/>
        <v>0</v>
      </c>
      <c r="DA30" s="35">
        <f t="shared" si="72"/>
        <v>0</v>
      </c>
      <c r="DB30" s="35">
        <f t="shared" si="72"/>
        <v>0</v>
      </c>
      <c r="DC30" s="35">
        <f t="shared" si="72"/>
        <v>0</v>
      </c>
      <c r="DD30" s="35">
        <f t="shared" si="72"/>
        <v>0</v>
      </c>
      <c r="DE30" s="35">
        <f t="shared" si="72"/>
        <v>0</v>
      </c>
      <c r="DF30" s="35">
        <f t="shared" si="72"/>
        <v>0</v>
      </c>
      <c r="DG30" s="35">
        <f t="shared" si="72"/>
        <v>0</v>
      </c>
      <c r="DH30" s="35">
        <f t="shared" si="72"/>
        <v>0</v>
      </c>
      <c r="DI30" s="35">
        <f t="shared" si="72"/>
        <v>0</v>
      </c>
      <c r="DJ30" s="35">
        <f t="shared" si="72"/>
        <v>0</v>
      </c>
      <c r="DK30" s="35">
        <f t="shared" si="72"/>
        <v>0</v>
      </c>
      <c r="DL30" s="35">
        <f t="shared" si="72"/>
        <v>0</v>
      </c>
      <c r="DM30" s="35">
        <f t="shared" si="72"/>
        <v>0</v>
      </c>
      <c r="DN30" s="35">
        <f t="shared" si="72"/>
        <v>0</v>
      </c>
      <c r="DO30" s="35">
        <f t="shared" si="72"/>
        <v>0</v>
      </c>
      <c r="DP30" s="35">
        <f t="shared" si="72"/>
        <v>0</v>
      </c>
      <c r="DQ30" s="35">
        <f t="shared" si="72"/>
        <v>0</v>
      </c>
      <c r="DR30" s="35">
        <f t="shared" si="72"/>
        <v>0</v>
      </c>
      <c r="DS30" s="35">
        <f t="shared" si="72"/>
        <v>0</v>
      </c>
      <c r="DT30" s="35">
        <f t="shared" si="72"/>
        <v>0</v>
      </c>
      <c r="DU30" s="35">
        <f t="shared" si="72"/>
        <v>0</v>
      </c>
      <c r="DV30" s="35">
        <f t="shared" si="72"/>
        <v>0</v>
      </c>
      <c r="DW30" s="35">
        <f t="shared" si="72"/>
        <v>0</v>
      </c>
      <c r="DX30" s="35">
        <f t="shared" si="72"/>
        <v>0</v>
      </c>
      <c r="DY30" s="35">
        <f t="shared" si="72"/>
        <v>0</v>
      </c>
      <c r="DZ30" s="35">
        <f t="shared" si="72"/>
        <v>0</v>
      </c>
      <c r="EA30" s="35">
        <f t="shared" si="72"/>
        <v>0</v>
      </c>
      <c r="EB30" s="35">
        <f t="shared" si="72"/>
        <v>0</v>
      </c>
      <c r="EC30" s="35">
        <f t="shared" si="72"/>
        <v>0</v>
      </c>
      <c r="ED30" s="35">
        <f t="shared" si="72"/>
        <v>0</v>
      </c>
      <c r="EE30" s="35">
        <f t="shared" si="72"/>
        <v>0</v>
      </c>
      <c r="EF30" s="35">
        <f t="shared" si="72"/>
        <v>0</v>
      </c>
      <c r="EG30" s="35">
        <f t="shared" si="72"/>
        <v>0</v>
      </c>
      <c r="EH30" s="35">
        <f t="shared" si="72"/>
        <v>0</v>
      </c>
      <c r="EI30" s="35">
        <f t="shared" ref="EI30:FC30" si="73">EI23-EI29</f>
        <v>0</v>
      </c>
      <c r="EJ30" s="35">
        <f t="shared" si="73"/>
        <v>0</v>
      </c>
      <c r="EK30" s="35">
        <f t="shared" si="73"/>
        <v>0</v>
      </c>
      <c r="EL30" s="35">
        <f t="shared" si="73"/>
        <v>0</v>
      </c>
      <c r="EM30" s="35">
        <f t="shared" si="73"/>
        <v>0</v>
      </c>
      <c r="EN30" s="35">
        <f t="shared" si="73"/>
        <v>0</v>
      </c>
      <c r="EO30" s="35">
        <f t="shared" si="73"/>
        <v>0</v>
      </c>
      <c r="EP30" s="35">
        <f t="shared" si="73"/>
        <v>0</v>
      </c>
      <c r="EQ30" s="35">
        <f t="shared" si="73"/>
        <v>0</v>
      </c>
      <c r="ER30" s="35">
        <f t="shared" si="73"/>
        <v>0</v>
      </c>
      <c r="ES30" s="35">
        <f t="shared" si="73"/>
        <v>0</v>
      </c>
      <c r="ET30" s="35">
        <f t="shared" si="73"/>
        <v>0</v>
      </c>
      <c r="EU30" s="35">
        <f t="shared" si="73"/>
        <v>0</v>
      </c>
      <c r="EV30" s="35">
        <f t="shared" si="73"/>
        <v>0</v>
      </c>
      <c r="EW30" s="35">
        <f t="shared" si="73"/>
        <v>0</v>
      </c>
      <c r="EX30" s="35">
        <f t="shared" si="73"/>
        <v>0</v>
      </c>
      <c r="EY30" s="35">
        <f t="shared" si="73"/>
        <v>0</v>
      </c>
      <c r="EZ30" s="35">
        <f t="shared" si="73"/>
        <v>0</v>
      </c>
      <c r="FA30" s="35">
        <f t="shared" si="73"/>
        <v>0</v>
      </c>
      <c r="FB30" s="35">
        <f t="shared" si="73"/>
        <v>0</v>
      </c>
      <c r="FC30" s="35">
        <f t="shared" si="73"/>
        <v>0</v>
      </c>
    </row>
    <row r="32" spans="3:159" x14ac:dyDescent="0.35">
      <c r="C32" s="33" t="s">
        <v>139</v>
      </c>
      <c r="D32" s="33"/>
      <c r="E32" s="34" t="s">
        <v>30</v>
      </c>
      <c r="F32" s="33"/>
      <c r="G32" s="33"/>
      <c r="H32" s="35">
        <f>SUM(J32:XFD32)</f>
        <v>1056323.9832761872</v>
      </c>
      <c r="I32" s="33"/>
      <c r="J32" s="35">
        <f>J30*J10</f>
        <v>0</v>
      </c>
      <c r="K32" s="35">
        <f t="shared" ref="K32:BV32" si="74">K30*K10</f>
        <v>0</v>
      </c>
      <c r="L32" s="35">
        <f t="shared" si="74"/>
        <v>0</v>
      </c>
      <c r="M32" s="35">
        <f t="shared" si="74"/>
        <v>0</v>
      </c>
      <c r="N32" s="35">
        <f t="shared" si="74"/>
        <v>0</v>
      </c>
      <c r="O32" s="35">
        <f t="shared" si="74"/>
        <v>0</v>
      </c>
      <c r="P32" s="35">
        <f t="shared" si="74"/>
        <v>0</v>
      </c>
      <c r="Q32" s="35">
        <f t="shared" si="74"/>
        <v>0</v>
      </c>
      <c r="R32" s="35">
        <f t="shared" si="74"/>
        <v>0</v>
      </c>
      <c r="S32" s="35">
        <f t="shared" si="74"/>
        <v>0</v>
      </c>
      <c r="T32" s="35">
        <f t="shared" si="74"/>
        <v>0</v>
      </c>
      <c r="U32" s="35">
        <f t="shared" si="74"/>
        <v>0</v>
      </c>
      <c r="V32" s="35">
        <f t="shared" si="74"/>
        <v>27761.934819993461</v>
      </c>
      <c r="W32" s="35">
        <f t="shared" si="74"/>
        <v>27690.298507462692</v>
      </c>
      <c r="X32" s="35">
        <f t="shared" si="74"/>
        <v>27618.840616908918</v>
      </c>
      <c r="Y32" s="35">
        <f t="shared" si="74"/>
        <v>27547.560703942971</v>
      </c>
      <c r="Z32" s="35">
        <f t="shared" si="74"/>
        <v>27476.458325282503</v>
      </c>
      <c r="AA32" s="35">
        <f t="shared" si="74"/>
        <v>27405.533038749221</v>
      </c>
      <c r="AB32" s="35">
        <f t="shared" si="74"/>
        <v>27334.784403266167</v>
      </c>
      <c r="AC32" s="35">
        <f t="shared" si="74"/>
        <v>27264.211978854943</v>
      </c>
      <c r="AD32" s="35">
        <f t="shared" si="74"/>
        <v>27193.815326633001</v>
      </c>
      <c r="AE32" s="35">
        <f t="shared" si="74"/>
        <v>27123.594008810895</v>
      </c>
      <c r="AF32" s="35">
        <f t="shared" si="74"/>
        <v>27053.547588689558</v>
      </c>
      <c r="AG32" s="35">
        <f t="shared" si="74"/>
        <v>26983.675630657606</v>
      </c>
      <c r="AH32" s="35">
        <f t="shared" si="74"/>
        <v>26913.977700188614</v>
      </c>
      <c r="AI32" s="35">
        <f t="shared" si="74"/>
        <v>26844.453363838416</v>
      </c>
      <c r="AJ32" s="35">
        <f t="shared" si="74"/>
        <v>26775.102189242407</v>
      </c>
      <c r="AK32" s="35">
        <f t="shared" si="74"/>
        <v>26705.923745112857</v>
      </c>
      <c r="AL32" s="35">
        <f t="shared" si="74"/>
        <v>26636.91760123623</v>
      </c>
      <c r="AM32" s="35">
        <f t="shared" si="74"/>
        <v>26568.083328470504</v>
      </c>
      <c r="AN32" s="35">
        <f t="shared" si="74"/>
        <v>26499.420498742515</v>
      </c>
      <c r="AO32" s="35">
        <f t="shared" si="74"/>
        <v>26430.928685045277</v>
      </c>
      <c r="AP32" s="35">
        <f t="shared" si="74"/>
        <v>26362.607461435338</v>
      </c>
      <c r="AQ32" s="35">
        <f t="shared" si="74"/>
        <v>26294.456403030123</v>
      </c>
      <c r="AR32" s="35">
        <f t="shared" si="74"/>
        <v>26226.475086005303</v>
      </c>
      <c r="AS32" s="35">
        <f t="shared" si="74"/>
        <v>26158.663087592158</v>
      </c>
      <c r="AT32" s="35">
        <f t="shared" si="74"/>
        <v>26091.019986074934</v>
      </c>
      <c r="AU32" s="35">
        <f t="shared" si="74"/>
        <v>26023.545360788219</v>
      </c>
      <c r="AV32" s="35">
        <f t="shared" si="74"/>
        <v>25956.238792114364</v>
      </c>
      <c r="AW32" s="35">
        <f t="shared" si="74"/>
        <v>25889.099861480816</v>
      </c>
      <c r="AX32" s="35">
        <f t="shared" si="74"/>
        <v>25822.128151357574</v>
      </c>
      <c r="AY32" s="35">
        <f t="shared" si="74"/>
        <v>25755.323245254545</v>
      </c>
      <c r="AZ32" s="35">
        <f t="shared" si="74"/>
        <v>25688.684727718981</v>
      </c>
      <c r="BA32" s="35">
        <f t="shared" si="74"/>
        <v>25622.212184332886</v>
      </c>
      <c r="BB32" s="35">
        <f t="shared" si="74"/>
        <v>25555.90520171043</v>
      </c>
      <c r="BC32" s="35">
        <f t="shared" si="74"/>
        <v>25489.763367495409</v>
      </c>
      <c r="BD32" s="35">
        <f t="shared" si="74"/>
        <v>25423.78627035864</v>
      </c>
      <c r="BE32" s="35">
        <f t="shared" si="74"/>
        <v>25357.973499995427</v>
      </c>
      <c r="BF32" s="35">
        <f t="shared" si="74"/>
        <v>25292.32464712302</v>
      </c>
      <c r="BG32" s="35">
        <f t="shared" si="74"/>
        <v>25226.839303478035</v>
      </c>
      <c r="BH32" s="35">
        <f t="shared" si="74"/>
        <v>25161.517061813953</v>
      </c>
      <c r="BI32" s="35">
        <f t="shared" si="74"/>
        <v>25096.357515898544</v>
      </c>
      <c r="BJ32" s="35">
        <f t="shared" si="74"/>
        <v>0</v>
      </c>
      <c r="BK32" s="35">
        <f t="shared" si="74"/>
        <v>0</v>
      </c>
      <c r="BL32" s="35">
        <f t="shared" si="74"/>
        <v>0</v>
      </c>
      <c r="BM32" s="35">
        <f t="shared" si="74"/>
        <v>0</v>
      </c>
      <c r="BN32" s="35">
        <f t="shared" si="74"/>
        <v>0</v>
      </c>
      <c r="BO32" s="35">
        <f t="shared" si="74"/>
        <v>0</v>
      </c>
      <c r="BP32" s="35">
        <f t="shared" si="74"/>
        <v>0</v>
      </c>
      <c r="BQ32" s="35">
        <f t="shared" si="74"/>
        <v>0</v>
      </c>
      <c r="BR32" s="35">
        <f t="shared" si="74"/>
        <v>0</v>
      </c>
      <c r="BS32" s="35">
        <f t="shared" si="74"/>
        <v>0</v>
      </c>
      <c r="BT32" s="35">
        <f t="shared" si="74"/>
        <v>0</v>
      </c>
      <c r="BU32" s="35">
        <f t="shared" si="74"/>
        <v>0</v>
      </c>
      <c r="BV32" s="35">
        <f t="shared" si="74"/>
        <v>0</v>
      </c>
      <c r="BW32" s="35">
        <f t="shared" ref="BW32:EH32" si="75">BW30*BW10</f>
        <v>0</v>
      </c>
      <c r="BX32" s="35">
        <f t="shared" si="75"/>
        <v>0</v>
      </c>
      <c r="BY32" s="35">
        <f t="shared" si="75"/>
        <v>0</v>
      </c>
      <c r="BZ32" s="35">
        <f t="shared" si="75"/>
        <v>0</v>
      </c>
      <c r="CA32" s="35">
        <f t="shared" si="75"/>
        <v>0</v>
      </c>
      <c r="CB32" s="35">
        <f t="shared" si="75"/>
        <v>0</v>
      </c>
      <c r="CC32" s="35">
        <f t="shared" si="75"/>
        <v>0</v>
      </c>
      <c r="CD32" s="35">
        <f t="shared" si="75"/>
        <v>0</v>
      </c>
      <c r="CE32" s="35">
        <f t="shared" si="75"/>
        <v>0</v>
      </c>
      <c r="CF32" s="35">
        <f t="shared" si="75"/>
        <v>0</v>
      </c>
      <c r="CG32" s="35">
        <f t="shared" si="75"/>
        <v>0</v>
      </c>
      <c r="CH32" s="35">
        <f t="shared" si="75"/>
        <v>0</v>
      </c>
      <c r="CI32" s="35">
        <f t="shared" si="75"/>
        <v>0</v>
      </c>
      <c r="CJ32" s="35">
        <f t="shared" si="75"/>
        <v>0</v>
      </c>
      <c r="CK32" s="35">
        <f t="shared" si="75"/>
        <v>0</v>
      </c>
      <c r="CL32" s="35">
        <f t="shared" si="75"/>
        <v>0</v>
      </c>
      <c r="CM32" s="35">
        <f t="shared" si="75"/>
        <v>0</v>
      </c>
      <c r="CN32" s="35">
        <f t="shared" si="75"/>
        <v>0</v>
      </c>
      <c r="CO32" s="35">
        <f t="shared" si="75"/>
        <v>0</v>
      </c>
      <c r="CP32" s="35">
        <f t="shared" si="75"/>
        <v>0</v>
      </c>
      <c r="CQ32" s="35">
        <f t="shared" si="75"/>
        <v>0</v>
      </c>
      <c r="CR32" s="35">
        <f t="shared" si="75"/>
        <v>0</v>
      </c>
      <c r="CS32" s="35">
        <f t="shared" si="75"/>
        <v>0</v>
      </c>
      <c r="CT32" s="35">
        <f t="shared" si="75"/>
        <v>0</v>
      </c>
      <c r="CU32" s="35">
        <f t="shared" si="75"/>
        <v>0</v>
      </c>
      <c r="CV32" s="35">
        <f t="shared" si="75"/>
        <v>0</v>
      </c>
      <c r="CW32" s="35">
        <f t="shared" si="75"/>
        <v>0</v>
      </c>
      <c r="CX32" s="35">
        <f t="shared" si="75"/>
        <v>0</v>
      </c>
      <c r="CY32" s="35">
        <f t="shared" si="75"/>
        <v>0</v>
      </c>
      <c r="CZ32" s="35">
        <f t="shared" si="75"/>
        <v>0</v>
      </c>
      <c r="DA32" s="35">
        <f t="shared" si="75"/>
        <v>0</v>
      </c>
      <c r="DB32" s="35">
        <f t="shared" si="75"/>
        <v>0</v>
      </c>
      <c r="DC32" s="35">
        <f t="shared" si="75"/>
        <v>0</v>
      </c>
      <c r="DD32" s="35">
        <f t="shared" si="75"/>
        <v>0</v>
      </c>
      <c r="DE32" s="35">
        <f t="shared" si="75"/>
        <v>0</v>
      </c>
      <c r="DF32" s="35">
        <f t="shared" si="75"/>
        <v>0</v>
      </c>
      <c r="DG32" s="35">
        <f t="shared" si="75"/>
        <v>0</v>
      </c>
      <c r="DH32" s="35">
        <f t="shared" si="75"/>
        <v>0</v>
      </c>
      <c r="DI32" s="35">
        <f t="shared" si="75"/>
        <v>0</v>
      </c>
      <c r="DJ32" s="35">
        <f t="shared" si="75"/>
        <v>0</v>
      </c>
      <c r="DK32" s="35">
        <f t="shared" si="75"/>
        <v>0</v>
      </c>
      <c r="DL32" s="35">
        <f t="shared" si="75"/>
        <v>0</v>
      </c>
      <c r="DM32" s="35">
        <f t="shared" si="75"/>
        <v>0</v>
      </c>
      <c r="DN32" s="35">
        <f t="shared" si="75"/>
        <v>0</v>
      </c>
      <c r="DO32" s="35">
        <f t="shared" si="75"/>
        <v>0</v>
      </c>
      <c r="DP32" s="35">
        <f t="shared" si="75"/>
        <v>0</v>
      </c>
      <c r="DQ32" s="35">
        <f t="shared" si="75"/>
        <v>0</v>
      </c>
      <c r="DR32" s="35">
        <f t="shared" si="75"/>
        <v>0</v>
      </c>
      <c r="DS32" s="35">
        <f t="shared" si="75"/>
        <v>0</v>
      </c>
      <c r="DT32" s="35">
        <f t="shared" si="75"/>
        <v>0</v>
      </c>
      <c r="DU32" s="35">
        <f t="shared" si="75"/>
        <v>0</v>
      </c>
      <c r="DV32" s="35">
        <f t="shared" si="75"/>
        <v>0</v>
      </c>
      <c r="DW32" s="35">
        <f t="shared" si="75"/>
        <v>0</v>
      </c>
      <c r="DX32" s="35">
        <f t="shared" si="75"/>
        <v>0</v>
      </c>
      <c r="DY32" s="35">
        <f t="shared" si="75"/>
        <v>0</v>
      </c>
      <c r="DZ32" s="35">
        <f t="shared" si="75"/>
        <v>0</v>
      </c>
      <c r="EA32" s="35">
        <f t="shared" si="75"/>
        <v>0</v>
      </c>
      <c r="EB32" s="35">
        <f t="shared" si="75"/>
        <v>0</v>
      </c>
      <c r="EC32" s="35">
        <f t="shared" si="75"/>
        <v>0</v>
      </c>
      <c r="ED32" s="35">
        <f t="shared" si="75"/>
        <v>0</v>
      </c>
      <c r="EE32" s="35">
        <f t="shared" si="75"/>
        <v>0</v>
      </c>
      <c r="EF32" s="35">
        <f t="shared" si="75"/>
        <v>0</v>
      </c>
      <c r="EG32" s="35">
        <f t="shared" si="75"/>
        <v>0</v>
      </c>
      <c r="EH32" s="35">
        <f t="shared" si="75"/>
        <v>0</v>
      </c>
      <c r="EI32" s="35">
        <f t="shared" ref="EI32:FC32" si="76">EI30*EI10</f>
        <v>0</v>
      </c>
      <c r="EJ32" s="35">
        <f t="shared" si="76"/>
        <v>0</v>
      </c>
      <c r="EK32" s="35">
        <f t="shared" si="76"/>
        <v>0</v>
      </c>
      <c r="EL32" s="35">
        <f t="shared" si="76"/>
        <v>0</v>
      </c>
      <c r="EM32" s="35">
        <f t="shared" si="76"/>
        <v>0</v>
      </c>
      <c r="EN32" s="35">
        <f t="shared" si="76"/>
        <v>0</v>
      </c>
      <c r="EO32" s="35">
        <f t="shared" si="76"/>
        <v>0</v>
      </c>
      <c r="EP32" s="35">
        <f t="shared" si="76"/>
        <v>0</v>
      </c>
      <c r="EQ32" s="35">
        <f t="shared" si="76"/>
        <v>0</v>
      </c>
      <c r="ER32" s="35">
        <f t="shared" si="76"/>
        <v>0</v>
      </c>
      <c r="ES32" s="35">
        <f t="shared" si="76"/>
        <v>0</v>
      </c>
      <c r="ET32" s="35">
        <f t="shared" si="76"/>
        <v>0</v>
      </c>
      <c r="EU32" s="35">
        <f t="shared" si="76"/>
        <v>0</v>
      </c>
      <c r="EV32" s="35">
        <f t="shared" si="76"/>
        <v>0</v>
      </c>
      <c r="EW32" s="35">
        <f t="shared" si="76"/>
        <v>0</v>
      </c>
      <c r="EX32" s="35">
        <f t="shared" si="76"/>
        <v>0</v>
      </c>
      <c r="EY32" s="35">
        <f t="shared" si="76"/>
        <v>0</v>
      </c>
      <c r="EZ32" s="35">
        <f t="shared" si="76"/>
        <v>0</v>
      </c>
      <c r="FA32" s="35">
        <f t="shared" si="76"/>
        <v>0</v>
      </c>
      <c r="FB32" s="35">
        <f t="shared" si="76"/>
        <v>0</v>
      </c>
      <c r="FC32" s="35">
        <f t="shared" si="76"/>
        <v>0</v>
      </c>
    </row>
    <row r="33" spans="2:1006" ht="15" thickBot="1" x14ac:dyDescent="0.4">
      <c r="C33" s="38" t="s">
        <v>140</v>
      </c>
      <c r="D33" s="38"/>
      <c r="E33" s="39" t="s">
        <v>30</v>
      </c>
      <c r="F33" s="38"/>
      <c r="G33" s="38"/>
      <c r="H33" s="40">
        <f>SUM(J33:XFD33)</f>
        <v>723382.16269788065</v>
      </c>
      <c r="I33" s="38"/>
      <c r="J33" s="40">
        <f>J30-J32</f>
        <v>0</v>
      </c>
      <c r="K33" s="40">
        <f t="shared" ref="K33:BV33" si="77">K30-K32</f>
        <v>0</v>
      </c>
      <c r="L33" s="40">
        <f t="shared" si="77"/>
        <v>0</v>
      </c>
      <c r="M33" s="40">
        <f t="shared" si="77"/>
        <v>0</v>
      </c>
      <c r="N33" s="40">
        <f t="shared" si="77"/>
        <v>0</v>
      </c>
      <c r="O33" s="40">
        <f t="shared" si="77"/>
        <v>0</v>
      </c>
      <c r="P33" s="40">
        <f t="shared" si="77"/>
        <v>0</v>
      </c>
      <c r="Q33" s="40">
        <f t="shared" si="77"/>
        <v>0</v>
      </c>
      <c r="R33" s="40">
        <f t="shared" si="77"/>
        <v>0</v>
      </c>
      <c r="S33" s="40">
        <f t="shared" si="77"/>
        <v>0</v>
      </c>
      <c r="T33" s="40">
        <f t="shared" si="77"/>
        <v>0</v>
      </c>
      <c r="U33" s="40">
        <f t="shared" si="77"/>
        <v>0</v>
      </c>
      <c r="V33" s="40">
        <f t="shared" si="77"/>
        <v>0</v>
      </c>
      <c r="W33" s="40">
        <f t="shared" si="77"/>
        <v>0</v>
      </c>
      <c r="X33" s="40">
        <f t="shared" si="77"/>
        <v>0</v>
      </c>
      <c r="Y33" s="40">
        <f t="shared" si="77"/>
        <v>0</v>
      </c>
      <c r="Z33" s="40">
        <f t="shared" si="77"/>
        <v>0</v>
      </c>
      <c r="AA33" s="40">
        <f t="shared" si="77"/>
        <v>0</v>
      </c>
      <c r="AB33" s="40">
        <f t="shared" si="77"/>
        <v>0</v>
      </c>
      <c r="AC33" s="40">
        <f t="shared" si="77"/>
        <v>0</v>
      </c>
      <c r="AD33" s="40">
        <f t="shared" si="77"/>
        <v>0</v>
      </c>
      <c r="AE33" s="40">
        <f t="shared" si="77"/>
        <v>0</v>
      </c>
      <c r="AF33" s="40">
        <f t="shared" si="77"/>
        <v>0</v>
      </c>
      <c r="AG33" s="40">
        <f t="shared" si="77"/>
        <v>0</v>
      </c>
      <c r="AH33" s="40">
        <f t="shared" si="77"/>
        <v>0</v>
      </c>
      <c r="AI33" s="40">
        <f t="shared" si="77"/>
        <v>0</v>
      </c>
      <c r="AJ33" s="40">
        <f t="shared" si="77"/>
        <v>0</v>
      </c>
      <c r="AK33" s="40">
        <f t="shared" si="77"/>
        <v>0</v>
      </c>
      <c r="AL33" s="40">
        <f t="shared" si="77"/>
        <v>0</v>
      </c>
      <c r="AM33" s="40">
        <f t="shared" si="77"/>
        <v>0</v>
      </c>
      <c r="AN33" s="40">
        <f t="shared" si="77"/>
        <v>0</v>
      </c>
      <c r="AO33" s="40">
        <f t="shared" si="77"/>
        <v>0</v>
      </c>
      <c r="AP33" s="40">
        <f t="shared" si="77"/>
        <v>0</v>
      </c>
      <c r="AQ33" s="40">
        <f t="shared" si="77"/>
        <v>0</v>
      </c>
      <c r="AR33" s="40">
        <f t="shared" si="77"/>
        <v>0</v>
      </c>
      <c r="AS33" s="40">
        <f t="shared" si="77"/>
        <v>0</v>
      </c>
      <c r="AT33" s="40">
        <f t="shared" si="77"/>
        <v>0</v>
      </c>
      <c r="AU33" s="40">
        <f t="shared" si="77"/>
        <v>0</v>
      </c>
      <c r="AV33" s="40">
        <f t="shared" si="77"/>
        <v>0</v>
      </c>
      <c r="AW33" s="40">
        <f t="shared" si="77"/>
        <v>0</v>
      </c>
      <c r="AX33" s="40">
        <f t="shared" si="77"/>
        <v>0</v>
      </c>
      <c r="AY33" s="40">
        <f t="shared" si="77"/>
        <v>0</v>
      </c>
      <c r="AZ33" s="40">
        <f t="shared" si="77"/>
        <v>0</v>
      </c>
      <c r="BA33" s="40">
        <f t="shared" si="77"/>
        <v>0</v>
      </c>
      <c r="BB33" s="40">
        <f t="shared" si="77"/>
        <v>0</v>
      </c>
      <c r="BC33" s="40">
        <f t="shared" si="77"/>
        <v>0</v>
      </c>
      <c r="BD33" s="40">
        <f t="shared" si="77"/>
        <v>0</v>
      </c>
      <c r="BE33" s="40">
        <f t="shared" si="77"/>
        <v>0</v>
      </c>
      <c r="BF33" s="40">
        <f t="shared" si="77"/>
        <v>0</v>
      </c>
      <c r="BG33" s="40">
        <f t="shared" si="77"/>
        <v>0</v>
      </c>
      <c r="BH33" s="40">
        <f t="shared" si="77"/>
        <v>0</v>
      </c>
      <c r="BI33" s="40">
        <f t="shared" si="77"/>
        <v>0</v>
      </c>
      <c r="BJ33" s="40">
        <f t="shared" si="77"/>
        <v>25031.360260511396</v>
      </c>
      <c r="BK33" s="40">
        <f t="shared" si="77"/>
        <v>24966.524891441342</v>
      </c>
      <c r="BL33" s="40">
        <f t="shared" si="77"/>
        <v>24901.851005483975</v>
      </c>
      <c r="BM33" s="40">
        <f t="shared" si="77"/>
        <v>24837.338200439146</v>
      </c>
      <c r="BN33" s="40">
        <f t="shared" si="77"/>
        <v>24772.986075108434</v>
      </c>
      <c r="BO33" s="40">
        <f t="shared" si="77"/>
        <v>24708.794229292682</v>
      </c>
      <c r="BP33" s="40">
        <f t="shared" si="77"/>
        <v>24644.762263789489</v>
      </c>
      <c r="BQ33" s="40">
        <f t="shared" si="77"/>
        <v>24580.889780390728</v>
      </c>
      <c r="BR33" s="40">
        <f t="shared" si="77"/>
        <v>24517.176381880086</v>
      </c>
      <c r="BS33" s="40">
        <f t="shared" si="77"/>
        <v>24453.621672030575</v>
      </c>
      <c r="BT33" s="40">
        <f t="shared" si="77"/>
        <v>24390.225255602076</v>
      </c>
      <c r="BU33" s="40">
        <f t="shared" si="77"/>
        <v>24326.986738338877</v>
      </c>
      <c r="BV33" s="40">
        <f t="shared" si="77"/>
        <v>24263.905726967238</v>
      </c>
      <c r="BW33" s="40">
        <f t="shared" ref="BW33:EH33" si="78">BW30-BW32</f>
        <v>24200.981829192911</v>
      </c>
      <c r="BX33" s="40">
        <f t="shared" si="78"/>
        <v>24138.214653698746</v>
      </c>
      <c r="BY33" s="40">
        <f t="shared" si="78"/>
        <v>24075.603810142202</v>
      </c>
      <c r="BZ33" s="40">
        <f t="shared" si="78"/>
        <v>24013.14890915298</v>
      </c>
      <c r="CA33" s="40">
        <f t="shared" si="78"/>
        <v>23950.84956233055</v>
      </c>
      <c r="CB33" s="40">
        <f t="shared" si="78"/>
        <v>23888.705382241773</v>
      </c>
      <c r="CC33" s="40">
        <f t="shared" si="78"/>
        <v>23826.715982418456</v>
      </c>
      <c r="CD33" s="40">
        <f t="shared" si="78"/>
        <v>23764.880977354995</v>
      </c>
      <c r="CE33" s="40">
        <f t="shared" si="78"/>
        <v>23703.199982505932</v>
      </c>
      <c r="CF33" s="40">
        <f t="shared" si="78"/>
        <v>23641.67261428358</v>
      </c>
      <c r="CG33" s="40">
        <f t="shared" si="78"/>
        <v>23580.298490055655</v>
      </c>
      <c r="CH33" s="40">
        <f t="shared" si="78"/>
        <v>23519.077228142869</v>
      </c>
      <c r="CI33" s="40">
        <f t="shared" si="78"/>
        <v>23458.008447816574</v>
      </c>
      <c r="CJ33" s="40">
        <f t="shared" si="78"/>
        <v>23397.091769296385</v>
      </c>
      <c r="CK33" s="40">
        <f t="shared" si="78"/>
        <v>23336.326813747834</v>
      </c>
      <c r="CL33" s="40">
        <f t="shared" si="78"/>
        <v>23275.713203279982</v>
      </c>
      <c r="CM33" s="40">
        <f t="shared" si="78"/>
        <v>23215.250560943117</v>
      </c>
      <c r="CN33" s="40">
        <f t="shared" si="78"/>
        <v>0</v>
      </c>
      <c r="CO33" s="40">
        <f t="shared" si="78"/>
        <v>0</v>
      </c>
      <c r="CP33" s="40">
        <f t="shared" si="78"/>
        <v>0</v>
      </c>
      <c r="CQ33" s="40">
        <f t="shared" si="78"/>
        <v>0</v>
      </c>
      <c r="CR33" s="40">
        <f t="shared" si="78"/>
        <v>0</v>
      </c>
      <c r="CS33" s="40">
        <f t="shared" si="78"/>
        <v>0</v>
      </c>
      <c r="CT33" s="40">
        <f t="shared" si="78"/>
        <v>0</v>
      </c>
      <c r="CU33" s="40">
        <f t="shared" si="78"/>
        <v>0</v>
      </c>
      <c r="CV33" s="40">
        <f t="shared" si="78"/>
        <v>0</v>
      </c>
      <c r="CW33" s="40">
        <f t="shared" si="78"/>
        <v>0</v>
      </c>
      <c r="CX33" s="40">
        <f t="shared" si="78"/>
        <v>0</v>
      </c>
      <c r="CY33" s="40">
        <f t="shared" si="78"/>
        <v>0</v>
      </c>
      <c r="CZ33" s="40">
        <f t="shared" si="78"/>
        <v>0</v>
      </c>
      <c r="DA33" s="40">
        <f t="shared" si="78"/>
        <v>0</v>
      </c>
      <c r="DB33" s="40">
        <f t="shared" si="78"/>
        <v>0</v>
      </c>
      <c r="DC33" s="40">
        <f t="shared" si="78"/>
        <v>0</v>
      </c>
      <c r="DD33" s="40">
        <f t="shared" si="78"/>
        <v>0</v>
      </c>
      <c r="DE33" s="40">
        <f t="shared" si="78"/>
        <v>0</v>
      </c>
      <c r="DF33" s="40">
        <f t="shared" si="78"/>
        <v>0</v>
      </c>
      <c r="DG33" s="40">
        <f t="shared" si="78"/>
        <v>0</v>
      </c>
      <c r="DH33" s="40">
        <f t="shared" si="78"/>
        <v>0</v>
      </c>
      <c r="DI33" s="40">
        <f t="shared" si="78"/>
        <v>0</v>
      </c>
      <c r="DJ33" s="40">
        <f t="shared" si="78"/>
        <v>0</v>
      </c>
      <c r="DK33" s="40">
        <f t="shared" si="78"/>
        <v>0</v>
      </c>
      <c r="DL33" s="40">
        <f t="shared" si="78"/>
        <v>0</v>
      </c>
      <c r="DM33" s="40">
        <f t="shared" si="78"/>
        <v>0</v>
      </c>
      <c r="DN33" s="40">
        <f t="shared" si="78"/>
        <v>0</v>
      </c>
      <c r="DO33" s="40">
        <f t="shared" si="78"/>
        <v>0</v>
      </c>
      <c r="DP33" s="40">
        <f t="shared" si="78"/>
        <v>0</v>
      </c>
      <c r="DQ33" s="40">
        <f t="shared" si="78"/>
        <v>0</v>
      </c>
      <c r="DR33" s="40">
        <f t="shared" si="78"/>
        <v>0</v>
      </c>
      <c r="DS33" s="40">
        <f t="shared" si="78"/>
        <v>0</v>
      </c>
      <c r="DT33" s="40">
        <f t="shared" si="78"/>
        <v>0</v>
      </c>
      <c r="DU33" s="40">
        <f t="shared" si="78"/>
        <v>0</v>
      </c>
      <c r="DV33" s="40">
        <f t="shared" si="78"/>
        <v>0</v>
      </c>
      <c r="DW33" s="40">
        <f t="shared" si="78"/>
        <v>0</v>
      </c>
      <c r="DX33" s="40">
        <f t="shared" si="78"/>
        <v>0</v>
      </c>
      <c r="DY33" s="40">
        <f t="shared" si="78"/>
        <v>0</v>
      </c>
      <c r="DZ33" s="40">
        <f t="shared" si="78"/>
        <v>0</v>
      </c>
      <c r="EA33" s="40">
        <f t="shared" si="78"/>
        <v>0</v>
      </c>
      <c r="EB33" s="40">
        <f t="shared" si="78"/>
        <v>0</v>
      </c>
      <c r="EC33" s="40">
        <f t="shared" si="78"/>
        <v>0</v>
      </c>
      <c r="ED33" s="40">
        <f t="shared" si="78"/>
        <v>0</v>
      </c>
      <c r="EE33" s="40">
        <f t="shared" si="78"/>
        <v>0</v>
      </c>
      <c r="EF33" s="40">
        <f t="shared" si="78"/>
        <v>0</v>
      </c>
      <c r="EG33" s="40">
        <f t="shared" si="78"/>
        <v>0</v>
      </c>
      <c r="EH33" s="40">
        <f t="shared" si="78"/>
        <v>0</v>
      </c>
      <c r="EI33" s="40">
        <f t="shared" ref="EI33:FC33" si="79">EI30-EI32</f>
        <v>0</v>
      </c>
      <c r="EJ33" s="40">
        <f t="shared" si="79"/>
        <v>0</v>
      </c>
      <c r="EK33" s="40">
        <f t="shared" si="79"/>
        <v>0</v>
      </c>
      <c r="EL33" s="40">
        <f t="shared" si="79"/>
        <v>0</v>
      </c>
      <c r="EM33" s="40">
        <f t="shared" si="79"/>
        <v>0</v>
      </c>
      <c r="EN33" s="40">
        <f t="shared" si="79"/>
        <v>0</v>
      </c>
      <c r="EO33" s="40">
        <f t="shared" si="79"/>
        <v>0</v>
      </c>
      <c r="EP33" s="40">
        <f t="shared" si="79"/>
        <v>0</v>
      </c>
      <c r="EQ33" s="40">
        <f t="shared" si="79"/>
        <v>0</v>
      </c>
      <c r="ER33" s="40">
        <f t="shared" si="79"/>
        <v>0</v>
      </c>
      <c r="ES33" s="40">
        <f t="shared" si="79"/>
        <v>0</v>
      </c>
      <c r="ET33" s="40">
        <f t="shared" si="79"/>
        <v>0</v>
      </c>
      <c r="EU33" s="40">
        <f t="shared" si="79"/>
        <v>0</v>
      </c>
      <c r="EV33" s="40">
        <f t="shared" si="79"/>
        <v>0</v>
      </c>
      <c r="EW33" s="40">
        <f t="shared" si="79"/>
        <v>0</v>
      </c>
      <c r="EX33" s="40">
        <f t="shared" si="79"/>
        <v>0</v>
      </c>
      <c r="EY33" s="40">
        <f t="shared" si="79"/>
        <v>0</v>
      </c>
      <c r="EZ33" s="40">
        <f t="shared" si="79"/>
        <v>0</v>
      </c>
      <c r="FA33" s="40">
        <f t="shared" si="79"/>
        <v>0</v>
      </c>
      <c r="FB33" s="40">
        <f t="shared" si="79"/>
        <v>0</v>
      </c>
      <c r="FC33" s="40">
        <f t="shared" si="79"/>
        <v>0</v>
      </c>
    </row>
    <row r="34" spans="2:1006" ht="15" thickTop="1" x14ac:dyDescent="0.35"/>
    <row r="35" spans="2:1006" x14ac:dyDescent="0.35">
      <c r="B35" s="4" t="s">
        <v>61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</row>
    <row r="36" spans="2:1006" x14ac:dyDescent="0.35">
      <c r="C36" t="s">
        <v>173</v>
      </c>
    </row>
    <row r="37" spans="2:1006" x14ac:dyDescent="0.35">
      <c r="D37" t="s">
        <v>63</v>
      </c>
      <c r="E37" s="31" t="s">
        <v>95</v>
      </c>
      <c r="F37" s="23">
        <f>InputC!E34</f>
        <v>60</v>
      </c>
      <c r="J37" s="22">
        <f>$F$37</f>
        <v>60</v>
      </c>
      <c r="K37" s="22">
        <f t="shared" ref="K37:BV37" si="80">$F$37</f>
        <v>60</v>
      </c>
      <c r="L37" s="22">
        <f t="shared" si="80"/>
        <v>60</v>
      </c>
      <c r="M37" s="22">
        <f t="shared" si="80"/>
        <v>60</v>
      </c>
      <c r="N37" s="22">
        <f t="shared" si="80"/>
        <v>60</v>
      </c>
      <c r="O37" s="22">
        <f t="shared" si="80"/>
        <v>60</v>
      </c>
      <c r="P37" s="22">
        <f t="shared" si="80"/>
        <v>60</v>
      </c>
      <c r="Q37" s="22">
        <f t="shared" si="80"/>
        <v>60</v>
      </c>
      <c r="R37" s="22">
        <f t="shared" si="80"/>
        <v>60</v>
      </c>
      <c r="S37" s="22">
        <f t="shared" si="80"/>
        <v>60</v>
      </c>
      <c r="T37" s="22">
        <f t="shared" si="80"/>
        <v>60</v>
      </c>
      <c r="U37" s="22">
        <f t="shared" si="80"/>
        <v>60</v>
      </c>
      <c r="V37" s="22">
        <f t="shared" si="80"/>
        <v>60</v>
      </c>
      <c r="W37" s="22">
        <f t="shared" si="80"/>
        <v>60</v>
      </c>
      <c r="X37" s="22">
        <f t="shared" si="80"/>
        <v>60</v>
      </c>
      <c r="Y37" s="22">
        <f t="shared" si="80"/>
        <v>60</v>
      </c>
      <c r="Z37" s="22">
        <f t="shared" si="80"/>
        <v>60</v>
      </c>
      <c r="AA37" s="22">
        <f t="shared" si="80"/>
        <v>60</v>
      </c>
      <c r="AB37" s="22">
        <f t="shared" si="80"/>
        <v>60</v>
      </c>
      <c r="AC37" s="22">
        <f t="shared" si="80"/>
        <v>60</v>
      </c>
      <c r="AD37" s="22">
        <f t="shared" si="80"/>
        <v>60</v>
      </c>
      <c r="AE37" s="22">
        <f t="shared" si="80"/>
        <v>60</v>
      </c>
      <c r="AF37" s="22">
        <f t="shared" si="80"/>
        <v>60</v>
      </c>
      <c r="AG37" s="22">
        <f t="shared" si="80"/>
        <v>60</v>
      </c>
      <c r="AH37" s="22">
        <f t="shared" si="80"/>
        <v>60</v>
      </c>
      <c r="AI37" s="22">
        <f t="shared" si="80"/>
        <v>60</v>
      </c>
      <c r="AJ37" s="22">
        <f t="shared" si="80"/>
        <v>60</v>
      </c>
      <c r="AK37" s="22">
        <f t="shared" si="80"/>
        <v>60</v>
      </c>
      <c r="AL37" s="22">
        <f t="shared" si="80"/>
        <v>60</v>
      </c>
      <c r="AM37" s="22">
        <f t="shared" si="80"/>
        <v>60</v>
      </c>
      <c r="AN37" s="22">
        <f t="shared" si="80"/>
        <v>60</v>
      </c>
      <c r="AO37" s="22">
        <f t="shared" si="80"/>
        <v>60</v>
      </c>
      <c r="AP37" s="22">
        <f t="shared" si="80"/>
        <v>60</v>
      </c>
      <c r="AQ37" s="22">
        <f t="shared" si="80"/>
        <v>60</v>
      </c>
      <c r="AR37" s="22">
        <f t="shared" si="80"/>
        <v>60</v>
      </c>
      <c r="AS37" s="22">
        <f t="shared" si="80"/>
        <v>60</v>
      </c>
      <c r="AT37" s="22">
        <f t="shared" si="80"/>
        <v>60</v>
      </c>
      <c r="AU37" s="22">
        <f t="shared" si="80"/>
        <v>60</v>
      </c>
      <c r="AV37" s="22">
        <f t="shared" si="80"/>
        <v>60</v>
      </c>
      <c r="AW37" s="22">
        <f t="shared" si="80"/>
        <v>60</v>
      </c>
      <c r="AX37" s="22">
        <f t="shared" si="80"/>
        <v>60</v>
      </c>
      <c r="AY37" s="22">
        <f t="shared" si="80"/>
        <v>60</v>
      </c>
      <c r="AZ37" s="22">
        <f t="shared" si="80"/>
        <v>60</v>
      </c>
      <c r="BA37" s="22">
        <f t="shared" si="80"/>
        <v>60</v>
      </c>
      <c r="BB37" s="22">
        <f t="shared" si="80"/>
        <v>60</v>
      </c>
      <c r="BC37" s="22">
        <f t="shared" si="80"/>
        <v>60</v>
      </c>
      <c r="BD37" s="22">
        <f t="shared" si="80"/>
        <v>60</v>
      </c>
      <c r="BE37" s="22">
        <f t="shared" si="80"/>
        <v>60</v>
      </c>
      <c r="BF37" s="22">
        <f t="shared" si="80"/>
        <v>60</v>
      </c>
      <c r="BG37" s="22">
        <f t="shared" si="80"/>
        <v>60</v>
      </c>
      <c r="BH37" s="22">
        <f t="shared" si="80"/>
        <v>60</v>
      </c>
      <c r="BI37" s="22">
        <f t="shared" si="80"/>
        <v>60</v>
      </c>
      <c r="BJ37" s="22">
        <f t="shared" si="80"/>
        <v>60</v>
      </c>
      <c r="BK37" s="22">
        <f t="shared" si="80"/>
        <v>60</v>
      </c>
      <c r="BL37" s="22">
        <f t="shared" si="80"/>
        <v>60</v>
      </c>
      <c r="BM37" s="22">
        <f t="shared" si="80"/>
        <v>60</v>
      </c>
      <c r="BN37" s="22">
        <f t="shared" si="80"/>
        <v>60</v>
      </c>
      <c r="BO37" s="22">
        <f t="shared" si="80"/>
        <v>60</v>
      </c>
      <c r="BP37" s="22">
        <f t="shared" si="80"/>
        <v>60</v>
      </c>
      <c r="BQ37" s="22">
        <f t="shared" si="80"/>
        <v>60</v>
      </c>
      <c r="BR37" s="22">
        <f t="shared" si="80"/>
        <v>60</v>
      </c>
      <c r="BS37" s="22">
        <f t="shared" si="80"/>
        <v>60</v>
      </c>
      <c r="BT37" s="22">
        <f t="shared" si="80"/>
        <v>60</v>
      </c>
      <c r="BU37" s="22">
        <f t="shared" si="80"/>
        <v>60</v>
      </c>
      <c r="BV37" s="22">
        <f t="shared" si="80"/>
        <v>60</v>
      </c>
      <c r="BW37" s="22">
        <f t="shared" ref="BW37:EH37" si="81">$F$37</f>
        <v>60</v>
      </c>
      <c r="BX37" s="22">
        <f t="shared" si="81"/>
        <v>60</v>
      </c>
      <c r="BY37" s="22">
        <f t="shared" si="81"/>
        <v>60</v>
      </c>
      <c r="BZ37" s="22">
        <f t="shared" si="81"/>
        <v>60</v>
      </c>
      <c r="CA37" s="22">
        <f t="shared" si="81"/>
        <v>60</v>
      </c>
      <c r="CB37" s="22">
        <f t="shared" si="81"/>
        <v>60</v>
      </c>
      <c r="CC37" s="22">
        <f t="shared" si="81"/>
        <v>60</v>
      </c>
      <c r="CD37" s="22">
        <f t="shared" si="81"/>
        <v>60</v>
      </c>
      <c r="CE37" s="22">
        <f t="shared" si="81"/>
        <v>60</v>
      </c>
      <c r="CF37" s="22">
        <f t="shared" si="81"/>
        <v>60</v>
      </c>
      <c r="CG37" s="22">
        <f t="shared" si="81"/>
        <v>60</v>
      </c>
      <c r="CH37" s="22">
        <f t="shared" si="81"/>
        <v>60</v>
      </c>
      <c r="CI37" s="22">
        <f t="shared" si="81"/>
        <v>60</v>
      </c>
      <c r="CJ37" s="22">
        <f t="shared" si="81"/>
        <v>60</v>
      </c>
      <c r="CK37" s="22">
        <f t="shared" si="81"/>
        <v>60</v>
      </c>
      <c r="CL37" s="22">
        <f t="shared" si="81"/>
        <v>60</v>
      </c>
      <c r="CM37" s="22">
        <f t="shared" si="81"/>
        <v>60</v>
      </c>
      <c r="CN37" s="22">
        <f t="shared" si="81"/>
        <v>60</v>
      </c>
      <c r="CO37" s="22">
        <f t="shared" si="81"/>
        <v>60</v>
      </c>
      <c r="CP37" s="22">
        <f t="shared" si="81"/>
        <v>60</v>
      </c>
      <c r="CQ37" s="22">
        <f t="shared" si="81"/>
        <v>60</v>
      </c>
      <c r="CR37" s="22">
        <f t="shared" si="81"/>
        <v>60</v>
      </c>
      <c r="CS37" s="22">
        <f t="shared" si="81"/>
        <v>60</v>
      </c>
      <c r="CT37" s="22">
        <f t="shared" si="81"/>
        <v>60</v>
      </c>
      <c r="CU37" s="22">
        <f t="shared" si="81"/>
        <v>60</v>
      </c>
      <c r="CV37" s="22">
        <f t="shared" si="81"/>
        <v>60</v>
      </c>
      <c r="CW37" s="22">
        <f t="shared" si="81"/>
        <v>60</v>
      </c>
      <c r="CX37" s="22">
        <f t="shared" si="81"/>
        <v>60</v>
      </c>
      <c r="CY37" s="22">
        <f t="shared" si="81"/>
        <v>60</v>
      </c>
      <c r="CZ37" s="22">
        <f t="shared" si="81"/>
        <v>60</v>
      </c>
      <c r="DA37" s="22">
        <f t="shared" si="81"/>
        <v>60</v>
      </c>
      <c r="DB37" s="22">
        <f t="shared" si="81"/>
        <v>60</v>
      </c>
      <c r="DC37" s="22">
        <f t="shared" si="81"/>
        <v>60</v>
      </c>
      <c r="DD37" s="22">
        <f t="shared" si="81"/>
        <v>60</v>
      </c>
      <c r="DE37" s="22">
        <f t="shared" si="81"/>
        <v>60</v>
      </c>
      <c r="DF37" s="22">
        <f t="shared" si="81"/>
        <v>60</v>
      </c>
      <c r="DG37" s="22">
        <f t="shared" si="81"/>
        <v>60</v>
      </c>
      <c r="DH37" s="22">
        <f t="shared" si="81"/>
        <v>60</v>
      </c>
      <c r="DI37" s="22">
        <f t="shared" si="81"/>
        <v>60</v>
      </c>
      <c r="DJ37" s="22">
        <f t="shared" si="81"/>
        <v>60</v>
      </c>
      <c r="DK37" s="22">
        <f t="shared" si="81"/>
        <v>60</v>
      </c>
      <c r="DL37" s="22">
        <f t="shared" si="81"/>
        <v>60</v>
      </c>
      <c r="DM37" s="22">
        <f t="shared" si="81"/>
        <v>60</v>
      </c>
      <c r="DN37" s="22">
        <f t="shared" si="81"/>
        <v>60</v>
      </c>
      <c r="DO37" s="22">
        <f t="shared" si="81"/>
        <v>60</v>
      </c>
      <c r="DP37" s="22">
        <f t="shared" si="81"/>
        <v>60</v>
      </c>
      <c r="DQ37" s="22">
        <f t="shared" si="81"/>
        <v>60</v>
      </c>
      <c r="DR37" s="22">
        <f t="shared" si="81"/>
        <v>60</v>
      </c>
      <c r="DS37" s="22">
        <f t="shared" si="81"/>
        <v>60</v>
      </c>
      <c r="DT37" s="22">
        <f t="shared" si="81"/>
        <v>60</v>
      </c>
      <c r="DU37" s="22">
        <f t="shared" si="81"/>
        <v>60</v>
      </c>
      <c r="DV37" s="22">
        <f t="shared" si="81"/>
        <v>60</v>
      </c>
      <c r="DW37" s="22">
        <f t="shared" si="81"/>
        <v>60</v>
      </c>
      <c r="DX37" s="22">
        <f t="shared" si="81"/>
        <v>60</v>
      </c>
      <c r="DY37" s="22">
        <f t="shared" si="81"/>
        <v>60</v>
      </c>
      <c r="DZ37" s="22">
        <f t="shared" si="81"/>
        <v>60</v>
      </c>
      <c r="EA37" s="22">
        <f t="shared" si="81"/>
        <v>60</v>
      </c>
      <c r="EB37" s="22">
        <f t="shared" si="81"/>
        <v>60</v>
      </c>
      <c r="EC37" s="22">
        <f t="shared" si="81"/>
        <v>60</v>
      </c>
      <c r="ED37" s="22">
        <f t="shared" si="81"/>
        <v>60</v>
      </c>
      <c r="EE37" s="22">
        <f t="shared" si="81"/>
        <v>60</v>
      </c>
      <c r="EF37" s="22">
        <f t="shared" si="81"/>
        <v>60</v>
      </c>
      <c r="EG37" s="22">
        <f t="shared" si="81"/>
        <v>60</v>
      </c>
      <c r="EH37" s="22">
        <f t="shared" si="81"/>
        <v>60</v>
      </c>
      <c r="EI37" s="22">
        <f t="shared" ref="EI37:FC37" si="82">$F$37</f>
        <v>60</v>
      </c>
      <c r="EJ37" s="22">
        <f t="shared" si="82"/>
        <v>60</v>
      </c>
      <c r="EK37" s="22">
        <f t="shared" si="82"/>
        <v>60</v>
      </c>
      <c r="EL37" s="22">
        <f t="shared" si="82"/>
        <v>60</v>
      </c>
      <c r="EM37" s="22">
        <f t="shared" si="82"/>
        <v>60</v>
      </c>
      <c r="EN37" s="22">
        <f t="shared" si="82"/>
        <v>60</v>
      </c>
      <c r="EO37" s="22">
        <f t="shared" si="82"/>
        <v>60</v>
      </c>
      <c r="EP37" s="22">
        <f t="shared" si="82"/>
        <v>60</v>
      </c>
      <c r="EQ37" s="22">
        <f t="shared" si="82"/>
        <v>60</v>
      </c>
      <c r="ER37" s="22">
        <f t="shared" si="82"/>
        <v>60</v>
      </c>
      <c r="ES37" s="22">
        <f t="shared" si="82"/>
        <v>60</v>
      </c>
      <c r="ET37" s="22">
        <f t="shared" si="82"/>
        <v>60</v>
      </c>
      <c r="EU37" s="22">
        <f t="shared" si="82"/>
        <v>60</v>
      </c>
      <c r="EV37" s="22">
        <f t="shared" si="82"/>
        <v>60</v>
      </c>
      <c r="EW37" s="22">
        <f t="shared" si="82"/>
        <v>60</v>
      </c>
      <c r="EX37" s="22">
        <f t="shared" si="82"/>
        <v>60</v>
      </c>
      <c r="EY37" s="22">
        <f t="shared" si="82"/>
        <v>60</v>
      </c>
      <c r="EZ37" s="22">
        <f t="shared" si="82"/>
        <v>60</v>
      </c>
      <c r="FA37" s="22">
        <f t="shared" si="82"/>
        <v>60</v>
      </c>
      <c r="FB37" s="22">
        <f t="shared" si="82"/>
        <v>60</v>
      </c>
      <c r="FC37" s="22">
        <f t="shared" si="82"/>
        <v>60</v>
      </c>
    </row>
    <row r="38" spans="2:1006" x14ac:dyDescent="0.35">
      <c r="D38" t="s">
        <v>53</v>
      </c>
      <c r="E38" s="31" t="s">
        <v>97</v>
      </c>
      <c r="F38" s="24">
        <f>InputC!E50</f>
        <v>0.02</v>
      </c>
      <c r="J38" s="2">
        <f t="shared" ref="J38:AO38" si="83">(1+$F$38)^(1/J6)-1</f>
        <v>1.6515813019202241E-3</v>
      </c>
      <c r="K38" s="2">
        <f t="shared" si="83"/>
        <v>1.6515813019202241E-3</v>
      </c>
      <c r="L38" s="2">
        <f t="shared" si="83"/>
        <v>1.6515813019202241E-3</v>
      </c>
      <c r="M38" s="2">
        <f t="shared" si="83"/>
        <v>1.6515813019202241E-3</v>
      </c>
      <c r="N38" s="2">
        <f t="shared" si="83"/>
        <v>1.6515813019202241E-3</v>
      </c>
      <c r="O38" s="2">
        <f t="shared" si="83"/>
        <v>1.6515813019202241E-3</v>
      </c>
      <c r="P38" s="2">
        <f t="shared" si="83"/>
        <v>1.6515813019202241E-3</v>
      </c>
      <c r="Q38" s="2">
        <f t="shared" si="83"/>
        <v>1.6515813019202241E-3</v>
      </c>
      <c r="R38" s="2">
        <f t="shared" si="83"/>
        <v>1.6515813019202241E-3</v>
      </c>
      <c r="S38" s="2">
        <f t="shared" si="83"/>
        <v>1.6515813019202241E-3</v>
      </c>
      <c r="T38" s="2">
        <f t="shared" si="83"/>
        <v>1.6515813019202241E-3</v>
      </c>
      <c r="U38" s="2">
        <f t="shared" si="83"/>
        <v>1.6515813019202241E-3</v>
      </c>
      <c r="V38" s="2">
        <f t="shared" si="83"/>
        <v>9.9504938362078299E-3</v>
      </c>
      <c r="W38" s="2">
        <f t="shared" si="83"/>
        <v>9.9504938362078299E-3</v>
      </c>
      <c r="X38" s="2">
        <f t="shared" si="83"/>
        <v>9.9504938362078299E-3</v>
      </c>
      <c r="Y38" s="2">
        <f t="shared" si="83"/>
        <v>9.9504938362078299E-3</v>
      </c>
      <c r="Z38" s="2">
        <f t="shared" si="83"/>
        <v>9.9504938362078299E-3</v>
      </c>
      <c r="AA38" s="2">
        <f t="shared" si="83"/>
        <v>9.9504938362078299E-3</v>
      </c>
      <c r="AB38" s="2">
        <f t="shared" si="83"/>
        <v>9.9504938362078299E-3</v>
      </c>
      <c r="AC38" s="2">
        <f t="shared" si="83"/>
        <v>9.9504938362078299E-3</v>
      </c>
      <c r="AD38" s="2">
        <f t="shared" si="83"/>
        <v>9.9504938362078299E-3</v>
      </c>
      <c r="AE38" s="2">
        <f t="shared" si="83"/>
        <v>9.9504938362078299E-3</v>
      </c>
      <c r="AF38" s="2">
        <f t="shared" si="83"/>
        <v>9.9504938362078299E-3</v>
      </c>
      <c r="AG38" s="2">
        <f t="shared" si="83"/>
        <v>9.9504938362078299E-3</v>
      </c>
      <c r="AH38" s="2">
        <f t="shared" si="83"/>
        <v>9.9504938362078299E-3</v>
      </c>
      <c r="AI38" s="2">
        <f t="shared" si="83"/>
        <v>9.9504938362078299E-3</v>
      </c>
      <c r="AJ38" s="2">
        <f t="shared" si="83"/>
        <v>9.9504938362078299E-3</v>
      </c>
      <c r="AK38" s="2">
        <f t="shared" si="83"/>
        <v>9.9504938362078299E-3</v>
      </c>
      <c r="AL38" s="2">
        <f t="shared" si="83"/>
        <v>9.9504938362078299E-3</v>
      </c>
      <c r="AM38" s="2">
        <f t="shared" si="83"/>
        <v>9.9504938362078299E-3</v>
      </c>
      <c r="AN38" s="2">
        <f t="shared" si="83"/>
        <v>9.9504938362078299E-3</v>
      </c>
      <c r="AO38" s="2">
        <f t="shared" si="83"/>
        <v>9.9504938362078299E-3</v>
      </c>
      <c r="AP38" s="2">
        <f t="shared" ref="AP38:BU38" si="84">(1+$F$38)^(1/AP6)-1</f>
        <v>9.9504938362078299E-3</v>
      </c>
      <c r="AQ38" s="2">
        <f t="shared" si="84"/>
        <v>9.9504938362078299E-3</v>
      </c>
      <c r="AR38" s="2">
        <f t="shared" si="84"/>
        <v>9.9504938362078299E-3</v>
      </c>
      <c r="AS38" s="2">
        <f t="shared" si="84"/>
        <v>9.9504938362078299E-3</v>
      </c>
      <c r="AT38" s="2">
        <f t="shared" si="84"/>
        <v>9.9504938362078299E-3</v>
      </c>
      <c r="AU38" s="2">
        <f t="shared" si="84"/>
        <v>9.9504938362078299E-3</v>
      </c>
      <c r="AV38" s="2">
        <f t="shared" si="84"/>
        <v>9.9504938362078299E-3</v>
      </c>
      <c r="AW38" s="2">
        <f t="shared" si="84"/>
        <v>9.9504938362078299E-3</v>
      </c>
      <c r="AX38" s="2">
        <f t="shared" si="84"/>
        <v>9.9504938362078299E-3</v>
      </c>
      <c r="AY38" s="2">
        <f t="shared" si="84"/>
        <v>9.9504938362078299E-3</v>
      </c>
      <c r="AZ38" s="2">
        <f t="shared" si="84"/>
        <v>9.9504938362078299E-3</v>
      </c>
      <c r="BA38" s="2">
        <f t="shared" si="84"/>
        <v>9.9504938362078299E-3</v>
      </c>
      <c r="BB38" s="2">
        <f t="shared" si="84"/>
        <v>9.9504938362078299E-3</v>
      </c>
      <c r="BC38" s="2">
        <f t="shared" si="84"/>
        <v>9.9504938362078299E-3</v>
      </c>
      <c r="BD38" s="2">
        <f t="shared" si="84"/>
        <v>9.9504938362078299E-3</v>
      </c>
      <c r="BE38" s="2">
        <f t="shared" si="84"/>
        <v>9.9504938362078299E-3</v>
      </c>
      <c r="BF38" s="2">
        <f t="shared" si="84"/>
        <v>9.9504938362078299E-3</v>
      </c>
      <c r="BG38" s="2">
        <f t="shared" si="84"/>
        <v>9.9504938362078299E-3</v>
      </c>
      <c r="BH38" s="2">
        <f t="shared" si="84"/>
        <v>9.9504938362078299E-3</v>
      </c>
      <c r="BI38" s="2">
        <f t="shared" si="84"/>
        <v>9.9504938362078299E-3</v>
      </c>
      <c r="BJ38" s="2">
        <f t="shared" si="84"/>
        <v>9.9504938362078299E-3</v>
      </c>
      <c r="BK38" s="2">
        <f t="shared" si="84"/>
        <v>9.9504938362078299E-3</v>
      </c>
      <c r="BL38" s="2">
        <f t="shared" si="84"/>
        <v>9.9504938362078299E-3</v>
      </c>
      <c r="BM38" s="2">
        <f t="shared" si="84"/>
        <v>9.9504938362078299E-3</v>
      </c>
      <c r="BN38" s="2">
        <f t="shared" si="84"/>
        <v>9.9504938362078299E-3</v>
      </c>
      <c r="BO38" s="2">
        <f t="shared" si="84"/>
        <v>9.9504938362078299E-3</v>
      </c>
      <c r="BP38" s="2">
        <f t="shared" si="84"/>
        <v>9.9504938362078299E-3</v>
      </c>
      <c r="BQ38" s="2">
        <f t="shared" si="84"/>
        <v>9.9504938362078299E-3</v>
      </c>
      <c r="BR38" s="2">
        <f t="shared" si="84"/>
        <v>9.9504938362078299E-3</v>
      </c>
      <c r="BS38" s="2">
        <f t="shared" si="84"/>
        <v>9.9504938362078299E-3</v>
      </c>
      <c r="BT38" s="2">
        <f t="shared" si="84"/>
        <v>9.9504938362078299E-3</v>
      </c>
      <c r="BU38" s="2">
        <f t="shared" si="84"/>
        <v>9.9504938362078299E-3</v>
      </c>
      <c r="BV38" s="2">
        <f t="shared" ref="BV38:DA38" si="85">(1+$F$38)^(1/BV6)-1</f>
        <v>9.9504938362078299E-3</v>
      </c>
      <c r="BW38" s="2">
        <f t="shared" si="85"/>
        <v>9.9504938362078299E-3</v>
      </c>
      <c r="BX38" s="2">
        <f t="shared" si="85"/>
        <v>9.9504938362078299E-3</v>
      </c>
      <c r="BY38" s="2">
        <f t="shared" si="85"/>
        <v>9.9504938362078299E-3</v>
      </c>
      <c r="BZ38" s="2">
        <f t="shared" si="85"/>
        <v>9.9504938362078299E-3</v>
      </c>
      <c r="CA38" s="2">
        <f t="shared" si="85"/>
        <v>9.9504938362078299E-3</v>
      </c>
      <c r="CB38" s="2">
        <f t="shared" si="85"/>
        <v>9.9504938362078299E-3</v>
      </c>
      <c r="CC38" s="2">
        <f t="shared" si="85"/>
        <v>9.9504938362078299E-3</v>
      </c>
      <c r="CD38" s="2">
        <f t="shared" si="85"/>
        <v>9.9504938362078299E-3</v>
      </c>
      <c r="CE38" s="2">
        <f t="shared" si="85"/>
        <v>9.9504938362078299E-3</v>
      </c>
      <c r="CF38" s="2">
        <f t="shared" si="85"/>
        <v>9.9504938362078299E-3</v>
      </c>
      <c r="CG38" s="2">
        <f t="shared" si="85"/>
        <v>9.9504938362078299E-3</v>
      </c>
      <c r="CH38" s="2">
        <f t="shared" si="85"/>
        <v>9.9504938362078299E-3</v>
      </c>
      <c r="CI38" s="2">
        <f t="shared" si="85"/>
        <v>9.9504938362078299E-3</v>
      </c>
      <c r="CJ38" s="2">
        <f t="shared" si="85"/>
        <v>9.9504938362078299E-3</v>
      </c>
      <c r="CK38" s="2">
        <f t="shared" si="85"/>
        <v>9.9504938362078299E-3</v>
      </c>
      <c r="CL38" s="2">
        <f t="shared" si="85"/>
        <v>9.9504938362078299E-3</v>
      </c>
      <c r="CM38" s="2">
        <f t="shared" si="85"/>
        <v>9.9504938362078299E-3</v>
      </c>
      <c r="CN38" s="2">
        <f t="shared" si="85"/>
        <v>9.9504938362078299E-3</v>
      </c>
      <c r="CO38" s="2">
        <f t="shared" si="85"/>
        <v>9.9504938362078299E-3</v>
      </c>
      <c r="CP38" s="2">
        <f t="shared" si="85"/>
        <v>9.9504938362078299E-3</v>
      </c>
      <c r="CQ38" s="2">
        <f t="shared" si="85"/>
        <v>9.9504938362078299E-3</v>
      </c>
      <c r="CR38" s="2">
        <f t="shared" si="85"/>
        <v>9.9504938362078299E-3</v>
      </c>
      <c r="CS38" s="2">
        <f t="shared" si="85"/>
        <v>9.9504938362078299E-3</v>
      </c>
      <c r="CT38" s="2">
        <f t="shared" si="85"/>
        <v>9.9504938362078299E-3</v>
      </c>
      <c r="CU38" s="2">
        <f t="shared" si="85"/>
        <v>9.9504938362078299E-3</v>
      </c>
      <c r="CV38" s="2">
        <f t="shared" si="85"/>
        <v>9.9504938362078299E-3</v>
      </c>
      <c r="CW38" s="2">
        <f t="shared" si="85"/>
        <v>9.9504938362078299E-3</v>
      </c>
      <c r="CX38" s="2">
        <f t="shared" si="85"/>
        <v>9.9504938362078299E-3</v>
      </c>
      <c r="CY38" s="2">
        <f t="shared" si="85"/>
        <v>9.9504938362078299E-3</v>
      </c>
      <c r="CZ38" s="2">
        <f t="shared" si="85"/>
        <v>9.9504938362078299E-3</v>
      </c>
      <c r="DA38" s="2">
        <f t="shared" si="85"/>
        <v>9.9504938362078299E-3</v>
      </c>
      <c r="DB38" s="2">
        <f t="shared" ref="DB38:EG38" si="86">(1+$F$38)^(1/DB6)-1</f>
        <v>9.9504938362078299E-3</v>
      </c>
      <c r="DC38" s="2">
        <f t="shared" si="86"/>
        <v>9.9504938362078299E-3</v>
      </c>
      <c r="DD38" s="2">
        <f t="shared" si="86"/>
        <v>9.9504938362078299E-3</v>
      </c>
      <c r="DE38" s="2">
        <f t="shared" si="86"/>
        <v>9.9504938362078299E-3</v>
      </c>
      <c r="DF38" s="2">
        <f t="shared" si="86"/>
        <v>9.9504938362078299E-3</v>
      </c>
      <c r="DG38" s="2">
        <f t="shared" si="86"/>
        <v>9.9504938362078299E-3</v>
      </c>
      <c r="DH38" s="2">
        <f t="shared" si="86"/>
        <v>9.9504938362078299E-3</v>
      </c>
      <c r="DI38" s="2">
        <f t="shared" si="86"/>
        <v>9.9504938362078299E-3</v>
      </c>
      <c r="DJ38" s="2">
        <f t="shared" si="86"/>
        <v>9.9504938362078299E-3</v>
      </c>
      <c r="DK38" s="2">
        <f t="shared" si="86"/>
        <v>9.9504938362078299E-3</v>
      </c>
      <c r="DL38" s="2">
        <f t="shared" si="86"/>
        <v>9.9504938362078299E-3</v>
      </c>
      <c r="DM38" s="2">
        <f t="shared" si="86"/>
        <v>9.9504938362078299E-3</v>
      </c>
      <c r="DN38" s="2">
        <f t="shared" si="86"/>
        <v>9.9504938362078299E-3</v>
      </c>
      <c r="DO38" s="2">
        <f t="shared" si="86"/>
        <v>9.9504938362078299E-3</v>
      </c>
      <c r="DP38" s="2">
        <f t="shared" si="86"/>
        <v>9.9504938362078299E-3</v>
      </c>
      <c r="DQ38" s="2">
        <f t="shared" si="86"/>
        <v>9.9504938362078299E-3</v>
      </c>
      <c r="DR38" s="2">
        <f t="shared" si="86"/>
        <v>9.9504938362078299E-3</v>
      </c>
      <c r="DS38" s="2">
        <f t="shared" si="86"/>
        <v>9.9504938362078299E-3</v>
      </c>
      <c r="DT38" s="2">
        <f t="shared" si="86"/>
        <v>9.9504938362078299E-3</v>
      </c>
      <c r="DU38" s="2">
        <f t="shared" si="86"/>
        <v>9.9504938362078299E-3</v>
      </c>
      <c r="DV38" s="2">
        <f t="shared" si="86"/>
        <v>9.9504938362078299E-3</v>
      </c>
      <c r="DW38" s="2">
        <f t="shared" si="86"/>
        <v>9.9504938362078299E-3</v>
      </c>
      <c r="DX38" s="2">
        <f t="shared" si="86"/>
        <v>9.9504938362078299E-3</v>
      </c>
      <c r="DY38" s="2">
        <f t="shared" si="86"/>
        <v>9.9504938362078299E-3</v>
      </c>
      <c r="DZ38" s="2">
        <f t="shared" si="86"/>
        <v>9.9504938362078299E-3</v>
      </c>
      <c r="EA38" s="2">
        <f t="shared" si="86"/>
        <v>9.9504938362078299E-3</v>
      </c>
      <c r="EB38" s="2">
        <f t="shared" si="86"/>
        <v>9.9504938362078299E-3</v>
      </c>
      <c r="EC38" s="2">
        <f t="shared" si="86"/>
        <v>9.9504938362078299E-3</v>
      </c>
      <c r="ED38" s="2">
        <f t="shared" si="86"/>
        <v>9.9504938362078299E-3</v>
      </c>
      <c r="EE38" s="2">
        <f t="shared" si="86"/>
        <v>9.9504938362078299E-3</v>
      </c>
      <c r="EF38" s="2">
        <f t="shared" si="86"/>
        <v>9.9504938362078299E-3</v>
      </c>
      <c r="EG38" s="2">
        <f t="shared" si="86"/>
        <v>9.9504938362078299E-3</v>
      </c>
      <c r="EH38" s="2">
        <f t="shared" ref="EH38:FC38" si="87">(1+$F$38)^(1/EH6)-1</f>
        <v>9.9504938362078299E-3</v>
      </c>
      <c r="EI38" s="2">
        <f t="shared" si="87"/>
        <v>9.9504938362078299E-3</v>
      </c>
      <c r="EJ38" s="2">
        <f t="shared" si="87"/>
        <v>9.9504938362078299E-3</v>
      </c>
      <c r="EK38" s="2">
        <f t="shared" si="87"/>
        <v>9.9504938362078299E-3</v>
      </c>
      <c r="EL38" s="2">
        <f t="shared" si="87"/>
        <v>9.9504938362078299E-3</v>
      </c>
      <c r="EM38" s="2">
        <f t="shared" si="87"/>
        <v>9.9504938362078299E-3</v>
      </c>
      <c r="EN38" s="2">
        <f t="shared" si="87"/>
        <v>9.9504938362078299E-3</v>
      </c>
      <c r="EO38" s="2">
        <f t="shared" si="87"/>
        <v>9.9504938362078299E-3</v>
      </c>
      <c r="EP38" s="2">
        <f t="shared" si="87"/>
        <v>9.9504938362078299E-3</v>
      </c>
      <c r="EQ38" s="2">
        <f t="shared" si="87"/>
        <v>9.9504938362078299E-3</v>
      </c>
      <c r="ER38" s="2">
        <f t="shared" si="87"/>
        <v>9.9504938362078299E-3</v>
      </c>
      <c r="ES38" s="2">
        <f t="shared" si="87"/>
        <v>9.9504938362078299E-3</v>
      </c>
      <c r="ET38" s="2">
        <f t="shared" si="87"/>
        <v>9.9504938362078299E-3</v>
      </c>
      <c r="EU38" s="2">
        <f t="shared" si="87"/>
        <v>9.9504938362078299E-3</v>
      </c>
      <c r="EV38" s="2">
        <f t="shared" si="87"/>
        <v>9.9504938362078299E-3</v>
      </c>
      <c r="EW38" s="2">
        <f t="shared" si="87"/>
        <v>9.9504938362078299E-3</v>
      </c>
      <c r="EX38" s="2">
        <f t="shared" si="87"/>
        <v>9.9504938362078299E-3</v>
      </c>
      <c r="EY38" s="2">
        <f t="shared" si="87"/>
        <v>9.9504938362078299E-3</v>
      </c>
      <c r="EZ38" s="2">
        <f t="shared" si="87"/>
        <v>9.9504938362078299E-3</v>
      </c>
      <c r="FA38" s="2">
        <f t="shared" si="87"/>
        <v>9.9504938362078299E-3</v>
      </c>
      <c r="FB38" s="2">
        <f t="shared" si="87"/>
        <v>9.9504938362078299E-3</v>
      </c>
      <c r="FC38" s="2">
        <f t="shared" si="87"/>
        <v>9.9504938362078299E-3</v>
      </c>
    </row>
    <row r="39" spans="2:1006" x14ac:dyDescent="0.35">
      <c r="D39" t="s">
        <v>64</v>
      </c>
      <c r="E39" s="31" t="s">
        <v>45</v>
      </c>
      <c r="I39" s="3">
        <v>1</v>
      </c>
      <c r="J39" s="41">
        <f t="shared" ref="J39:AO39" si="88">I39*(1+J38*J9)</f>
        <v>1</v>
      </c>
      <c r="K39" s="41">
        <f t="shared" si="88"/>
        <v>1</v>
      </c>
      <c r="L39" s="41">
        <f t="shared" si="88"/>
        <v>1</v>
      </c>
      <c r="M39" s="41">
        <f t="shared" si="88"/>
        <v>1</v>
      </c>
      <c r="N39" s="41">
        <f t="shared" si="88"/>
        <v>1</v>
      </c>
      <c r="O39" s="41">
        <f t="shared" si="88"/>
        <v>1</v>
      </c>
      <c r="P39" s="41">
        <f t="shared" si="88"/>
        <v>1</v>
      </c>
      <c r="Q39" s="41">
        <f t="shared" si="88"/>
        <v>1</v>
      </c>
      <c r="R39" s="41">
        <f t="shared" si="88"/>
        <v>1</v>
      </c>
      <c r="S39" s="41">
        <f t="shared" si="88"/>
        <v>1</v>
      </c>
      <c r="T39" s="41">
        <f t="shared" si="88"/>
        <v>1</v>
      </c>
      <c r="U39" s="41">
        <f t="shared" si="88"/>
        <v>1</v>
      </c>
      <c r="V39" s="41">
        <f t="shared" si="88"/>
        <v>1.0099504938362078</v>
      </c>
      <c r="W39" s="41">
        <f t="shared" si="88"/>
        <v>1.02</v>
      </c>
      <c r="X39" s="41">
        <f t="shared" si="88"/>
        <v>1.030149503712932</v>
      </c>
      <c r="Y39" s="41">
        <f t="shared" si="88"/>
        <v>1.0404</v>
      </c>
      <c r="Z39" s="41">
        <f t="shared" si="88"/>
        <v>1.0507524937871906</v>
      </c>
      <c r="AA39" s="41">
        <f t="shared" si="88"/>
        <v>1.0612080000000002</v>
      </c>
      <c r="AB39" s="41">
        <f t="shared" si="88"/>
        <v>1.0717675436629346</v>
      </c>
      <c r="AC39" s="41">
        <f t="shared" si="88"/>
        <v>1.0824321600000002</v>
      </c>
      <c r="AD39" s="41">
        <f t="shared" si="88"/>
        <v>1.0932028945361933</v>
      </c>
      <c r="AE39" s="41">
        <f t="shared" si="88"/>
        <v>1.1040808032000002</v>
      </c>
      <c r="AF39" s="41">
        <f t="shared" si="88"/>
        <v>1.1150669524269172</v>
      </c>
      <c r="AG39" s="41">
        <f t="shared" si="88"/>
        <v>1.1261624192640003</v>
      </c>
      <c r="AH39" s="41">
        <f t="shared" si="88"/>
        <v>1.1373682914754557</v>
      </c>
      <c r="AI39" s="41">
        <f t="shared" si="88"/>
        <v>1.1486856676492805</v>
      </c>
      <c r="AJ39" s="41">
        <f t="shared" si="88"/>
        <v>1.1601156573049649</v>
      </c>
      <c r="AK39" s="41">
        <f t="shared" si="88"/>
        <v>1.1716593810022662</v>
      </c>
      <c r="AL39" s="41">
        <f t="shared" si="88"/>
        <v>1.1833179704510643</v>
      </c>
      <c r="AM39" s="41">
        <f t="shared" si="88"/>
        <v>1.1950925686223117</v>
      </c>
      <c r="AN39" s="41">
        <f t="shared" si="88"/>
        <v>1.2069843298600857</v>
      </c>
      <c r="AO39" s="41">
        <f t="shared" si="88"/>
        <v>1.218994419994758</v>
      </c>
      <c r="AP39" s="41">
        <f t="shared" ref="AP39:BU39" si="89">AO39*(1+AP38*AP9)</f>
        <v>1.2311240164572876</v>
      </c>
      <c r="AQ39" s="41">
        <f t="shared" si="89"/>
        <v>1.2433743083946533</v>
      </c>
      <c r="AR39" s="41">
        <f t="shared" si="89"/>
        <v>1.2557464967864336</v>
      </c>
      <c r="AS39" s="41">
        <f t="shared" si="89"/>
        <v>1.2682417945625466</v>
      </c>
      <c r="AT39" s="41">
        <f t="shared" si="89"/>
        <v>1.2808614267221623</v>
      </c>
      <c r="AU39" s="41">
        <f t="shared" si="89"/>
        <v>1.2936066304537976</v>
      </c>
      <c r="AV39" s="41">
        <f t="shared" si="89"/>
        <v>1.3064786552566057</v>
      </c>
      <c r="AW39" s="41">
        <f t="shared" si="89"/>
        <v>1.3194787630628737</v>
      </c>
      <c r="AX39" s="41">
        <f t="shared" si="89"/>
        <v>1.332608228361738</v>
      </c>
      <c r="AY39" s="41">
        <f t="shared" si="89"/>
        <v>1.3458683383241312</v>
      </c>
      <c r="AZ39" s="41">
        <f t="shared" si="89"/>
        <v>1.3592603929289728</v>
      </c>
      <c r="BA39" s="41">
        <f t="shared" si="89"/>
        <v>1.372785705090614</v>
      </c>
      <c r="BB39" s="41">
        <f t="shared" si="89"/>
        <v>1.3864456007875525</v>
      </c>
      <c r="BC39" s="41">
        <f t="shared" si="89"/>
        <v>1.4002414191924266</v>
      </c>
      <c r="BD39" s="41">
        <f t="shared" si="89"/>
        <v>1.4141745128033039</v>
      </c>
      <c r="BE39" s="41">
        <f t="shared" si="89"/>
        <v>1.4282462475762754</v>
      </c>
      <c r="BF39" s="41">
        <f t="shared" si="89"/>
        <v>1.4424580030593701</v>
      </c>
      <c r="BG39" s="41">
        <f t="shared" si="89"/>
        <v>1.456811172527801</v>
      </c>
      <c r="BH39" s="41">
        <f t="shared" si="89"/>
        <v>1.4713071631205576</v>
      </c>
      <c r="BI39" s="41">
        <f t="shared" si="89"/>
        <v>1.4859473959783571</v>
      </c>
      <c r="BJ39" s="41">
        <f t="shared" si="89"/>
        <v>1.5007333063829689</v>
      </c>
      <c r="BK39" s="41">
        <f t="shared" si="89"/>
        <v>1.5156663438979243</v>
      </c>
      <c r="BL39" s="41">
        <f t="shared" si="89"/>
        <v>1.5307479725106283</v>
      </c>
      <c r="BM39" s="41">
        <f t="shared" si="89"/>
        <v>1.5459796707758831</v>
      </c>
      <c r="BN39" s="41">
        <f t="shared" si="89"/>
        <v>1.5613629319608411</v>
      </c>
      <c r="BO39" s="41">
        <f t="shared" si="89"/>
        <v>1.5768992641914008</v>
      </c>
      <c r="BP39" s="41">
        <f t="shared" si="89"/>
        <v>1.5925901906000579</v>
      </c>
      <c r="BQ39" s="41">
        <f t="shared" si="89"/>
        <v>1.6084372494752288</v>
      </c>
      <c r="BR39" s="41">
        <f t="shared" si="89"/>
        <v>1.6244419944120592</v>
      </c>
      <c r="BS39" s="41">
        <f t="shared" si="89"/>
        <v>1.6406059944647335</v>
      </c>
      <c r="BT39" s="41">
        <f t="shared" si="89"/>
        <v>1.6569308343003004</v>
      </c>
      <c r="BU39" s="41">
        <f t="shared" si="89"/>
        <v>1.6734181143540283</v>
      </c>
      <c r="BV39" s="41">
        <f t="shared" ref="BV39:DA39" si="90">BU39*(1+BV38*BV9)</f>
        <v>1.6900694509863066</v>
      </c>
      <c r="BW39" s="41">
        <f t="shared" si="90"/>
        <v>1.7068864766411089</v>
      </c>
      <c r="BX39" s="41">
        <f t="shared" si="90"/>
        <v>1.7238708400060327</v>
      </c>
      <c r="BY39" s="41">
        <f t="shared" si="90"/>
        <v>1.7410242061739312</v>
      </c>
      <c r="BZ39" s="41">
        <f t="shared" si="90"/>
        <v>1.7583482568061535</v>
      </c>
      <c r="CA39" s="41">
        <f t="shared" si="90"/>
        <v>1.7758446902974099</v>
      </c>
      <c r="CB39" s="41">
        <f t="shared" si="90"/>
        <v>1.7935152219422767</v>
      </c>
      <c r="CC39" s="41">
        <f t="shared" si="90"/>
        <v>1.8113615841033583</v>
      </c>
      <c r="CD39" s="41">
        <f t="shared" si="90"/>
        <v>1.8293855263811225</v>
      </c>
      <c r="CE39" s="41">
        <f t="shared" si="90"/>
        <v>1.8475888157854257</v>
      </c>
      <c r="CF39" s="41">
        <f t="shared" si="90"/>
        <v>1.8659732369087452</v>
      </c>
      <c r="CG39" s="41">
        <f t="shared" si="90"/>
        <v>1.8845405921011344</v>
      </c>
      <c r="CH39" s="41">
        <f t="shared" si="90"/>
        <v>1.9032927016469203</v>
      </c>
      <c r="CI39" s="41">
        <f t="shared" si="90"/>
        <v>1.9222314039431574</v>
      </c>
      <c r="CJ39" s="41">
        <f t="shared" si="90"/>
        <v>1.9413585556798589</v>
      </c>
      <c r="CK39" s="41">
        <f t="shared" si="90"/>
        <v>1.9606760320220207</v>
      </c>
      <c r="CL39" s="41">
        <f t="shared" si="90"/>
        <v>1.9801857267934562</v>
      </c>
      <c r="CM39" s="41">
        <f t="shared" si="90"/>
        <v>1.9998895526624612</v>
      </c>
      <c r="CN39" s="41">
        <f t="shared" si="90"/>
        <v>1.9998895526624612</v>
      </c>
      <c r="CO39" s="41">
        <f t="shared" si="90"/>
        <v>1.9998895526624612</v>
      </c>
      <c r="CP39" s="41">
        <f t="shared" si="90"/>
        <v>1.9998895526624612</v>
      </c>
      <c r="CQ39" s="41">
        <f t="shared" si="90"/>
        <v>1.9998895526624612</v>
      </c>
      <c r="CR39" s="41">
        <f t="shared" si="90"/>
        <v>1.9998895526624612</v>
      </c>
      <c r="CS39" s="41">
        <f t="shared" si="90"/>
        <v>1.9998895526624612</v>
      </c>
      <c r="CT39" s="41">
        <f t="shared" si="90"/>
        <v>1.9998895526624612</v>
      </c>
      <c r="CU39" s="41">
        <f t="shared" si="90"/>
        <v>1.9998895526624612</v>
      </c>
      <c r="CV39" s="41">
        <f t="shared" si="90"/>
        <v>1.9998895526624612</v>
      </c>
      <c r="CW39" s="41">
        <f t="shared" si="90"/>
        <v>1.9998895526624612</v>
      </c>
      <c r="CX39" s="41">
        <f t="shared" si="90"/>
        <v>1.9998895526624612</v>
      </c>
      <c r="CY39" s="41">
        <f t="shared" si="90"/>
        <v>1.9998895526624612</v>
      </c>
      <c r="CZ39" s="41">
        <f t="shared" si="90"/>
        <v>1.9998895526624612</v>
      </c>
      <c r="DA39" s="41">
        <f t="shared" si="90"/>
        <v>1.9998895526624612</v>
      </c>
      <c r="DB39" s="41">
        <f t="shared" ref="DB39:EG39" si="91">DA39*(1+DB38*DB9)</f>
        <v>1.9998895526624612</v>
      </c>
      <c r="DC39" s="41">
        <f t="shared" si="91"/>
        <v>1.9998895526624612</v>
      </c>
      <c r="DD39" s="41">
        <f t="shared" si="91"/>
        <v>1.9998895526624612</v>
      </c>
      <c r="DE39" s="41">
        <f t="shared" si="91"/>
        <v>1.9998895526624612</v>
      </c>
      <c r="DF39" s="41">
        <f t="shared" si="91"/>
        <v>1.9998895526624612</v>
      </c>
      <c r="DG39" s="41">
        <f t="shared" si="91"/>
        <v>1.9998895526624612</v>
      </c>
      <c r="DH39" s="41">
        <f t="shared" si="91"/>
        <v>1.9998895526624612</v>
      </c>
      <c r="DI39" s="41">
        <f t="shared" si="91"/>
        <v>1.9998895526624612</v>
      </c>
      <c r="DJ39" s="41">
        <f t="shared" si="91"/>
        <v>1.9998895526624612</v>
      </c>
      <c r="DK39" s="41">
        <f t="shared" si="91"/>
        <v>1.9998895526624612</v>
      </c>
      <c r="DL39" s="41">
        <f t="shared" si="91"/>
        <v>1.9998895526624612</v>
      </c>
      <c r="DM39" s="41">
        <f t="shared" si="91"/>
        <v>1.9998895526624612</v>
      </c>
      <c r="DN39" s="41">
        <f t="shared" si="91"/>
        <v>1.9998895526624612</v>
      </c>
      <c r="DO39" s="41">
        <f t="shared" si="91"/>
        <v>1.9998895526624612</v>
      </c>
      <c r="DP39" s="41">
        <f t="shared" si="91"/>
        <v>1.9998895526624612</v>
      </c>
      <c r="DQ39" s="41">
        <f t="shared" si="91"/>
        <v>1.9998895526624612</v>
      </c>
      <c r="DR39" s="41">
        <f t="shared" si="91"/>
        <v>1.9998895526624612</v>
      </c>
      <c r="DS39" s="41">
        <f t="shared" si="91"/>
        <v>1.9998895526624612</v>
      </c>
      <c r="DT39" s="41">
        <f t="shared" si="91"/>
        <v>1.9998895526624612</v>
      </c>
      <c r="DU39" s="41">
        <f t="shared" si="91"/>
        <v>1.9998895526624612</v>
      </c>
      <c r="DV39" s="41">
        <f t="shared" si="91"/>
        <v>1.9998895526624612</v>
      </c>
      <c r="DW39" s="41">
        <f t="shared" si="91"/>
        <v>1.9998895526624612</v>
      </c>
      <c r="DX39" s="41">
        <f t="shared" si="91"/>
        <v>1.9998895526624612</v>
      </c>
      <c r="DY39" s="41">
        <f t="shared" si="91"/>
        <v>1.9998895526624612</v>
      </c>
      <c r="DZ39" s="41">
        <f t="shared" si="91"/>
        <v>1.9998895526624612</v>
      </c>
      <c r="EA39" s="41">
        <f t="shared" si="91"/>
        <v>1.9998895526624612</v>
      </c>
      <c r="EB39" s="41">
        <f t="shared" si="91"/>
        <v>1.9998895526624612</v>
      </c>
      <c r="EC39" s="41">
        <f t="shared" si="91"/>
        <v>1.9998895526624612</v>
      </c>
      <c r="ED39" s="41">
        <f t="shared" si="91"/>
        <v>1.9998895526624612</v>
      </c>
      <c r="EE39" s="41">
        <f t="shared" si="91"/>
        <v>1.9998895526624612</v>
      </c>
      <c r="EF39" s="41">
        <f t="shared" si="91"/>
        <v>1.9998895526624612</v>
      </c>
      <c r="EG39" s="41">
        <f t="shared" si="91"/>
        <v>1.9998895526624612</v>
      </c>
      <c r="EH39" s="41">
        <f t="shared" ref="EH39:FC39" si="92">EG39*(1+EH38*EH9)</f>
        <v>1.9998895526624612</v>
      </c>
      <c r="EI39" s="41">
        <f t="shared" si="92"/>
        <v>1.9998895526624612</v>
      </c>
      <c r="EJ39" s="41">
        <f t="shared" si="92"/>
        <v>1.9998895526624612</v>
      </c>
      <c r="EK39" s="41">
        <f t="shared" si="92"/>
        <v>1.9998895526624612</v>
      </c>
      <c r="EL39" s="41">
        <f t="shared" si="92"/>
        <v>1.9998895526624612</v>
      </c>
      <c r="EM39" s="41">
        <f t="shared" si="92"/>
        <v>1.9998895526624612</v>
      </c>
      <c r="EN39" s="41">
        <f t="shared" si="92"/>
        <v>1.9998895526624612</v>
      </c>
      <c r="EO39" s="41">
        <f t="shared" si="92"/>
        <v>1.9998895526624612</v>
      </c>
      <c r="EP39" s="41">
        <f t="shared" si="92"/>
        <v>1.9998895526624612</v>
      </c>
      <c r="EQ39" s="41">
        <f t="shared" si="92"/>
        <v>1.9998895526624612</v>
      </c>
      <c r="ER39" s="41">
        <f t="shared" si="92"/>
        <v>1.9998895526624612</v>
      </c>
      <c r="ES39" s="41">
        <f t="shared" si="92"/>
        <v>1.9998895526624612</v>
      </c>
      <c r="ET39" s="41">
        <f t="shared" si="92"/>
        <v>1.9998895526624612</v>
      </c>
      <c r="EU39" s="41">
        <f t="shared" si="92"/>
        <v>1.9998895526624612</v>
      </c>
      <c r="EV39" s="41">
        <f t="shared" si="92"/>
        <v>1.9998895526624612</v>
      </c>
      <c r="EW39" s="41">
        <f t="shared" si="92"/>
        <v>1.9998895526624612</v>
      </c>
      <c r="EX39" s="41">
        <f t="shared" si="92"/>
        <v>1.9998895526624612</v>
      </c>
      <c r="EY39" s="41">
        <f t="shared" si="92"/>
        <v>1.9998895526624612</v>
      </c>
      <c r="EZ39" s="41">
        <f t="shared" si="92"/>
        <v>1.9998895526624612</v>
      </c>
      <c r="FA39" s="41">
        <f t="shared" si="92"/>
        <v>1.9998895526624612</v>
      </c>
      <c r="FB39" s="41">
        <f t="shared" si="92"/>
        <v>1.9998895526624612</v>
      </c>
      <c r="FC39" s="41">
        <f t="shared" si="92"/>
        <v>1.9998895526624612</v>
      </c>
    </row>
    <row r="40" spans="2:1006" x14ac:dyDescent="0.35">
      <c r="D40" t="s">
        <v>65</v>
      </c>
      <c r="E40" s="31" t="s">
        <v>95</v>
      </c>
      <c r="J40" s="22">
        <f>J37*J39</f>
        <v>60</v>
      </c>
      <c r="K40" s="22">
        <f t="shared" ref="K40:BV40" si="93">K37*K39</f>
        <v>60</v>
      </c>
      <c r="L40" s="22">
        <f t="shared" si="93"/>
        <v>60</v>
      </c>
      <c r="M40" s="22">
        <f t="shared" si="93"/>
        <v>60</v>
      </c>
      <c r="N40" s="22">
        <f t="shared" si="93"/>
        <v>60</v>
      </c>
      <c r="O40" s="22">
        <f t="shared" si="93"/>
        <v>60</v>
      </c>
      <c r="P40" s="22">
        <f t="shared" si="93"/>
        <v>60</v>
      </c>
      <c r="Q40" s="22">
        <f t="shared" si="93"/>
        <v>60</v>
      </c>
      <c r="R40" s="22">
        <f t="shared" si="93"/>
        <v>60</v>
      </c>
      <c r="S40" s="22">
        <f t="shared" si="93"/>
        <v>60</v>
      </c>
      <c r="T40" s="22">
        <f t="shared" si="93"/>
        <v>60</v>
      </c>
      <c r="U40" s="22">
        <f t="shared" si="93"/>
        <v>60</v>
      </c>
      <c r="V40" s="22">
        <f t="shared" si="93"/>
        <v>60.597029630172472</v>
      </c>
      <c r="W40" s="22">
        <f t="shared" si="93"/>
        <v>61.2</v>
      </c>
      <c r="X40" s="22">
        <f t="shared" si="93"/>
        <v>61.808970222775919</v>
      </c>
      <c r="Y40" s="22">
        <f t="shared" si="93"/>
        <v>62.423999999999999</v>
      </c>
      <c r="Z40" s="22">
        <f t="shared" si="93"/>
        <v>63.045149627231439</v>
      </c>
      <c r="AA40" s="22">
        <f t="shared" si="93"/>
        <v>63.672480000000007</v>
      </c>
      <c r="AB40" s="22">
        <f t="shared" si="93"/>
        <v>64.306052619776068</v>
      </c>
      <c r="AC40" s="22">
        <f t="shared" si="93"/>
        <v>64.945929600000014</v>
      </c>
      <c r="AD40" s="22">
        <f t="shared" si="93"/>
        <v>65.592173672171597</v>
      </c>
      <c r="AE40" s="22">
        <f t="shared" si="93"/>
        <v>66.244848192000021</v>
      </c>
      <c r="AF40" s="22">
        <f t="shared" si="93"/>
        <v>66.904017145615029</v>
      </c>
      <c r="AG40" s="22">
        <f t="shared" si="93"/>
        <v>67.569745155840025</v>
      </c>
      <c r="AH40" s="22">
        <f t="shared" si="93"/>
        <v>68.242097488527349</v>
      </c>
      <c r="AI40" s="22">
        <f t="shared" si="93"/>
        <v>68.921140058956823</v>
      </c>
      <c r="AJ40" s="22">
        <f t="shared" si="93"/>
        <v>69.6069394382979</v>
      </c>
      <c r="AK40" s="22">
        <f t="shared" si="93"/>
        <v>70.299562860135978</v>
      </c>
      <c r="AL40" s="22">
        <f t="shared" si="93"/>
        <v>70.999078227063862</v>
      </c>
      <c r="AM40" s="22">
        <f t="shared" si="93"/>
        <v>71.705554117338707</v>
      </c>
      <c r="AN40" s="22">
        <f t="shared" si="93"/>
        <v>72.41905979160515</v>
      </c>
      <c r="AO40" s="22">
        <f t="shared" si="93"/>
        <v>73.139665199685481</v>
      </c>
      <c r="AP40" s="22">
        <f t="shared" si="93"/>
        <v>73.867440987437263</v>
      </c>
      <c r="AQ40" s="22">
        <f t="shared" si="93"/>
        <v>74.602458503679202</v>
      </c>
      <c r="AR40" s="22">
        <f t="shared" si="93"/>
        <v>75.344789807186018</v>
      </c>
      <c r="AS40" s="22">
        <f t="shared" si="93"/>
        <v>76.094507673752801</v>
      </c>
      <c r="AT40" s="22">
        <f t="shared" si="93"/>
        <v>76.851685603329742</v>
      </c>
      <c r="AU40" s="22">
        <f t="shared" si="93"/>
        <v>77.616397827227857</v>
      </c>
      <c r="AV40" s="22">
        <f t="shared" si="93"/>
        <v>78.388719315396344</v>
      </c>
      <c r="AW40" s="22">
        <f t="shared" si="93"/>
        <v>79.168725783772416</v>
      </c>
      <c r="AX40" s="22">
        <f t="shared" si="93"/>
        <v>79.956493701704275</v>
      </c>
      <c r="AY40" s="22">
        <f t="shared" si="93"/>
        <v>80.752100299447875</v>
      </c>
      <c r="AZ40" s="22">
        <f t="shared" si="93"/>
        <v>81.555623575738366</v>
      </c>
      <c r="BA40" s="22">
        <f t="shared" si="93"/>
        <v>82.367142305436843</v>
      </c>
      <c r="BB40" s="22">
        <f t="shared" si="93"/>
        <v>83.186736047253149</v>
      </c>
      <c r="BC40" s="22">
        <f t="shared" si="93"/>
        <v>84.0144851515456</v>
      </c>
      <c r="BD40" s="22">
        <f t="shared" si="93"/>
        <v>84.850470768198235</v>
      </c>
      <c r="BE40" s="22">
        <f t="shared" si="93"/>
        <v>85.694774854576522</v>
      </c>
      <c r="BF40" s="22">
        <f t="shared" si="93"/>
        <v>86.5474801835622</v>
      </c>
      <c r="BG40" s="22">
        <f t="shared" si="93"/>
        <v>87.408670351668064</v>
      </c>
      <c r="BH40" s="22">
        <f t="shared" si="93"/>
        <v>88.278429787233463</v>
      </c>
      <c r="BI40" s="22">
        <f t="shared" si="93"/>
        <v>89.156843758701427</v>
      </c>
      <c r="BJ40" s="22">
        <f t="shared" si="93"/>
        <v>90.043998382978131</v>
      </c>
      <c r="BK40" s="22">
        <f t="shared" si="93"/>
        <v>90.939980633875464</v>
      </c>
      <c r="BL40" s="22">
        <f t="shared" si="93"/>
        <v>91.8448783506377</v>
      </c>
      <c r="BM40" s="22">
        <f t="shared" si="93"/>
        <v>92.758780246552988</v>
      </c>
      <c r="BN40" s="22">
        <f t="shared" si="93"/>
        <v>93.681775917650469</v>
      </c>
      <c r="BO40" s="22">
        <f t="shared" si="93"/>
        <v>94.61395585148405</v>
      </c>
      <c r="BP40" s="22">
        <f t="shared" si="93"/>
        <v>95.555411436003482</v>
      </c>
      <c r="BQ40" s="22">
        <f t="shared" si="93"/>
        <v>96.506234968513724</v>
      </c>
      <c r="BR40" s="22">
        <f t="shared" si="93"/>
        <v>97.466519664723549</v>
      </c>
      <c r="BS40" s="22">
        <f t="shared" si="93"/>
        <v>98.436359667884005</v>
      </c>
      <c r="BT40" s="22">
        <f t="shared" si="93"/>
        <v>99.415850058018023</v>
      </c>
      <c r="BU40" s="22">
        <f t="shared" si="93"/>
        <v>100.4050868612417</v>
      </c>
      <c r="BV40" s="22">
        <f t="shared" si="93"/>
        <v>101.40416705917839</v>
      </c>
      <c r="BW40" s="22">
        <f t="shared" ref="BW40:EH40" si="94">BW37*BW39</f>
        <v>102.41318859846653</v>
      </c>
      <c r="BX40" s="22">
        <f t="shared" si="94"/>
        <v>103.43225040036197</v>
      </c>
      <c r="BY40" s="22">
        <f t="shared" si="94"/>
        <v>104.46145237043586</v>
      </c>
      <c r="BZ40" s="22">
        <f t="shared" si="94"/>
        <v>105.5008954083692</v>
      </c>
      <c r="CA40" s="22">
        <f t="shared" si="94"/>
        <v>106.55068141784459</v>
      </c>
      <c r="CB40" s="22">
        <f t="shared" si="94"/>
        <v>107.61091331653661</v>
      </c>
      <c r="CC40" s="22">
        <f t="shared" si="94"/>
        <v>108.6816950462015</v>
      </c>
      <c r="CD40" s="22">
        <f t="shared" si="94"/>
        <v>109.76313158286735</v>
      </c>
      <c r="CE40" s="22">
        <f t="shared" si="94"/>
        <v>110.85532894712554</v>
      </c>
      <c r="CF40" s="22">
        <f t="shared" si="94"/>
        <v>111.95839421452472</v>
      </c>
      <c r="CG40" s="22">
        <f t="shared" si="94"/>
        <v>113.07243552606806</v>
      </c>
      <c r="CH40" s="22">
        <f t="shared" si="94"/>
        <v>114.19756209881523</v>
      </c>
      <c r="CI40" s="22">
        <f t="shared" si="94"/>
        <v>115.33388423658944</v>
      </c>
      <c r="CJ40" s="22">
        <f t="shared" si="94"/>
        <v>116.48151334079154</v>
      </c>
      <c r="CK40" s="22">
        <f t="shared" si="94"/>
        <v>117.64056192132124</v>
      </c>
      <c r="CL40" s="22">
        <f t="shared" si="94"/>
        <v>118.81114360760736</v>
      </c>
      <c r="CM40" s="22">
        <f t="shared" si="94"/>
        <v>119.99337315974768</v>
      </c>
      <c r="CN40" s="22">
        <f t="shared" si="94"/>
        <v>119.99337315974768</v>
      </c>
      <c r="CO40" s="22">
        <f t="shared" si="94"/>
        <v>119.99337315974768</v>
      </c>
      <c r="CP40" s="22">
        <f t="shared" si="94"/>
        <v>119.99337315974768</v>
      </c>
      <c r="CQ40" s="22">
        <f t="shared" si="94"/>
        <v>119.99337315974768</v>
      </c>
      <c r="CR40" s="22">
        <f t="shared" si="94"/>
        <v>119.99337315974768</v>
      </c>
      <c r="CS40" s="22">
        <f t="shared" si="94"/>
        <v>119.99337315974768</v>
      </c>
      <c r="CT40" s="22">
        <f t="shared" si="94"/>
        <v>119.99337315974768</v>
      </c>
      <c r="CU40" s="22">
        <f t="shared" si="94"/>
        <v>119.99337315974768</v>
      </c>
      <c r="CV40" s="22">
        <f t="shared" si="94"/>
        <v>119.99337315974768</v>
      </c>
      <c r="CW40" s="22">
        <f t="shared" si="94"/>
        <v>119.99337315974768</v>
      </c>
      <c r="CX40" s="22">
        <f t="shared" si="94"/>
        <v>119.99337315974768</v>
      </c>
      <c r="CY40" s="22">
        <f t="shared" si="94"/>
        <v>119.99337315974768</v>
      </c>
      <c r="CZ40" s="22">
        <f t="shared" si="94"/>
        <v>119.99337315974768</v>
      </c>
      <c r="DA40" s="22">
        <f t="shared" si="94"/>
        <v>119.99337315974768</v>
      </c>
      <c r="DB40" s="22">
        <f t="shared" si="94"/>
        <v>119.99337315974768</v>
      </c>
      <c r="DC40" s="22">
        <f t="shared" si="94"/>
        <v>119.99337315974768</v>
      </c>
      <c r="DD40" s="22">
        <f t="shared" si="94"/>
        <v>119.99337315974768</v>
      </c>
      <c r="DE40" s="22">
        <f t="shared" si="94"/>
        <v>119.99337315974768</v>
      </c>
      <c r="DF40" s="22">
        <f t="shared" si="94"/>
        <v>119.99337315974768</v>
      </c>
      <c r="DG40" s="22">
        <f t="shared" si="94"/>
        <v>119.99337315974768</v>
      </c>
      <c r="DH40" s="22">
        <f t="shared" si="94"/>
        <v>119.99337315974768</v>
      </c>
      <c r="DI40" s="22">
        <f t="shared" si="94"/>
        <v>119.99337315974768</v>
      </c>
      <c r="DJ40" s="22">
        <f t="shared" si="94"/>
        <v>119.99337315974768</v>
      </c>
      <c r="DK40" s="22">
        <f t="shared" si="94"/>
        <v>119.99337315974768</v>
      </c>
      <c r="DL40" s="22">
        <f t="shared" si="94"/>
        <v>119.99337315974768</v>
      </c>
      <c r="DM40" s="22">
        <f t="shared" si="94"/>
        <v>119.99337315974768</v>
      </c>
      <c r="DN40" s="22">
        <f t="shared" si="94"/>
        <v>119.99337315974768</v>
      </c>
      <c r="DO40" s="22">
        <f t="shared" si="94"/>
        <v>119.99337315974768</v>
      </c>
      <c r="DP40" s="22">
        <f t="shared" si="94"/>
        <v>119.99337315974768</v>
      </c>
      <c r="DQ40" s="22">
        <f t="shared" si="94"/>
        <v>119.99337315974768</v>
      </c>
      <c r="DR40" s="22">
        <f t="shared" si="94"/>
        <v>119.99337315974768</v>
      </c>
      <c r="DS40" s="22">
        <f t="shared" si="94"/>
        <v>119.99337315974768</v>
      </c>
      <c r="DT40" s="22">
        <f t="shared" si="94"/>
        <v>119.99337315974768</v>
      </c>
      <c r="DU40" s="22">
        <f t="shared" si="94"/>
        <v>119.99337315974768</v>
      </c>
      <c r="DV40" s="22">
        <f t="shared" si="94"/>
        <v>119.99337315974768</v>
      </c>
      <c r="DW40" s="22">
        <f t="shared" si="94"/>
        <v>119.99337315974768</v>
      </c>
      <c r="DX40" s="22">
        <f t="shared" si="94"/>
        <v>119.99337315974768</v>
      </c>
      <c r="DY40" s="22">
        <f t="shared" si="94"/>
        <v>119.99337315974768</v>
      </c>
      <c r="DZ40" s="22">
        <f t="shared" si="94"/>
        <v>119.99337315974768</v>
      </c>
      <c r="EA40" s="22">
        <f t="shared" si="94"/>
        <v>119.99337315974768</v>
      </c>
      <c r="EB40" s="22">
        <f t="shared" si="94"/>
        <v>119.99337315974768</v>
      </c>
      <c r="EC40" s="22">
        <f t="shared" si="94"/>
        <v>119.99337315974768</v>
      </c>
      <c r="ED40" s="22">
        <f t="shared" si="94"/>
        <v>119.99337315974768</v>
      </c>
      <c r="EE40" s="22">
        <f t="shared" si="94"/>
        <v>119.99337315974768</v>
      </c>
      <c r="EF40" s="22">
        <f t="shared" si="94"/>
        <v>119.99337315974768</v>
      </c>
      <c r="EG40" s="22">
        <f t="shared" si="94"/>
        <v>119.99337315974768</v>
      </c>
      <c r="EH40" s="22">
        <f t="shared" si="94"/>
        <v>119.99337315974768</v>
      </c>
      <c r="EI40" s="22">
        <f t="shared" ref="EI40:FC40" si="95">EI37*EI39</f>
        <v>119.99337315974768</v>
      </c>
      <c r="EJ40" s="22">
        <f t="shared" si="95"/>
        <v>119.99337315974768</v>
      </c>
      <c r="EK40" s="22">
        <f t="shared" si="95"/>
        <v>119.99337315974768</v>
      </c>
      <c r="EL40" s="22">
        <f t="shared" si="95"/>
        <v>119.99337315974768</v>
      </c>
      <c r="EM40" s="22">
        <f t="shared" si="95"/>
        <v>119.99337315974768</v>
      </c>
      <c r="EN40" s="22">
        <f t="shared" si="95"/>
        <v>119.99337315974768</v>
      </c>
      <c r="EO40" s="22">
        <f t="shared" si="95"/>
        <v>119.99337315974768</v>
      </c>
      <c r="EP40" s="22">
        <f t="shared" si="95"/>
        <v>119.99337315974768</v>
      </c>
      <c r="EQ40" s="22">
        <f t="shared" si="95"/>
        <v>119.99337315974768</v>
      </c>
      <c r="ER40" s="22">
        <f t="shared" si="95"/>
        <v>119.99337315974768</v>
      </c>
      <c r="ES40" s="22">
        <f t="shared" si="95"/>
        <v>119.99337315974768</v>
      </c>
      <c r="ET40" s="22">
        <f t="shared" si="95"/>
        <v>119.99337315974768</v>
      </c>
      <c r="EU40" s="22">
        <f t="shared" si="95"/>
        <v>119.99337315974768</v>
      </c>
      <c r="EV40" s="22">
        <f t="shared" si="95"/>
        <v>119.99337315974768</v>
      </c>
      <c r="EW40" s="22">
        <f t="shared" si="95"/>
        <v>119.99337315974768</v>
      </c>
      <c r="EX40" s="22">
        <f t="shared" si="95"/>
        <v>119.99337315974768</v>
      </c>
      <c r="EY40" s="22">
        <f t="shared" si="95"/>
        <v>119.99337315974768</v>
      </c>
      <c r="EZ40" s="22">
        <f t="shared" si="95"/>
        <v>119.99337315974768</v>
      </c>
      <c r="FA40" s="22">
        <f t="shared" si="95"/>
        <v>119.99337315974768</v>
      </c>
      <c r="FB40" s="22">
        <f t="shared" si="95"/>
        <v>119.99337315974768</v>
      </c>
      <c r="FC40" s="22">
        <f t="shared" si="95"/>
        <v>119.99337315974768</v>
      </c>
    </row>
    <row r="41" spans="2:1006" x14ac:dyDescent="0.35">
      <c r="D41" t="s">
        <v>139</v>
      </c>
      <c r="E41" s="31" t="s">
        <v>146</v>
      </c>
      <c r="H41" s="17">
        <f>SUM(J41:XFD41)</f>
        <v>1056323.9832761872</v>
      </c>
      <c r="J41" s="17">
        <f>J32</f>
        <v>0</v>
      </c>
      <c r="K41" s="17">
        <f t="shared" ref="K41:BV41" si="96">K32</f>
        <v>0</v>
      </c>
      <c r="L41" s="17">
        <f t="shared" si="96"/>
        <v>0</v>
      </c>
      <c r="M41" s="17">
        <f t="shared" si="96"/>
        <v>0</v>
      </c>
      <c r="N41" s="17">
        <f t="shared" si="96"/>
        <v>0</v>
      </c>
      <c r="O41" s="17">
        <f t="shared" si="96"/>
        <v>0</v>
      </c>
      <c r="P41" s="17">
        <f t="shared" si="96"/>
        <v>0</v>
      </c>
      <c r="Q41" s="17">
        <f t="shared" si="96"/>
        <v>0</v>
      </c>
      <c r="R41" s="17">
        <f t="shared" si="96"/>
        <v>0</v>
      </c>
      <c r="S41" s="17">
        <f t="shared" si="96"/>
        <v>0</v>
      </c>
      <c r="T41" s="17">
        <f t="shared" si="96"/>
        <v>0</v>
      </c>
      <c r="U41" s="17">
        <f t="shared" si="96"/>
        <v>0</v>
      </c>
      <c r="V41" s="17">
        <f t="shared" si="96"/>
        <v>27761.934819993461</v>
      </c>
      <c r="W41" s="17">
        <f t="shared" si="96"/>
        <v>27690.298507462692</v>
      </c>
      <c r="X41" s="17">
        <f t="shared" si="96"/>
        <v>27618.840616908918</v>
      </c>
      <c r="Y41" s="17">
        <f t="shared" si="96"/>
        <v>27547.560703942971</v>
      </c>
      <c r="Z41" s="17">
        <f t="shared" si="96"/>
        <v>27476.458325282503</v>
      </c>
      <c r="AA41" s="17">
        <f t="shared" si="96"/>
        <v>27405.533038749221</v>
      </c>
      <c r="AB41" s="17">
        <f t="shared" si="96"/>
        <v>27334.784403266167</v>
      </c>
      <c r="AC41" s="17">
        <f t="shared" si="96"/>
        <v>27264.211978854943</v>
      </c>
      <c r="AD41" s="17">
        <f t="shared" si="96"/>
        <v>27193.815326633001</v>
      </c>
      <c r="AE41" s="17">
        <f t="shared" si="96"/>
        <v>27123.594008810895</v>
      </c>
      <c r="AF41" s="17">
        <f t="shared" si="96"/>
        <v>27053.547588689558</v>
      </c>
      <c r="AG41" s="17">
        <f t="shared" si="96"/>
        <v>26983.675630657606</v>
      </c>
      <c r="AH41" s="17">
        <f t="shared" si="96"/>
        <v>26913.977700188614</v>
      </c>
      <c r="AI41" s="17">
        <f t="shared" si="96"/>
        <v>26844.453363838416</v>
      </c>
      <c r="AJ41" s="17">
        <f t="shared" si="96"/>
        <v>26775.102189242407</v>
      </c>
      <c r="AK41" s="17">
        <f t="shared" si="96"/>
        <v>26705.923745112857</v>
      </c>
      <c r="AL41" s="17">
        <f t="shared" si="96"/>
        <v>26636.91760123623</v>
      </c>
      <c r="AM41" s="17">
        <f t="shared" si="96"/>
        <v>26568.083328470504</v>
      </c>
      <c r="AN41" s="17">
        <f t="shared" si="96"/>
        <v>26499.420498742515</v>
      </c>
      <c r="AO41" s="17">
        <f t="shared" si="96"/>
        <v>26430.928685045277</v>
      </c>
      <c r="AP41" s="17">
        <f t="shared" si="96"/>
        <v>26362.607461435338</v>
      </c>
      <c r="AQ41" s="17">
        <f t="shared" si="96"/>
        <v>26294.456403030123</v>
      </c>
      <c r="AR41" s="17">
        <f t="shared" si="96"/>
        <v>26226.475086005303</v>
      </c>
      <c r="AS41" s="17">
        <f t="shared" si="96"/>
        <v>26158.663087592158</v>
      </c>
      <c r="AT41" s="17">
        <f t="shared" si="96"/>
        <v>26091.019986074934</v>
      </c>
      <c r="AU41" s="17">
        <f t="shared" si="96"/>
        <v>26023.545360788219</v>
      </c>
      <c r="AV41" s="17">
        <f t="shared" si="96"/>
        <v>25956.238792114364</v>
      </c>
      <c r="AW41" s="17">
        <f t="shared" si="96"/>
        <v>25889.099861480816</v>
      </c>
      <c r="AX41" s="17">
        <f t="shared" si="96"/>
        <v>25822.128151357574</v>
      </c>
      <c r="AY41" s="17">
        <f t="shared" si="96"/>
        <v>25755.323245254545</v>
      </c>
      <c r="AZ41" s="17">
        <f t="shared" si="96"/>
        <v>25688.684727718981</v>
      </c>
      <c r="BA41" s="17">
        <f t="shared" si="96"/>
        <v>25622.212184332886</v>
      </c>
      <c r="BB41" s="17">
        <f t="shared" si="96"/>
        <v>25555.90520171043</v>
      </c>
      <c r="BC41" s="17">
        <f t="shared" si="96"/>
        <v>25489.763367495409</v>
      </c>
      <c r="BD41" s="17">
        <f t="shared" si="96"/>
        <v>25423.78627035864</v>
      </c>
      <c r="BE41" s="17">
        <f t="shared" si="96"/>
        <v>25357.973499995427</v>
      </c>
      <c r="BF41" s="17">
        <f t="shared" si="96"/>
        <v>25292.32464712302</v>
      </c>
      <c r="BG41" s="17">
        <f t="shared" si="96"/>
        <v>25226.839303478035</v>
      </c>
      <c r="BH41" s="17">
        <f t="shared" si="96"/>
        <v>25161.517061813953</v>
      </c>
      <c r="BI41" s="17">
        <f t="shared" si="96"/>
        <v>25096.357515898544</v>
      </c>
      <c r="BJ41" s="17">
        <f t="shared" si="96"/>
        <v>0</v>
      </c>
      <c r="BK41" s="17">
        <f t="shared" si="96"/>
        <v>0</v>
      </c>
      <c r="BL41" s="17">
        <f t="shared" si="96"/>
        <v>0</v>
      </c>
      <c r="BM41" s="17">
        <f t="shared" si="96"/>
        <v>0</v>
      </c>
      <c r="BN41" s="17">
        <f t="shared" si="96"/>
        <v>0</v>
      </c>
      <c r="BO41" s="17">
        <f t="shared" si="96"/>
        <v>0</v>
      </c>
      <c r="BP41" s="17">
        <f t="shared" si="96"/>
        <v>0</v>
      </c>
      <c r="BQ41" s="17">
        <f t="shared" si="96"/>
        <v>0</v>
      </c>
      <c r="BR41" s="17">
        <f t="shared" si="96"/>
        <v>0</v>
      </c>
      <c r="BS41" s="17">
        <f t="shared" si="96"/>
        <v>0</v>
      </c>
      <c r="BT41" s="17">
        <f t="shared" si="96"/>
        <v>0</v>
      </c>
      <c r="BU41" s="17">
        <f t="shared" si="96"/>
        <v>0</v>
      </c>
      <c r="BV41" s="17">
        <f t="shared" si="96"/>
        <v>0</v>
      </c>
      <c r="BW41" s="17">
        <f t="shared" ref="BW41:EH41" si="97">BW32</f>
        <v>0</v>
      </c>
      <c r="BX41" s="17">
        <f t="shared" si="97"/>
        <v>0</v>
      </c>
      <c r="BY41" s="17">
        <f t="shared" si="97"/>
        <v>0</v>
      </c>
      <c r="BZ41" s="17">
        <f t="shared" si="97"/>
        <v>0</v>
      </c>
      <c r="CA41" s="17">
        <f t="shared" si="97"/>
        <v>0</v>
      </c>
      <c r="CB41" s="17">
        <f t="shared" si="97"/>
        <v>0</v>
      </c>
      <c r="CC41" s="17">
        <f t="shared" si="97"/>
        <v>0</v>
      </c>
      <c r="CD41" s="17">
        <f t="shared" si="97"/>
        <v>0</v>
      </c>
      <c r="CE41" s="17">
        <f t="shared" si="97"/>
        <v>0</v>
      </c>
      <c r="CF41" s="17">
        <f t="shared" si="97"/>
        <v>0</v>
      </c>
      <c r="CG41" s="17">
        <f t="shared" si="97"/>
        <v>0</v>
      </c>
      <c r="CH41" s="17">
        <f t="shared" si="97"/>
        <v>0</v>
      </c>
      <c r="CI41" s="17">
        <f t="shared" si="97"/>
        <v>0</v>
      </c>
      <c r="CJ41" s="17">
        <f t="shared" si="97"/>
        <v>0</v>
      </c>
      <c r="CK41" s="17">
        <f t="shared" si="97"/>
        <v>0</v>
      </c>
      <c r="CL41" s="17">
        <f t="shared" si="97"/>
        <v>0</v>
      </c>
      <c r="CM41" s="17">
        <f t="shared" si="97"/>
        <v>0</v>
      </c>
      <c r="CN41" s="17">
        <f t="shared" si="97"/>
        <v>0</v>
      </c>
      <c r="CO41" s="17">
        <f t="shared" si="97"/>
        <v>0</v>
      </c>
      <c r="CP41" s="17">
        <f t="shared" si="97"/>
        <v>0</v>
      </c>
      <c r="CQ41" s="17">
        <f t="shared" si="97"/>
        <v>0</v>
      </c>
      <c r="CR41" s="17">
        <f t="shared" si="97"/>
        <v>0</v>
      </c>
      <c r="CS41" s="17">
        <f t="shared" si="97"/>
        <v>0</v>
      </c>
      <c r="CT41" s="17">
        <f t="shared" si="97"/>
        <v>0</v>
      </c>
      <c r="CU41" s="17">
        <f t="shared" si="97"/>
        <v>0</v>
      </c>
      <c r="CV41" s="17">
        <f t="shared" si="97"/>
        <v>0</v>
      </c>
      <c r="CW41" s="17">
        <f t="shared" si="97"/>
        <v>0</v>
      </c>
      <c r="CX41" s="17">
        <f t="shared" si="97"/>
        <v>0</v>
      </c>
      <c r="CY41" s="17">
        <f t="shared" si="97"/>
        <v>0</v>
      </c>
      <c r="CZ41" s="17">
        <f t="shared" si="97"/>
        <v>0</v>
      </c>
      <c r="DA41" s="17">
        <f t="shared" si="97"/>
        <v>0</v>
      </c>
      <c r="DB41" s="17">
        <f t="shared" si="97"/>
        <v>0</v>
      </c>
      <c r="DC41" s="17">
        <f t="shared" si="97"/>
        <v>0</v>
      </c>
      <c r="DD41" s="17">
        <f t="shared" si="97"/>
        <v>0</v>
      </c>
      <c r="DE41" s="17">
        <f t="shared" si="97"/>
        <v>0</v>
      </c>
      <c r="DF41" s="17">
        <f t="shared" si="97"/>
        <v>0</v>
      </c>
      <c r="DG41" s="17">
        <f t="shared" si="97"/>
        <v>0</v>
      </c>
      <c r="DH41" s="17">
        <f t="shared" si="97"/>
        <v>0</v>
      </c>
      <c r="DI41" s="17">
        <f t="shared" si="97"/>
        <v>0</v>
      </c>
      <c r="DJ41" s="17">
        <f t="shared" si="97"/>
        <v>0</v>
      </c>
      <c r="DK41" s="17">
        <f t="shared" si="97"/>
        <v>0</v>
      </c>
      <c r="DL41" s="17">
        <f t="shared" si="97"/>
        <v>0</v>
      </c>
      <c r="DM41" s="17">
        <f t="shared" si="97"/>
        <v>0</v>
      </c>
      <c r="DN41" s="17">
        <f t="shared" si="97"/>
        <v>0</v>
      </c>
      <c r="DO41" s="17">
        <f t="shared" si="97"/>
        <v>0</v>
      </c>
      <c r="DP41" s="17">
        <f t="shared" si="97"/>
        <v>0</v>
      </c>
      <c r="DQ41" s="17">
        <f t="shared" si="97"/>
        <v>0</v>
      </c>
      <c r="DR41" s="17">
        <f t="shared" si="97"/>
        <v>0</v>
      </c>
      <c r="DS41" s="17">
        <f t="shared" si="97"/>
        <v>0</v>
      </c>
      <c r="DT41" s="17">
        <f t="shared" si="97"/>
        <v>0</v>
      </c>
      <c r="DU41" s="17">
        <f t="shared" si="97"/>
        <v>0</v>
      </c>
      <c r="DV41" s="17">
        <f t="shared" si="97"/>
        <v>0</v>
      </c>
      <c r="DW41" s="17">
        <f t="shared" si="97"/>
        <v>0</v>
      </c>
      <c r="DX41" s="17">
        <f t="shared" si="97"/>
        <v>0</v>
      </c>
      <c r="DY41" s="17">
        <f t="shared" si="97"/>
        <v>0</v>
      </c>
      <c r="DZ41" s="17">
        <f t="shared" si="97"/>
        <v>0</v>
      </c>
      <c r="EA41" s="17">
        <f t="shared" si="97"/>
        <v>0</v>
      </c>
      <c r="EB41" s="17">
        <f t="shared" si="97"/>
        <v>0</v>
      </c>
      <c r="EC41" s="17">
        <f t="shared" si="97"/>
        <v>0</v>
      </c>
      <c r="ED41" s="17">
        <f t="shared" si="97"/>
        <v>0</v>
      </c>
      <c r="EE41" s="17">
        <f t="shared" si="97"/>
        <v>0</v>
      </c>
      <c r="EF41" s="17">
        <f t="shared" si="97"/>
        <v>0</v>
      </c>
      <c r="EG41" s="17">
        <f t="shared" si="97"/>
        <v>0</v>
      </c>
      <c r="EH41" s="17">
        <f t="shared" si="97"/>
        <v>0</v>
      </c>
      <c r="EI41" s="17">
        <f t="shared" ref="EI41:FC41" si="98">EI32</f>
        <v>0</v>
      </c>
      <c r="EJ41" s="17">
        <f t="shared" si="98"/>
        <v>0</v>
      </c>
      <c r="EK41" s="17">
        <f t="shared" si="98"/>
        <v>0</v>
      </c>
      <c r="EL41" s="17">
        <f t="shared" si="98"/>
        <v>0</v>
      </c>
      <c r="EM41" s="17">
        <f t="shared" si="98"/>
        <v>0</v>
      </c>
      <c r="EN41" s="17">
        <f t="shared" si="98"/>
        <v>0</v>
      </c>
      <c r="EO41" s="17">
        <f t="shared" si="98"/>
        <v>0</v>
      </c>
      <c r="EP41" s="17">
        <f t="shared" si="98"/>
        <v>0</v>
      </c>
      <c r="EQ41" s="17">
        <f t="shared" si="98"/>
        <v>0</v>
      </c>
      <c r="ER41" s="17">
        <f t="shared" si="98"/>
        <v>0</v>
      </c>
      <c r="ES41" s="17">
        <f t="shared" si="98"/>
        <v>0</v>
      </c>
      <c r="ET41" s="17">
        <f t="shared" si="98"/>
        <v>0</v>
      </c>
      <c r="EU41" s="17">
        <f t="shared" si="98"/>
        <v>0</v>
      </c>
      <c r="EV41" s="17">
        <f t="shared" si="98"/>
        <v>0</v>
      </c>
      <c r="EW41" s="17">
        <f t="shared" si="98"/>
        <v>0</v>
      </c>
      <c r="EX41" s="17">
        <f t="shared" si="98"/>
        <v>0</v>
      </c>
      <c r="EY41" s="17">
        <f t="shared" si="98"/>
        <v>0</v>
      </c>
      <c r="EZ41" s="17">
        <f t="shared" si="98"/>
        <v>0</v>
      </c>
      <c r="FA41" s="17">
        <f t="shared" si="98"/>
        <v>0</v>
      </c>
      <c r="FB41" s="17">
        <f t="shared" si="98"/>
        <v>0</v>
      </c>
      <c r="FC41" s="17">
        <f t="shared" si="98"/>
        <v>0</v>
      </c>
    </row>
    <row r="42" spans="2:1006" x14ac:dyDescent="0.35">
      <c r="D42" s="33" t="s">
        <v>173</v>
      </c>
      <c r="E42" s="34" t="s">
        <v>107</v>
      </c>
      <c r="F42" s="33"/>
      <c r="G42" s="33"/>
      <c r="H42" s="35">
        <f>SUM(J42:XFD42)</f>
        <v>77884791.965996057</v>
      </c>
      <c r="I42" s="33"/>
      <c r="J42" s="35">
        <f>J41*J40</f>
        <v>0</v>
      </c>
      <c r="K42" s="35">
        <f t="shared" ref="K42:BV42" si="99">K41*K40</f>
        <v>0</v>
      </c>
      <c r="L42" s="35">
        <f t="shared" si="99"/>
        <v>0</v>
      </c>
      <c r="M42" s="35">
        <f t="shared" si="99"/>
        <v>0</v>
      </c>
      <c r="N42" s="35">
        <f t="shared" si="99"/>
        <v>0</v>
      </c>
      <c r="O42" s="35">
        <f t="shared" si="99"/>
        <v>0</v>
      </c>
      <c r="P42" s="35">
        <f t="shared" si="99"/>
        <v>0</v>
      </c>
      <c r="Q42" s="35">
        <f t="shared" si="99"/>
        <v>0</v>
      </c>
      <c r="R42" s="35">
        <f t="shared" si="99"/>
        <v>0</v>
      </c>
      <c r="S42" s="35">
        <f t="shared" si="99"/>
        <v>0</v>
      </c>
      <c r="T42" s="35">
        <f t="shared" si="99"/>
        <v>0</v>
      </c>
      <c r="U42" s="35">
        <f t="shared" si="99"/>
        <v>0</v>
      </c>
      <c r="V42" s="35">
        <f t="shared" si="99"/>
        <v>1682290.7868780605</v>
      </c>
      <c r="W42" s="35">
        <f t="shared" si="99"/>
        <v>1694646.2686567169</v>
      </c>
      <c r="X42" s="35">
        <f t="shared" si="99"/>
        <v>1707092.0972781174</v>
      </c>
      <c r="Y42" s="35">
        <f t="shared" si="99"/>
        <v>1719628.9293829359</v>
      </c>
      <c r="Z42" s="35">
        <f t="shared" si="99"/>
        <v>1732257.4263438245</v>
      </c>
      <c r="AA42" s="35">
        <f t="shared" si="99"/>
        <v>1744978.2542990993</v>
      </c>
      <c r="AB42" s="35">
        <f t="shared" si="99"/>
        <v>1757792.0841866683</v>
      </c>
      <c r="AC42" s="35">
        <f t="shared" si="99"/>
        <v>1770699.5917781901</v>
      </c>
      <c r="AD42" s="35">
        <f t="shared" si="99"/>
        <v>1783701.4577134736</v>
      </c>
      <c r="AE42" s="35">
        <f t="shared" si="99"/>
        <v>1796798.3675351189</v>
      </c>
      <c r="AF42" s="35">
        <f t="shared" si="99"/>
        <v>1809991.0117233982</v>
      </c>
      <c r="AG42" s="35">
        <f t="shared" si="99"/>
        <v>1823280.0857313853</v>
      </c>
      <c r="AH42" s="35">
        <f t="shared" si="99"/>
        <v>1836666.2900203224</v>
      </c>
      <c r="AI42" s="35">
        <f t="shared" si="99"/>
        <v>1850150.330095242</v>
      </c>
      <c r="AJ42" s="35">
        <f t="shared" si="99"/>
        <v>1863732.9165408337</v>
      </c>
      <c r="AK42" s="35">
        <f t="shared" si="99"/>
        <v>1877414.7650575594</v>
      </c>
      <c r="AL42" s="35">
        <f t="shared" si="99"/>
        <v>1891196.5964980253</v>
      </c>
      <c r="AM42" s="35">
        <f t="shared" si="99"/>
        <v>1905079.1369036061</v>
      </c>
      <c r="AN42" s="35">
        <f t="shared" si="99"/>
        <v>1919063.1175413213</v>
      </c>
      <c r="AO42" s="35">
        <f t="shared" si="99"/>
        <v>1933149.2749409748</v>
      </c>
      <c r="AP42" s="35">
        <f t="shared" si="99"/>
        <v>1947338.3509325481</v>
      </c>
      <c r="AQ42" s="35">
        <f t="shared" si="99"/>
        <v>1961631.0926838566</v>
      </c>
      <c r="AR42" s="35">
        <f t="shared" si="99"/>
        <v>1976028.2527384704</v>
      </c>
      <c r="AS42" s="35">
        <f t="shared" si="99"/>
        <v>1990530.5890538956</v>
      </c>
      <c r="AT42" s="35">
        <f t="shared" si="99"/>
        <v>2005138.8650400236</v>
      </c>
      <c r="AU42" s="35">
        <f t="shared" si="99"/>
        <v>2019853.8495978483</v>
      </c>
      <c r="AV42" s="35">
        <f t="shared" si="99"/>
        <v>2034676.317158455</v>
      </c>
      <c r="AW42" s="35">
        <f t="shared" si="99"/>
        <v>2049607.0477222751</v>
      </c>
      <c r="AX42" s="35">
        <f t="shared" si="99"/>
        <v>2064646.8268986226</v>
      </c>
      <c r="AY42" s="35">
        <f t="shared" si="99"/>
        <v>2079796.4459454964</v>
      </c>
      <c r="AZ42" s="35">
        <f t="shared" si="99"/>
        <v>2095056.7018096682</v>
      </c>
      <c r="BA42" s="35">
        <f t="shared" si="99"/>
        <v>2110428.3971670447</v>
      </c>
      <c r="BB42" s="35">
        <f t="shared" si="99"/>
        <v>2125912.3404633091</v>
      </c>
      <c r="BC42" s="35">
        <f t="shared" si="99"/>
        <v>2141509.345954854</v>
      </c>
      <c r="BD42" s="35">
        <f t="shared" si="99"/>
        <v>2157220.2337499852</v>
      </c>
      <c r="BE42" s="35">
        <f t="shared" si="99"/>
        <v>2173045.8298504259</v>
      </c>
      <c r="BF42" s="35">
        <f t="shared" si="99"/>
        <v>2188986.9661931014</v>
      </c>
      <c r="BG42" s="35">
        <f t="shared" si="99"/>
        <v>2205044.4806922153</v>
      </c>
      <c r="BH42" s="35">
        <f t="shared" si="99"/>
        <v>2221219.21728162</v>
      </c>
      <c r="BI42" s="35">
        <f t="shared" si="99"/>
        <v>2237512.0259574787</v>
      </c>
      <c r="BJ42" s="35">
        <f t="shared" si="99"/>
        <v>0</v>
      </c>
      <c r="BK42" s="35">
        <f t="shared" si="99"/>
        <v>0</v>
      </c>
      <c r="BL42" s="35">
        <f t="shared" si="99"/>
        <v>0</v>
      </c>
      <c r="BM42" s="35">
        <f t="shared" si="99"/>
        <v>0</v>
      </c>
      <c r="BN42" s="35">
        <f t="shared" si="99"/>
        <v>0</v>
      </c>
      <c r="BO42" s="35">
        <f t="shared" si="99"/>
        <v>0</v>
      </c>
      <c r="BP42" s="35">
        <f t="shared" si="99"/>
        <v>0</v>
      </c>
      <c r="BQ42" s="35">
        <f t="shared" si="99"/>
        <v>0</v>
      </c>
      <c r="BR42" s="35">
        <f t="shared" si="99"/>
        <v>0</v>
      </c>
      <c r="BS42" s="35">
        <f t="shared" si="99"/>
        <v>0</v>
      </c>
      <c r="BT42" s="35">
        <f t="shared" si="99"/>
        <v>0</v>
      </c>
      <c r="BU42" s="35">
        <f t="shared" si="99"/>
        <v>0</v>
      </c>
      <c r="BV42" s="35">
        <f t="shared" si="99"/>
        <v>0</v>
      </c>
      <c r="BW42" s="35">
        <f t="shared" ref="BW42:EH42" si="100">BW41*BW40</f>
        <v>0</v>
      </c>
      <c r="BX42" s="35">
        <f t="shared" si="100"/>
        <v>0</v>
      </c>
      <c r="BY42" s="35">
        <f t="shared" si="100"/>
        <v>0</v>
      </c>
      <c r="BZ42" s="35">
        <f t="shared" si="100"/>
        <v>0</v>
      </c>
      <c r="CA42" s="35">
        <f t="shared" si="100"/>
        <v>0</v>
      </c>
      <c r="CB42" s="35">
        <f t="shared" si="100"/>
        <v>0</v>
      </c>
      <c r="CC42" s="35">
        <f t="shared" si="100"/>
        <v>0</v>
      </c>
      <c r="CD42" s="35">
        <f t="shared" si="100"/>
        <v>0</v>
      </c>
      <c r="CE42" s="35">
        <f t="shared" si="100"/>
        <v>0</v>
      </c>
      <c r="CF42" s="35">
        <f t="shared" si="100"/>
        <v>0</v>
      </c>
      <c r="CG42" s="35">
        <f t="shared" si="100"/>
        <v>0</v>
      </c>
      <c r="CH42" s="35">
        <f t="shared" si="100"/>
        <v>0</v>
      </c>
      <c r="CI42" s="35">
        <f t="shared" si="100"/>
        <v>0</v>
      </c>
      <c r="CJ42" s="35">
        <f t="shared" si="100"/>
        <v>0</v>
      </c>
      <c r="CK42" s="35">
        <f t="shared" si="100"/>
        <v>0</v>
      </c>
      <c r="CL42" s="35">
        <f t="shared" si="100"/>
        <v>0</v>
      </c>
      <c r="CM42" s="35">
        <f t="shared" si="100"/>
        <v>0</v>
      </c>
      <c r="CN42" s="35">
        <f t="shared" si="100"/>
        <v>0</v>
      </c>
      <c r="CO42" s="35">
        <f t="shared" si="100"/>
        <v>0</v>
      </c>
      <c r="CP42" s="35">
        <f t="shared" si="100"/>
        <v>0</v>
      </c>
      <c r="CQ42" s="35">
        <f t="shared" si="100"/>
        <v>0</v>
      </c>
      <c r="CR42" s="35">
        <f t="shared" si="100"/>
        <v>0</v>
      </c>
      <c r="CS42" s="35">
        <f t="shared" si="100"/>
        <v>0</v>
      </c>
      <c r="CT42" s="35">
        <f t="shared" si="100"/>
        <v>0</v>
      </c>
      <c r="CU42" s="35">
        <f t="shared" si="100"/>
        <v>0</v>
      </c>
      <c r="CV42" s="35">
        <f t="shared" si="100"/>
        <v>0</v>
      </c>
      <c r="CW42" s="35">
        <f t="shared" si="100"/>
        <v>0</v>
      </c>
      <c r="CX42" s="35">
        <f t="shared" si="100"/>
        <v>0</v>
      </c>
      <c r="CY42" s="35">
        <f t="shared" si="100"/>
        <v>0</v>
      </c>
      <c r="CZ42" s="35">
        <f t="shared" si="100"/>
        <v>0</v>
      </c>
      <c r="DA42" s="35">
        <f t="shared" si="100"/>
        <v>0</v>
      </c>
      <c r="DB42" s="35">
        <f t="shared" si="100"/>
        <v>0</v>
      </c>
      <c r="DC42" s="35">
        <f t="shared" si="100"/>
        <v>0</v>
      </c>
      <c r="DD42" s="35">
        <f t="shared" si="100"/>
        <v>0</v>
      </c>
      <c r="DE42" s="35">
        <f t="shared" si="100"/>
        <v>0</v>
      </c>
      <c r="DF42" s="35">
        <f t="shared" si="100"/>
        <v>0</v>
      </c>
      <c r="DG42" s="35">
        <f t="shared" si="100"/>
        <v>0</v>
      </c>
      <c r="DH42" s="35">
        <f t="shared" si="100"/>
        <v>0</v>
      </c>
      <c r="DI42" s="35">
        <f t="shared" si="100"/>
        <v>0</v>
      </c>
      <c r="DJ42" s="35">
        <f t="shared" si="100"/>
        <v>0</v>
      </c>
      <c r="DK42" s="35">
        <f t="shared" si="100"/>
        <v>0</v>
      </c>
      <c r="DL42" s="35">
        <f t="shared" si="100"/>
        <v>0</v>
      </c>
      <c r="DM42" s="35">
        <f t="shared" si="100"/>
        <v>0</v>
      </c>
      <c r="DN42" s="35">
        <f t="shared" si="100"/>
        <v>0</v>
      </c>
      <c r="DO42" s="35">
        <f t="shared" si="100"/>
        <v>0</v>
      </c>
      <c r="DP42" s="35">
        <f t="shared" si="100"/>
        <v>0</v>
      </c>
      <c r="DQ42" s="35">
        <f t="shared" si="100"/>
        <v>0</v>
      </c>
      <c r="DR42" s="35">
        <f t="shared" si="100"/>
        <v>0</v>
      </c>
      <c r="DS42" s="35">
        <f t="shared" si="100"/>
        <v>0</v>
      </c>
      <c r="DT42" s="35">
        <f t="shared" si="100"/>
        <v>0</v>
      </c>
      <c r="DU42" s="35">
        <f t="shared" si="100"/>
        <v>0</v>
      </c>
      <c r="DV42" s="35">
        <f t="shared" si="100"/>
        <v>0</v>
      </c>
      <c r="DW42" s="35">
        <f t="shared" si="100"/>
        <v>0</v>
      </c>
      <c r="DX42" s="35">
        <f t="shared" si="100"/>
        <v>0</v>
      </c>
      <c r="DY42" s="35">
        <f t="shared" si="100"/>
        <v>0</v>
      </c>
      <c r="DZ42" s="35">
        <f t="shared" si="100"/>
        <v>0</v>
      </c>
      <c r="EA42" s="35">
        <f t="shared" si="100"/>
        <v>0</v>
      </c>
      <c r="EB42" s="35">
        <f t="shared" si="100"/>
        <v>0</v>
      </c>
      <c r="EC42" s="35">
        <f t="shared" si="100"/>
        <v>0</v>
      </c>
      <c r="ED42" s="35">
        <f t="shared" si="100"/>
        <v>0</v>
      </c>
      <c r="EE42" s="35">
        <f t="shared" si="100"/>
        <v>0</v>
      </c>
      <c r="EF42" s="35">
        <f t="shared" si="100"/>
        <v>0</v>
      </c>
      <c r="EG42" s="35">
        <f t="shared" si="100"/>
        <v>0</v>
      </c>
      <c r="EH42" s="35">
        <f t="shared" si="100"/>
        <v>0</v>
      </c>
      <c r="EI42" s="35">
        <f t="shared" ref="EI42:FC42" si="101">EI41*EI40</f>
        <v>0</v>
      </c>
      <c r="EJ42" s="35">
        <f t="shared" si="101"/>
        <v>0</v>
      </c>
      <c r="EK42" s="35">
        <f t="shared" si="101"/>
        <v>0</v>
      </c>
      <c r="EL42" s="35">
        <f t="shared" si="101"/>
        <v>0</v>
      </c>
      <c r="EM42" s="35">
        <f t="shared" si="101"/>
        <v>0</v>
      </c>
      <c r="EN42" s="35">
        <f t="shared" si="101"/>
        <v>0</v>
      </c>
      <c r="EO42" s="35">
        <f t="shared" si="101"/>
        <v>0</v>
      </c>
      <c r="EP42" s="35">
        <f t="shared" si="101"/>
        <v>0</v>
      </c>
      <c r="EQ42" s="35">
        <f t="shared" si="101"/>
        <v>0</v>
      </c>
      <c r="ER42" s="35">
        <f t="shared" si="101"/>
        <v>0</v>
      </c>
      <c r="ES42" s="35">
        <f t="shared" si="101"/>
        <v>0</v>
      </c>
      <c r="ET42" s="35">
        <f t="shared" si="101"/>
        <v>0</v>
      </c>
      <c r="EU42" s="35">
        <f t="shared" si="101"/>
        <v>0</v>
      </c>
      <c r="EV42" s="35">
        <f t="shared" si="101"/>
        <v>0</v>
      </c>
      <c r="EW42" s="35">
        <f t="shared" si="101"/>
        <v>0</v>
      </c>
      <c r="EX42" s="35">
        <f t="shared" si="101"/>
        <v>0</v>
      </c>
      <c r="EY42" s="35">
        <f t="shared" si="101"/>
        <v>0</v>
      </c>
      <c r="EZ42" s="35">
        <f t="shared" si="101"/>
        <v>0</v>
      </c>
      <c r="FA42" s="35">
        <f t="shared" si="101"/>
        <v>0</v>
      </c>
      <c r="FB42" s="35">
        <f t="shared" si="101"/>
        <v>0</v>
      </c>
      <c r="FC42" s="35">
        <f t="shared" si="101"/>
        <v>0</v>
      </c>
    </row>
    <row r="44" spans="2:1006" x14ac:dyDescent="0.35">
      <c r="C44" t="s">
        <v>174</v>
      </c>
    </row>
    <row r="45" spans="2:1006" x14ac:dyDescent="0.35">
      <c r="D45" t="s">
        <v>112</v>
      </c>
      <c r="E45" s="31" t="s">
        <v>95</v>
      </c>
      <c r="F45" s="23">
        <f>InputC!E37</f>
        <v>40</v>
      </c>
      <c r="J45" s="22">
        <f>$F$45</f>
        <v>40</v>
      </c>
      <c r="K45" s="22">
        <f t="shared" ref="K45:BV45" si="102">$F$45</f>
        <v>40</v>
      </c>
      <c r="L45" s="22">
        <f t="shared" si="102"/>
        <v>40</v>
      </c>
      <c r="M45" s="22">
        <f t="shared" si="102"/>
        <v>40</v>
      </c>
      <c r="N45" s="22">
        <f t="shared" si="102"/>
        <v>40</v>
      </c>
      <c r="O45" s="22">
        <f t="shared" si="102"/>
        <v>40</v>
      </c>
      <c r="P45" s="22">
        <f t="shared" si="102"/>
        <v>40</v>
      </c>
      <c r="Q45" s="22">
        <f t="shared" si="102"/>
        <v>40</v>
      </c>
      <c r="R45" s="22">
        <f t="shared" si="102"/>
        <v>40</v>
      </c>
      <c r="S45" s="22">
        <f t="shared" si="102"/>
        <v>40</v>
      </c>
      <c r="T45" s="22">
        <f t="shared" si="102"/>
        <v>40</v>
      </c>
      <c r="U45" s="22">
        <f t="shared" si="102"/>
        <v>40</v>
      </c>
      <c r="V45" s="22">
        <f t="shared" si="102"/>
        <v>40</v>
      </c>
      <c r="W45" s="22">
        <f t="shared" si="102"/>
        <v>40</v>
      </c>
      <c r="X45" s="22">
        <f t="shared" si="102"/>
        <v>40</v>
      </c>
      <c r="Y45" s="22">
        <f t="shared" si="102"/>
        <v>40</v>
      </c>
      <c r="Z45" s="22">
        <f t="shared" si="102"/>
        <v>40</v>
      </c>
      <c r="AA45" s="22">
        <f t="shared" si="102"/>
        <v>40</v>
      </c>
      <c r="AB45" s="22">
        <f t="shared" si="102"/>
        <v>40</v>
      </c>
      <c r="AC45" s="22">
        <f t="shared" si="102"/>
        <v>40</v>
      </c>
      <c r="AD45" s="22">
        <f t="shared" si="102"/>
        <v>40</v>
      </c>
      <c r="AE45" s="22">
        <f t="shared" si="102"/>
        <v>40</v>
      </c>
      <c r="AF45" s="22">
        <f t="shared" si="102"/>
        <v>40</v>
      </c>
      <c r="AG45" s="22">
        <f t="shared" si="102"/>
        <v>40</v>
      </c>
      <c r="AH45" s="22">
        <f t="shared" si="102"/>
        <v>40</v>
      </c>
      <c r="AI45" s="22">
        <f t="shared" si="102"/>
        <v>40</v>
      </c>
      <c r="AJ45" s="22">
        <f t="shared" si="102"/>
        <v>40</v>
      </c>
      <c r="AK45" s="22">
        <f t="shared" si="102"/>
        <v>40</v>
      </c>
      <c r="AL45" s="22">
        <f t="shared" si="102"/>
        <v>40</v>
      </c>
      <c r="AM45" s="22">
        <f t="shared" si="102"/>
        <v>40</v>
      </c>
      <c r="AN45" s="22">
        <f t="shared" si="102"/>
        <v>40</v>
      </c>
      <c r="AO45" s="22">
        <f t="shared" si="102"/>
        <v>40</v>
      </c>
      <c r="AP45" s="22">
        <f t="shared" si="102"/>
        <v>40</v>
      </c>
      <c r="AQ45" s="22">
        <f t="shared" si="102"/>
        <v>40</v>
      </c>
      <c r="AR45" s="22">
        <f t="shared" si="102"/>
        <v>40</v>
      </c>
      <c r="AS45" s="22">
        <f t="shared" si="102"/>
        <v>40</v>
      </c>
      <c r="AT45" s="22">
        <f t="shared" si="102"/>
        <v>40</v>
      </c>
      <c r="AU45" s="22">
        <f t="shared" si="102"/>
        <v>40</v>
      </c>
      <c r="AV45" s="22">
        <f t="shared" si="102"/>
        <v>40</v>
      </c>
      <c r="AW45" s="22">
        <f t="shared" si="102"/>
        <v>40</v>
      </c>
      <c r="AX45" s="22">
        <f t="shared" si="102"/>
        <v>40</v>
      </c>
      <c r="AY45" s="22">
        <f t="shared" si="102"/>
        <v>40</v>
      </c>
      <c r="AZ45" s="22">
        <f t="shared" si="102"/>
        <v>40</v>
      </c>
      <c r="BA45" s="22">
        <f t="shared" si="102"/>
        <v>40</v>
      </c>
      <c r="BB45" s="22">
        <f t="shared" si="102"/>
        <v>40</v>
      </c>
      <c r="BC45" s="22">
        <f t="shared" si="102"/>
        <v>40</v>
      </c>
      <c r="BD45" s="22">
        <f t="shared" si="102"/>
        <v>40</v>
      </c>
      <c r="BE45" s="22">
        <f t="shared" si="102"/>
        <v>40</v>
      </c>
      <c r="BF45" s="22">
        <f t="shared" si="102"/>
        <v>40</v>
      </c>
      <c r="BG45" s="22">
        <f t="shared" si="102"/>
        <v>40</v>
      </c>
      <c r="BH45" s="22">
        <f t="shared" si="102"/>
        <v>40</v>
      </c>
      <c r="BI45" s="22">
        <f t="shared" si="102"/>
        <v>40</v>
      </c>
      <c r="BJ45" s="22">
        <f t="shared" si="102"/>
        <v>40</v>
      </c>
      <c r="BK45" s="22">
        <f t="shared" si="102"/>
        <v>40</v>
      </c>
      <c r="BL45" s="22">
        <f t="shared" si="102"/>
        <v>40</v>
      </c>
      <c r="BM45" s="22">
        <f t="shared" si="102"/>
        <v>40</v>
      </c>
      <c r="BN45" s="22">
        <f t="shared" si="102"/>
        <v>40</v>
      </c>
      <c r="BO45" s="22">
        <f t="shared" si="102"/>
        <v>40</v>
      </c>
      <c r="BP45" s="22">
        <f t="shared" si="102"/>
        <v>40</v>
      </c>
      <c r="BQ45" s="22">
        <f t="shared" si="102"/>
        <v>40</v>
      </c>
      <c r="BR45" s="22">
        <f t="shared" si="102"/>
        <v>40</v>
      </c>
      <c r="BS45" s="22">
        <f t="shared" si="102"/>
        <v>40</v>
      </c>
      <c r="BT45" s="22">
        <f t="shared" si="102"/>
        <v>40</v>
      </c>
      <c r="BU45" s="22">
        <f t="shared" si="102"/>
        <v>40</v>
      </c>
      <c r="BV45" s="22">
        <f t="shared" si="102"/>
        <v>40</v>
      </c>
      <c r="BW45" s="22">
        <f t="shared" ref="BW45:EH45" si="103">$F$45</f>
        <v>40</v>
      </c>
      <c r="BX45" s="22">
        <f t="shared" si="103"/>
        <v>40</v>
      </c>
      <c r="BY45" s="22">
        <f t="shared" si="103"/>
        <v>40</v>
      </c>
      <c r="BZ45" s="22">
        <f t="shared" si="103"/>
        <v>40</v>
      </c>
      <c r="CA45" s="22">
        <f t="shared" si="103"/>
        <v>40</v>
      </c>
      <c r="CB45" s="22">
        <f t="shared" si="103"/>
        <v>40</v>
      </c>
      <c r="CC45" s="22">
        <f t="shared" si="103"/>
        <v>40</v>
      </c>
      <c r="CD45" s="22">
        <f t="shared" si="103"/>
        <v>40</v>
      </c>
      <c r="CE45" s="22">
        <f t="shared" si="103"/>
        <v>40</v>
      </c>
      <c r="CF45" s="22">
        <f t="shared" si="103"/>
        <v>40</v>
      </c>
      <c r="CG45" s="22">
        <f t="shared" si="103"/>
        <v>40</v>
      </c>
      <c r="CH45" s="22">
        <f t="shared" si="103"/>
        <v>40</v>
      </c>
      <c r="CI45" s="22">
        <f t="shared" si="103"/>
        <v>40</v>
      </c>
      <c r="CJ45" s="22">
        <f t="shared" si="103"/>
        <v>40</v>
      </c>
      <c r="CK45" s="22">
        <f t="shared" si="103"/>
        <v>40</v>
      </c>
      <c r="CL45" s="22">
        <f t="shared" si="103"/>
        <v>40</v>
      </c>
      <c r="CM45" s="22">
        <f t="shared" si="103"/>
        <v>40</v>
      </c>
      <c r="CN45" s="22">
        <f t="shared" si="103"/>
        <v>40</v>
      </c>
      <c r="CO45" s="22">
        <f t="shared" si="103"/>
        <v>40</v>
      </c>
      <c r="CP45" s="22">
        <f t="shared" si="103"/>
        <v>40</v>
      </c>
      <c r="CQ45" s="22">
        <f t="shared" si="103"/>
        <v>40</v>
      </c>
      <c r="CR45" s="22">
        <f t="shared" si="103"/>
        <v>40</v>
      </c>
      <c r="CS45" s="22">
        <f t="shared" si="103"/>
        <v>40</v>
      </c>
      <c r="CT45" s="22">
        <f t="shared" si="103"/>
        <v>40</v>
      </c>
      <c r="CU45" s="22">
        <f t="shared" si="103"/>
        <v>40</v>
      </c>
      <c r="CV45" s="22">
        <f t="shared" si="103"/>
        <v>40</v>
      </c>
      <c r="CW45" s="22">
        <f t="shared" si="103"/>
        <v>40</v>
      </c>
      <c r="CX45" s="22">
        <f t="shared" si="103"/>
        <v>40</v>
      </c>
      <c r="CY45" s="22">
        <f t="shared" si="103"/>
        <v>40</v>
      </c>
      <c r="CZ45" s="22">
        <f t="shared" si="103"/>
        <v>40</v>
      </c>
      <c r="DA45" s="22">
        <f t="shared" si="103"/>
        <v>40</v>
      </c>
      <c r="DB45" s="22">
        <f t="shared" si="103"/>
        <v>40</v>
      </c>
      <c r="DC45" s="22">
        <f t="shared" si="103"/>
        <v>40</v>
      </c>
      <c r="DD45" s="22">
        <f t="shared" si="103"/>
        <v>40</v>
      </c>
      <c r="DE45" s="22">
        <f t="shared" si="103"/>
        <v>40</v>
      </c>
      <c r="DF45" s="22">
        <f t="shared" si="103"/>
        <v>40</v>
      </c>
      <c r="DG45" s="22">
        <f t="shared" si="103"/>
        <v>40</v>
      </c>
      <c r="DH45" s="22">
        <f t="shared" si="103"/>
        <v>40</v>
      </c>
      <c r="DI45" s="22">
        <f t="shared" si="103"/>
        <v>40</v>
      </c>
      <c r="DJ45" s="22">
        <f t="shared" si="103"/>
        <v>40</v>
      </c>
      <c r="DK45" s="22">
        <f t="shared" si="103"/>
        <v>40</v>
      </c>
      <c r="DL45" s="22">
        <f t="shared" si="103"/>
        <v>40</v>
      </c>
      <c r="DM45" s="22">
        <f t="shared" si="103"/>
        <v>40</v>
      </c>
      <c r="DN45" s="22">
        <f t="shared" si="103"/>
        <v>40</v>
      </c>
      <c r="DO45" s="22">
        <f t="shared" si="103"/>
        <v>40</v>
      </c>
      <c r="DP45" s="22">
        <f t="shared" si="103"/>
        <v>40</v>
      </c>
      <c r="DQ45" s="22">
        <f t="shared" si="103"/>
        <v>40</v>
      </c>
      <c r="DR45" s="22">
        <f t="shared" si="103"/>
        <v>40</v>
      </c>
      <c r="DS45" s="22">
        <f t="shared" si="103"/>
        <v>40</v>
      </c>
      <c r="DT45" s="22">
        <f t="shared" si="103"/>
        <v>40</v>
      </c>
      <c r="DU45" s="22">
        <f t="shared" si="103"/>
        <v>40</v>
      </c>
      <c r="DV45" s="22">
        <f t="shared" si="103"/>
        <v>40</v>
      </c>
      <c r="DW45" s="22">
        <f t="shared" si="103"/>
        <v>40</v>
      </c>
      <c r="DX45" s="22">
        <f t="shared" si="103"/>
        <v>40</v>
      </c>
      <c r="DY45" s="22">
        <f t="shared" si="103"/>
        <v>40</v>
      </c>
      <c r="DZ45" s="22">
        <f t="shared" si="103"/>
        <v>40</v>
      </c>
      <c r="EA45" s="22">
        <f t="shared" si="103"/>
        <v>40</v>
      </c>
      <c r="EB45" s="22">
        <f t="shared" si="103"/>
        <v>40</v>
      </c>
      <c r="EC45" s="22">
        <f t="shared" si="103"/>
        <v>40</v>
      </c>
      <c r="ED45" s="22">
        <f t="shared" si="103"/>
        <v>40</v>
      </c>
      <c r="EE45" s="22">
        <f t="shared" si="103"/>
        <v>40</v>
      </c>
      <c r="EF45" s="22">
        <f t="shared" si="103"/>
        <v>40</v>
      </c>
      <c r="EG45" s="22">
        <f t="shared" si="103"/>
        <v>40</v>
      </c>
      <c r="EH45" s="22">
        <f t="shared" si="103"/>
        <v>40</v>
      </c>
      <c r="EI45" s="22">
        <f t="shared" ref="EI45:FC45" si="104">$F$45</f>
        <v>40</v>
      </c>
      <c r="EJ45" s="22">
        <f t="shared" si="104"/>
        <v>40</v>
      </c>
      <c r="EK45" s="22">
        <f t="shared" si="104"/>
        <v>40</v>
      </c>
      <c r="EL45" s="22">
        <f t="shared" si="104"/>
        <v>40</v>
      </c>
      <c r="EM45" s="22">
        <f t="shared" si="104"/>
        <v>40</v>
      </c>
      <c r="EN45" s="22">
        <f t="shared" si="104"/>
        <v>40</v>
      </c>
      <c r="EO45" s="22">
        <f t="shared" si="104"/>
        <v>40</v>
      </c>
      <c r="EP45" s="22">
        <f t="shared" si="104"/>
        <v>40</v>
      </c>
      <c r="EQ45" s="22">
        <f t="shared" si="104"/>
        <v>40</v>
      </c>
      <c r="ER45" s="22">
        <f t="shared" si="104"/>
        <v>40</v>
      </c>
      <c r="ES45" s="22">
        <f t="shared" si="104"/>
        <v>40</v>
      </c>
      <c r="ET45" s="22">
        <f t="shared" si="104"/>
        <v>40</v>
      </c>
      <c r="EU45" s="22">
        <f t="shared" si="104"/>
        <v>40</v>
      </c>
      <c r="EV45" s="22">
        <f t="shared" si="104"/>
        <v>40</v>
      </c>
      <c r="EW45" s="22">
        <f t="shared" si="104"/>
        <v>40</v>
      </c>
      <c r="EX45" s="22">
        <f t="shared" si="104"/>
        <v>40</v>
      </c>
      <c r="EY45" s="22">
        <f t="shared" si="104"/>
        <v>40</v>
      </c>
      <c r="EZ45" s="22">
        <f t="shared" si="104"/>
        <v>40</v>
      </c>
      <c r="FA45" s="22">
        <f t="shared" si="104"/>
        <v>40</v>
      </c>
      <c r="FB45" s="22">
        <f t="shared" si="104"/>
        <v>40</v>
      </c>
      <c r="FC45" s="22">
        <f t="shared" si="104"/>
        <v>40</v>
      </c>
    </row>
    <row r="46" spans="2:1006" x14ac:dyDescent="0.35">
      <c r="D46" t="s">
        <v>140</v>
      </c>
      <c r="E46" s="31" t="s">
        <v>146</v>
      </c>
      <c r="J46" s="17">
        <f>J33</f>
        <v>0</v>
      </c>
      <c r="K46" s="17">
        <f t="shared" ref="K46:BV46" si="105">K33</f>
        <v>0</v>
      </c>
      <c r="L46" s="17">
        <f t="shared" si="105"/>
        <v>0</v>
      </c>
      <c r="M46" s="17">
        <f t="shared" si="105"/>
        <v>0</v>
      </c>
      <c r="N46" s="17">
        <f t="shared" si="105"/>
        <v>0</v>
      </c>
      <c r="O46" s="17">
        <f t="shared" si="105"/>
        <v>0</v>
      </c>
      <c r="P46" s="17">
        <f t="shared" si="105"/>
        <v>0</v>
      </c>
      <c r="Q46" s="17">
        <f t="shared" si="105"/>
        <v>0</v>
      </c>
      <c r="R46" s="17">
        <f t="shared" si="105"/>
        <v>0</v>
      </c>
      <c r="S46" s="17">
        <f t="shared" si="105"/>
        <v>0</v>
      </c>
      <c r="T46" s="17">
        <f t="shared" si="105"/>
        <v>0</v>
      </c>
      <c r="U46" s="17">
        <f t="shared" si="105"/>
        <v>0</v>
      </c>
      <c r="V46" s="17">
        <f t="shared" si="105"/>
        <v>0</v>
      </c>
      <c r="W46" s="17">
        <f t="shared" si="105"/>
        <v>0</v>
      </c>
      <c r="X46" s="17">
        <f t="shared" si="105"/>
        <v>0</v>
      </c>
      <c r="Y46" s="17">
        <f t="shared" si="105"/>
        <v>0</v>
      </c>
      <c r="Z46" s="17">
        <f t="shared" si="105"/>
        <v>0</v>
      </c>
      <c r="AA46" s="17">
        <f t="shared" si="105"/>
        <v>0</v>
      </c>
      <c r="AB46" s="17">
        <f t="shared" si="105"/>
        <v>0</v>
      </c>
      <c r="AC46" s="17">
        <f t="shared" si="105"/>
        <v>0</v>
      </c>
      <c r="AD46" s="17">
        <f t="shared" si="105"/>
        <v>0</v>
      </c>
      <c r="AE46" s="17">
        <f t="shared" si="105"/>
        <v>0</v>
      </c>
      <c r="AF46" s="17">
        <f t="shared" si="105"/>
        <v>0</v>
      </c>
      <c r="AG46" s="17">
        <f t="shared" si="105"/>
        <v>0</v>
      </c>
      <c r="AH46" s="17">
        <f t="shared" si="105"/>
        <v>0</v>
      </c>
      <c r="AI46" s="17">
        <f t="shared" si="105"/>
        <v>0</v>
      </c>
      <c r="AJ46" s="17">
        <f t="shared" si="105"/>
        <v>0</v>
      </c>
      <c r="AK46" s="17">
        <f t="shared" si="105"/>
        <v>0</v>
      </c>
      <c r="AL46" s="17">
        <f t="shared" si="105"/>
        <v>0</v>
      </c>
      <c r="AM46" s="17">
        <f t="shared" si="105"/>
        <v>0</v>
      </c>
      <c r="AN46" s="17">
        <f t="shared" si="105"/>
        <v>0</v>
      </c>
      <c r="AO46" s="17">
        <f t="shared" si="105"/>
        <v>0</v>
      </c>
      <c r="AP46" s="17">
        <f t="shared" si="105"/>
        <v>0</v>
      </c>
      <c r="AQ46" s="17">
        <f t="shared" si="105"/>
        <v>0</v>
      </c>
      <c r="AR46" s="17">
        <f t="shared" si="105"/>
        <v>0</v>
      </c>
      <c r="AS46" s="17">
        <f t="shared" si="105"/>
        <v>0</v>
      </c>
      <c r="AT46" s="17">
        <f t="shared" si="105"/>
        <v>0</v>
      </c>
      <c r="AU46" s="17">
        <f t="shared" si="105"/>
        <v>0</v>
      </c>
      <c r="AV46" s="17">
        <f t="shared" si="105"/>
        <v>0</v>
      </c>
      <c r="AW46" s="17">
        <f t="shared" si="105"/>
        <v>0</v>
      </c>
      <c r="AX46" s="17">
        <f t="shared" si="105"/>
        <v>0</v>
      </c>
      <c r="AY46" s="17">
        <f t="shared" si="105"/>
        <v>0</v>
      </c>
      <c r="AZ46" s="17">
        <f t="shared" si="105"/>
        <v>0</v>
      </c>
      <c r="BA46" s="17">
        <f t="shared" si="105"/>
        <v>0</v>
      </c>
      <c r="BB46" s="17">
        <f t="shared" si="105"/>
        <v>0</v>
      </c>
      <c r="BC46" s="17">
        <f t="shared" si="105"/>
        <v>0</v>
      </c>
      <c r="BD46" s="17">
        <f t="shared" si="105"/>
        <v>0</v>
      </c>
      <c r="BE46" s="17">
        <f t="shared" si="105"/>
        <v>0</v>
      </c>
      <c r="BF46" s="17">
        <f t="shared" si="105"/>
        <v>0</v>
      </c>
      <c r="BG46" s="17">
        <f t="shared" si="105"/>
        <v>0</v>
      </c>
      <c r="BH46" s="17">
        <f t="shared" si="105"/>
        <v>0</v>
      </c>
      <c r="BI46" s="17">
        <f t="shared" si="105"/>
        <v>0</v>
      </c>
      <c r="BJ46" s="17">
        <f t="shared" si="105"/>
        <v>25031.360260511396</v>
      </c>
      <c r="BK46" s="17">
        <f t="shared" si="105"/>
        <v>24966.524891441342</v>
      </c>
      <c r="BL46" s="17">
        <f t="shared" si="105"/>
        <v>24901.851005483975</v>
      </c>
      <c r="BM46" s="17">
        <f t="shared" si="105"/>
        <v>24837.338200439146</v>
      </c>
      <c r="BN46" s="17">
        <f t="shared" si="105"/>
        <v>24772.986075108434</v>
      </c>
      <c r="BO46" s="17">
        <f t="shared" si="105"/>
        <v>24708.794229292682</v>
      </c>
      <c r="BP46" s="17">
        <f t="shared" si="105"/>
        <v>24644.762263789489</v>
      </c>
      <c r="BQ46" s="17">
        <f t="shared" si="105"/>
        <v>24580.889780390728</v>
      </c>
      <c r="BR46" s="17">
        <f t="shared" si="105"/>
        <v>24517.176381880086</v>
      </c>
      <c r="BS46" s="17">
        <f t="shared" si="105"/>
        <v>24453.621672030575</v>
      </c>
      <c r="BT46" s="17">
        <f t="shared" si="105"/>
        <v>24390.225255602076</v>
      </c>
      <c r="BU46" s="17">
        <f t="shared" si="105"/>
        <v>24326.986738338877</v>
      </c>
      <c r="BV46" s="17">
        <f t="shared" si="105"/>
        <v>24263.905726967238</v>
      </c>
      <c r="BW46" s="17">
        <f t="shared" ref="BW46:EH46" si="106">BW33</f>
        <v>24200.981829192911</v>
      </c>
      <c r="BX46" s="17">
        <f t="shared" si="106"/>
        <v>24138.214653698746</v>
      </c>
      <c r="BY46" s="17">
        <f t="shared" si="106"/>
        <v>24075.603810142202</v>
      </c>
      <c r="BZ46" s="17">
        <f t="shared" si="106"/>
        <v>24013.14890915298</v>
      </c>
      <c r="CA46" s="17">
        <f t="shared" si="106"/>
        <v>23950.84956233055</v>
      </c>
      <c r="CB46" s="17">
        <f t="shared" si="106"/>
        <v>23888.705382241773</v>
      </c>
      <c r="CC46" s="17">
        <f t="shared" si="106"/>
        <v>23826.715982418456</v>
      </c>
      <c r="CD46" s="17">
        <f t="shared" si="106"/>
        <v>23764.880977354995</v>
      </c>
      <c r="CE46" s="17">
        <f t="shared" si="106"/>
        <v>23703.199982505932</v>
      </c>
      <c r="CF46" s="17">
        <f t="shared" si="106"/>
        <v>23641.67261428358</v>
      </c>
      <c r="CG46" s="17">
        <f t="shared" si="106"/>
        <v>23580.298490055655</v>
      </c>
      <c r="CH46" s="17">
        <f t="shared" si="106"/>
        <v>23519.077228142869</v>
      </c>
      <c r="CI46" s="17">
        <f t="shared" si="106"/>
        <v>23458.008447816574</v>
      </c>
      <c r="CJ46" s="17">
        <f t="shared" si="106"/>
        <v>23397.091769296385</v>
      </c>
      <c r="CK46" s="17">
        <f t="shared" si="106"/>
        <v>23336.326813747834</v>
      </c>
      <c r="CL46" s="17">
        <f t="shared" si="106"/>
        <v>23275.713203279982</v>
      </c>
      <c r="CM46" s="17">
        <f t="shared" si="106"/>
        <v>23215.250560943117</v>
      </c>
      <c r="CN46" s="17">
        <f t="shared" si="106"/>
        <v>0</v>
      </c>
      <c r="CO46" s="17">
        <f t="shared" si="106"/>
        <v>0</v>
      </c>
      <c r="CP46" s="17">
        <f t="shared" si="106"/>
        <v>0</v>
      </c>
      <c r="CQ46" s="17">
        <f t="shared" si="106"/>
        <v>0</v>
      </c>
      <c r="CR46" s="17">
        <f t="shared" si="106"/>
        <v>0</v>
      </c>
      <c r="CS46" s="17">
        <f t="shared" si="106"/>
        <v>0</v>
      </c>
      <c r="CT46" s="17">
        <f t="shared" si="106"/>
        <v>0</v>
      </c>
      <c r="CU46" s="17">
        <f t="shared" si="106"/>
        <v>0</v>
      </c>
      <c r="CV46" s="17">
        <f t="shared" si="106"/>
        <v>0</v>
      </c>
      <c r="CW46" s="17">
        <f t="shared" si="106"/>
        <v>0</v>
      </c>
      <c r="CX46" s="17">
        <f t="shared" si="106"/>
        <v>0</v>
      </c>
      <c r="CY46" s="17">
        <f t="shared" si="106"/>
        <v>0</v>
      </c>
      <c r="CZ46" s="17">
        <f t="shared" si="106"/>
        <v>0</v>
      </c>
      <c r="DA46" s="17">
        <f t="shared" si="106"/>
        <v>0</v>
      </c>
      <c r="DB46" s="17">
        <f t="shared" si="106"/>
        <v>0</v>
      </c>
      <c r="DC46" s="17">
        <f t="shared" si="106"/>
        <v>0</v>
      </c>
      <c r="DD46" s="17">
        <f t="shared" si="106"/>
        <v>0</v>
      </c>
      <c r="DE46" s="17">
        <f t="shared" si="106"/>
        <v>0</v>
      </c>
      <c r="DF46" s="17">
        <f t="shared" si="106"/>
        <v>0</v>
      </c>
      <c r="DG46" s="17">
        <f t="shared" si="106"/>
        <v>0</v>
      </c>
      <c r="DH46" s="17">
        <f t="shared" si="106"/>
        <v>0</v>
      </c>
      <c r="DI46" s="17">
        <f t="shared" si="106"/>
        <v>0</v>
      </c>
      <c r="DJ46" s="17">
        <f t="shared" si="106"/>
        <v>0</v>
      </c>
      <c r="DK46" s="17">
        <f t="shared" si="106"/>
        <v>0</v>
      </c>
      <c r="DL46" s="17">
        <f t="shared" si="106"/>
        <v>0</v>
      </c>
      <c r="DM46" s="17">
        <f t="shared" si="106"/>
        <v>0</v>
      </c>
      <c r="DN46" s="17">
        <f t="shared" si="106"/>
        <v>0</v>
      </c>
      <c r="DO46" s="17">
        <f t="shared" si="106"/>
        <v>0</v>
      </c>
      <c r="DP46" s="17">
        <f t="shared" si="106"/>
        <v>0</v>
      </c>
      <c r="DQ46" s="17">
        <f t="shared" si="106"/>
        <v>0</v>
      </c>
      <c r="DR46" s="17">
        <f t="shared" si="106"/>
        <v>0</v>
      </c>
      <c r="DS46" s="17">
        <f t="shared" si="106"/>
        <v>0</v>
      </c>
      <c r="DT46" s="17">
        <f t="shared" si="106"/>
        <v>0</v>
      </c>
      <c r="DU46" s="17">
        <f t="shared" si="106"/>
        <v>0</v>
      </c>
      <c r="DV46" s="17">
        <f t="shared" si="106"/>
        <v>0</v>
      </c>
      <c r="DW46" s="17">
        <f t="shared" si="106"/>
        <v>0</v>
      </c>
      <c r="DX46" s="17">
        <f t="shared" si="106"/>
        <v>0</v>
      </c>
      <c r="DY46" s="17">
        <f t="shared" si="106"/>
        <v>0</v>
      </c>
      <c r="DZ46" s="17">
        <f t="shared" si="106"/>
        <v>0</v>
      </c>
      <c r="EA46" s="17">
        <f t="shared" si="106"/>
        <v>0</v>
      </c>
      <c r="EB46" s="17">
        <f t="shared" si="106"/>
        <v>0</v>
      </c>
      <c r="EC46" s="17">
        <f t="shared" si="106"/>
        <v>0</v>
      </c>
      <c r="ED46" s="17">
        <f t="shared" si="106"/>
        <v>0</v>
      </c>
      <c r="EE46" s="17">
        <f t="shared" si="106"/>
        <v>0</v>
      </c>
      <c r="EF46" s="17">
        <f t="shared" si="106"/>
        <v>0</v>
      </c>
      <c r="EG46" s="17">
        <f t="shared" si="106"/>
        <v>0</v>
      </c>
      <c r="EH46" s="17">
        <f t="shared" si="106"/>
        <v>0</v>
      </c>
      <c r="EI46" s="17">
        <f t="shared" ref="EI46:FC46" si="107">EI33</f>
        <v>0</v>
      </c>
      <c r="EJ46" s="17">
        <f t="shared" si="107"/>
        <v>0</v>
      </c>
      <c r="EK46" s="17">
        <f t="shared" si="107"/>
        <v>0</v>
      </c>
      <c r="EL46" s="17">
        <f t="shared" si="107"/>
        <v>0</v>
      </c>
      <c r="EM46" s="17">
        <f t="shared" si="107"/>
        <v>0</v>
      </c>
      <c r="EN46" s="17">
        <f t="shared" si="107"/>
        <v>0</v>
      </c>
      <c r="EO46" s="17">
        <f t="shared" si="107"/>
        <v>0</v>
      </c>
      <c r="EP46" s="17">
        <f t="shared" si="107"/>
        <v>0</v>
      </c>
      <c r="EQ46" s="17">
        <f t="shared" si="107"/>
        <v>0</v>
      </c>
      <c r="ER46" s="17">
        <f t="shared" si="107"/>
        <v>0</v>
      </c>
      <c r="ES46" s="17">
        <f t="shared" si="107"/>
        <v>0</v>
      </c>
      <c r="ET46" s="17">
        <f t="shared" si="107"/>
        <v>0</v>
      </c>
      <c r="EU46" s="17">
        <f t="shared" si="107"/>
        <v>0</v>
      </c>
      <c r="EV46" s="17">
        <f t="shared" si="107"/>
        <v>0</v>
      </c>
      <c r="EW46" s="17">
        <f t="shared" si="107"/>
        <v>0</v>
      </c>
      <c r="EX46" s="17">
        <f t="shared" si="107"/>
        <v>0</v>
      </c>
      <c r="EY46" s="17">
        <f t="shared" si="107"/>
        <v>0</v>
      </c>
      <c r="EZ46" s="17">
        <f t="shared" si="107"/>
        <v>0</v>
      </c>
      <c r="FA46" s="17">
        <f t="shared" si="107"/>
        <v>0</v>
      </c>
      <c r="FB46" s="17">
        <f t="shared" si="107"/>
        <v>0</v>
      </c>
      <c r="FC46" s="17">
        <f t="shared" si="107"/>
        <v>0</v>
      </c>
    </row>
    <row r="47" spans="2:1006" x14ac:dyDescent="0.35">
      <c r="D47" s="33" t="s">
        <v>174</v>
      </c>
      <c r="E47" s="34" t="s">
        <v>107</v>
      </c>
      <c r="F47" s="33"/>
      <c r="G47" s="33"/>
      <c r="H47" s="33"/>
      <c r="I47" s="33"/>
      <c r="J47" s="35">
        <f>J45*J46</f>
        <v>0</v>
      </c>
      <c r="K47" s="35">
        <f t="shared" ref="K47:BV47" si="108">K45*K46</f>
        <v>0</v>
      </c>
      <c r="L47" s="35">
        <f t="shared" si="108"/>
        <v>0</v>
      </c>
      <c r="M47" s="35">
        <f t="shared" si="108"/>
        <v>0</v>
      </c>
      <c r="N47" s="35">
        <f t="shared" si="108"/>
        <v>0</v>
      </c>
      <c r="O47" s="35">
        <f t="shared" si="108"/>
        <v>0</v>
      </c>
      <c r="P47" s="35">
        <f t="shared" si="108"/>
        <v>0</v>
      </c>
      <c r="Q47" s="35">
        <f t="shared" si="108"/>
        <v>0</v>
      </c>
      <c r="R47" s="35">
        <f t="shared" si="108"/>
        <v>0</v>
      </c>
      <c r="S47" s="35">
        <f t="shared" si="108"/>
        <v>0</v>
      </c>
      <c r="T47" s="35">
        <f t="shared" si="108"/>
        <v>0</v>
      </c>
      <c r="U47" s="35">
        <f t="shared" si="108"/>
        <v>0</v>
      </c>
      <c r="V47" s="35">
        <f t="shared" si="108"/>
        <v>0</v>
      </c>
      <c r="W47" s="35">
        <f t="shared" si="108"/>
        <v>0</v>
      </c>
      <c r="X47" s="35">
        <f t="shared" si="108"/>
        <v>0</v>
      </c>
      <c r="Y47" s="35">
        <f t="shared" si="108"/>
        <v>0</v>
      </c>
      <c r="Z47" s="35">
        <f t="shared" si="108"/>
        <v>0</v>
      </c>
      <c r="AA47" s="35">
        <f t="shared" si="108"/>
        <v>0</v>
      </c>
      <c r="AB47" s="35">
        <f t="shared" si="108"/>
        <v>0</v>
      </c>
      <c r="AC47" s="35">
        <f t="shared" si="108"/>
        <v>0</v>
      </c>
      <c r="AD47" s="35">
        <f t="shared" si="108"/>
        <v>0</v>
      </c>
      <c r="AE47" s="35">
        <f t="shared" si="108"/>
        <v>0</v>
      </c>
      <c r="AF47" s="35">
        <f t="shared" si="108"/>
        <v>0</v>
      </c>
      <c r="AG47" s="35">
        <f t="shared" si="108"/>
        <v>0</v>
      </c>
      <c r="AH47" s="35">
        <f t="shared" si="108"/>
        <v>0</v>
      </c>
      <c r="AI47" s="35">
        <f t="shared" si="108"/>
        <v>0</v>
      </c>
      <c r="AJ47" s="35">
        <f t="shared" si="108"/>
        <v>0</v>
      </c>
      <c r="AK47" s="35">
        <f t="shared" si="108"/>
        <v>0</v>
      </c>
      <c r="AL47" s="35">
        <f t="shared" si="108"/>
        <v>0</v>
      </c>
      <c r="AM47" s="35">
        <f t="shared" si="108"/>
        <v>0</v>
      </c>
      <c r="AN47" s="35">
        <f t="shared" si="108"/>
        <v>0</v>
      </c>
      <c r="AO47" s="35">
        <f t="shared" si="108"/>
        <v>0</v>
      </c>
      <c r="AP47" s="35">
        <f t="shared" si="108"/>
        <v>0</v>
      </c>
      <c r="AQ47" s="35">
        <f t="shared" si="108"/>
        <v>0</v>
      </c>
      <c r="AR47" s="35">
        <f t="shared" si="108"/>
        <v>0</v>
      </c>
      <c r="AS47" s="35">
        <f t="shared" si="108"/>
        <v>0</v>
      </c>
      <c r="AT47" s="35">
        <f t="shared" si="108"/>
        <v>0</v>
      </c>
      <c r="AU47" s="35">
        <f t="shared" si="108"/>
        <v>0</v>
      </c>
      <c r="AV47" s="35">
        <f t="shared" si="108"/>
        <v>0</v>
      </c>
      <c r="AW47" s="35">
        <f t="shared" si="108"/>
        <v>0</v>
      </c>
      <c r="AX47" s="35">
        <f t="shared" si="108"/>
        <v>0</v>
      </c>
      <c r="AY47" s="35">
        <f t="shared" si="108"/>
        <v>0</v>
      </c>
      <c r="AZ47" s="35">
        <f t="shared" si="108"/>
        <v>0</v>
      </c>
      <c r="BA47" s="35">
        <f t="shared" si="108"/>
        <v>0</v>
      </c>
      <c r="BB47" s="35">
        <f t="shared" si="108"/>
        <v>0</v>
      </c>
      <c r="BC47" s="35">
        <f t="shared" si="108"/>
        <v>0</v>
      </c>
      <c r="BD47" s="35">
        <f t="shared" si="108"/>
        <v>0</v>
      </c>
      <c r="BE47" s="35">
        <f t="shared" si="108"/>
        <v>0</v>
      </c>
      <c r="BF47" s="35">
        <f t="shared" si="108"/>
        <v>0</v>
      </c>
      <c r="BG47" s="35">
        <f t="shared" si="108"/>
        <v>0</v>
      </c>
      <c r="BH47" s="35">
        <f t="shared" si="108"/>
        <v>0</v>
      </c>
      <c r="BI47" s="35">
        <f t="shared" si="108"/>
        <v>0</v>
      </c>
      <c r="BJ47" s="35">
        <f t="shared" si="108"/>
        <v>1001254.4104204559</v>
      </c>
      <c r="BK47" s="35">
        <f t="shared" si="108"/>
        <v>998660.99565765366</v>
      </c>
      <c r="BL47" s="35">
        <f t="shared" si="108"/>
        <v>996074.04021935898</v>
      </c>
      <c r="BM47" s="35">
        <f t="shared" si="108"/>
        <v>993493.52801756584</v>
      </c>
      <c r="BN47" s="35">
        <f t="shared" si="108"/>
        <v>990919.44300433737</v>
      </c>
      <c r="BO47" s="35">
        <f t="shared" si="108"/>
        <v>988351.76917170733</v>
      </c>
      <c r="BP47" s="35">
        <f t="shared" si="108"/>
        <v>985790.49055157951</v>
      </c>
      <c r="BQ47" s="35">
        <f t="shared" si="108"/>
        <v>983235.59121562913</v>
      </c>
      <c r="BR47" s="35">
        <f t="shared" si="108"/>
        <v>980687.05527520343</v>
      </c>
      <c r="BS47" s="35">
        <f t="shared" si="108"/>
        <v>978144.86688122293</v>
      </c>
      <c r="BT47" s="35">
        <f t="shared" si="108"/>
        <v>975609.01022408297</v>
      </c>
      <c r="BU47" s="35">
        <f t="shared" si="108"/>
        <v>973079.46953355509</v>
      </c>
      <c r="BV47" s="35">
        <f t="shared" si="108"/>
        <v>970556.22907868947</v>
      </c>
      <c r="BW47" s="35">
        <f t="shared" ref="BW47:EH47" si="109">BW45*BW46</f>
        <v>968039.27316771646</v>
      </c>
      <c r="BX47" s="35">
        <f t="shared" si="109"/>
        <v>965528.5861479498</v>
      </c>
      <c r="BY47" s="35">
        <f t="shared" si="109"/>
        <v>963024.15240568807</v>
      </c>
      <c r="BZ47" s="35">
        <f t="shared" si="109"/>
        <v>960525.95636611921</v>
      </c>
      <c r="CA47" s="35">
        <f t="shared" si="109"/>
        <v>958033.98249322199</v>
      </c>
      <c r="CB47" s="35">
        <f t="shared" si="109"/>
        <v>955548.21528967097</v>
      </c>
      <c r="CC47" s="35">
        <f t="shared" si="109"/>
        <v>953068.6392967382</v>
      </c>
      <c r="CD47" s="35">
        <f t="shared" si="109"/>
        <v>950595.23909419985</v>
      </c>
      <c r="CE47" s="35">
        <f t="shared" si="109"/>
        <v>948127.99930023728</v>
      </c>
      <c r="CF47" s="35">
        <f t="shared" si="109"/>
        <v>945666.90457134321</v>
      </c>
      <c r="CG47" s="35">
        <f t="shared" si="109"/>
        <v>943211.93960222625</v>
      </c>
      <c r="CH47" s="35">
        <f t="shared" si="109"/>
        <v>940763.08912571473</v>
      </c>
      <c r="CI47" s="35">
        <f t="shared" si="109"/>
        <v>938320.33791266289</v>
      </c>
      <c r="CJ47" s="35">
        <f t="shared" si="109"/>
        <v>935883.6707718554</v>
      </c>
      <c r="CK47" s="35">
        <f t="shared" si="109"/>
        <v>933453.07254991331</v>
      </c>
      <c r="CL47" s="35">
        <f t="shared" si="109"/>
        <v>931028.5281311993</v>
      </c>
      <c r="CM47" s="35">
        <f t="shared" si="109"/>
        <v>928610.02243772475</v>
      </c>
      <c r="CN47" s="35">
        <f t="shared" si="109"/>
        <v>0</v>
      </c>
      <c r="CO47" s="35">
        <f t="shared" si="109"/>
        <v>0</v>
      </c>
      <c r="CP47" s="35">
        <f t="shared" si="109"/>
        <v>0</v>
      </c>
      <c r="CQ47" s="35">
        <f t="shared" si="109"/>
        <v>0</v>
      </c>
      <c r="CR47" s="35">
        <f t="shared" si="109"/>
        <v>0</v>
      </c>
      <c r="CS47" s="35">
        <f t="shared" si="109"/>
        <v>0</v>
      </c>
      <c r="CT47" s="35">
        <f t="shared" si="109"/>
        <v>0</v>
      </c>
      <c r="CU47" s="35">
        <f t="shared" si="109"/>
        <v>0</v>
      </c>
      <c r="CV47" s="35">
        <f t="shared" si="109"/>
        <v>0</v>
      </c>
      <c r="CW47" s="35">
        <f t="shared" si="109"/>
        <v>0</v>
      </c>
      <c r="CX47" s="35">
        <f t="shared" si="109"/>
        <v>0</v>
      </c>
      <c r="CY47" s="35">
        <f t="shared" si="109"/>
        <v>0</v>
      </c>
      <c r="CZ47" s="35">
        <f t="shared" si="109"/>
        <v>0</v>
      </c>
      <c r="DA47" s="35">
        <f t="shared" si="109"/>
        <v>0</v>
      </c>
      <c r="DB47" s="35">
        <f t="shared" si="109"/>
        <v>0</v>
      </c>
      <c r="DC47" s="35">
        <f t="shared" si="109"/>
        <v>0</v>
      </c>
      <c r="DD47" s="35">
        <f t="shared" si="109"/>
        <v>0</v>
      </c>
      <c r="DE47" s="35">
        <f t="shared" si="109"/>
        <v>0</v>
      </c>
      <c r="DF47" s="35">
        <f t="shared" si="109"/>
        <v>0</v>
      </c>
      <c r="DG47" s="35">
        <f t="shared" si="109"/>
        <v>0</v>
      </c>
      <c r="DH47" s="35">
        <f t="shared" si="109"/>
        <v>0</v>
      </c>
      <c r="DI47" s="35">
        <f t="shared" si="109"/>
        <v>0</v>
      </c>
      <c r="DJ47" s="35">
        <f t="shared" si="109"/>
        <v>0</v>
      </c>
      <c r="DK47" s="35">
        <f t="shared" si="109"/>
        <v>0</v>
      </c>
      <c r="DL47" s="35">
        <f t="shared" si="109"/>
        <v>0</v>
      </c>
      <c r="DM47" s="35">
        <f t="shared" si="109"/>
        <v>0</v>
      </c>
      <c r="DN47" s="35">
        <f t="shared" si="109"/>
        <v>0</v>
      </c>
      <c r="DO47" s="35">
        <f t="shared" si="109"/>
        <v>0</v>
      </c>
      <c r="DP47" s="35">
        <f t="shared" si="109"/>
        <v>0</v>
      </c>
      <c r="DQ47" s="35">
        <f t="shared" si="109"/>
        <v>0</v>
      </c>
      <c r="DR47" s="35">
        <f t="shared" si="109"/>
        <v>0</v>
      </c>
      <c r="DS47" s="35">
        <f t="shared" si="109"/>
        <v>0</v>
      </c>
      <c r="DT47" s="35">
        <f t="shared" si="109"/>
        <v>0</v>
      </c>
      <c r="DU47" s="35">
        <f t="shared" si="109"/>
        <v>0</v>
      </c>
      <c r="DV47" s="35">
        <f t="shared" si="109"/>
        <v>0</v>
      </c>
      <c r="DW47" s="35">
        <f t="shared" si="109"/>
        <v>0</v>
      </c>
      <c r="DX47" s="35">
        <f t="shared" si="109"/>
        <v>0</v>
      </c>
      <c r="DY47" s="35">
        <f t="shared" si="109"/>
        <v>0</v>
      </c>
      <c r="DZ47" s="35">
        <f t="shared" si="109"/>
        <v>0</v>
      </c>
      <c r="EA47" s="35">
        <f t="shared" si="109"/>
        <v>0</v>
      </c>
      <c r="EB47" s="35">
        <f t="shared" si="109"/>
        <v>0</v>
      </c>
      <c r="EC47" s="35">
        <f t="shared" si="109"/>
        <v>0</v>
      </c>
      <c r="ED47" s="35">
        <f t="shared" si="109"/>
        <v>0</v>
      </c>
      <c r="EE47" s="35">
        <f t="shared" si="109"/>
        <v>0</v>
      </c>
      <c r="EF47" s="35">
        <f t="shared" si="109"/>
        <v>0</v>
      </c>
      <c r="EG47" s="35">
        <f t="shared" si="109"/>
        <v>0</v>
      </c>
      <c r="EH47" s="35">
        <f t="shared" si="109"/>
        <v>0</v>
      </c>
      <c r="EI47" s="35">
        <f t="shared" ref="EI47:FC47" si="110">EI45*EI46</f>
        <v>0</v>
      </c>
      <c r="EJ47" s="35">
        <f t="shared" si="110"/>
        <v>0</v>
      </c>
      <c r="EK47" s="35">
        <f t="shared" si="110"/>
        <v>0</v>
      </c>
      <c r="EL47" s="35">
        <f t="shared" si="110"/>
        <v>0</v>
      </c>
      <c r="EM47" s="35">
        <f t="shared" si="110"/>
        <v>0</v>
      </c>
      <c r="EN47" s="35">
        <f t="shared" si="110"/>
        <v>0</v>
      </c>
      <c r="EO47" s="35">
        <f t="shared" si="110"/>
        <v>0</v>
      </c>
      <c r="EP47" s="35">
        <f t="shared" si="110"/>
        <v>0</v>
      </c>
      <c r="EQ47" s="35">
        <f t="shared" si="110"/>
        <v>0</v>
      </c>
      <c r="ER47" s="35">
        <f t="shared" si="110"/>
        <v>0</v>
      </c>
      <c r="ES47" s="35">
        <f t="shared" si="110"/>
        <v>0</v>
      </c>
      <c r="ET47" s="35">
        <f t="shared" si="110"/>
        <v>0</v>
      </c>
      <c r="EU47" s="35">
        <f t="shared" si="110"/>
        <v>0</v>
      </c>
      <c r="EV47" s="35">
        <f t="shared" si="110"/>
        <v>0</v>
      </c>
      <c r="EW47" s="35">
        <f t="shared" si="110"/>
        <v>0</v>
      </c>
      <c r="EX47" s="35">
        <f t="shared" si="110"/>
        <v>0</v>
      </c>
      <c r="EY47" s="35">
        <f t="shared" si="110"/>
        <v>0</v>
      </c>
      <c r="EZ47" s="35">
        <f t="shared" si="110"/>
        <v>0</v>
      </c>
      <c r="FA47" s="35">
        <f t="shared" si="110"/>
        <v>0</v>
      </c>
      <c r="FB47" s="35">
        <f t="shared" si="110"/>
        <v>0</v>
      </c>
      <c r="FC47" s="35">
        <f t="shared" si="110"/>
        <v>0</v>
      </c>
    </row>
    <row r="49" spans="3:159" ht="15" thickBot="1" x14ac:dyDescent="0.4">
      <c r="D49" s="38" t="s">
        <v>175</v>
      </c>
      <c r="E49" s="39" t="s">
        <v>107</v>
      </c>
      <c r="F49" s="38"/>
      <c r="G49" s="38"/>
      <c r="H49" s="40">
        <f>SUM(J49:XFD49)</f>
        <v>106820078.47391126</v>
      </c>
      <c r="I49" s="38"/>
      <c r="J49" s="40">
        <f>J47+J42</f>
        <v>0</v>
      </c>
      <c r="K49" s="40">
        <f t="shared" ref="K49:BV49" si="111">K47+K42</f>
        <v>0</v>
      </c>
      <c r="L49" s="40">
        <f t="shared" si="111"/>
        <v>0</v>
      </c>
      <c r="M49" s="40">
        <f t="shared" si="111"/>
        <v>0</v>
      </c>
      <c r="N49" s="40">
        <f t="shared" si="111"/>
        <v>0</v>
      </c>
      <c r="O49" s="40">
        <f t="shared" si="111"/>
        <v>0</v>
      </c>
      <c r="P49" s="40">
        <f t="shared" si="111"/>
        <v>0</v>
      </c>
      <c r="Q49" s="40">
        <f t="shared" si="111"/>
        <v>0</v>
      </c>
      <c r="R49" s="40">
        <f t="shared" si="111"/>
        <v>0</v>
      </c>
      <c r="S49" s="40">
        <f t="shared" si="111"/>
        <v>0</v>
      </c>
      <c r="T49" s="40">
        <f t="shared" si="111"/>
        <v>0</v>
      </c>
      <c r="U49" s="40">
        <f t="shared" si="111"/>
        <v>0</v>
      </c>
      <c r="V49" s="40">
        <f t="shared" si="111"/>
        <v>1682290.7868780605</v>
      </c>
      <c r="W49" s="40">
        <f t="shared" si="111"/>
        <v>1694646.2686567169</v>
      </c>
      <c r="X49" s="40">
        <f t="shared" si="111"/>
        <v>1707092.0972781174</v>
      </c>
      <c r="Y49" s="40">
        <f t="shared" si="111"/>
        <v>1719628.9293829359</v>
      </c>
      <c r="Z49" s="40">
        <f t="shared" si="111"/>
        <v>1732257.4263438245</v>
      </c>
      <c r="AA49" s="40">
        <f t="shared" si="111"/>
        <v>1744978.2542990993</v>
      </c>
      <c r="AB49" s="40">
        <f t="shared" si="111"/>
        <v>1757792.0841866683</v>
      </c>
      <c r="AC49" s="40">
        <f t="shared" si="111"/>
        <v>1770699.5917781901</v>
      </c>
      <c r="AD49" s="40">
        <f t="shared" si="111"/>
        <v>1783701.4577134736</v>
      </c>
      <c r="AE49" s="40">
        <f t="shared" si="111"/>
        <v>1796798.3675351189</v>
      </c>
      <c r="AF49" s="40">
        <f t="shared" si="111"/>
        <v>1809991.0117233982</v>
      </c>
      <c r="AG49" s="40">
        <f t="shared" si="111"/>
        <v>1823280.0857313853</v>
      </c>
      <c r="AH49" s="40">
        <f t="shared" si="111"/>
        <v>1836666.2900203224</v>
      </c>
      <c r="AI49" s="40">
        <f t="shared" si="111"/>
        <v>1850150.330095242</v>
      </c>
      <c r="AJ49" s="40">
        <f t="shared" si="111"/>
        <v>1863732.9165408337</v>
      </c>
      <c r="AK49" s="40">
        <f t="shared" si="111"/>
        <v>1877414.7650575594</v>
      </c>
      <c r="AL49" s="40">
        <f t="shared" si="111"/>
        <v>1891196.5964980253</v>
      </c>
      <c r="AM49" s="40">
        <f t="shared" si="111"/>
        <v>1905079.1369036061</v>
      </c>
      <c r="AN49" s="40">
        <f t="shared" si="111"/>
        <v>1919063.1175413213</v>
      </c>
      <c r="AO49" s="40">
        <f t="shared" si="111"/>
        <v>1933149.2749409748</v>
      </c>
      <c r="AP49" s="40">
        <f t="shared" si="111"/>
        <v>1947338.3509325481</v>
      </c>
      <c r="AQ49" s="40">
        <f t="shared" si="111"/>
        <v>1961631.0926838566</v>
      </c>
      <c r="AR49" s="40">
        <f t="shared" si="111"/>
        <v>1976028.2527384704</v>
      </c>
      <c r="AS49" s="40">
        <f t="shared" si="111"/>
        <v>1990530.5890538956</v>
      </c>
      <c r="AT49" s="40">
        <f t="shared" si="111"/>
        <v>2005138.8650400236</v>
      </c>
      <c r="AU49" s="40">
        <f t="shared" si="111"/>
        <v>2019853.8495978483</v>
      </c>
      <c r="AV49" s="40">
        <f t="shared" si="111"/>
        <v>2034676.317158455</v>
      </c>
      <c r="AW49" s="40">
        <f t="shared" si="111"/>
        <v>2049607.0477222751</v>
      </c>
      <c r="AX49" s="40">
        <f t="shared" si="111"/>
        <v>2064646.8268986226</v>
      </c>
      <c r="AY49" s="40">
        <f t="shared" si="111"/>
        <v>2079796.4459454964</v>
      </c>
      <c r="AZ49" s="40">
        <f t="shared" si="111"/>
        <v>2095056.7018096682</v>
      </c>
      <c r="BA49" s="40">
        <f t="shared" si="111"/>
        <v>2110428.3971670447</v>
      </c>
      <c r="BB49" s="40">
        <f t="shared" si="111"/>
        <v>2125912.3404633091</v>
      </c>
      <c r="BC49" s="40">
        <f t="shared" si="111"/>
        <v>2141509.345954854</v>
      </c>
      <c r="BD49" s="40">
        <f t="shared" si="111"/>
        <v>2157220.2337499852</v>
      </c>
      <c r="BE49" s="40">
        <f t="shared" si="111"/>
        <v>2173045.8298504259</v>
      </c>
      <c r="BF49" s="40">
        <f t="shared" si="111"/>
        <v>2188986.9661931014</v>
      </c>
      <c r="BG49" s="40">
        <f t="shared" si="111"/>
        <v>2205044.4806922153</v>
      </c>
      <c r="BH49" s="40">
        <f t="shared" si="111"/>
        <v>2221219.21728162</v>
      </c>
      <c r="BI49" s="40">
        <f t="shared" si="111"/>
        <v>2237512.0259574787</v>
      </c>
      <c r="BJ49" s="40">
        <f t="shared" si="111"/>
        <v>1001254.4104204559</v>
      </c>
      <c r="BK49" s="40">
        <f t="shared" si="111"/>
        <v>998660.99565765366</v>
      </c>
      <c r="BL49" s="40">
        <f t="shared" si="111"/>
        <v>996074.04021935898</v>
      </c>
      <c r="BM49" s="40">
        <f t="shared" si="111"/>
        <v>993493.52801756584</v>
      </c>
      <c r="BN49" s="40">
        <f t="shared" si="111"/>
        <v>990919.44300433737</v>
      </c>
      <c r="BO49" s="40">
        <f t="shared" si="111"/>
        <v>988351.76917170733</v>
      </c>
      <c r="BP49" s="40">
        <f t="shared" si="111"/>
        <v>985790.49055157951</v>
      </c>
      <c r="BQ49" s="40">
        <f t="shared" si="111"/>
        <v>983235.59121562913</v>
      </c>
      <c r="BR49" s="40">
        <f t="shared" si="111"/>
        <v>980687.05527520343</v>
      </c>
      <c r="BS49" s="40">
        <f t="shared" si="111"/>
        <v>978144.86688122293</v>
      </c>
      <c r="BT49" s="40">
        <f t="shared" si="111"/>
        <v>975609.01022408297</v>
      </c>
      <c r="BU49" s="40">
        <f t="shared" si="111"/>
        <v>973079.46953355509</v>
      </c>
      <c r="BV49" s="40">
        <f t="shared" si="111"/>
        <v>970556.22907868947</v>
      </c>
      <c r="BW49" s="40">
        <f t="shared" ref="BW49:EH49" si="112">BW47+BW42</f>
        <v>968039.27316771646</v>
      </c>
      <c r="BX49" s="40">
        <f t="shared" si="112"/>
        <v>965528.5861479498</v>
      </c>
      <c r="BY49" s="40">
        <f t="shared" si="112"/>
        <v>963024.15240568807</v>
      </c>
      <c r="BZ49" s="40">
        <f t="shared" si="112"/>
        <v>960525.95636611921</v>
      </c>
      <c r="CA49" s="40">
        <f t="shared" si="112"/>
        <v>958033.98249322199</v>
      </c>
      <c r="CB49" s="40">
        <f t="shared" si="112"/>
        <v>955548.21528967097</v>
      </c>
      <c r="CC49" s="40">
        <f t="shared" si="112"/>
        <v>953068.6392967382</v>
      </c>
      <c r="CD49" s="40">
        <f t="shared" si="112"/>
        <v>950595.23909419985</v>
      </c>
      <c r="CE49" s="40">
        <f t="shared" si="112"/>
        <v>948127.99930023728</v>
      </c>
      <c r="CF49" s="40">
        <f t="shared" si="112"/>
        <v>945666.90457134321</v>
      </c>
      <c r="CG49" s="40">
        <f t="shared" si="112"/>
        <v>943211.93960222625</v>
      </c>
      <c r="CH49" s="40">
        <f t="shared" si="112"/>
        <v>940763.08912571473</v>
      </c>
      <c r="CI49" s="40">
        <f t="shared" si="112"/>
        <v>938320.33791266289</v>
      </c>
      <c r="CJ49" s="40">
        <f t="shared" si="112"/>
        <v>935883.6707718554</v>
      </c>
      <c r="CK49" s="40">
        <f t="shared" si="112"/>
        <v>933453.07254991331</v>
      </c>
      <c r="CL49" s="40">
        <f t="shared" si="112"/>
        <v>931028.5281311993</v>
      </c>
      <c r="CM49" s="40">
        <f t="shared" si="112"/>
        <v>928610.02243772475</v>
      </c>
      <c r="CN49" s="40">
        <f t="shared" si="112"/>
        <v>0</v>
      </c>
      <c r="CO49" s="40">
        <f t="shared" si="112"/>
        <v>0</v>
      </c>
      <c r="CP49" s="40">
        <f t="shared" si="112"/>
        <v>0</v>
      </c>
      <c r="CQ49" s="40">
        <f t="shared" si="112"/>
        <v>0</v>
      </c>
      <c r="CR49" s="40">
        <f t="shared" si="112"/>
        <v>0</v>
      </c>
      <c r="CS49" s="40">
        <f t="shared" si="112"/>
        <v>0</v>
      </c>
      <c r="CT49" s="40">
        <f t="shared" si="112"/>
        <v>0</v>
      </c>
      <c r="CU49" s="40">
        <f t="shared" si="112"/>
        <v>0</v>
      </c>
      <c r="CV49" s="40">
        <f t="shared" si="112"/>
        <v>0</v>
      </c>
      <c r="CW49" s="40">
        <f t="shared" si="112"/>
        <v>0</v>
      </c>
      <c r="CX49" s="40">
        <f t="shared" si="112"/>
        <v>0</v>
      </c>
      <c r="CY49" s="40">
        <f t="shared" si="112"/>
        <v>0</v>
      </c>
      <c r="CZ49" s="40">
        <f t="shared" si="112"/>
        <v>0</v>
      </c>
      <c r="DA49" s="40">
        <f t="shared" si="112"/>
        <v>0</v>
      </c>
      <c r="DB49" s="40">
        <f t="shared" si="112"/>
        <v>0</v>
      </c>
      <c r="DC49" s="40">
        <f t="shared" si="112"/>
        <v>0</v>
      </c>
      <c r="DD49" s="40">
        <f t="shared" si="112"/>
        <v>0</v>
      </c>
      <c r="DE49" s="40">
        <f t="shared" si="112"/>
        <v>0</v>
      </c>
      <c r="DF49" s="40">
        <f t="shared" si="112"/>
        <v>0</v>
      </c>
      <c r="DG49" s="40">
        <f t="shared" si="112"/>
        <v>0</v>
      </c>
      <c r="DH49" s="40">
        <f t="shared" si="112"/>
        <v>0</v>
      </c>
      <c r="DI49" s="40">
        <f t="shared" si="112"/>
        <v>0</v>
      </c>
      <c r="DJ49" s="40">
        <f t="shared" si="112"/>
        <v>0</v>
      </c>
      <c r="DK49" s="40">
        <f t="shared" si="112"/>
        <v>0</v>
      </c>
      <c r="DL49" s="40">
        <f t="shared" si="112"/>
        <v>0</v>
      </c>
      <c r="DM49" s="40">
        <f t="shared" si="112"/>
        <v>0</v>
      </c>
      <c r="DN49" s="40">
        <f t="shared" si="112"/>
        <v>0</v>
      </c>
      <c r="DO49" s="40">
        <f t="shared" si="112"/>
        <v>0</v>
      </c>
      <c r="DP49" s="40">
        <f t="shared" si="112"/>
        <v>0</v>
      </c>
      <c r="DQ49" s="40">
        <f t="shared" si="112"/>
        <v>0</v>
      </c>
      <c r="DR49" s="40">
        <f t="shared" si="112"/>
        <v>0</v>
      </c>
      <c r="DS49" s="40">
        <f t="shared" si="112"/>
        <v>0</v>
      </c>
      <c r="DT49" s="40">
        <f t="shared" si="112"/>
        <v>0</v>
      </c>
      <c r="DU49" s="40">
        <f t="shared" si="112"/>
        <v>0</v>
      </c>
      <c r="DV49" s="40">
        <f t="shared" si="112"/>
        <v>0</v>
      </c>
      <c r="DW49" s="40">
        <f t="shared" si="112"/>
        <v>0</v>
      </c>
      <c r="DX49" s="40">
        <f t="shared" si="112"/>
        <v>0</v>
      </c>
      <c r="DY49" s="40">
        <f t="shared" si="112"/>
        <v>0</v>
      </c>
      <c r="DZ49" s="40">
        <f t="shared" si="112"/>
        <v>0</v>
      </c>
      <c r="EA49" s="40">
        <f t="shared" si="112"/>
        <v>0</v>
      </c>
      <c r="EB49" s="40">
        <f t="shared" si="112"/>
        <v>0</v>
      </c>
      <c r="EC49" s="40">
        <f t="shared" si="112"/>
        <v>0</v>
      </c>
      <c r="ED49" s="40">
        <f t="shared" si="112"/>
        <v>0</v>
      </c>
      <c r="EE49" s="40">
        <f t="shared" si="112"/>
        <v>0</v>
      </c>
      <c r="EF49" s="40">
        <f t="shared" si="112"/>
        <v>0</v>
      </c>
      <c r="EG49" s="40">
        <f t="shared" si="112"/>
        <v>0</v>
      </c>
      <c r="EH49" s="40">
        <f t="shared" si="112"/>
        <v>0</v>
      </c>
      <c r="EI49" s="40">
        <f t="shared" ref="EI49:FC49" si="113">EI47+EI42</f>
        <v>0</v>
      </c>
      <c r="EJ49" s="40">
        <f t="shared" si="113"/>
        <v>0</v>
      </c>
      <c r="EK49" s="40">
        <f t="shared" si="113"/>
        <v>0</v>
      </c>
      <c r="EL49" s="40">
        <f t="shared" si="113"/>
        <v>0</v>
      </c>
      <c r="EM49" s="40">
        <f t="shared" si="113"/>
        <v>0</v>
      </c>
      <c r="EN49" s="40">
        <f t="shared" si="113"/>
        <v>0</v>
      </c>
      <c r="EO49" s="40">
        <f t="shared" si="113"/>
        <v>0</v>
      </c>
      <c r="EP49" s="40">
        <f t="shared" si="113"/>
        <v>0</v>
      </c>
      <c r="EQ49" s="40">
        <f t="shared" si="113"/>
        <v>0</v>
      </c>
      <c r="ER49" s="40">
        <f t="shared" si="113"/>
        <v>0</v>
      </c>
      <c r="ES49" s="40">
        <f t="shared" si="113"/>
        <v>0</v>
      </c>
      <c r="ET49" s="40">
        <f t="shared" si="113"/>
        <v>0</v>
      </c>
      <c r="EU49" s="40">
        <f t="shared" si="113"/>
        <v>0</v>
      </c>
      <c r="EV49" s="40">
        <f t="shared" si="113"/>
        <v>0</v>
      </c>
      <c r="EW49" s="40">
        <f t="shared" si="113"/>
        <v>0</v>
      </c>
      <c r="EX49" s="40">
        <f t="shared" si="113"/>
        <v>0</v>
      </c>
      <c r="EY49" s="40">
        <f t="shared" si="113"/>
        <v>0</v>
      </c>
      <c r="EZ49" s="40">
        <f t="shared" si="113"/>
        <v>0</v>
      </c>
      <c r="FA49" s="40">
        <f t="shared" si="113"/>
        <v>0</v>
      </c>
      <c r="FB49" s="40">
        <f t="shared" si="113"/>
        <v>0</v>
      </c>
      <c r="FC49" s="40">
        <f t="shared" si="113"/>
        <v>0</v>
      </c>
    </row>
    <row r="50" spans="3:159" ht="15" thickTop="1" x14ac:dyDescent="0.35"/>
    <row r="51" spans="3:159" x14ac:dyDescent="0.35">
      <c r="C51" t="s">
        <v>92</v>
      </c>
      <c r="E51" s="31" t="s">
        <v>107</v>
      </c>
      <c r="F51" s="23">
        <f>InputC!E41</f>
        <v>169000</v>
      </c>
      <c r="H51" s="17">
        <f>SUM(J51:XFD51)</f>
        <v>5915000</v>
      </c>
      <c r="J51" s="17">
        <f>$F51/J$6*J$9</f>
        <v>0</v>
      </c>
      <c r="K51" s="17">
        <f t="shared" ref="K51:BV53" si="114">$F51/K$6*K$9</f>
        <v>0</v>
      </c>
      <c r="L51" s="17">
        <f t="shared" si="114"/>
        <v>0</v>
      </c>
      <c r="M51" s="17">
        <f t="shared" si="114"/>
        <v>0</v>
      </c>
      <c r="N51" s="17">
        <f t="shared" si="114"/>
        <v>0</v>
      </c>
      <c r="O51" s="17">
        <f t="shared" si="114"/>
        <v>0</v>
      </c>
      <c r="P51" s="17">
        <f t="shared" si="114"/>
        <v>0</v>
      </c>
      <c r="Q51" s="17">
        <f t="shared" si="114"/>
        <v>0</v>
      </c>
      <c r="R51" s="17">
        <f t="shared" si="114"/>
        <v>0</v>
      </c>
      <c r="S51" s="17">
        <f t="shared" si="114"/>
        <v>0</v>
      </c>
      <c r="T51" s="17">
        <f t="shared" si="114"/>
        <v>0</v>
      </c>
      <c r="U51" s="17">
        <f t="shared" si="114"/>
        <v>0</v>
      </c>
      <c r="V51" s="17">
        <f t="shared" si="114"/>
        <v>84500</v>
      </c>
      <c r="W51" s="17">
        <f t="shared" si="114"/>
        <v>84500</v>
      </c>
      <c r="X51" s="17">
        <f t="shared" si="114"/>
        <v>84500</v>
      </c>
      <c r="Y51" s="17">
        <f t="shared" si="114"/>
        <v>84500</v>
      </c>
      <c r="Z51" s="17">
        <f t="shared" si="114"/>
        <v>84500</v>
      </c>
      <c r="AA51" s="17">
        <f t="shared" si="114"/>
        <v>84500</v>
      </c>
      <c r="AB51" s="17">
        <f t="shared" si="114"/>
        <v>84500</v>
      </c>
      <c r="AC51" s="17">
        <f t="shared" si="114"/>
        <v>84500</v>
      </c>
      <c r="AD51" s="17">
        <f t="shared" si="114"/>
        <v>84500</v>
      </c>
      <c r="AE51" s="17">
        <f t="shared" si="114"/>
        <v>84500</v>
      </c>
      <c r="AF51" s="17">
        <f t="shared" si="114"/>
        <v>84500</v>
      </c>
      <c r="AG51" s="17">
        <f t="shared" si="114"/>
        <v>84500</v>
      </c>
      <c r="AH51" s="17">
        <f t="shared" si="114"/>
        <v>84500</v>
      </c>
      <c r="AI51" s="17">
        <f t="shared" si="114"/>
        <v>84500</v>
      </c>
      <c r="AJ51" s="17">
        <f t="shared" si="114"/>
        <v>84500</v>
      </c>
      <c r="AK51" s="17">
        <f t="shared" si="114"/>
        <v>84500</v>
      </c>
      <c r="AL51" s="17">
        <f t="shared" si="114"/>
        <v>84500</v>
      </c>
      <c r="AM51" s="17">
        <f t="shared" si="114"/>
        <v>84500</v>
      </c>
      <c r="AN51" s="17">
        <f t="shared" si="114"/>
        <v>84500</v>
      </c>
      <c r="AO51" s="17">
        <f t="shared" si="114"/>
        <v>84500</v>
      </c>
      <c r="AP51" s="17">
        <f t="shared" si="114"/>
        <v>84500</v>
      </c>
      <c r="AQ51" s="17">
        <f t="shared" si="114"/>
        <v>84500</v>
      </c>
      <c r="AR51" s="17">
        <f t="shared" si="114"/>
        <v>84500</v>
      </c>
      <c r="AS51" s="17">
        <f t="shared" si="114"/>
        <v>84500</v>
      </c>
      <c r="AT51" s="17">
        <f t="shared" si="114"/>
        <v>84500</v>
      </c>
      <c r="AU51" s="17">
        <f t="shared" si="114"/>
        <v>84500</v>
      </c>
      <c r="AV51" s="17">
        <f t="shared" si="114"/>
        <v>84500</v>
      </c>
      <c r="AW51" s="17">
        <f t="shared" si="114"/>
        <v>84500</v>
      </c>
      <c r="AX51" s="17">
        <f t="shared" si="114"/>
        <v>84500</v>
      </c>
      <c r="AY51" s="17">
        <f t="shared" si="114"/>
        <v>84500</v>
      </c>
      <c r="AZ51" s="17">
        <f t="shared" si="114"/>
        <v>84500</v>
      </c>
      <c r="BA51" s="17">
        <f t="shared" si="114"/>
        <v>84500</v>
      </c>
      <c r="BB51" s="17">
        <f t="shared" si="114"/>
        <v>84500</v>
      </c>
      <c r="BC51" s="17">
        <f t="shared" si="114"/>
        <v>84500</v>
      </c>
      <c r="BD51" s="17">
        <f t="shared" si="114"/>
        <v>84500</v>
      </c>
      <c r="BE51" s="17">
        <f t="shared" si="114"/>
        <v>84500</v>
      </c>
      <c r="BF51" s="17">
        <f t="shared" si="114"/>
        <v>84500</v>
      </c>
      <c r="BG51" s="17">
        <f t="shared" si="114"/>
        <v>84500</v>
      </c>
      <c r="BH51" s="17">
        <f t="shared" si="114"/>
        <v>84500</v>
      </c>
      <c r="BI51" s="17">
        <f t="shared" si="114"/>
        <v>84500</v>
      </c>
      <c r="BJ51" s="17">
        <f t="shared" si="114"/>
        <v>84500</v>
      </c>
      <c r="BK51" s="17">
        <f t="shared" si="114"/>
        <v>84500</v>
      </c>
      <c r="BL51" s="17">
        <f t="shared" si="114"/>
        <v>84500</v>
      </c>
      <c r="BM51" s="17">
        <f t="shared" si="114"/>
        <v>84500</v>
      </c>
      <c r="BN51" s="17">
        <f t="shared" si="114"/>
        <v>84500</v>
      </c>
      <c r="BO51" s="17">
        <f t="shared" si="114"/>
        <v>84500</v>
      </c>
      <c r="BP51" s="17">
        <f t="shared" si="114"/>
        <v>84500</v>
      </c>
      <c r="BQ51" s="17">
        <f t="shared" si="114"/>
        <v>84500</v>
      </c>
      <c r="BR51" s="17">
        <f t="shared" si="114"/>
        <v>84500</v>
      </c>
      <c r="BS51" s="17">
        <f t="shared" si="114"/>
        <v>84500</v>
      </c>
      <c r="BT51" s="17">
        <f t="shared" si="114"/>
        <v>84500</v>
      </c>
      <c r="BU51" s="17">
        <f t="shared" si="114"/>
        <v>84500</v>
      </c>
      <c r="BV51" s="17">
        <f t="shared" si="114"/>
        <v>84500</v>
      </c>
      <c r="BW51" s="17">
        <f t="shared" ref="BW51:EH53" si="115">$F51/BW$6*BW$9</f>
        <v>84500</v>
      </c>
      <c r="BX51" s="17">
        <f t="shared" si="115"/>
        <v>84500</v>
      </c>
      <c r="BY51" s="17">
        <f t="shared" si="115"/>
        <v>84500</v>
      </c>
      <c r="BZ51" s="17">
        <f t="shared" si="115"/>
        <v>84500</v>
      </c>
      <c r="CA51" s="17">
        <f t="shared" si="115"/>
        <v>84500</v>
      </c>
      <c r="CB51" s="17">
        <f t="shared" si="115"/>
        <v>84500</v>
      </c>
      <c r="CC51" s="17">
        <f t="shared" si="115"/>
        <v>84500</v>
      </c>
      <c r="CD51" s="17">
        <f t="shared" si="115"/>
        <v>84500</v>
      </c>
      <c r="CE51" s="17">
        <f t="shared" si="115"/>
        <v>84500</v>
      </c>
      <c r="CF51" s="17">
        <f t="shared" si="115"/>
        <v>84500</v>
      </c>
      <c r="CG51" s="17">
        <f t="shared" si="115"/>
        <v>84500</v>
      </c>
      <c r="CH51" s="17">
        <f t="shared" si="115"/>
        <v>84500</v>
      </c>
      <c r="CI51" s="17">
        <f t="shared" si="115"/>
        <v>84500</v>
      </c>
      <c r="CJ51" s="17">
        <f t="shared" si="115"/>
        <v>84500</v>
      </c>
      <c r="CK51" s="17">
        <f t="shared" si="115"/>
        <v>84500</v>
      </c>
      <c r="CL51" s="17">
        <f t="shared" si="115"/>
        <v>84500</v>
      </c>
      <c r="CM51" s="17">
        <f t="shared" si="115"/>
        <v>84500</v>
      </c>
      <c r="CN51" s="17">
        <f t="shared" si="115"/>
        <v>0</v>
      </c>
      <c r="CO51" s="17">
        <f t="shared" si="115"/>
        <v>0</v>
      </c>
      <c r="CP51" s="17">
        <f t="shared" si="115"/>
        <v>0</v>
      </c>
      <c r="CQ51" s="17">
        <f t="shared" si="115"/>
        <v>0</v>
      </c>
      <c r="CR51" s="17">
        <f t="shared" si="115"/>
        <v>0</v>
      </c>
      <c r="CS51" s="17">
        <f t="shared" si="115"/>
        <v>0</v>
      </c>
      <c r="CT51" s="17">
        <f t="shared" si="115"/>
        <v>0</v>
      </c>
      <c r="CU51" s="17">
        <f t="shared" si="115"/>
        <v>0</v>
      </c>
      <c r="CV51" s="17">
        <f t="shared" si="115"/>
        <v>0</v>
      </c>
      <c r="CW51" s="17">
        <f t="shared" si="115"/>
        <v>0</v>
      </c>
      <c r="CX51" s="17">
        <f t="shared" si="115"/>
        <v>0</v>
      </c>
      <c r="CY51" s="17">
        <f t="shared" si="115"/>
        <v>0</v>
      </c>
      <c r="CZ51" s="17">
        <f t="shared" si="115"/>
        <v>0</v>
      </c>
      <c r="DA51" s="17">
        <f t="shared" si="115"/>
        <v>0</v>
      </c>
      <c r="DB51" s="17">
        <f t="shared" si="115"/>
        <v>0</v>
      </c>
      <c r="DC51" s="17">
        <f t="shared" si="115"/>
        <v>0</v>
      </c>
      <c r="DD51" s="17">
        <f t="shared" si="115"/>
        <v>0</v>
      </c>
      <c r="DE51" s="17">
        <f t="shared" si="115"/>
        <v>0</v>
      </c>
      <c r="DF51" s="17">
        <f t="shared" si="115"/>
        <v>0</v>
      </c>
      <c r="DG51" s="17">
        <f t="shared" si="115"/>
        <v>0</v>
      </c>
      <c r="DH51" s="17">
        <f t="shared" si="115"/>
        <v>0</v>
      </c>
      <c r="DI51" s="17">
        <f t="shared" si="115"/>
        <v>0</v>
      </c>
      <c r="DJ51" s="17">
        <f t="shared" si="115"/>
        <v>0</v>
      </c>
      <c r="DK51" s="17">
        <f t="shared" si="115"/>
        <v>0</v>
      </c>
      <c r="DL51" s="17">
        <f t="shared" si="115"/>
        <v>0</v>
      </c>
      <c r="DM51" s="17">
        <f t="shared" si="115"/>
        <v>0</v>
      </c>
      <c r="DN51" s="17">
        <f t="shared" si="115"/>
        <v>0</v>
      </c>
      <c r="DO51" s="17">
        <f t="shared" si="115"/>
        <v>0</v>
      </c>
      <c r="DP51" s="17">
        <f t="shared" si="115"/>
        <v>0</v>
      </c>
      <c r="DQ51" s="17">
        <f t="shared" si="115"/>
        <v>0</v>
      </c>
      <c r="DR51" s="17">
        <f t="shared" si="115"/>
        <v>0</v>
      </c>
      <c r="DS51" s="17">
        <f t="shared" si="115"/>
        <v>0</v>
      </c>
      <c r="DT51" s="17">
        <f t="shared" si="115"/>
        <v>0</v>
      </c>
      <c r="DU51" s="17">
        <f t="shared" si="115"/>
        <v>0</v>
      </c>
      <c r="DV51" s="17">
        <f t="shared" si="115"/>
        <v>0</v>
      </c>
      <c r="DW51" s="17">
        <f t="shared" si="115"/>
        <v>0</v>
      </c>
      <c r="DX51" s="17">
        <f t="shared" si="115"/>
        <v>0</v>
      </c>
      <c r="DY51" s="17">
        <f t="shared" si="115"/>
        <v>0</v>
      </c>
      <c r="DZ51" s="17">
        <f t="shared" si="115"/>
        <v>0</v>
      </c>
      <c r="EA51" s="17">
        <f t="shared" si="115"/>
        <v>0</v>
      </c>
      <c r="EB51" s="17">
        <f t="shared" si="115"/>
        <v>0</v>
      </c>
      <c r="EC51" s="17">
        <f t="shared" si="115"/>
        <v>0</v>
      </c>
      <c r="ED51" s="17">
        <f t="shared" si="115"/>
        <v>0</v>
      </c>
      <c r="EE51" s="17">
        <f t="shared" si="115"/>
        <v>0</v>
      </c>
      <c r="EF51" s="17">
        <f t="shared" si="115"/>
        <v>0</v>
      </c>
      <c r="EG51" s="17">
        <f t="shared" si="115"/>
        <v>0</v>
      </c>
      <c r="EH51" s="17">
        <f t="shared" si="115"/>
        <v>0</v>
      </c>
      <c r="EI51" s="17">
        <f t="shared" ref="EI51:FC53" si="116">$F51/EI$6*EI$9</f>
        <v>0</v>
      </c>
      <c r="EJ51" s="17">
        <f t="shared" si="116"/>
        <v>0</v>
      </c>
      <c r="EK51" s="17">
        <f t="shared" si="116"/>
        <v>0</v>
      </c>
      <c r="EL51" s="17">
        <f t="shared" si="116"/>
        <v>0</v>
      </c>
      <c r="EM51" s="17">
        <f t="shared" si="116"/>
        <v>0</v>
      </c>
      <c r="EN51" s="17">
        <f t="shared" si="116"/>
        <v>0</v>
      </c>
      <c r="EO51" s="17">
        <f t="shared" si="116"/>
        <v>0</v>
      </c>
      <c r="EP51" s="17">
        <f t="shared" si="116"/>
        <v>0</v>
      </c>
      <c r="EQ51" s="17">
        <f t="shared" si="116"/>
        <v>0</v>
      </c>
      <c r="ER51" s="17">
        <f t="shared" si="116"/>
        <v>0</v>
      </c>
      <c r="ES51" s="17">
        <f t="shared" si="116"/>
        <v>0</v>
      </c>
      <c r="ET51" s="17">
        <f t="shared" si="116"/>
        <v>0</v>
      </c>
      <c r="EU51" s="17">
        <f t="shared" si="116"/>
        <v>0</v>
      </c>
      <c r="EV51" s="17">
        <f t="shared" si="116"/>
        <v>0</v>
      </c>
      <c r="EW51" s="17">
        <f t="shared" si="116"/>
        <v>0</v>
      </c>
      <c r="EX51" s="17">
        <f t="shared" si="116"/>
        <v>0</v>
      </c>
      <c r="EY51" s="17">
        <f t="shared" si="116"/>
        <v>0</v>
      </c>
      <c r="EZ51" s="17">
        <f t="shared" si="116"/>
        <v>0</v>
      </c>
      <c r="FA51" s="17">
        <f t="shared" si="116"/>
        <v>0</v>
      </c>
      <c r="FB51" s="17">
        <f t="shared" si="116"/>
        <v>0</v>
      </c>
      <c r="FC51" s="17">
        <f t="shared" si="116"/>
        <v>0</v>
      </c>
    </row>
    <row r="52" spans="3:159" x14ac:dyDescent="0.35">
      <c r="C52" t="s">
        <v>154</v>
      </c>
      <c r="E52" s="31" t="s">
        <v>107</v>
      </c>
      <c r="F52" s="23">
        <f>InputC!E44</f>
        <v>375000</v>
      </c>
      <c r="H52" s="17">
        <f>SUM(J52:XFD52)</f>
        <v>13125000</v>
      </c>
      <c r="J52" s="17">
        <f t="shared" ref="J52:Y53" si="117">$F52/J$6*J$9</f>
        <v>0</v>
      </c>
      <c r="K52" s="17">
        <f t="shared" si="117"/>
        <v>0</v>
      </c>
      <c r="L52" s="17">
        <f t="shared" si="117"/>
        <v>0</v>
      </c>
      <c r="M52" s="17">
        <f t="shared" si="117"/>
        <v>0</v>
      </c>
      <c r="N52" s="17">
        <f t="shared" si="117"/>
        <v>0</v>
      </c>
      <c r="O52" s="17">
        <f t="shared" si="117"/>
        <v>0</v>
      </c>
      <c r="P52" s="17">
        <f t="shared" si="117"/>
        <v>0</v>
      </c>
      <c r="Q52" s="17">
        <f t="shared" si="117"/>
        <v>0</v>
      </c>
      <c r="R52" s="17">
        <f t="shared" si="117"/>
        <v>0</v>
      </c>
      <c r="S52" s="17">
        <f t="shared" si="117"/>
        <v>0</v>
      </c>
      <c r="T52" s="17">
        <f t="shared" si="117"/>
        <v>0</v>
      </c>
      <c r="U52" s="17">
        <f t="shared" si="117"/>
        <v>0</v>
      </c>
      <c r="V52" s="17">
        <f t="shared" si="117"/>
        <v>187500</v>
      </c>
      <c r="W52" s="17">
        <f t="shared" si="117"/>
        <v>187500</v>
      </c>
      <c r="X52" s="17">
        <f t="shared" si="117"/>
        <v>187500</v>
      </c>
      <c r="Y52" s="17">
        <f t="shared" si="117"/>
        <v>187500</v>
      </c>
      <c r="Z52" s="17">
        <f t="shared" si="114"/>
        <v>187500</v>
      </c>
      <c r="AA52" s="17">
        <f t="shared" si="114"/>
        <v>187500</v>
      </c>
      <c r="AB52" s="17">
        <f t="shared" si="114"/>
        <v>187500</v>
      </c>
      <c r="AC52" s="17">
        <f t="shared" si="114"/>
        <v>187500</v>
      </c>
      <c r="AD52" s="17">
        <f t="shared" si="114"/>
        <v>187500</v>
      </c>
      <c r="AE52" s="17">
        <f t="shared" si="114"/>
        <v>187500</v>
      </c>
      <c r="AF52" s="17">
        <f t="shared" si="114"/>
        <v>187500</v>
      </c>
      <c r="AG52" s="17">
        <f t="shared" si="114"/>
        <v>187500</v>
      </c>
      <c r="AH52" s="17">
        <f t="shared" si="114"/>
        <v>187500</v>
      </c>
      <c r="AI52" s="17">
        <f t="shared" si="114"/>
        <v>187500</v>
      </c>
      <c r="AJ52" s="17">
        <f t="shared" si="114"/>
        <v>187500</v>
      </c>
      <c r="AK52" s="17">
        <f t="shared" si="114"/>
        <v>187500</v>
      </c>
      <c r="AL52" s="17">
        <f t="shared" si="114"/>
        <v>187500</v>
      </c>
      <c r="AM52" s="17">
        <f t="shared" si="114"/>
        <v>187500</v>
      </c>
      <c r="AN52" s="17">
        <f t="shared" si="114"/>
        <v>187500</v>
      </c>
      <c r="AO52" s="17">
        <f t="shared" si="114"/>
        <v>187500</v>
      </c>
      <c r="AP52" s="17">
        <f t="shared" si="114"/>
        <v>187500</v>
      </c>
      <c r="AQ52" s="17">
        <f t="shared" si="114"/>
        <v>187500</v>
      </c>
      <c r="AR52" s="17">
        <f t="shared" si="114"/>
        <v>187500</v>
      </c>
      <c r="AS52" s="17">
        <f t="shared" si="114"/>
        <v>187500</v>
      </c>
      <c r="AT52" s="17">
        <f t="shared" si="114"/>
        <v>187500</v>
      </c>
      <c r="AU52" s="17">
        <f t="shared" si="114"/>
        <v>187500</v>
      </c>
      <c r="AV52" s="17">
        <f t="shared" si="114"/>
        <v>187500</v>
      </c>
      <c r="AW52" s="17">
        <f t="shared" si="114"/>
        <v>187500</v>
      </c>
      <c r="AX52" s="17">
        <f t="shared" si="114"/>
        <v>187500</v>
      </c>
      <c r="AY52" s="17">
        <f t="shared" si="114"/>
        <v>187500</v>
      </c>
      <c r="AZ52" s="17">
        <f t="shared" si="114"/>
        <v>187500</v>
      </c>
      <c r="BA52" s="17">
        <f t="shared" si="114"/>
        <v>187500</v>
      </c>
      <c r="BB52" s="17">
        <f t="shared" si="114"/>
        <v>187500</v>
      </c>
      <c r="BC52" s="17">
        <f t="shared" si="114"/>
        <v>187500</v>
      </c>
      <c r="BD52" s="17">
        <f t="shared" si="114"/>
        <v>187500</v>
      </c>
      <c r="BE52" s="17">
        <f t="shared" si="114"/>
        <v>187500</v>
      </c>
      <c r="BF52" s="17">
        <f t="shared" si="114"/>
        <v>187500</v>
      </c>
      <c r="BG52" s="17">
        <f t="shared" si="114"/>
        <v>187500</v>
      </c>
      <c r="BH52" s="17">
        <f t="shared" si="114"/>
        <v>187500</v>
      </c>
      <c r="BI52" s="17">
        <f t="shared" si="114"/>
        <v>187500</v>
      </c>
      <c r="BJ52" s="17">
        <f t="shared" si="114"/>
        <v>187500</v>
      </c>
      <c r="BK52" s="17">
        <f t="shared" si="114"/>
        <v>187500</v>
      </c>
      <c r="BL52" s="17">
        <f t="shared" si="114"/>
        <v>187500</v>
      </c>
      <c r="BM52" s="17">
        <f t="shared" si="114"/>
        <v>187500</v>
      </c>
      <c r="BN52" s="17">
        <f t="shared" si="114"/>
        <v>187500</v>
      </c>
      <c r="BO52" s="17">
        <f t="shared" si="114"/>
        <v>187500</v>
      </c>
      <c r="BP52" s="17">
        <f t="shared" si="114"/>
        <v>187500</v>
      </c>
      <c r="BQ52" s="17">
        <f t="shared" si="114"/>
        <v>187500</v>
      </c>
      <c r="BR52" s="17">
        <f t="shared" si="114"/>
        <v>187500</v>
      </c>
      <c r="BS52" s="17">
        <f t="shared" si="114"/>
        <v>187500</v>
      </c>
      <c r="BT52" s="17">
        <f t="shared" si="114"/>
        <v>187500</v>
      </c>
      <c r="BU52" s="17">
        <f t="shared" si="114"/>
        <v>187500</v>
      </c>
      <c r="BV52" s="17">
        <f t="shared" si="114"/>
        <v>187500</v>
      </c>
      <c r="BW52" s="17">
        <f t="shared" si="115"/>
        <v>187500</v>
      </c>
      <c r="BX52" s="17">
        <f t="shared" si="115"/>
        <v>187500</v>
      </c>
      <c r="BY52" s="17">
        <f t="shared" si="115"/>
        <v>187500</v>
      </c>
      <c r="BZ52" s="17">
        <f t="shared" si="115"/>
        <v>187500</v>
      </c>
      <c r="CA52" s="17">
        <f t="shared" si="115"/>
        <v>187500</v>
      </c>
      <c r="CB52" s="17">
        <f t="shared" si="115"/>
        <v>187500</v>
      </c>
      <c r="CC52" s="17">
        <f t="shared" si="115"/>
        <v>187500</v>
      </c>
      <c r="CD52" s="17">
        <f t="shared" si="115"/>
        <v>187500</v>
      </c>
      <c r="CE52" s="17">
        <f t="shared" si="115"/>
        <v>187500</v>
      </c>
      <c r="CF52" s="17">
        <f t="shared" si="115"/>
        <v>187500</v>
      </c>
      <c r="CG52" s="17">
        <f t="shared" si="115"/>
        <v>187500</v>
      </c>
      <c r="CH52" s="17">
        <f t="shared" si="115"/>
        <v>187500</v>
      </c>
      <c r="CI52" s="17">
        <f t="shared" si="115"/>
        <v>187500</v>
      </c>
      <c r="CJ52" s="17">
        <f t="shared" si="115"/>
        <v>187500</v>
      </c>
      <c r="CK52" s="17">
        <f t="shared" si="115"/>
        <v>187500</v>
      </c>
      <c r="CL52" s="17">
        <f t="shared" si="115"/>
        <v>187500</v>
      </c>
      <c r="CM52" s="17">
        <f t="shared" si="115"/>
        <v>187500</v>
      </c>
      <c r="CN52" s="17">
        <f t="shared" si="115"/>
        <v>0</v>
      </c>
      <c r="CO52" s="17">
        <f t="shared" si="115"/>
        <v>0</v>
      </c>
      <c r="CP52" s="17">
        <f t="shared" si="115"/>
        <v>0</v>
      </c>
      <c r="CQ52" s="17">
        <f t="shared" si="115"/>
        <v>0</v>
      </c>
      <c r="CR52" s="17">
        <f t="shared" si="115"/>
        <v>0</v>
      </c>
      <c r="CS52" s="17">
        <f t="shared" si="115"/>
        <v>0</v>
      </c>
      <c r="CT52" s="17">
        <f t="shared" si="115"/>
        <v>0</v>
      </c>
      <c r="CU52" s="17">
        <f t="shared" si="115"/>
        <v>0</v>
      </c>
      <c r="CV52" s="17">
        <f t="shared" si="115"/>
        <v>0</v>
      </c>
      <c r="CW52" s="17">
        <f t="shared" si="115"/>
        <v>0</v>
      </c>
      <c r="CX52" s="17">
        <f t="shared" si="115"/>
        <v>0</v>
      </c>
      <c r="CY52" s="17">
        <f t="shared" si="115"/>
        <v>0</v>
      </c>
      <c r="CZ52" s="17">
        <f t="shared" si="115"/>
        <v>0</v>
      </c>
      <c r="DA52" s="17">
        <f t="shared" si="115"/>
        <v>0</v>
      </c>
      <c r="DB52" s="17">
        <f t="shared" si="115"/>
        <v>0</v>
      </c>
      <c r="DC52" s="17">
        <f t="shared" si="115"/>
        <v>0</v>
      </c>
      <c r="DD52" s="17">
        <f t="shared" si="115"/>
        <v>0</v>
      </c>
      <c r="DE52" s="17">
        <f t="shared" si="115"/>
        <v>0</v>
      </c>
      <c r="DF52" s="17">
        <f t="shared" si="115"/>
        <v>0</v>
      </c>
      <c r="DG52" s="17">
        <f t="shared" si="115"/>
        <v>0</v>
      </c>
      <c r="DH52" s="17">
        <f t="shared" si="115"/>
        <v>0</v>
      </c>
      <c r="DI52" s="17">
        <f t="shared" si="115"/>
        <v>0</v>
      </c>
      <c r="DJ52" s="17">
        <f t="shared" si="115"/>
        <v>0</v>
      </c>
      <c r="DK52" s="17">
        <f t="shared" si="115"/>
        <v>0</v>
      </c>
      <c r="DL52" s="17">
        <f t="shared" si="115"/>
        <v>0</v>
      </c>
      <c r="DM52" s="17">
        <f t="shared" si="115"/>
        <v>0</v>
      </c>
      <c r="DN52" s="17">
        <f t="shared" si="115"/>
        <v>0</v>
      </c>
      <c r="DO52" s="17">
        <f t="shared" si="115"/>
        <v>0</v>
      </c>
      <c r="DP52" s="17">
        <f t="shared" si="115"/>
        <v>0</v>
      </c>
      <c r="DQ52" s="17">
        <f t="shared" si="115"/>
        <v>0</v>
      </c>
      <c r="DR52" s="17">
        <f t="shared" si="115"/>
        <v>0</v>
      </c>
      <c r="DS52" s="17">
        <f t="shared" si="115"/>
        <v>0</v>
      </c>
      <c r="DT52" s="17">
        <f t="shared" si="115"/>
        <v>0</v>
      </c>
      <c r="DU52" s="17">
        <f t="shared" si="115"/>
        <v>0</v>
      </c>
      <c r="DV52" s="17">
        <f t="shared" si="115"/>
        <v>0</v>
      </c>
      <c r="DW52" s="17">
        <f t="shared" si="115"/>
        <v>0</v>
      </c>
      <c r="DX52" s="17">
        <f t="shared" si="115"/>
        <v>0</v>
      </c>
      <c r="DY52" s="17">
        <f t="shared" si="115"/>
        <v>0</v>
      </c>
      <c r="DZ52" s="17">
        <f t="shared" si="115"/>
        <v>0</v>
      </c>
      <c r="EA52" s="17">
        <f t="shared" si="115"/>
        <v>0</v>
      </c>
      <c r="EB52" s="17">
        <f t="shared" si="115"/>
        <v>0</v>
      </c>
      <c r="EC52" s="17">
        <f t="shared" si="115"/>
        <v>0</v>
      </c>
      <c r="ED52" s="17">
        <f t="shared" si="115"/>
        <v>0</v>
      </c>
      <c r="EE52" s="17">
        <f t="shared" si="115"/>
        <v>0</v>
      </c>
      <c r="EF52" s="17">
        <f t="shared" si="115"/>
        <v>0</v>
      </c>
      <c r="EG52" s="17">
        <f t="shared" si="115"/>
        <v>0</v>
      </c>
      <c r="EH52" s="17">
        <f t="shared" si="115"/>
        <v>0</v>
      </c>
      <c r="EI52" s="17">
        <f t="shared" si="116"/>
        <v>0</v>
      </c>
      <c r="EJ52" s="17">
        <f t="shared" si="116"/>
        <v>0</v>
      </c>
      <c r="EK52" s="17">
        <f t="shared" si="116"/>
        <v>0</v>
      </c>
      <c r="EL52" s="17">
        <f t="shared" si="116"/>
        <v>0</v>
      </c>
      <c r="EM52" s="17">
        <f t="shared" si="116"/>
        <v>0</v>
      </c>
      <c r="EN52" s="17">
        <f t="shared" si="116"/>
        <v>0</v>
      </c>
      <c r="EO52" s="17">
        <f t="shared" si="116"/>
        <v>0</v>
      </c>
      <c r="EP52" s="17">
        <f t="shared" si="116"/>
        <v>0</v>
      </c>
      <c r="EQ52" s="17">
        <f t="shared" si="116"/>
        <v>0</v>
      </c>
      <c r="ER52" s="17">
        <f t="shared" si="116"/>
        <v>0</v>
      </c>
      <c r="ES52" s="17">
        <f t="shared" si="116"/>
        <v>0</v>
      </c>
      <c r="ET52" s="17">
        <f t="shared" si="116"/>
        <v>0</v>
      </c>
      <c r="EU52" s="17">
        <f t="shared" si="116"/>
        <v>0</v>
      </c>
      <c r="EV52" s="17">
        <f t="shared" si="116"/>
        <v>0</v>
      </c>
      <c r="EW52" s="17">
        <f t="shared" si="116"/>
        <v>0</v>
      </c>
      <c r="EX52" s="17">
        <f t="shared" si="116"/>
        <v>0</v>
      </c>
      <c r="EY52" s="17">
        <f t="shared" si="116"/>
        <v>0</v>
      </c>
      <c r="EZ52" s="17">
        <f t="shared" si="116"/>
        <v>0</v>
      </c>
      <c r="FA52" s="17">
        <f t="shared" si="116"/>
        <v>0</v>
      </c>
      <c r="FB52" s="17">
        <f t="shared" si="116"/>
        <v>0</v>
      </c>
      <c r="FC52" s="17">
        <f t="shared" si="116"/>
        <v>0</v>
      </c>
    </row>
    <row r="53" spans="3:159" x14ac:dyDescent="0.35">
      <c r="C53" t="s">
        <v>155</v>
      </c>
      <c r="E53" s="31" t="s">
        <v>107</v>
      </c>
      <c r="F53" s="23">
        <f>InputC!E49</f>
        <v>234000</v>
      </c>
      <c r="H53" s="17">
        <f>SUM(J53:XFD53)</f>
        <v>8190000</v>
      </c>
      <c r="J53" s="17">
        <f t="shared" si="117"/>
        <v>0</v>
      </c>
      <c r="K53" s="17">
        <f t="shared" si="117"/>
        <v>0</v>
      </c>
      <c r="L53" s="17">
        <f t="shared" si="117"/>
        <v>0</v>
      </c>
      <c r="M53" s="17">
        <f t="shared" si="117"/>
        <v>0</v>
      </c>
      <c r="N53" s="17">
        <f t="shared" si="117"/>
        <v>0</v>
      </c>
      <c r="O53" s="17">
        <f t="shared" si="117"/>
        <v>0</v>
      </c>
      <c r="P53" s="17">
        <f t="shared" si="117"/>
        <v>0</v>
      </c>
      <c r="Q53" s="17">
        <f t="shared" si="117"/>
        <v>0</v>
      </c>
      <c r="R53" s="17">
        <f t="shared" si="117"/>
        <v>0</v>
      </c>
      <c r="S53" s="17">
        <f t="shared" si="117"/>
        <v>0</v>
      </c>
      <c r="T53" s="17">
        <f t="shared" si="117"/>
        <v>0</v>
      </c>
      <c r="U53" s="17">
        <f t="shared" si="117"/>
        <v>0</v>
      </c>
      <c r="V53" s="17">
        <f t="shared" si="117"/>
        <v>117000</v>
      </c>
      <c r="W53" s="17">
        <f t="shared" si="117"/>
        <v>117000</v>
      </c>
      <c r="X53" s="17">
        <f t="shared" si="117"/>
        <v>117000</v>
      </c>
      <c r="Y53" s="17">
        <f t="shared" si="117"/>
        <v>117000</v>
      </c>
      <c r="Z53" s="17">
        <f t="shared" si="114"/>
        <v>117000</v>
      </c>
      <c r="AA53" s="17">
        <f t="shared" si="114"/>
        <v>117000</v>
      </c>
      <c r="AB53" s="17">
        <f t="shared" si="114"/>
        <v>117000</v>
      </c>
      <c r="AC53" s="17">
        <f t="shared" si="114"/>
        <v>117000</v>
      </c>
      <c r="AD53" s="17">
        <f t="shared" si="114"/>
        <v>117000</v>
      </c>
      <c r="AE53" s="17">
        <f t="shared" si="114"/>
        <v>117000</v>
      </c>
      <c r="AF53" s="17">
        <f t="shared" si="114"/>
        <v>117000</v>
      </c>
      <c r="AG53" s="17">
        <f t="shared" si="114"/>
        <v>117000</v>
      </c>
      <c r="AH53" s="17">
        <f t="shared" si="114"/>
        <v>117000</v>
      </c>
      <c r="AI53" s="17">
        <f t="shared" si="114"/>
        <v>117000</v>
      </c>
      <c r="AJ53" s="17">
        <f t="shared" si="114"/>
        <v>117000</v>
      </c>
      <c r="AK53" s="17">
        <f t="shared" si="114"/>
        <v>117000</v>
      </c>
      <c r="AL53" s="17">
        <f t="shared" si="114"/>
        <v>117000</v>
      </c>
      <c r="AM53" s="17">
        <f t="shared" si="114"/>
        <v>117000</v>
      </c>
      <c r="AN53" s="17">
        <f t="shared" si="114"/>
        <v>117000</v>
      </c>
      <c r="AO53" s="17">
        <f t="shared" si="114"/>
        <v>117000</v>
      </c>
      <c r="AP53" s="17">
        <f t="shared" si="114"/>
        <v>117000</v>
      </c>
      <c r="AQ53" s="17">
        <f t="shared" si="114"/>
        <v>117000</v>
      </c>
      <c r="AR53" s="17">
        <f t="shared" si="114"/>
        <v>117000</v>
      </c>
      <c r="AS53" s="17">
        <f t="shared" si="114"/>
        <v>117000</v>
      </c>
      <c r="AT53" s="17">
        <f t="shared" si="114"/>
        <v>117000</v>
      </c>
      <c r="AU53" s="17">
        <f t="shared" si="114"/>
        <v>117000</v>
      </c>
      <c r="AV53" s="17">
        <f t="shared" si="114"/>
        <v>117000</v>
      </c>
      <c r="AW53" s="17">
        <f t="shared" si="114"/>
        <v>117000</v>
      </c>
      <c r="AX53" s="17">
        <f t="shared" si="114"/>
        <v>117000</v>
      </c>
      <c r="AY53" s="17">
        <f t="shared" si="114"/>
        <v>117000</v>
      </c>
      <c r="AZ53" s="17">
        <f t="shared" si="114"/>
        <v>117000</v>
      </c>
      <c r="BA53" s="17">
        <f t="shared" si="114"/>
        <v>117000</v>
      </c>
      <c r="BB53" s="17">
        <f t="shared" si="114"/>
        <v>117000</v>
      </c>
      <c r="BC53" s="17">
        <f t="shared" si="114"/>
        <v>117000</v>
      </c>
      <c r="BD53" s="17">
        <f t="shared" si="114"/>
        <v>117000</v>
      </c>
      <c r="BE53" s="17">
        <f t="shared" si="114"/>
        <v>117000</v>
      </c>
      <c r="BF53" s="17">
        <f t="shared" si="114"/>
        <v>117000</v>
      </c>
      <c r="BG53" s="17">
        <f t="shared" si="114"/>
        <v>117000</v>
      </c>
      <c r="BH53" s="17">
        <f t="shared" si="114"/>
        <v>117000</v>
      </c>
      <c r="BI53" s="17">
        <f t="shared" si="114"/>
        <v>117000</v>
      </c>
      <c r="BJ53" s="17">
        <f t="shared" si="114"/>
        <v>117000</v>
      </c>
      <c r="BK53" s="17">
        <f t="shared" si="114"/>
        <v>117000</v>
      </c>
      <c r="BL53" s="17">
        <f t="shared" si="114"/>
        <v>117000</v>
      </c>
      <c r="BM53" s="17">
        <f t="shared" si="114"/>
        <v>117000</v>
      </c>
      <c r="BN53" s="17">
        <f t="shared" si="114"/>
        <v>117000</v>
      </c>
      <c r="BO53" s="17">
        <f t="shared" si="114"/>
        <v>117000</v>
      </c>
      <c r="BP53" s="17">
        <f t="shared" si="114"/>
        <v>117000</v>
      </c>
      <c r="BQ53" s="17">
        <f t="shared" si="114"/>
        <v>117000</v>
      </c>
      <c r="BR53" s="17">
        <f t="shared" si="114"/>
        <v>117000</v>
      </c>
      <c r="BS53" s="17">
        <f t="shared" si="114"/>
        <v>117000</v>
      </c>
      <c r="BT53" s="17">
        <f t="shared" si="114"/>
        <v>117000</v>
      </c>
      <c r="BU53" s="17">
        <f t="shared" si="114"/>
        <v>117000</v>
      </c>
      <c r="BV53" s="17">
        <f t="shared" si="114"/>
        <v>117000</v>
      </c>
      <c r="BW53" s="17">
        <f t="shared" si="115"/>
        <v>117000</v>
      </c>
      <c r="BX53" s="17">
        <f t="shared" si="115"/>
        <v>117000</v>
      </c>
      <c r="BY53" s="17">
        <f t="shared" si="115"/>
        <v>117000</v>
      </c>
      <c r="BZ53" s="17">
        <f t="shared" si="115"/>
        <v>117000</v>
      </c>
      <c r="CA53" s="17">
        <f t="shared" si="115"/>
        <v>117000</v>
      </c>
      <c r="CB53" s="17">
        <f t="shared" si="115"/>
        <v>117000</v>
      </c>
      <c r="CC53" s="17">
        <f t="shared" si="115"/>
        <v>117000</v>
      </c>
      <c r="CD53" s="17">
        <f t="shared" si="115"/>
        <v>117000</v>
      </c>
      <c r="CE53" s="17">
        <f t="shared" si="115"/>
        <v>117000</v>
      </c>
      <c r="CF53" s="17">
        <f t="shared" si="115"/>
        <v>117000</v>
      </c>
      <c r="CG53" s="17">
        <f t="shared" si="115"/>
        <v>117000</v>
      </c>
      <c r="CH53" s="17">
        <f t="shared" si="115"/>
        <v>117000</v>
      </c>
      <c r="CI53" s="17">
        <f t="shared" si="115"/>
        <v>117000</v>
      </c>
      <c r="CJ53" s="17">
        <f t="shared" si="115"/>
        <v>117000</v>
      </c>
      <c r="CK53" s="17">
        <f t="shared" si="115"/>
        <v>117000</v>
      </c>
      <c r="CL53" s="17">
        <f t="shared" si="115"/>
        <v>117000</v>
      </c>
      <c r="CM53" s="17">
        <f t="shared" si="115"/>
        <v>117000</v>
      </c>
      <c r="CN53" s="17">
        <f t="shared" si="115"/>
        <v>0</v>
      </c>
      <c r="CO53" s="17">
        <f t="shared" si="115"/>
        <v>0</v>
      </c>
      <c r="CP53" s="17">
        <f t="shared" si="115"/>
        <v>0</v>
      </c>
      <c r="CQ53" s="17">
        <f t="shared" si="115"/>
        <v>0</v>
      </c>
      <c r="CR53" s="17">
        <f t="shared" si="115"/>
        <v>0</v>
      </c>
      <c r="CS53" s="17">
        <f t="shared" si="115"/>
        <v>0</v>
      </c>
      <c r="CT53" s="17">
        <f t="shared" si="115"/>
        <v>0</v>
      </c>
      <c r="CU53" s="17">
        <f t="shared" si="115"/>
        <v>0</v>
      </c>
      <c r="CV53" s="17">
        <f t="shared" si="115"/>
        <v>0</v>
      </c>
      <c r="CW53" s="17">
        <f t="shared" si="115"/>
        <v>0</v>
      </c>
      <c r="CX53" s="17">
        <f t="shared" si="115"/>
        <v>0</v>
      </c>
      <c r="CY53" s="17">
        <f t="shared" si="115"/>
        <v>0</v>
      </c>
      <c r="CZ53" s="17">
        <f t="shared" si="115"/>
        <v>0</v>
      </c>
      <c r="DA53" s="17">
        <f t="shared" si="115"/>
        <v>0</v>
      </c>
      <c r="DB53" s="17">
        <f t="shared" si="115"/>
        <v>0</v>
      </c>
      <c r="DC53" s="17">
        <f t="shared" si="115"/>
        <v>0</v>
      </c>
      <c r="DD53" s="17">
        <f t="shared" si="115"/>
        <v>0</v>
      </c>
      <c r="DE53" s="17">
        <f t="shared" si="115"/>
        <v>0</v>
      </c>
      <c r="DF53" s="17">
        <f t="shared" si="115"/>
        <v>0</v>
      </c>
      <c r="DG53" s="17">
        <f t="shared" si="115"/>
        <v>0</v>
      </c>
      <c r="DH53" s="17">
        <f t="shared" si="115"/>
        <v>0</v>
      </c>
      <c r="DI53" s="17">
        <f t="shared" si="115"/>
        <v>0</v>
      </c>
      <c r="DJ53" s="17">
        <f t="shared" si="115"/>
        <v>0</v>
      </c>
      <c r="DK53" s="17">
        <f t="shared" si="115"/>
        <v>0</v>
      </c>
      <c r="DL53" s="17">
        <f t="shared" si="115"/>
        <v>0</v>
      </c>
      <c r="DM53" s="17">
        <f t="shared" si="115"/>
        <v>0</v>
      </c>
      <c r="DN53" s="17">
        <f t="shared" si="115"/>
        <v>0</v>
      </c>
      <c r="DO53" s="17">
        <f t="shared" si="115"/>
        <v>0</v>
      </c>
      <c r="DP53" s="17">
        <f t="shared" si="115"/>
        <v>0</v>
      </c>
      <c r="DQ53" s="17">
        <f t="shared" si="115"/>
        <v>0</v>
      </c>
      <c r="DR53" s="17">
        <f t="shared" si="115"/>
        <v>0</v>
      </c>
      <c r="DS53" s="17">
        <f t="shared" si="115"/>
        <v>0</v>
      </c>
      <c r="DT53" s="17">
        <f t="shared" si="115"/>
        <v>0</v>
      </c>
      <c r="DU53" s="17">
        <f t="shared" si="115"/>
        <v>0</v>
      </c>
      <c r="DV53" s="17">
        <f t="shared" si="115"/>
        <v>0</v>
      </c>
      <c r="DW53" s="17">
        <f t="shared" si="115"/>
        <v>0</v>
      </c>
      <c r="DX53" s="17">
        <f t="shared" si="115"/>
        <v>0</v>
      </c>
      <c r="DY53" s="17">
        <f t="shared" si="115"/>
        <v>0</v>
      </c>
      <c r="DZ53" s="17">
        <f t="shared" si="115"/>
        <v>0</v>
      </c>
      <c r="EA53" s="17">
        <f t="shared" si="115"/>
        <v>0</v>
      </c>
      <c r="EB53" s="17">
        <f t="shared" si="115"/>
        <v>0</v>
      </c>
      <c r="EC53" s="17">
        <f t="shared" si="115"/>
        <v>0</v>
      </c>
      <c r="ED53" s="17">
        <f t="shared" si="115"/>
        <v>0</v>
      </c>
      <c r="EE53" s="17">
        <f t="shared" si="115"/>
        <v>0</v>
      </c>
      <c r="EF53" s="17">
        <f t="shared" si="115"/>
        <v>0</v>
      </c>
      <c r="EG53" s="17">
        <f t="shared" si="115"/>
        <v>0</v>
      </c>
      <c r="EH53" s="17">
        <f t="shared" si="115"/>
        <v>0</v>
      </c>
      <c r="EI53" s="17">
        <f t="shared" si="116"/>
        <v>0</v>
      </c>
      <c r="EJ53" s="17">
        <f t="shared" si="116"/>
        <v>0</v>
      </c>
      <c r="EK53" s="17">
        <f t="shared" si="116"/>
        <v>0</v>
      </c>
      <c r="EL53" s="17">
        <f t="shared" si="116"/>
        <v>0</v>
      </c>
      <c r="EM53" s="17">
        <f t="shared" si="116"/>
        <v>0</v>
      </c>
      <c r="EN53" s="17">
        <f t="shared" si="116"/>
        <v>0</v>
      </c>
      <c r="EO53" s="17">
        <f t="shared" si="116"/>
        <v>0</v>
      </c>
      <c r="EP53" s="17">
        <f t="shared" si="116"/>
        <v>0</v>
      </c>
      <c r="EQ53" s="17">
        <f t="shared" si="116"/>
        <v>0</v>
      </c>
      <c r="ER53" s="17">
        <f t="shared" si="116"/>
        <v>0</v>
      </c>
      <c r="ES53" s="17">
        <f t="shared" si="116"/>
        <v>0</v>
      </c>
      <c r="ET53" s="17">
        <f t="shared" si="116"/>
        <v>0</v>
      </c>
      <c r="EU53" s="17">
        <f t="shared" si="116"/>
        <v>0</v>
      </c>
      <c r="EV53" s="17">
        <f t="shared" si="116"/>
        <v>0</v>
      </c>
      <c r="EW53" s="17">
        <f t="shared" si="116"/>
        <v>0</v>
      </c>
      <c r="EX53" s="17">
        <f t="shared" si="116"/>
        <v>0</v>
      </c>
      <c r="EY53" s="17">
        <f t="shared" si="116"/>
        <v>0</v>
      </c>
      <c r="EZ53" s="17">
        <f t="shared" si="116"/>
        <v>0</v>
      </c>
      <c r="FA53" s="17">
        <f t="shared" si="116"/>
        <v>0</v>
      </c>
      <c r="FB53" s="17">
        <f t="shared" si="116"/>
        <v>0</v>
      </c>
      <c r="FC53" s="17">
        <f t="shared" si="116"/>
        <v>0</v>
      </c>
    </row>
    <row r="54" spans="3:159" x14ac:dyDescent="0.35">
      <c r="C54" s="33" t="s">
        <v>158</v>
      </c>
      <c r="D54" s="33"/>
      <c r="E54" s="34" t="s">
        <v>107</v>
      </c>
      <c r="F54" s="42"/>
      <c r="G54" s="33"/>
      <c r="H54" s="35">
        <f>SUM(J54:XFD54)</f>
        <v>27230000</v>
      </c>
      <c r="I54" s="33"/>
      <c r="J54" s="35">
        <f>SUM(J51:J53)</f>
        <v>0</v>
      </c>
      <c r="K54" s="35">
        <f t="shared" ref="K54:BV54" si="118">SUM(K51:K53)</f>
        <v>0</v>
      </c>
      <c r="L54" s="35">
        <f t="shared" si="118"/>
        <v>0</v>
      </c>
      <c r="M54" s="35">
        <f t="shared" si="118"/>
        <v>0</v>
      </c>
      <c r="N54" s="35">
        <f t="shared" si="118"/>
        <v>0</v>
      </c>
      <c r="O54" s="35">
        <f t="shared" si="118"/>
        <v>0</v>
      </c>
      <c r="P54" s="35">
        <f t="shared" si="118"/>
        <v>0</v>
      </c>
      <c r="Q54" s="35">
        <f t="shared" si="118"/>
        <v>0</v>
      </c>
      <c r="R54" s="35">
        <f t="shared" si="118"/>
        <v>0</v>
      </c>
      <c r="S54" s="35">
        <f t="shared" si="118"/>
        <v>0</v>
      </c>
      <c r="T54" s="35">
        <f t="shared" si="118"/>
        <v>0</v>
      </c>
      <c r="U54" s="35">
        <f t="shared" si="118"/>
        <v>0</v>
      </c>
      <c r="V54" s="35">
        <f t="shared" si="118"/>
        <v>389000</v>
      </c>
      <c r="W54" s="35">
        <f t="shared" si="118"/>
        <v>389000</v>
      </c>
      <c r="X54" s="35">
        <f t="shared" si="118"/>
        <v>389000</v>
      </c>
      <c r="Y54" s="35">
        <f t="shared" si="118"/>
        <v>389000</v>
      </c>
      <c r="Z54" s="35">
        <f t="shared" si="118"/>
        <v>389000</v>
      </c>
      <c r="AA54" s="35">
        <f t="shared" si="118"/>
        <v>389000</v>
      </c>
      <c r="AB54" s="35">
        <f t="shared" si="118"/>
        <v>389000</v>
      </c>
      <c r="AC54" s="35">
        <f t="shared" si="118"/>
        <v>389000</v>
      </c>
      <c r="AD54" s="35">
        <f t="shared" si="118"/>
        <v>389000</v>
      </c>
      <c r="AE54" s="35">
        <f t="shared" si="118"/>
        <v>389000</v>
      </c>
      <c r="AF54" s="35">
        <f t="shared" si="118"/>
        <v>389000</v>
      </c>
      <c r="AG54" s="35">
        <f t="shared" si="118"/>
        <v>389000</v>
      </c>
      <c r="AH54" s="35">
        <f t="shared" si="118"/>
        <v>389000</v>
      </c>
      <c r="AI54" s="35">
        <f t="shared" si="118"/>
        <v>389000</v>
      </c>
      <c r="AJ54" s="35">
        <f t="shared" si="118"/>
        <v>389000</v>
      </c>
      <c r="AK54" s="35">
        <f t="shared" si="118"/>
        <v>389000</v>
      </c>
      <c r="AL54" s="35">
        <f t="shared" si="118"/>
        <v>389000</v>
      </c>
      <c r="AM54" s="35">
        <f t="shared" si="118"/>
        <v>389000</v>
      </c>
      <c r="AN54" s="35">
        <f t="shared" si="118"/>
        <v>389000</v>
      </c>
      <c r="AO54" s="35">
        <f t="shared" si="118"/>
        <v>389000</v>
      </c>
      <c r="AP54" s="35">
        <f t="shared" si="118"/>
        <v>389000</v>
      </c>
      <c r="AQ54" s="35">
        <f t="shared" si="118"/>
        <v>389000</v>
      </c>
      <c r="AR54" s="35">
        <f t="shared" si="118"/>
        <v>389000</v>
      </c>
      <c r="AS54" s="35">
        <f t="shared" si="118"/>
        <v>389000</v>
      </c>
      <c r="AT54" s="35">
        <f t="shared" si="118"/>
        <v>389000</v>
      </c>
      <c r="AU54" s="35">
        <f t="shared" si="118"/>
        <v>389000</v>
      </c>
      <c r="AV54" s="35">
        <f t="shared" si="118"/>
        <v>389000</v>
      </c>
      <c r="AW54" s="35">
        <f t="shared" si="118"/>
        <v>389000</v>
      </c>
      <c r="AX54" s="35">
        <f t="shared" si="118"/>
        <v>389000</v>
      </c>
      <c r="AY54" s="35">
        <f t="shared" si="118"/>
        <v>389000</v>
      </c>
      <c r="AZ54" s="35">
        <f t="shared" si="118"/>
        <v>389000</v>
      </c>
      <c r="BA54" s="35">
        <f t="shared" si="118"/>
        <v>389000</v>
      </c>
      <c r="BB54" s="35">
        <f t="shared" si="118"/>
        <v>389000</v>
      </c>
      <c r="BC54" s="35">
        <f t="shared" si="118"/>
        <v>389000</v>
      </c>
      <c r="BD54" s="35">
        <f t="shared" si="118"/>
        <v>389000</v>
      </c>
      <c r="BE54" s="35">
        <f t="shared" si="118"/>
        <v>389000</v>
      </c>
      <c r="BF54" s="35">
        <f t="shared" si="118"/>
        <v>389000</v>
      </c>
      <c r="BG54" s="35">
        <f t="shared" si="118"/>
        <v>389000</v>
      </c>
      <c r="BH54" s="35">
        <f t="shared" si="118"/>
        <v>389000</v>
      </c>
      <c r="BI54" s="35">
        <f t="shared" si="118"/>
        <v>389000</v>
      </c>
      <c r="BJ54" s="35">
        <f t="shared" si="118"/>
        <v>389000</v>
      </c>
      <c r="BK54" s="35">
        <f t="shared" si="118"/>
        <v>389000</v>
      </c>
      <c r="BL54" s="35">
        <f t="shared" si="118"/>
        <v>389000</v>
      </c>
      <c r="BM54" s="35">
        <f t="shared" si="118"/>
        <v>389000</v>
      </c>
      <c r="BN54" s="35">
        <f t="shared" si="118"/>
        <v>389000</v>
      </c>
      <c r="BO54" s="35">
        <f t="shared" si="118"/>
        <v>389000</v>
      </c>
      <c r="BP54" s="35">
        <f t="shared" si="118"/>
        <v>389000</v>
      </c>
      <c r="BQ54" s="35">
        <f t="shared" si="118"/>
        <v>389000</v>
      </c>
      <c r="BR54" s="35">
        <f t="shared" si="118"/>
        <v>389000</v>
      </c>
      <c r="BS54" s="35">
        <f t="shared" si="118"/>
        <v>389000</v>
      </c>
      <c r="BT54" s="35">
        <f t="shared" si="118"/>
        <v>389000</v>
      </c>
      <c r="BU54" s="35">
        <f t="shared" si="118"/>
        <v>389000</v>
      </c>
      <c r="BV54" s="35">
        <f t="shared" si="118"/>
        <v>389000</v>
      </c>
      <c r="BW54" s="35">
        <f t="shared" ref="BW54:EH54" si="119">SUM(BW51:BW53)</f>
        <v>389000</v>
      </c>
      <c r="BX54" s="35">
        <f t="shared" si="119"/>
        <v>389000</v>
      </c>
      <c r="BY54" s="35">
        <f t="shared" si="119"/>
        <v>389000</v>
      </c>
      <c r="BZ54" s="35">
        <f t="shared" si="119"/>
        <v>389000</v>
      </c>
      <c r="CA54" s="35">
        <f t="shared" si="119"/>
        <v>389000</v>
      </c>
      <c r="CB54" s="35">
        <f t="shared" si="119"/>
        <v>389000</v>
      </c>
      <c r="CC54" s="35">
        <f t="shared" si="119"/>
        <v>389000</v>
      </c>
      <c r="CD54" s="35">
        <f t="shared" si="119"/>
        <v>389000</v>
      </c>
      <c r="CE54" s="35">
        <f t="shared" si="119"/>
        <v>389000</v>
      </c>
      <c r="CF54" s="35">
        <f t="shared" si="119"/>
        <v>389000</v>
      </c>
      <c r="CG54" s="35">
        <f t="shared" si="119"/>
        <v>389000</v>
      </c>
      <c r="CH54" s="35">
        <f t="shared" si="119"/>
        <v>389000</v>
      </c>
      <c r="CI54" s="35">
        <f t="shared" si="119"/>
        <v>389000</v>
      </c>
      <c r="CJ54" s="35">
        <f t="shared" si="119"/>
        <v>389000</v>
      </c>
      <c r="CK54" s="35">
        <f t="shared" si="119"/>
        <v>389000</v>
      </c>
      <c r="CL54" s="35">
        <f t="shared" si="119"/>
        <v>389000</v>
      </c>
      <c r="CM54" s="35">
        <f t="shared" si="119"/>
        <v>389000</v>
      </c>
      <c r="CN54" s="35">
        <f t="shared" si="119"/>
        <v>0</v>
      </c>
      <c r="CO54" s="35">
        <f t="shared" si="119"/>
        <v>0</v>
      </c>
      <c r="CP54" s="35">
        <f t="shared" si="119"/>
        <v>0</v>
      </c>
      <c r="CQ54" s="35">
        <f t="shared" si="119"/>
        <v>0</v>
      </c>
      <c r="CR54" s="35">
        <f t="shared" si="119"/>
        <v>0</v>
      </c>
      <c r="CS54" s="35">
        <f t="shared" si="119"/>
        <v>0</v>
      </c>
      <c r="CT54" s="35">
        <f t="shared" si="119"/>
        <v>0</v>
      </c>
      <c r="CU54" s="35">
        <f t="shared" si="119"/>
        <v>0</v>
      </c>
      <c r="CV54" s="35">
        <f t="shared" si="119"/>
        <v>0</v>
      </c>
      <c r="CW54" s="35">
        <f t="shared" si="119"/>
        <v>0</v>
      </c>
      <c r="CX54" s="35">
        <f t="shared" si="119"/>
        <v>0</v>
      </c>
      <c r="CY54" s="35">
        <f t="shared" si="119"/>
        <v>0</v>
      </c>
      <c r="CZ54" s="35">
        <f t="shared" si="119"/>
        <v>0</v>
      </c>
      <c r="DA54" s="35">
        <f t="shared" si="119"/>
        <v>0</v>
      </c>
      <c r="DB54" s="35">
        <f t="shared" si="119"/>
        <v>0</v>
      </c>
      <c r="DC54" s="35">
        <f t="shared" si="119"/>
        <v>0</v>
      </c>
      <c r="DD54" s="35">
        <f t="shared" si="119"/>
        <v>0</v>
      </c>
      <c r="DE54" s="35">
        <f t="shared" si="119"/>
        <v>0</v>
      </c>
      <c r="DF54" s="35">
        <f t="shared" si="119"/>
        <v>0</v>
      </c>
      <c r="DG54" s="35">
        <f t="shared" si="119"/>
        <v>0</v>
      </c>
      <c r="DH54" s="35">
        <f t="shared" si="119"/>
        <v>0</v>
      </c>
      <c r="DI54" s="35">
        <f t="shared" si="119"/>
        <v>0</v>
      </c>
      <c r="DJ54" s="35">
        <f t="shared" si="119"/>
        <v>0</v>
      </c>
      <c r="DK54" s="35">
        <f t="shared" si="119"/>
        <v>0</v>
      </c>
      <c r="DL54" s="35">
        <f t="shared" si="119"/>
        <v>0</v>
      </c>
      <c r="DM54" s="35">
        <f t="shared" si="119"/>
        <v>0</v>
      </c>
      <c r="DN54" s="35">
        <f t="shared" si="119"/>
        <v>0</v>
      </c>
      <c r="DO54" s="35">
        <f t="shared" si="119"/>
        <v>0</v>
      </c>
      <c r="DP54" s="35">
        <f t="shared" si="119"/>
        <v>0</v>
      </c>
      <c r="DQ54" s="35">
        <f t="shared" si="119"/>
        <v>0</v>
      </c>
      <c r="DR54" s="35">
        <f t="shared" si="119"/>
        <v>0</v>
      </c>
      <c r="DS54" s="35">
        <f t="shared" si="119"/>
        <v>0</v>
      </c>
      <c r="DT54" s="35">
        <f t="shared" si="119"/>
        <v>0</v>
      </c>
      <c r="DU54" s="35">
        <f t="shared" si="119"/>
        <v>0</v>
      </c>
      <c r="DV54" s="35">
        <f t="shared" si="119"/>
        <v>0</v>
      </c>
      <c r="DW54" s="35">
        <f t="shared" si="119"/>
        <v>0</v>
      </c>
      <c r="DX54" s="35">
        <f t="shared" si="119"/>
        <v>0</v>
      </c>
      <c r="DY54" s="35">
        <f t="shared" si="119"/>
        <v>0</v>
      </c>
      <c r="DZ54" s="35">
        <f t="shared" si="119"/>
        <v>0</v>
      </c>
      <c r="EA54" s="35">
        <f t="shared" si="119"/>
        <v>0</v>
      </c>
      <c r="EB54" s="35">
        <f t="shared" si="119"/>
        <v>0</v>
      </c>
      <c r="EC54" s="35">
        <f t="shared" si="119"/>
        <v>0</v>
      </c>
      <c r="ED54" s="35">
        <f t="shared" si="119"/>
        <v>0</v>
      </c>
      <c r="EE54" s="35">
        <f t="shared" si="119"/>
        <v>0</v>
      </c>
      <c r="EF54" s="35">
        <f t="shared" si="119"/>
        <v>0</v>
      </c>
      <c r="EG54" s="35">
        <f t="shared" si="119"/>
        <v>0</v>
      </c>
      <c r="EH54" s="35">
        <f t="shared" si="119"/>
        <v>0</v>
      </c>
      <c r="EI54" s="35">
        <f t="shared" ref="EI54:FC54" si="120">SUM(EI51:EI53)</f>
        <v>0</v>
      </c>
      <c r="EJ54" s="35">
        <f t="shared" si="120"/>
        <v>0</v>
      </c>
      <c r="EK54" s="35">
        <f t="shared" si="120"/>
        <v>0</v>
      </c>
      <c r="EL54" s="35">
        <f t="shared" si="120"/>
        <v>0</v>
      </c>
      <c r="EM54" s="35">
        <f t="shared" si="120"/>
        <v>0</v>
      </c>
      <c r="EN54" s="35">
        <f t="shared" si="120"/>
        <v>0</v>
      </c>
      <c r="EO54" s="35">
        <f t="shared" si="120"/>
        <v>0</v>
      </c>
      <c r="EP54" s="35">
        <f t="shared" si="120"/>
        <v>0</v>
      </c>
      <c r="EQ54" s="35">
        <f t="shared" si="120"/>
        <v>0</v>
      </c>
      <c r="ER54" s="35">
        <f t="shared" si="120"/>
        <v>0</v>
      </c>
      <c r="ES54" s="35">
        <f t="shared" si="120"/>
        <v>0</v>
      </c>
      <c r="ET54" s="35">
        <f t="shared" si="120"/>
        <v>0</v>
      </c>
      <c r="EU54" s="35">
        <f t="shared" si="120"/>
        <v>0</v>
      </c>
      <c r="EV54" s="35">
        <f t="shared" si="120"/>
        <v>0</v>
      </c>
      <c r="EW54" s="35">
        <f t="shared" si="120"/>
        <v>0</v>
      </c>
      <c r="EX54" s="35">
        <f t="shared" si="120"/>
        <v>0</v>
      </c>
      <c r="EY54" s="35">
        <f t="shared" si="120"/>
        <v>0</v>
      </c>
      <c r="EZ54" s="35">
        <f t="shared" si="120"/>
        <v>0</v>
      </c>
      <c r="FA54" s="35">
        <f t="shared" si="120"/>
        <v>0</v>
      </c>
      <c r="FB54" s="35">
        <f t="shared" si="120"/>
        <v>0</v>
      </c>
      <c r="FC54" s="35">
        <f t="shared" si="120"/>
        <v>0</v>
      </c>
    </row>
    <row r="55" spans="3:159" x14ac:dyDescent="0.35">
      <c r="F55" s="22"/>
    </row>
    <row r="56" spans="3:159" x14ac:dyDescent="0.35">
      <c r="C56" t="s">
        <v>53</v>
      </c>
      <c r="E56" s="31" t="s">
        <v>47</v>
      </c>
      <c r="F56" s="7">
        <f>InputC!E50</f>
        <v>0.02</v>
      </c>
      <c r="J56" s="43">
        <f>(1+$F$56)^(1/J6)-1</f>
        <v>1.6515813019202241E-3</v>
      </c>
      <c r="K56" s="43">
        <f t="shared" ref="K56:BV56" si="121">(1+$F$56)^(1/K6)-1</f>
        <v>1.6515813019202241E-3</v>
      </c>
      <c r="L56" s="43">
        <f t="shared" si="121"/>
        <v>1.6515813019202241E-3</v>
      </c>
      <c r="M56" s="43">
        <f t="shared" si="121"/>
        <v>1.6515813019202241E-3</v>
      </c>
      <c r="N56" s="43">
        <f t="shared" si="121"/>
        <v>1.6515813019202241E-3</v>
      </c>
      <c r="O56" s="43">
        <f t="shared" si="121"/>
        <v>1.6515813019202241E-3</v>
      </c>
      <c r="P56" s="43">
        <f t="shared" si="121"/>
        <v>1.6515813019202241E-3</v>
      </c>
      <c r="Q56" s="43">
        <f t="shared" si="121"/>
        <v>1.6515813019202241E-3</v>
      </c>
      <c r="R56" s="43">
        <f t="shared" si="121"/>
        <v>1.6515813019202241E-3</v>
      </c>
      <c r="S56" s="43">
        <f t="shared" si="121"/>
        <v>1.6515813019202241E-3</v>
      </c>
      <c r="T56" s="43">
        <f t="shared" si="121"/>
        <v>1.6515813019202241E-3</v>
      </c>
      <c r="U56" s="43">
        <f t="shared" si="121"/>
        <v>1.6515813019202241E-3</v>
      </c>
      <c r="V56" s="43">
        <f t="shared" si="121"/>
        <v>9.9504938362078299E-3</v>
      </c>
      <c r="W56" s="43">
        <f t="shared" si="121"/>
        <v>9.9504938362078299E-3</v>
      </c>
      <c r="X56" s="43">
        <f t="shared" si="121"/>
        <v>9.9504938362078299E-3</v>
      </c>
      <c r="Y56" s="43">
        <f t="shared" si="121"/>
        <v>9.9504938362078299E-3</v>
      </c>
      <c r="Z56" s="43">
        <f t="shared" si="121"/>
        <v>9.9504938362078299E-3</v>
      </c>
      <c r="AA56" s="43">
        <f t="shared" si="121"/>
        <v>9.9504938362078299E-3</v>
      </c>
      <c r="AB56" s="43">
        <f t="shared" si="121"/>
        <v>9.9504938362078299E-3</v>
      </c>
      <c r="AC56" s="43">
        <f t="shared" si="121"/>
        <v>9.9504938362078299E-3</v>
      </c>
      <c r="AD56" s="43">
        <f t="shared" si="121"/>
        <v>9.9504938362078299E-3</v>
      </c>
      <c r="AE56" s="43">
        <f t="shared" si="121"/>
        <v>9.9504938362078299E-3</v>
      </c>
      <c r="AF56" s="43">
        <f t="shared" si="121"/>
        <v>9.9504938362078299E-3</v>
      </c>
      <c r="AG56" s="43">
        <f t="shared" si="121"/>
        <v>9.9504938362078299E-3</v>
      </c>
      <c r="AH56" s="43">
        <f t="shared" si="121"/>
        <v>9.9504938362078299E-3</v>
      </c>
      <c r="AI56" s="43">
        <f t="shared" si="121"/>
        <v>9.9504938362078299E-3</v>
      </c>
      <c r="AJ56" s="43">
        <f t="shared" si="121"/>
        <v>9.9504938362078299E-3</v>
      </c>
      <c r="AK56" s="43">
        <f t="shared" si="121"/>
        <v>9.9504938362078299E-3</v>
      </c>
      <c r="AL56" s="43">
        <f t="shared" si="121"/>
        <v>9.9504938362078299E-3</v>
      </c>
      <c r="AM56" s="43">
        <f t="shared" si="121"/>
        <v>9.9504938362078299E-3</v>
      </c>
      <c r="AN56" s="43">
        <f t="shared" si="121"/>
        <v>9.9504938362078299E-3</v>
      </c>
      <c r="AO56" s="43">
        <f t="shared" si="121"/>
        <v>9.9504938362078299E-3</v>
      </c>
      <c r="AP56" s="43">
        <f t="shared" si="121"/>
        <v>9.9504938362078299E-3</v>
      </c>
      <c r="AQ56" s="43">
        <f t="shared" si="121"/>
        <v>9.9504938362078299E-3</v>
      </c>
      <c r="AR56" s="43">
        <f t="shared" si="121"/>
        <v>9.9504938362078299E-3</v>
      </c>
      <c r="AS56" s="43">
        <f t="shared" si="121"/>
        <v>9.9504938362078299E-3</v>
      </c>
      <c r="AT56" s="43">
        <f t="shared" si="121"/>
        <v>9.9504938362078299E-3</v>
      </c>
      <c r="AU56" s="43">
        <f t="shared" si="121"/>
        <v>9.9504938362078299E-3</v>
      </c>
      <c r="AV56" s="43">
        <f t="shared" si="121"/>
        <v>9.9504938362078299E-3</v>
      </c>
      <c r="AW56" s="43">
        <f t="shared" si="121"/>
        <v>9.9504938362078299E-3</v>
      </c>
      <c r="AX56" s="43">
        <f t="shared" si="121"/>
        <v>9.9504938362078299E-3</v>
      </c>
      <c r="AY56" s="43">
        <f t="shared" si="121"/>
        <v>9.9504938362078299E-3</v>
      </c>
      <c r="AZ56" s="43">
        <f t="shared" si="121"/>
        <v>9.9504938362078299E-3</v>
      </c>
      <c r="BA56" s="43">
        <f t="shared" si="121"/>
        <v>9.9504938362078299E-3</v>
      </c>
      <c r="BB56" s="43">
        <f t="shared" si="121"/>
        <v>9.9504938362078299E-3</v>
      </c>
      <c r="BC56" s="43">
        <f t="shared" si="121"/>
        <v>9.9504938362078299E-3</v>
      </c>
      <c r="BD56" s="43">
        <f t="shared" si="121"/>
        <v>9.9504938362078299E-3</v>
      </c>
      <c r="BE56" s="43">
        <f t="shared" si="121"/>
        <v>9.9504938362078299E-3</v>
      </c>
      <c r="BF56" s="43">
        <f t="shared" si="121"/>
        <v>9.9504938362078299E-3</v>
      </c>
      <c r="BG56" s="43">
        <f t="shared" si="121"/>
        <v>9.9504938362078299E-3</v>
      </c>
      <c r="BH56" s="43">
        <f t="shared" si="121"/>
        <v>9.9504938362078299E-3</v>
      </c>
      <c r="BI56" s="43">
        <f t="shared" si="121"/>
        <v>9.9504938362078299E-3</v>
      </c>
      <c r="BJ56" s="43">
        <f t="shared" si="121"/>
        <v>9.9504938362078299E-3</v>
      </c>
      <c r="BK56" s="43">
        <f t="shared" si="121"/>
        <v>9.9504938362078299E-3</v>
      </c>
      <c r="BL56" s="43">
        <f t="shared" si="121"/>
        <v>9.9504938362078299E-3</v>
      </c>
      <c r="BM56" s="43">
        <f t="shared" si="121"/>
        <v>9.9504938362078299E-3</v>
      </c>
      <c r="BN56" s="43">
        <f t="shared" si="121"/>
        <v>9.9504938362078299E-3</v>
      </c>
      <c r="BO56" s="43">
        <f t="shared" si="121"/>
        <v>9.9504938362078299E-3</v>
      </c>
      <c r="BP56" s="43">
        <f t="shared" si="121"/>
        <v>9.9504938362078299E-3</v>
      </c>
      <c r="BQ56" s="43">
        <f t="shared" si="121"/>
        <v>9.9504938362078299E-3</v>
      </c>
      <c r="BR56" s="43">
        <f t="shared" si="121"/>
        <v>9.9504938362078299E-3</v>
      </c>
      <c r="BS56" s="43">
        <f t="shared" si="121"/>
        <v>9.9504938362078299E-3</v>
      </c>
      <c r="BT56" s="43">
        <f t="shared" si="121"/>
        <v>9.9504938362078299E-3</v>
      </c>
      <c r="BU56" s="43">
        <f t="shared" si="121"/>
        <v>9.9504938362078299E-3</v>
      </c>
      <c r="BV56" s="43">
        <f t="shared" si="121"/>
        <v>9.9504938362078299E-3</v>
      </c>
      <c r="BW56" s="43">
        <f t="shared" ref="BW56:EH56" si="122">(1+$F$56)^(1/BW6)-1</f>
        <v>9.9504938362078299E-3</v>
      </c>
      <c r="BX56" s="43">
        <f t="shared" si="122"/>
        <v>9.9504938362078299E-3</v>
      </c>
      <c r="BY56" s="43">
        <f t="shared" si="122"/>
        <v>9.9504938362078299E-3</v>
      </c>
      <c r="BZ56" s="43">
        <f t="shared" si="122"/>
        <v>9.9504938362078299E-3</v>
      </c>
      <c r="CA56" s="43">
        <f t="shared" si="122"/>
        <v>9.9504938362078299E-3</v>
      </c>
      <c r="CB56" s="43">
        <f t="shared" si="122"/>
        <v>9.9504938362078299E-3</v>
      </c>
      <c r="CC56" s="43">
        <f t="shared" si="122"/>
        <v>9.9504938362078299E-3</v>
      </c>
      <c r="CD56" s="43">
        <f t="shared" si="122"/>
        <v>9.9504938362078299E-3</v>
      </c>
      <c r="CE56" s="43">
        <f t="shared" si="122"/>
        <v>9.9504938362078299E-3</v>
      </c>
      <c r="CF56" s="43">
        <f t="shared" si="122"/>
        <v>9.9504938362078299E-3</v>
      </c>
      <c r="CG56" s="43">
        <f t="shared" si="122"/>
        <v>9.9504938362078299E-3</v>
      </c>
      <c r="CH56" s="43">
        <f t="shared" si="122"/>
        <v>9.9504938362078299E-3</v>
      </c>
      <c r="CI56" s="43">
        <f t="shared" si="122"/>
        <v>9.9504938362078299E-3</v>
      </c>
      <c r="CJ56" s="43">
        <f t="shared" si="122"/>
        <v>9.9504938362078299E-3</v>
      </c>
      <c r="CK56" s="43">
        <f t="shared" si="122"/>
        <v>9.9504938362078299E-3</v>
      </c>
      <c r="CL56" s="43">
        <f t="shared" si="122"/>
        <v>9.9504938362078299E-3</v>
      </c>
      <c r="CM56" s="43">
        <f t="shared" si="122"/>
        <v>9.9504938362078299E-3</v>
      </c>
      <c r="CN56" s="43">
        <f t="shared" si="122"/>
        <v>9.9504938362078299E-3</v>
      </c>
      <c r="CO56" s="43">
        <f t="shared" si="122"/>
        <v>9.9504938362078299E-3</v>
      </c>
      <c r="CP56" s="43">
        <f t="shared" si="122"/>
        <v>9.9504938362078299E-3</v>
      </c>
      <c r="CQ56" s="43">
        <f t="shared" si="122"/>
        <v>9.9504938362078299E-3</v>
      </c>
      <c r="CR56" s="43">
        <f t="shared" si="122"/>
        <v>9.9504938362078299E-3</v>
      </c>
      <c r="CS56" s="43">
        <f t="shared" si="122"/>
        <v>9.9504938362078299E-3</v>
      </c>
      <c r="CT56" s="43">
        <f t="shared" si="122"/>
        <v>9.9504938362078299E-3</v>
      </c>
      <c r="CU56" s="43">
        <f t="shared" si="122"/>
        <v>9.9504938362078299E-3</v>
      </c>
      <c r="CV56" s="43">
        <f t="shared" si="122"/>
        <v>9.9504938362078299E-3</v>
      </c>
      <c r="CW56" s="43">
        <f t="shared" si="122"/>
        <v>9.9504938362078299E-3</v>
      </c>
      <c r="CX56" s="43">
        <f t="shared" si="122"/>
        <v>9.9504938362078299E-3</v>
      </c>
      <c r="CY56" s="43">
        <f t="shared" si="122"/>
        <v>9.9504938362078299E-3</v>
      </c>
      <c r="CZ56" s="43">
        <f t="shared" si="122"/>
        <v>9.9504938362078299E-3</v>
      </c>
      <c r="DA56" s="43">
        <f t="shared" si="122"/>
        <v>9.9504938362078299E-3</v>
      </c>
      <c r="DB56" s="43">
        <f t="shared" si="122"/>
        <v>9.9504938362078299E-3</v>
      </c>
      <c r="DC56" s="43">
        <f t="shared" si="122"/>
        <v>9.9504938362078299E-3</v>
      </c>
      <c r="DD56" s="43">
        <f t="shared" si="122"/>
        <v>9.9504938362078299E-3</v>
      </c>
      <c r="DE56" s="43">
        <f t="shared" si="122"/>
        <v>9.9504938362078299E-3</v>
      </c>
      <c r="DF56" s="43">
        <f t="shared" si="122"/>
        <v>9.9504938362078299E-3</v>
      </c>
      <c r="DG56" s="43">
        <f t="shared" si="122"/>
        <v>9.9504938362078299E-3</v>
      </c>
      <c r="DH56" s="43">
        <f t="shared" si="122"/>
        <v>9.9504938362078299E-3</v>
      </c>
      <c r="DI56" s="43">
        <f t="shared" si="122"/>
        <v>9.9504938362078299E-3</v>
      </c>
      <c r="DJ56" s="43">
        <f t="shared" si="122"/>
        <v>9.9504938362078299E-3</v>
      </c>
      <c r="DK56" s="43">
        <f t="shared" si="122"/>
        <v>9.9504938362078299E-3</v>
      </c>
      <c r="DL56" s="43">
        <f t="shared" si="122"/>
        <v>9.9504938362078299E-3</v>
      </c>
      <c r="DM56" s="43">
        <f t="shared" si="122"/>
        <v>9.9504938362078299E-3</v>
      </c>
      <c r="DN56" s="43">
        <f t="shared" si="122"/>
        <v>9.9504938362078299E-3</v>
      </c>
      <c r="DO56" s="43">
        <f t="shared" si="122"/>
        <v>9.9504938362078299E-3</v>
      </c>
      <c r="DP56" s="43">
        <f t="shared" si="122"/>
        <v>9.9504938362078299E-3</v>
      </c>
      <c r="DQ56" s="43">
        <f t="shared" si="122"/>
        <v>9.9504938362078299E-3</v>
      </c>
      <c r="DR56" s="43">
        <f t="shared" si="122"/>
        <v>9.9504938362078299E-3</v>
      </c>
      <c r="DS56" s="43">
        <f t="shared" si="122"/>
        <v>9.9504938362078299E-3</v>
      </c>
      <c r="DT56" s="43">
        <f t="shared" si="122"/>
        <v>9.9504938362078299E-3</v>
      </c>
      <c r="DU56" s="43">
        <f t="shared" si="122"/>
        <v>9.9504938362078299E-3</v>
      </c>
      <c r="DV56" s="43">
        <f t="shared" si="122"/>
        <v>9.9504938362078299E-3</v>
      </c>
      <c r="DW56" s="43">
        <f t="shared" si="122"/>
        <v>9.9504938362078299E-3</v>
      </c>
      <c r="DX56" s="43">
        <f t="shared" si="122"/>
        <v>9.9504938362078299E-3</v>
      </c>
      <c r="DY56" s="43">
        <f t="shared" si="122"/>
        <v>9.9504938362078299E-3</v>
      </c>
      <c r="DZ56" s="43">
        <f t="shared" si="122"/>
        <v>9.9504938362078299E-3</v>
      </c>
      <c r="EA56" s="43">
        <f t="shared" si="122"/>
        <v>9.9504938362078299E-3</v>
      </c>
      <c r="EB56" s="43">
        <f t="shared" si="122"/>
        <v>9.9504938362078299E-3</v>
      </c>
      <c r="EC56" s="43">
        <f t="shared" si="122"/>
        <v>9.9504938362078299E-3</v>
      </c>
      <c r="ED56" s="43">
        <f t="shared" si="122"/>
        <v>9.9504938362078299E-3</v>
      </c>
      <c r="EE56" s="43">
        <f t="shared" si="122"/>
        <v>9.9504938362078299E-3</v>
      </c>
      <c r="EF56" s="43">
        <f t="shared" si="122"/>
        <v>9.9504938362078299E-3</v>
      </c>
      <c r="EG56" s="43">
        <f t="shared" si="122"/>
        <v>9.9504938362078299E-3</v>
      </c>
      <c r="EH56" s="43">
        <f t="shared" si="122"/>
        <v>9.9504938362078299E-3</v>
      </c>
      <c r="EI56" s="43">
        <f t="shared" ref="EI56:FC56" si="123">(1+$F$56)^(1/EI6)-1</f>
        <v>9.9504938362078299E-3</v>
      </c>
      <c r="EJ56" s="43">
        <f t="shared" si="123"/>
        <v>9.9504938362078299E-3</v>
      </c>
      <c r="EK56" s="43">
        <f t="shared" si="123"/>
        <v>9.9504938362078299E-3</v>
      </c>
      <c r="EL56" s="43">
        <f t="shared" si="123"/>
        <v>9.9504938362078299E-3</v>
      </c>
      <c r="EM56" s="43">
        <f t="shared" si="123"/>
        <v>9.9504938362078299E-3</v>
      </c>
      <c r="EN56" s="43">
        <f t="shared" si="123"/>
        <v>9.9504938362078299E-3</v>
      </c>
      <c r="EO56" s="43">
        <f t="shared" si="123"/>
        <v>9.9504938362078299E-3</v>
      </c>
      <c r="EP56" s="43">
        <f t="shared" si="123"/>
        <v>9.9504938362078299E-3</v>
      </c>
      <c r="EQ56" s="43">
        <f t="shared" si="123"/>
        <v>9.9504938362078299E-3</v>
      </c>
      <c r="ER56" s="43">
        <f t="shared" si="123"/>
        <v>9.9504938362078299E-3</v>
      </c>
      <c r="ES56" s="43">
        <f t="shared" si="123"/>
        <v>9.9504938362078299E-3</v>
      </c>
      <c r="ET56" s="43">
        <f t="shared" si="123"/>
        <v>9.9504938362078299E-3</v>
      </c>
      <c r="EU56" s="43">
        <f t="shared" si="123"/>
        <v>9.9504938362078299E-3</v>
      </c>
      <c r="EV56" s="43">
        <f t="shared" si="123"/>
        <v>9.9504938362078299E-3</v>
      </c>
      <c r="EW56" s="43">
        <f t="shared" si="123"/>
        <v>9.9504938362078299E-3</v>
      </c>
      <c r="EX56" s="43">
        <f t="shared" si="123"/>
        <v>9.9504938362078299E-3</v>
      </c>
      <c r="EY56" s="43">
        <f t="shared" si="123"/>
        <v>9.9504938362078299E-3</v>
      </c>
      <c r="EZ56" s="43">
        <f t="shared" si="123"/>
        <v>9.9504938362078299E-3</v>
      </c>
      <c r="FA56" s="43">
        <f t="shared" si="123"/>
        <v>9.9504938362078299E-3</v>
      </c>
      <c r="FB56" s="43">
        <f t="shared" si="123"/>
        <v>9.9504938362078299E-3</v>
      </c>
      <c r="FC56" s="43">
        <f t="shared" si="123"/>
        <v>9.9504938362078299E-3</v>
      </c>
    </row>
    <row r="57" spans="3:159" x14ac:dyDescent="0.35">
      <c r="C57" t="s">
        <v>64</v>
      </c>
      <c r="E57" s="31" t="s">
        <v>45</v>
      </c>
      <c r="F57" s="22"/>
      <c r="I57" s="3">
        <v>1</v>
      </c>
      <c r="J57" s="22">
        <f>I57*(1+J56*J9)</f>
        <v>1</v>
      </c>
      <c r="K57" s="22">
        <f t="shared" ref="K57:BV57" si="124">J57*(1+K56*K9)</f>
        <v>1</v>
      </c>
      <c r="L57" s="22">
        <f t="shared" si="124"/>
        <v>1</v>
      </c>
      <c r="M57" s="22">
        <f t="shared" si="124"/>
        <v>1</v>
      </c>
      <c r="N57" s="22">
        <f t="shared" si="124"/>
        <v>1</v>
      </c>
      <c r="O57" s="22">
        <f t="shared" si="124"/>
        <v>1</v>
      </c>
      <c r="P57" s="22">
        <f t="shared" si="124"/>
        <v>1</v>
      </c>
      <c r="Q57" s="22">
        <f t="shared" si="124"/>
        <v>1</v>
      </c>
      <c r="R57" s="22">
        <f t="shared" si="124"/>
        <v>1</v>
      </c>
      <c r="S57" s="22">
        <f t="shared" si="124"/>
        <v>1</v>
      </c>
      <c r="T57" s="22">
        <f t="shared" si="124"/>
        <v>1</v>
      </c>
      <c r="U57" s="22">
        <f t="shared" si="124"/>
        <v>1</v>
      </c>
      <c r="V57" s="22">
        <f t="shared" si="124"/>
        <v>1.0099504938362078</v>
      </c>
      <c r="W57" s="22">
        <f t="shared" si="124"/>
        <v>1.02</v>
      </c>
      <c r="X57" s="22">
        <f t="shared" si="124"/>
        <v>1.030149503712932</v>
      </c>
      <c r="Y57" s="22">
        <f t="shared" si="124"/>
        <v>1.0404</v>
      </c>
      <c r="Z57" s="22">
        <f t="shared" si="124"/>
        <v>1.0507524937871906</v>
      </c>
      <c r="AA57" s="22">
        <f t="shared" si="124"/>
        <v>1.0612080000000002</v>
      </c>
      <c r="AB57" s="22">
        <f t="shared" si="124"/>
        <v>1.0717675436629346</v>
      </c>
      <c r="AC57" s="22">
        <f t="shared" si="124"/>
        <v>1.0824321600000002</v>
      </c>
      <c r="AD57" s="22">
        <f t="shared" si="124"/>
        <v>1.0932028945361933</v>
      </c>
      <c r="AE57" s="22">
        <f t="shared" si="124"/>
        <v>1.1040808032000002</v>
      </c>
      <c r="AF57" s="22">
        <f t="shared" si="124"/>
        <v>1.1150669524269172</v>
      </c>
      <c r="AG57" s="22">
        <f t="shared" si="124"/>
        <v>1.1261624192640003</v>
      </c>
      <c r="AH57" s="22">
        <f t="shared" si="124"/>
        <v>1.1373682914754557</v>
      </c>
      <c r="AI57" s="22">
        <f t="shared" si="124"/>
        <v>1.1486856676492805</v>
      </c>
      <c r="AJ57" s="22">
        <f t="shared" si="124"/>
        <v>1.1601156573049649</v>
      </c>
      <c r="AK57" s="22">
        <f t="shared" si="124"/>
        <v>1.1716593810022662</v>
      </c>
      <c r="AL57" s="22">
        <f t="shared" si="124"/>
        <v>1.1833179704510643</v>
      </c>
      <c r="AM57" s="22">
        <f t="shared" si="124"/>
        <v>1.1950925686223117</v>
      </c>
      <c r="AN57" s="22">
        <f t="shared" si="124"/>
        <v>1.2069843298600857</v>
      </c>
      <c r="AO57" s="22">
        <f t="shared" si="124"/>
        <v>1.218994419994758</v>
      </c>
      <c r="AP57" s="22">
        <f t="shared" si="124"/>
        <v>1.2311240164572876</v>
      </c>
      <c r="AQ57" s="22">
        <f t="shared" si="124"/>
        <v>1.2433743083946533</v>
      </c>
      <c r="AR57" s="22">
        <f t="shared" si="124"/>
        <v>1.2557464967864336</v>
      </c>
      <c r="AS57" s="22">
        <f t="shared" si="124"/>
        <v>1.2682417945625466</v>
      </c>
      <c r="AT57" s="22">
        <f t="shared" si="124"/>
        <v>1.2808614267221623</v>
      </c>
      <c r="AU57" s="22">
        <f t="shared" si="124"/>
        <v>1.2936066304537976</v>
      </c>
      <c r="AV57" s="22">
        <f t="shared" si="124"/>
        <v>1.3064786552566057</v>
      </c>
      <c r="AW57" s="22">
        <f t="shared" si="124"/>
        <v>1.3194787630628737</v>
      </c>
      <c r="AX57" s="22">
        <f t="shared" si="124"/>
        <v>1.332608228361738</v>
      </c>
      <c r="AY57" s="22">
        <f t="shared" si="124"/>
        <v>1.3458683383241312</v>
      </c>
      <c r="AZ57" s="22">
        <f t="shared" si="124"/>
        <v>1.3592603929289728</v>
      </c>
      <c r="BA57" s="22">
        <f t="shared" si="124"/>
        <v>1.372785705090614</v>
      </c>
      <c r="BB57" s="22">
        <f t="shared" si="124"/>
        <v>1.3864456007875525</v>
      </c>
      <c r="BC57" s="22">
        <f t="shared" si="124"/>
        <v>1.4002414191924266</v>
      </c>
      <c r="BD57" s="22">
        <f t="shared" si="124"/>
        <v>1.4141745128033039</v>
      </c>
      <c r="BE57" s="22">
        <f t="shared" si="124"/>
        <v>1.4282462475762754</v>
      </c>
      <c r="BF57" s="22">
        <f t="shared" si="124"/>
        <v>1.4424580030593701</v>
      </c>
      <c r="BG57" s="22">
        <f t="shared" si="124"/>
        <v>1.456811172527801</v>
      </c>
      <c r="BH57" s="22">
        <f t="shared" si="124"/>
        <v>1.4713071631205576</v>
      </c>
      <c r="BI57" s="22">
        <f t="shared" si="124"/>
        <v>1.4859473959783571</v>
      </c>
      <c r="BJ57" s="22">
        <f t="shared" si="124"/>
        <v>1.5007333063829689</v>
      </c>
      <c r="BK57" s="22">
        <f t="shared" si="124"/>
        <v>1.5156663438979243</v>
      </c>
      <c r="BL57" s="22">
        <f t="shared" si="124"/>
        <v>1.5307479725106283</v>
      </c>
      <c r="BM57" s="22">
        <f t="shared" si="124"/>
        <v>1.5459796707758831</v>
      </c>
      <c r="BN57" s="22">
        <f t="shared" si="124"/>
        <v>1.5613629319608411</v>
      </c>
      <c r="BO57" s="22">
        <f t="shared" si="124"/>
        <v>1.5768992641914008</v>
      </c>
      <c r="BP57" s="22">
        <f t="shared" si="124"/>
        <v>1.5925901906000579</v>
      </c>
      <c r="BQ57" s="22">
        <f t="shared" si="124"/>
        <v>1.6084372494752288</v>
      </c>
      <c r="BR57" s="22">
        <f t="shared" si="124"/>
        <v>1.6244419944120592</v>
      </c>
      <c r="BS57" s="22">
        <f t="shared" si="124"/>
        <v>1.6406059944647335</v>
      </c>
      <c r="BT57" s="22">
        <f t="shared" si="124"/>
        <v>1.6569308343003004</v>
      </c>
      <c r="BU57" s="22">
        <f t="shared" si="124"/>
        <v>1.6734181143540283</v>
      </c>
      <c r="BV57" s="22">
        <f t="shared" si="124"/>
        <v>1.6900694509863066</v>
      </c>
      <c r="BW57" s="22">
        <f t="shared" ref="BW57:EH57" si="125">BV57*(1+BW56*BW9)</f>
        <v>1.7068864766411089</v>
      </c>
      <c r="BX57" s="22">
        <f t="shared" si="125"/>
        <v>1.7238708400060327</v>
      </c>
      <c r="BY57" s="22">
        <f t="shared" si="125"/>
        <v>1.7410242061739312</v>
      </c>
      <c r="BZ57" s="22">
        <f t="shared" si="125"/>
        <v>1.7583482568061535</v>
      </c>
      <c r="CA57" s="22">
        <f t="shared" si="125"/>
        <v>1.7758446902974099</v>
      </c>
      <c r="CB57" s="22">
        <f t="shared" si="125"/>
        <v>1.7935152219422767</v>
      </c>
      <c r="CC57" s="22">
        <f t="shared" si="125"/>
        <v>1.8113615841033583</v>
      </c>
      <c r="CD57" s="22">
        <f t="shared" si="125"/>
        <v>1.8293855263811225</v>
      </c>
      <c r="CE57" s="22">
        <f t="shared" si="125"/>
        <v>1.8475888157854257</v>
      </c>
      <c r="CF57" s="22">
        <f t="shared" si="125"/>
        <v>1.8659732369087452</v>
      </c>
      <c r="CG57" s="22">
        <f t="shared" si="125"/>
        <v>1.8845405921011344</v>
      </c>
      <c r="CH57" s="22">
        <f t="shared" si="125"/>
        <v>1.9032927016469203</v>
      </c>
      <c r="CI57" s="22">
        <f t="shared" si="125"/>
        <v>1.9222314039431574</v>
      </c>
      <c r="CJ57" s="22">
        <f t="shared" si="125"/>
        <v>1.9413585556798589</v>
      </c>
      <c r="CK57" s="22">
        <f t="shared" si="125"/>
        <v>1.9606760320220207</v>
      </c>
      <c r="CL57" s="22">
        <f t="shared" si="125"/>
        <v>1.9801857267934562</v>
      </c>
      <c r="CM57" s="22">
        <f t="shared" si="125"/>
        <v>1.9998895526624612</v>
      </c>
      <c r="CN57" s="22">
        <f t="shared" si="125"/>
        <v>1.9998895526624612</v>
      </c>
      <c r="CO57" s="22">
        <f t="shared" si="125"/>
        <v>1.9998895526624612</v>
      </c>
      <c r="CP57" s="22">
        <f t="shared" si="125"/>
        <v>1.9998895526624612</v>
      </c>
      <c r="CQ57" s="22">
        <f t="shared" si="125"/>
        <v>1.9998895526624612</v>
      </c>
      <c r="CR57" s="22">
        <f t="shared" si="125"/>
        <v>1.9998895526624612</v>
      </c>
      <c r="CS57" s="22">
        <f t="shared" si="125"/>
        <v>1.9998895526624612</v>
      </c>
      <c r="CT57" s="22">
        <f t="shared" si="125"/>
        <v>1.9998895526624612</v>
      </c>
      <c r="CU57" s="22">
        <f t="shared" si="125"/>
        <v>1.9998895526624612</v>
      </c>
      <c r="CV57" s="22">
        <f t="shared" si="125"/>
        <v>1.9998895526624612</v>
      </c>
      <c r="CW57" s="22">
        <f t="shared" si="125"/>
        <v>1.9998895526624612</v>
      </c>
      <c r="CX57" s="22">
        <f t="shared" si="125"/>
        <v>1.9998895526624612</v>
      </c>
      <c r="CY57" s="22">
        <f t="shared" si="125"/>
        <v>1.9998895526624612</v>
      </c>
      <c r="CZ57" s="22">
        <f t="shared" si="125"/>
        <v>1.9998895526624612</v>
      </c>
      <c r="DA57" s="22">
        <f t="shared" si="125"/>
        <v>1.9998895526624612</v>
      </c>
      <c r="DB57" s="22">
        <f t="shared" si="125"/>
        <v>1.9998895526624612</v>
      </c>
      <c r="DC57" s="22">
        <f t="shared" si="125"/>
        <v>1.9998895526624612</v>
      </c>
      <c r="DD57" s="22">
        <f t="shared" si="125"/>
        <v>1.9998895526624612</v>
      </c>
      <c r="DE57" s="22">
        <f t="shared" si="125"/>
        <v>1.9998895526624612</v>
      </c>
      <c r="DF57" s="22">
        <f t="shared" si="125"/>
        <v>1.9998895526624612</v>
      </c>
      <c r="DG57" s="22">
        <f t="shared" si="125"/>
        <v>1.9998895526624612</v>
      </c>
      <c r="DH57" s="22">
        <f t="shared" si="125"/>
        <v>1.9998895526624612</v>
      </c>
      <c r="DI57" s="22">
        <f t="shared" si="125"/>
        <v>1.9998895526624612</v>
      </c>
      <c r="DJ57" s="22">
        <f t="shared" si="125"/>
        <v>1.9998895526624612</v>
      </c>
      <c r="DK57" s="22">
        <f t="shared" si="125"/>
        <v>1.9998895526624612</v>
      </c>
      <c r="DL57" s="22">
        <f t="shared" si="125"/>
        <v>1.9998895526624612</v>
      </c>
      <c r="DM57" s="22">
        <f t="shared" si="125"/>
        <v>1.9998895526624612</v>
      </c>
      <c r="DN57" s="22">
        <f t="shared" si="125"/>
        <v>1.9998895526624612</v>
      </c>
      <c r="DO57" s="22">
        <f t="shared" si="125"/>
        <v>1.9998895526624612</v>
      </c>
      <c r="DP57" s="22">
        <f t="shared" si="125"/>
        <v>1.9998895526624612</v>
      </c>
      <c r="DQ57" s="22">
        <f t="shared" si="125"/>
        <v>1.9998895526624612</v>
      </c>
      <c r="DR57" s="22">
        <f t="shared" si="125"/>
        <v>1.9998895526624612</v>
      </c>
      <c r="DS57" s="22">
        <f t="shared" si="125"/>
        <v>1.9998895526624612</v>
      </c>
      <c r="DT57" s="22">
        <f t="shared" si="125"/>
        <v>1.9998895526624612</v>
      </c>
      <c r="DU57" s="22">
        <f t="shared" si="125"/>
        <v>1.9998895526624612</v>
      </c>
      <c r="DV57" s="22">
        <f t="shared" si="125"/>
        <v>1.9998895526624612</v>
      </c>
      <c r="DW57" s="22">
        <f t="shared" si="125"/>
        <v>1.9998895526624612</v>
      </c>
      <c r="DX57" s="22">
        <f t="shared" si="125"/>
        <v>1.9998895526624612</v>
      </c>
      <c r="DY57" s="22">
        <f t="shared" si="125"/>
        <v>1.9998895526624612</v>
      </c>
      <c r="DZ57" s="22">
        <f t="shared" si="125"/>
        <v>1.9998895526624612</v>
      </c>
      <c r="EA57" s="22">
        <f t="shared" si="125"/>
        <v>1.9998895526624612</v>
      </c>
      <c r="EB57" s="22">
        <f t="shared" si="125"/>
        <v>1.9998895526624612</v>
      </c>
      <c r="EC57" s="22">
        <f t="shared" si="125"/>
        <v>1.9998895526624612</v>
      </c>
      <c r="ED57" s="22">
        <f t="shared" si="125"/>
        <v>1.9998895526624612</v>
      </c>
      <c r="EE57" s="22">
        <f t="shared" si="125"/>
        <v>1.9998895526624612</v>
      </c>
      <c r="EF57" s="22">
        <f t="shared" si="125"/>
        <v>1.9998895526624612</v>
      </c>
      <c r="EG57" s="22">
        <f t="shared" si="125"/>
        <v>1.9998895526624612</v>
      </c>
      <c r="EH57" s="22">
        <f t="shared" si="125"/>
        <v>1.9998895526624612</v>
      </c>
      <c r="EI57" s="22">
        <f t="shared" ref="EI57:FC57" si="126">EH57*(1+EI56*EI9)</f>
        <v>1.9998895526624612</v>
      </c>
      <c r="EJ57" s="22">
        <f t="shared" si="126"/>
        <v>1.9998895526624612</v>
      </c>
      <c r="EK57" s="22">
        <f t="shared" si="126"/>
        <v>1.9998895526624612</v>
      </c>
      <c r="EL57" s="22">
        <f t="shared" si="126"/>
        <v>1.9998895526624612</v>
      </c>
      <c r="EM57" s="22">
        <f t="shared" si="126"/>
        <v>1.9998895526624612</v>
      </c>
      <c r="EN57" s="22">
        <f t="shared" si="126"/>
        <v>1.9998895526624612</v>
      </c>
      <c r="EO57" s="22">
        <f t="shared" si="126"/>
        <v>1.9998895526624612</v>
      </c>
      <c r="EP57" s="22">
        <f t="shared" si="126"/>
        <v>1.9998895526624612</v>
      </c>
      <c r="EQ57" s="22">
        <f t="shared" si="126"/>
        <v>1.9998895526624612</v>
      </c>
      <c r="ER57" s="22">
        <f t="shared" si="126"/>
        <v>1.9998895526624612</v>
      </c>
      <c r="ES57" s="22">
        <f t="shared" si="126"/>
        <v>1.9998895526624612</v>
      </c>
      <c r="ET57" s="22">
        <f t="shared" si="126"/>
        <v>1.9998895526624612</v>
      </c>
      <c r="EU57" s="22">
        <f t="shared" si="126"/>
        <v>1.9998895526624612</v>
      </c>
      <c r="EV57" s="22">
        <f t="shared" si="126"/>
        <v>1.9998895526624612</v>
      </c>
      <c r="EW57" s="22">
        <f t="shared" si="126"/>
        <v>1.9998895526624612</v>
      </c>
      <c r="EX57" s="22">
        <f t="shared" si="126"/>
        <v>1.9998895526624612</v>
      </c>
      <c r="EY57" s="22">
        <f t="shared" si="126"/>
        <v>1.9998895526624612</v>
      </c>
      <c r="EZ57" s="22">
        <f t="shared" si="126"/>
        <v>1.9998895526624612</v>
      </c>
      <c r="FA57" s="22">
        <f t="shared" si="126"/>
        <v>1.9998895526624612</v>
      </c>
      <c r="FB57" s="22">
        <f t="shared" si="126"/>
        <v>1.9998895526624612</v>
      </c>
      <c r="FC57" s="22">
        <f t="shared" si="126"/>
        <v>1.9998895526624612</v>
      </c>
    </row>
    <row r="58" spans="3:159" x14ac:dyDescent="0.35">
      <c r="E58" s="31"/>
      <c r="F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</row>
    <row r="59" spans="3:159" x14ac:dyDescent="0.35">
      <c r="C59" s="33" t="s">
        <v>66</v>
      </c>
      <c r="D59" s="33"/>
      <c r="E59" s="34" t="s">
        <v>107</v>
      </c>
      <c r="F59" s="33"/>
      <c r="G59" s="33"/>
      <c r="H59" s="35">
        <f>SUM(J59:XFD59)</f>
        <v>39478176.364011548</v>
      </c>
      <c r="I59" s="33"/>
      <c r="J59" s="35">
        <f>J54*J39</f>
        <v>0</v>
      </c>
      <c r="K59" s="35">
        <f t="shared" ref="K59:BV59" si="127">K54*K39</f>
        <v>0</v>
      </c>
      <c r="L59" s="35">
        <f t="shared" si="127"/>
        <v>0</v>
      </c>
      <c r="M59" s="35">
        <f t="shared" si="127"/>
        <v>0</v>
      </c>
      <c r="N59" s="35">
        <f t="shared" si="127"/>
        <v>0</v>
      </c>
      <c r="O59" s="35">
        <f t="shared" si="127"/>
        <v>0</v>
      </c>
      <c r="P59" s="35">
        <f t="shared" si="127"/>
        <v>0</v>
      </c>
      <c r="Q59" s="35">
        <f t="shared" si="127"/>
        <v>0</v>
      </c>
      <c r="R59" s="35">
        <f t="shared" si="127"/>
        <v>0</v>
      </c>
      <c r="S59" s="35">
        <f t="shared" si="127"/>
        <v>0</v>
      </c>
      <c r="T59" s="35">
        <f t="shared" si="127"/>
        <v>0</v>
      </c>
      <c r="U59" s="35">
        <f t="shared" si="127"/>
        <v>0</v>
      </c>
      <c r="V59" s="35">
        <f t="shared" si="127"/>
        <v>392870.74210228486</v>
      </c>
      <c r="W59" s="35">
        <f t="shared" si="127"/>
        <v>396780</v>
      </c>
      <c r="X59" s="35">
        <f t="shared" si="127"/>
        <v>400728.15694433055</v>
      </c>
      <c r="Y59" s="35">
        <f t="shared" si="127"/>
        <v>404715.6</v>
      </c>
      <c r="Z59" s="35">
        <f t="shared" si="127"/>
        <v>408742.72008321714</v>
      </c>
      <c r="AA59" s="35">
        <f t="shared" si="127"/>
        <v>412809.91200000007</v>
      </c>
      <c r="AB59" s="35">
        <f t="shared" si="127"/>
        <v>416917.57448488154</v>
      </c>
      <c r="AC59" s="35">
        <f t="shared" si="127"/>
        <v>421066.11024000007</v>
      </c>
      <c r="AD59" s="35">
        <f t="shared" si="127"/>
        <v>425255.92597457924</v>
      </c>
      <c r="AE59" s="35">
        <f t="shared" si="127"/>
        <v>429487.4324448001</v>
      </c>
      <c r="AF59" s="35">
        <f t="shared" si="127"/>
        <v>433761.04449407081</v>
      </c>
      <c r="AG59" s="35">
        <f t="shared" si="127"/>
        <v>438077.1810936961</v>
      </c>
      <c r="AH59" s="35">
        <f t="shared" si="127"/>
        <v>442436.2653839523</v>
      </c>
      <c r="AI59" s="35">
        <f t="shared" si="127"/>
        <v>446838.7247155701</v>
      </c>
      <c r="AJ59" s="35">
        <f t="shared" si="127"/>
        <v>451284.99069163133</v>
      </c>
      <c r="AK59" s="35">
        <f t="shared" si="127"/>
        <v>455775.49920988153</v>
      </c>
      <c r="AL59" s="35">
        <f t="shared" si="127"/>
        <v>460310.69050546404</v>
      </c>
      <c r="AM59" s="35">
        <f t="shared" si="127"/>
        <v>464891.00919407926</v>
      </c>
      <c r="AN59" s="35">
        <f t="shared" si="127"/>
        <v>469516.90431557334</v>
      </c>
      <c r="AO59" s="35">
        <f t="shared" si="127"/>
        <v>474188.82937796088</v>
      </c>
      <c r="AP59" s="35">
        <f t="shared" si="127"/>
        <v>478907.24240188487</v>
      </c>
      <c r="AQ59" s="35">
        <f t="shared" si="127"/>
        <v>483672.60596552014</v>
      </c>
      <c r="AR59" s="35">
        <f t="shared" si="127"/>
        <v>488485.38724992267</v>
      </c>
      <c r="AS59" s="35">
        <f t="shared" si="127"/>
        <v>493346.05808483064</v>
      </c>
      <c r="AT59" s="35">
        <f t="shared" si="127"/>
        <v>498255.09499492112</v>
      </c>
      <c r="AU59" s="35">
        <f t="shared" si="127"/>
        <v>503212.97924652731</v>
      </c>
      <c r="AV59" s="35">
        <f t="shared" si="127"/>
        <v>508220.19689481962</v>
      </c>
      <c r="AW59" s="35">
        <f t="shared" si="127"/>
        <v>513277.23883145786</v>
      </c>
      <c r="AX59" s="35">
        <f t="shared" si="127"/>
        <v>518384.6008327161</v>
      </c>
      <c r="AY59" s="35">
        <f t="shared" si="127"/>
        <v>523542.78360808705</v>
      </c>
      <c r="AZ59" s="35">
        <f t="shared" si="127"/>
        <v>528752.29284937039</v>
      </c>
      <c r="BA59" s="35">
        <f t="shared" si="127"/>
        <v>534013.6392802489</v>
      </c>
      <c r="BB59" s="35">
        <f t="shared" si="127"/>
        <v>539327.33870635799</v>
      </c>
      <c r="BC59" s="35">
        <f t="shared" si="127"/>
        <v>544693.91206585395</v>
      </c>
      <c r="BD59" s="35">
        <f t="shared" si="127"/>
        <v>550113.88548048516</v>
      </c>
      <c r="BE59" s="35">
        <f t="shared" si="127"/>
        <v>555587.79030717118</v>
      </c>
      <c r="BF59" s="35">
        <f t="shared" si="127"/>
        <v>561116.16319009499</v>
      </c>
      <c r="BG59" s="35">
        <f t="shared" si="127"/>
        <v>566699.54611331457</v>
      </c>
      <c r="BH59" s="35">
        <f t="shared" si="127"/>
        <v>572338.48645389697</v>
      </c>
      <c r="BI59" s="35">
        <f t="shared" si="127"/>
        <v>578033.53703558096</v>
      </c>
      <c r="BJ59" s="35">
        <f t="shared" si="127"/>
        <v>583785.2561829749</v>
      </c>
      <c r="BK59" s="35">
        <f t="shared" si="127"/>
        <v>589594.20777629258</v>
      </c>
      <c r="BL59" s="35">
        <f t="shared" si="127"/>
        <v>595460.96130663448</v>
      </c>
      <c r="BM59" s="35">
        <f t="shared" si="127"/>
        <v>601386.09193181852</v>
      </c>
      <c r="BN59" s="35">
        <f t="shared" si="127"/>
        <v>607370.1805327672</v>
      </c>
      <c r="BO59" s="35">
        <f t="shared" si="127"/>
        <v>613413.81377045496</v>
      </c>
      <c r="BP59" s="35">
        <f t="shared" si="127"/>
        <v>619517.58414342254</v>
      </c>
      <c r="BQ59" s="35">
        <f t="shared" si="127"/>
        <v>625682.090045864</v>
      </c>
      <c r="BR59" s="35">
        <f t="shared" si="127"/>
        <v>631907.93582629098</v>
      </c>
      <c r="BS59" s="35">
        <f t="shared" si="127"/>
        <v>638195.73184678133</v>
      </c>
      <c r="BT59" s="35">
        <f t="shared" si="127"/>
        <v>644546.09454281686</v>
      </c>
      <c r="BU59" s="35">
        <f t="shared" si="127"/>
        <v>650959.64648371702</v>
      </c>
      <c r="BV59" s="35">
        <f t="shared" si="127"/>
        <v>657437.01643367321</v>
      </c>
      <c r="BW59" s="35">
        <f t="shared" ref="BW59:EH59" si="128">BW54*BW39</f>
        <v>663978.83941339143</v>
      </c>
      <c r="BX59" s="35">
        <f t="shared" si="128"/>
        <v>670585.75676234672</v>
      </c>
      <c r="BY59" s="35">
        <f t="shared" si="128"/>
        <v>677258.41620165925</v>
      </c>
      <c r="BZ59" s="35">
        <f t="shared" si="128"/>
        <v>683997.4718975937</v>
      </c>
      <c r="CA59" s="35">
        <f t="shared" si="128"/>
        <v>690803.58452569239</v>
      </c>
      <c r="CB59" s="35">
        <f t="shared" si="128"/>
        <v>697677.4213355456</v>
      </c>
      <c r="CC59" s="35">
        <f t="shared" si="128"/>
        <v>704619.65621620638</v>
      </c>
      <c r="CD59" s="35">
        <f t="shared" si="128"/>
        <v>711630.9697622566</v>
      </c>
      <c r="CE59" s="35">
        <f t="shared" si="128"/>
        <v>718712.04934053053</v>
      </c>
      <c r="CF59" s="35">
        <f t="shared" si="128"/>
        <v>725863.58915750182</v>
      </c>
      <c r="CG59" s="35">
        <f t="shared" si="128"/>
        <v>733086.2903273413</v>
      </c>
      <c r="CH59" s="35">
        <f t="shared" si="128"/>
        <v>740380.86094065197</v>
      </c>
      <c r="CI59" s="35">
        <f t="shared" si="128"/>
        <v>747748.01613388828</v>
      </c>
      <c r="CJ59" s="35">
        <f t="shared" si="128"/>
        <v>755188.47815946513</v>
      </c>
      <c r="CK59" s="35">
        <f t="shared" si="128"/>
        <v>762702.97645656602</v>
      </c>
      <c r="CL59" s="35">
        <f t="shared" si="128"/>
        <v>770292.24772265449</v>
      </c>
      <c r="CM59" s="35">
        <f t="shared" si="128"/>
        <v>777957.03598569741</v>
      </c>
      <c r="CN59" s="35">
        <f t="shared" si="128"/>
        <v>0</v>
      </c>
      <c r="CO59" s="35">
        <f t="shared" si="128"/>
        <v>0</v>
      </c>
      <c r="CP59" s="35">
        <f t="shared" si="128"/>
        <v>0</v>
      </c>
      <c r="CQ59" s="35">
        <f t="shared" si="128"/>
        <v>0</v>
      </c>
      <c r="CR59" s="35">
        <f t="shared" si="128"/>
        <v>0</v>
      </c>
      <c r="CS59" s="35">
        <f t="shared" si="128"/>
        <v>0</v>
      </c>
      <c r="CT59" s="35">
        <f t="shared" si="128"/>
        <v>0</v>
      </c>
      <c r="CU59" s="35">
        <f t="shared" si="128"/>
        <v>0</v>
      </c>
      <c r="CV59" s="35">
        <f t="shared" si="128"/>
        <v>0</v>
      </c>
      <c r="CW59" s="35">
        <f t="shared" si="128"/>
        <v>0</v>
      </c>
      <c r="CX59" s="35">
        <f t="shared" si="128"/>
        <v>0</v>
      </c>
      <c r="CY59" s="35">
        <f t="shared" si="128"/>
        <v>0</v>
      </c>
      <c r="CZ59" s="35">
        <f t="shared" si="128"/>
        <v>0</v>
      </c>
      <c r="DA59" s="35">
        <f t="shared" si="128"/>
        <v>0</v>
      </c>
      <c r="DB59" s="35">
        <f t="shared" si="128"/>
        <v>0</v>
      </c>
      <c r="DC59" s="35">
        <f t="shared" si="128"/>
        <v>0</v>
      </c>
      <c r="DD59" s="35">
        <f t="shared" si="128"/>
        <v>0</v>
      </c>
      <c r="DE59" s="35">
        <f t="shared" si="128"/>
        <v>0</v>
      </c>
      <c r="DF59" s="35">
        <f t="shared" si="128"/>
        <v>0</v>
      </c>
      <c r="DG59" s="35">
        <f t="shared" si="128"/>
        <v>0</v>
      </c>
      <c r="DH59" s="35">
        <f t="shared" si="128"/>
        <v>0</v>
      </c>
      <c r="DI59" s="35">
        <f t="shared" si="128"/>
        <v>0</v>
      </c>
      <c r="DJ59" s="35">
        <f t="shared" si="128"/>
        <v>0</v>
      </c>
      <c r="DK59" s="35">
        <f t="shared" si="128"/>
        <v>0</v>
      </c>
      <c r="DL59" s="35">
        <f t="shared" si="128"/>
        <v>0</v>
      </c>
      <c r="DM59" s="35">
        <f t="shared" si="128"/>
        <v>0</v>
      </c>
      <c r="DN59" s="35">
        <f t="shared" si="128"/>
        <v>0</v>
      </c>
      <c r="DO59" s="35">
        <f t="shared" si="128"/>
        <v>0</v>
      </c>
      <c r="DP59" s="35">
        <f t="shared" si="128"/>
        <v>0</v>
      </c>
      <c r="DQ59" s="35">
        <f t="shared" si="128"/>
        <v>0</v>
      </c>
      <c r="DR59" s="35">
        <f t="shared" si="128"/>
        <v>0</v>
      </c>
      <c r="DS59" s="35">
        <f t="shared" si="128"/>
        <v>0</v>
      </c>
      <c r="DT59" s="35">
        <f t="shared" si="128"/>
        <v>0</v>
      </c>
      <c r="DU59" s="35">
        <f t="shared" si="128"/>
        <v>0</v>
      </c>
      <c r="DV59" s="35">
        <f t="shared" si="128"/>
        <v>0</v>
      </c>
      <c r="DW59" s="35">
        <f t="shared" si="128"/>
        <v>0</v>
      </c>
      <c r="DX59" s="35">
        <f t="shared" si="128"/>
        <v>0</v>
      </c>
      <c r="DY59" s="35">
        <f t="shared" si="128"/>
        <v>0</v>
      </c>
      <c r="DZ59" s="35">
        <f t="shared" si="128"/>
        <v>0</v>
      </c>
      <c r="EA59" s="35">
        <f t="shared" si="128"/>
        <v>0</v>
      </c>
      <c r="EB59" s="35">
        <f t="shared" si="128"/>
        <v>0</v>
      </c>
      <c r="EC59" s="35">
        <f t="shared" si="128"/>
        <v>0</v>
      </c>
      <c r="ED59" s="35">
        <f t="shared" si="128"/>
        <v>0</v>
      </c>
      <c r="EE59" s="35">
        <f t="shared" si="128"/>
        <v>0</v>
      </c>
      <c r="EF59" s="35">
        <f t="shared" si="128"/>
        <v>0</v>
      </c>
      <c r="EG59" s="35">
        <f t="shared" si="128"/>
        <v>0</v>
      </c>
      <c r="EH59" s="35">
        <f t="shared" si="128"/>
        <v>0</v>
      </c>
      <c r="EI59" s="35">
        <f t="shared" ref="EI59:FC59" si="129">EI54*EI39</f>
        <v>0</v>
      </c>
      <c r="EJ59" s="35">
        <f t="shared" si="129"/>
        <v>0</v>
      </c>
      <c r="EK59" s="35">
        <f t="shared" si="129"/>
        <v>0</v>
      </c>
      <c r="EL59" s="35">
        <f t="shared" si="129"/>
        <v>0</v>
      </c>
      <c r="EM59" s="35">
        <f t="shared" si="129"/>
        <v>0</v>
      </c>
      <c r="EN59" s="35">
        <f t="shared" si="129"/>
        <v>0</v>
      </c>
      <c r="EO59" s="35">
        <f t="shared" si="129"/>
        <v>0</v>
      </c>
      <c r="EP59" s="35">
        <f t="shared" si="129"/>
        <v>0</v>
      </c>
      <c r="EQ59" s="35">
        <f t="shared" si="129"/>
        <v>0</v>
      </c>
      <c r="ER59" s="35">
        <f t="shared" si="129"/>
        <v>0</v>
      </c>
      <c r="ES59" s="35">
        <f t="shared" si="129"/>
        <v>0</v>
      </c>
      <c r="ET59" s="35">
        <f t="shared" si="129"/>
        <v>0</v>
      </c>
      <c r="EU59" s="35">
        <f t="shared" si="129"/>
        <v>0</v>
      </c>
      <c r="EV59" s="35">
        <f t="shared" si="129"/>
        <v>0</v>
      </c>
      <c r="EW59" s="35">
        <f t="shared" si="129"/>
        <v>0</v>
      </c>
      <c r="EX59" s="35">
        <f t="shared" si="129"/>
        <v>0</v>
      </c>
      <c r="EY59" s="35">
        <f t="shared" si="129"/>
        <v>0</v>
      </c>
      <c r="EZ59" s="35">
        <f t="shared" si="129"/>
        <v>0</v>
      </c>
      <c r="FA59" s="35">
        <f t="shared" si="129"/>
        <v>0</v>
      </c>
      <c r="FB59" s="35">
        <f t="shared" si="129"/>
        <v>0</v>
      </c>
      <c r="FC59" s="35">
        <f t="shared" si="129"/>
        <v>0</v>
      </c>
    </row>
    <row r="61" spans="3:159" x14ac:dyDescent="0.35">
      <c r="C61" t="s">
        <v>159</v>
      </c>
      <c r="E61" s="31" t="s">
        <v>107</v>
      </c>
      <c r="F61" s="25">
        <f>InputC!E63</f>
        <v>80000</v>
      </c>
      <c r="H61" s="17">
        <f>SUM(J61:XFD61)</f>
        <v>1600000</v>
      </c>
      <c r="J61" s="17">
        <f>$F$61/J6*J10</f>
        <v>0</v>
      </c>
      <c r="K61" s="17">
        <f t="shared" ref="K61:BV61" si="130">$F$61/K6*K10</f>
        <v>0</v>
      </c>
      <c r="L61" s="17">
        <f t="shared" si="130"/>
        <v>0</v>
      </c>
      <c r="M61" s="17">
        <f t="shared" si="130"/>
        <v>0</v>
      </c>
      <c r="N61" s="17">
        <f t="shared" si="130"/>
        <v>0</v>
      </c>
      <c r="O61" s="17">
        <f t="shared" si="130"/>
        <v>0</v>
      </c>
      <c r="P61" s="17">
        <f t="shared" si="130"/>
        <v>0</v>
      </c>
      <c r="Q61" s="17">
        <f t="shared" si="130"/>
        <v>0</v>
      </c>
      <c r="R61" s="17">
        <f t="shared" si="130"/>
        <v>0</v>
      </c>
      <c r="S61" s="17">
        <f t="shared" si="130"/>
        <v>0</v>
      </c>
      <c r="T61" s="17">
        <f t="shared" si="130"/>
        <v>0</v>
      </c>
      <c r="U61" s="17">
        <f t="shared" si="130"/>
        <v>0</v>
      </c>
      <c r="V61" s="17">
        <f t="shared" si="130"/>
        <v>40000</v>
      </c>
      <c r="W61" s="17">
        <f t="shared" si="130"/>
        <v>40000</v>
      </c>
      <c r="X61" s="17">
        <f t="shared" si="130"/>
        <v>40000</v>
      </c>
      <c r="Y61" s="17">
        <f t="shared" si="130"/>
        <v>40000</v>
      </c>
      <c r="Z61" s="17">
        <f t="shared" si="130"/>
        <v>40000</v>
      </c>
      <c r="AA61" s="17">
        <f t="shared" si="130"/>
        <v>40000</v>
      </c>
      <c r="AB61" s="17">
        <f t="shared" si="130"/>
        <v>40000</v>
      </c>
      <c r="AC61" s="17">
        <f t="shared" si="130"/>
        <v>40000</v>
      </c>
      <c r="AD61" s="17">
        <f t="shared" si="130"/>
        <v>40000</v>
      </c>
      <c r="AE61" s="17">
        <f t="shared" si="130"/>
        <v>40000</v>
      </c>
      <c r="AF61" s="17">
        <f t="shared" si="130"/>
        <v>40000</v>
      </c>
      <c r="AG61" s="17">
        <f t="shared" si="130"/>
        <v>40000</v>
      </c>
      <c r="AH61" s="17">
        <f t="shared" si="130"/>
        <v>40000</v>
      </c>
      <c r="AI61" s="17">
        <f t="shared" si="130"/>
        <v>40000</v>
      </c>
      <c r="AJ61" s="17">
        <f t="shared" si="130"/>
        <v>40000</v>
      </c>
      <c r="AK61" s="17">
        <f t="shared" si="130"/>
        <v>40000</v>
      </c>
      <c r="AL61" s="17">
        <f t="shared" si="130"/>
        <v>40000</v>
      </c>
      <c r="AM61" s="17">
        <f t="shared" si="130"/>
        <v>40000</v>
      </c>
      <c r="AN61" s="17">
        <f t="shared" si="130"/>
        <v>40000</v>
      </c>
      <c r="AO61" s="17">
        <f t="shared" si="130"/>
        <v>40000</v>
      </c>
      <c r="AP61" s="17">
        <f t="shared" si="130"/>
        <v>40000</v>
      </c>
      <c r="AQ61" s="17">
        <f t="shared" si="130"/>
        <v>40000</v>
      </c>
      <c r="AR61" s="17">
        <f t="shared" si="130"/>
        <v>40000</v>
      </c>
      <c r="AS61" s="17">
        <f t="shared" si="130"/>
        <v>40000</v>
      </c>
      <c r="AT61" s="17">
        <f t="shared" si="130"/>
        <v>40000</v>
      </c>
      <c r="AU61" s="17">
        <f t="shared" si="130"/>
        <v>40000</v>
      </c>
      <c r="AV61" s="17">
        <f t="shared" si="130"/>
        <v>40000</v>
      </c>
      <c r="AW61" s="17">
        <f t="shared" si="130"/>
        <v>40000</v>
      </c>
      <c r="AX61" s="17">
        <f t="shared" si="130"/>
        <v>40000</v>
      </c>
      <c r="AY61" s="17">
        <f t="shared" si="130"/>
        <v>40000</v>
      </c>
      <c r="AZ61" s="17">
        <f t="shared" si="130"/>
        <v>40000</v>
      </c>
      <c r="BA61" s="17">
        <f t="shared" si="130"/>
        <v>40000</v>
      </c>
      <c r="BB61" s="17">
        <f t="shared" si="130"/>
        <v>40000</v>
      </c>
      <c r="BC61" s="17">
        <f t="shared" si="130"/>
        <v>40000</v>
      </c>
      <c r="BD61" s="17">
        <f t="shared" si="130"/>
        <v>40000</v>
      </c>
      <c r="BE61" s="17">
        <f t="shared" si="130"/>
        <v>40000</v>
      </c>
      <c r="BF61" s="17">
        <f t="shared" si="130"/>
        <v>40000</v>
      </c>
      <c r="BG61" s="17">
        <f t="shared" si="130"/>
        <v>40000</v>
      </c>
      <c r="BH61" s="17">
        <f t="shared" si="130"/>
        <v>40000</v>
      </c>
      <c r="BI61" s="17">
        <f t="shared" si="130"/>
        <v>40000</v>
      </c>
      <c r="BJ61" s="17">
        <f t="shared" si="130"/>
        <v>0</v>
      </c>
      <c r="BK61" s="17">
        <f t="shared" si="130"/>
        <v>0</v>
      </c>
      <c r="BL61" s="17">
        <f t="shared" si="130"/>
        <v>0</v>
      </c>
      <c r="BM61" s="17">
        <f t="shared" si="130"/>
        <v>0</v>
      </c>
      <c r="BN61" s="17">
        <f t="shared" si="130"/>
        <v>0</v>
      </c>
      <c r="BO61" s="17">
        <f t="shared" si="130"/>
        <v>0</v>
      </c>
      <c r="BP61" s="17">
        <f t="shared" si="130"/>
        <v>0</v>
      </c>
      <c r="BQ61" s="17">
        <f t="shared" si="130"/>
        <v>0</v>
      </c>
      <c r="BR61" s="17">
        <f t="shared" si="130"/>
        <v>0</v>
      </c>
      <c r="BS61" s="17">
        <f t="shared" si="130"/>
        <v>0</v>
      </c>
      <c r="BT61" s="17">
        <f t="shared" si="130"/>
        <v>0</v>
      </c>
      <c r="BU61" s="17">
        <f t="shared" si="130"/>
        <v>0</v>
      </c>
      <c r="BV61" s="17">
        <f t="shared" si="130"/>
        <v>0</v>
      </c>
      <c r="BW61" s="17">
        <f t="shared" ref="BW61:EH61" si="131">$F$61/BW6*BW10</f>
        <v>0</v>
      </c>
      <c r="BX61" s="17">
        <f t="shared" si="131"/>
        <v>0</v>
      </c>
      <c r="BY61" s="17">
        <f t="shared" si="131"/>
        <v>0</v>
      </c>
      <c r="BZ61" s="17">
        <f t="shared" si="131"/>
        <v>0</v>
      </c>
      <c r="CA61" s="17">
        <f t="shared" si="131"/>
        <v>0</v>
      </c>
      <c r="CB61" s="17">
        <f t="shared" si="131"/>
        <v>0</v>
      </c>
      <c r="CC61" s="17">
        <f t="shared" si="131"/>
        <v>0</v>
      </c>
      <c r="CD61" s="17">
        <f t="shared" si="131"/>
        <v>0</v>
      </c>
      <c r="CE61" s="17">
        <f t="shared" si="131"/>
        <v>0</v>
      </c>
      <c r="CF61" s="17">
        <f t="shared" si="131"/>
        <v>0</v>
      </c>
      <c r="CG61" s="17">
        <f t="shared" si="131"/>
        <v>0</v>
      </c>
      <c r="CH61" s="17">
        <f t="shared" si="131"/>
        <v>0</v>
      </c>
      <c r="CI61" s="17">
        <f t="shared" si="131"/>
        <v>0</v>
      </c>
      <c r="CJ61" s="17">
        <f t="shared" si="131"/>
        <v>0</v>
      </c>
      <c r="CK61" s="17">
        <f t="shared" si="131"/>
        <v>0</v>
      </c>
      <c r="CL61" s="17">
        <f t="shared" si="131"/>
        <v>0</v>
      </c>
      <c r="CM61" s="17">
        <f t="shared" si="131"/>
        <v>0</v>
      </c>
      <c r="CN61" s="17">
        <f t="shared" si="131"/>
        <v>0</v>
      </c>
      <c r="CO61" s="17">
        <f t="shared" si="131"/>
        <v>0</v>
      </c>
      <c r="CP61" s="17">
        <f t="shared" si="131"/>
        <v>0</v>
      </c>
      <c r="CQ61" s="17">
        <f t="shared" si="131"/>
        <v>0</v>
      </c>
      <c r="CR61" s="17">
        <f t="shared" si="131"/>
        <v>0</v>
      </c>
      <c r="CS61" s="17">
        <f t="shared" si="131"/>
        <v>0</v>
      </c>
      <c r="CT61" s="17">
        <f t="shared" si="131"/>
        <v>0</v>
      </c>
      <c r="CU61" s="17">
        <f t="shared" si="131"/>
        <v>0</v>
      </c>
      <c r="CV61" s="17">
        <f t="shared" si="131"/>
        <v>0</v>
      </c>
      <c r="CW61" s="17">
        <f t="shared" si="131"/>
        <v>0</v>
      </c>
      <c r="CX61" s="17">
        <f t="shared" si="131"/>
        <v>0</v>
      </c>
      <c r="CY61" s="17">
        <f t="shared" si="131"/>
        <v>0</v>
      </c>
      <c r="CZ61" s="17">
        <f t="shared" si="131"/>
        <v>0</v>
      </c>
      <c r="DA61" s="17">
        <f t="shared" si="131"/>
        <v>0</v>
      </c>
      <c r="DB61" s="17">
        <f t="shared" si="131"/>
        <v>0</v>
      </c>
      <c r="DC61" s="17">
        <f t="shared" si="131"/>
        <v>0</v>
      </c>
      <c r="DD61" s="17">
        <f t="shared" si="131"/>
        <v>0</v>
      </c>
      <c r="DE61" s="17">
        <f t="shared" si="131"/>
        <v>0</v>
      </c>
      <c r="DF61" s="17">
        <f t="shared" si="131"/>
        <v>0</v>
      </c>
      <c r="DG61" s="17">
        <f t="shared" si="131"/>
        <v>0</v>
      </c>
      <c r="DH61" s="17">
        <f t="shared" si="131"/>
        <v>0</v>
      </c>
      <c r="DI61" s="17">
        <f t="shared" si="131"/>
        <v>0</v>
      </c>
      <c r="DJ61" s="17">
        <f t="shared" si="131"/>
        <v>0</v>
      </c>
      <c r="DK61" s="17">
        <f t="shared" si="131"/>
        <v>0</v>
      </c>
      <c r="DL61" s="17">
        <f t="shared" si="131"/>
        <v>0</v>
      </c>
      <c r="DM61" s="17">
        <f t="shared" si="131"/>
        <v>0</v>
      </c>
      <c r="DN61" s="17">
        <f t="shared" si="131"/>
        <v>0</v>
      </c>
      <c r="DO61" s="17">
        <f t="shared" si="131"/>
        <v>0</v>
      </c>
      <c r="DP61" s="17">
        <f t="shared" si="131"/>
        <v>0</v>
      </c>
      <c r="DQ61" s="17">
        <f t="shared" si="131"/>
        <v>0</v>
      </c>
      <c r="DR61" s="17">
        <f t="shared" si="131"/>
        <v>0</v>
      </c>
      <c r="DS61" s="17">
        <f t="shared" si="131"/>
        <v>0</v>
      </c>
      <c r="DT61" s="17">
        <f t="shared" si="131"/>
        <v>0</v>
      </c>
      <c r="DU61" s="17">
        <f t="shared" si="131"/>
        <v>0</v>
      </c>
      <c r="DV61" s="17">
        <f t="shared" si="131"/>
        <v>0</v>
      </c>
      <c r="DW61" s="17">
        <f t="shared" si="131"/>
        <v>0</v>
      </c>
      <c r="DX61" s="17">
        <f t="shared" si="131"/>
        <v>0</v>
      </c>
      <c r="DY61" s="17">
        <f t="shared" si="131"/>
        <v>0</v>
      </c>
      <c r="DZ61" s="17">
        <f t="shared" si="131"/>
        <v>0</v>
      </c>
      <c r="EA61" s="17">
        <f t="shared" si="131"/>
        <v>0</v>
      </c>
      <c r="EB61" s="17">
        <f t="shared" si="131"/>
        <v>0</v>
      </c>
      <c r="EC61" s="17">
        <f t="shared" si="131"/>
        <v>0</v>
      </c>
      <c r="ED61" s="17">
        <f t="shared" si="131"/>
        <v>0</v>
      </c>
      <c r="EE61" s="17">
        <f t="shared" si="131"/>
        <v>0</v>
      </c>
      <c r="EF61" s="17">
        <f t="shared" si="131"/>
        <v>0</v>
      </c>
      <c r="EG61" s="17">
        <f t="shared" si="131"/>
        <v>0</v>
      </c>
      <c r="EH61" s="17">
        <f t="shared" si="131"/>
        <v>0</v>
      </c>
      <c r="EI61" s="17">
        <f t="shared" ref="EI61:FC61" si="132">$F$61/EI6*EI10</f>
        <v>0</v>
      </c>
      <c r="EJ61" s="17">
        <f t="shared" si="132"/>
        <v>0</v>
      </c>
      <c r="EK61" s="17">
        <f t="shared" si="132"/>
        <v>0</v>
      </c>
      <c r="EL61" s="17">
        <f t="shared" si="132"/>
        <v>0</v>
      </c>
      <c r="EM61" s="17">
        <f t="shared" si="132"/>
        <v>0</v>
      </c>
      <c r="EN61" s="17">
        <f t="shared" si="132"/>
        <v>0</v>
      </c>
      <c r="EO61" s="17">
        <f t="shared" si="132"/>
        <v>0</v>
      </c>
      <c r="EP61" s="17">
        <f t="shared" si="132"/>
        <v>0</v>
      </c>
      <c r="EQ61" s="17">
        <f t="shared" si="132"/>
        <v>0</v>
      </c>
      <c r="ER61" s="17">
        <f t="shared" si="132"/>
        <v>0</v>
      </c>
      <c r="ES61" s="17">
        <f t="shared" si="132"/>
        <v>0</v>
      </c>
      <c r="ET61" s="17">
        <f t="shared" si="132"/>
        <v>0</v>
      </c>
      <c r="EU61" s="17">
        <f t="shared" si="132"/>
        <v>0</v>
      </c>
      <c r="EV61" s="17">
        <f t="shared" si="132"/>
        <v>0</v>
      </c>
      <c r="EW61" s="17">
        <f t="shared" si="132"/>
        <v>0</v>
      </c>
      <c r="EX61" s="17">
        <f t="shared" si="132"/>
        <v>0</v>
      </c>
      <c r="EY61" s="17">
        <f t="shared" si="132"/>
        <v>0</v>
      </c>
      <c r="EZ61" s="17">
        <f t="shared" si="132"/>
        <v>0</v>
      </c>
      <c r="FA61" s="17">
        <f t="shared" si="132"/>
        <v>0</v>
      </c>
      <c r="FB61" s="17">
        <f t="shared" si="132"/>
        <v>0</v>
      </c>
      <c r="FC61" s="17">
        <f t="shared" si="132"/>
        <v>0</v>
      </c>
    </row>
    <row r="63" spans="3:159" x14ac:dyDescent="0.35">
      <c r="C63" t="s">
        <v>163</v>
      </c>
      <c r="E63" s="31" t="s">
        <v>17</v>
      </c>
      <c r="F63" s="6">
        <f>InputC!E55</f>
        <v>52963</v>
      </c>
      <c r="H63">
        <f>SUM(J63:XFD63)</f>
        <v>1</v>
      </c>
      <c r="J63">
        <f t="shared" ref="J63:AO63" si="133">($F$63=J7)*1</f>
        <v>0</v>
      </c>
      <c r="K63">
        <f t="shared" si="133"/>
        <v>0</v>
      </c>
      <c r="L63">
        <f t="shared" si="133"/>
        <v>0</v>
      </c>
      <c r="M63">
        <f t="shared" si="133"/>
        <v>0</v>
      </c>
      <c r="N63">
        <f t="shared" si="133"/>
        <v>0</v>
      </c>
      <c r="O63">
        <f t="shared" si="133"/>
        <v>0</v>
      </c>
      <c r="P63">
        <f t="shared" si="133"/>
        <v>0</v>
      </c>
      <c r="Q63">
        <f t="shared" si="133"/>
        <v>0</v>
      </c>
      <c r="R63">
        <f t="shared" si="133"/>
        <v>0</v>
      </c>
      <c r="S63">
        <f t="shared" si="133"/>
        <v>0</v>
      </c>
      <c r="T63">
        <f t="shared" si="133"/>
        <v>0</v>
      </c>
      <c r="U63">
        <f t="shared" si="133"/>
        <v>0</v>
      </c>
      <c r="V63">
        <f t="shared" si="133"/>
        <v>0</v>
      </c>
      <c r="W63">
        <f t="shared" si="133"/>
        <v>0</v>
      </c>
      <c r="X63">
        <f t="shared" si="133"/>
        <v>0</v>
      </c>
      <c r="Y63">
        <f t="shared" si="133"/>
        <v>0</v>
      </c>
      <c r="Z63">
        <f t="shared" si="133"/>
        <v>0</v>
      </c>
      <c r="AA63">
        <f t="shared" si="133"/>
        <v>0</v>
      </c>
      <c r="AB63">
        <f t="shared" si="133"/>
        <v>0</v>
      </c>
      <c r="AC63">
        <f t="shared" si="133"/>
        <v>0</v>
      </c>
      <c r="AD63">
        <f t="shared" si="133"/>
        <v>0</v>
      </c>
      <c r="AE63">
        <f t="shared" si="133"/>
        <v>0</v>
      </c>
      <c r="AF63">
        <f t="shared" si="133"/>
        <v>0</v>
      </c>
      <c r="AG63">
        <f t="shared" si="133"/>
        <v>0</v>
      </c>
      <c r="AH63">
        <f t="shared" si="133"/>
        <v>0</v>
      </c>
      <c r="AI63">
        <f t="shared" si="133"/>
        <v>0</v>
      </c>
      <c r="AJ63">
        <f t="shared" si="133"/>
        <v>0</v>
      </c>
      <c r="AK63">
        <f t="shared" si="133"/>
        <v>0</v>
      </c>
      <c r="AL63">
        <f t="shared" si="133"/>
        <v>0</v>
      </c>
      <c r="AM63">
        <f t="shared" si="133"/>
        <v>0</v>
      </c>
      <c r="AN63">
        <f t="shared" si="133"/>
        <v>0</v>
      </c>
      <c r="AO63">
        <f t="shared" si="133"/>
        <v>0</v>
      </c>
      <c r="AP63">
        <f t="shared" ref="AP63:BU63" si="134">($F$63=AP7)*1</f>
        <v>0</v>
      </c>
      <c r="AQ63">
        <f t="shared" si="134"/>
        <v>0</v>
      </c>
      <c r="AR63">
        <f t="shared" si="134"/>
        <v>0</v>
      </c>
      <c r="AS63">
        <f t="shared" si="134"/>
        <v>0</v>
      </c>
      <c r="AT63">
        <f t="shared" si="134"/>
        <v>0</v>
      </c>
      <c r="AU63">
        <f t="shared" si="134"/>
        <v>0</v>
      </c>
      <c r="AV63">
        <f t="shared" si="134"/>
        <v>0</v>
      </c>
      <c r="AW63">
        <f t="shared" si="134"/>
        <v>0</v>
      </c>
      <c r="AX63">
        <f t="shared" si="134"/>
        <v>0</v>
      </c>
      <c r="AY63">
        <f t="shared" si="134"/>
        <v>0</v>
      </c>
      <c r="AZ63">
        <f t="shared" si="134"/>
        <v>0</v>
      </c>
      <c r="BA63">
        <f t="shared" si="134"/>
        <v>0</v>
      </c>
      <c r="BB63">
        <f t="shared" si="134"/>
        <v>0</v>
      </c>
      <c r="BC63">
        <f t="shared" si="134"/>
        <v>0</v>
      </c>
      <c r="BD63">
        <f t="shared" si="134"/>
        <v>0</v>
      </c>
      <c r="BE63">
        <f t="shared" si="134"/>
        <v>0</v>
      </c>
      <c r="BF63">
        <f t="shared" si="134"/>
        <v>0</v>
      </c>
      <c r="BG63">
        <f t="shared" si="134"/>
        <v>0</v>
      </c>
      <c r="BH63">
        <f t="shared" si="134"/>
        <v>1</v>
      </c>
      <c r="BI63">
        <f t="shared" si="134"/>
        <v>0</v>
      </c>
      <c r="BJ63">
        <f t="shared" si="134"/>
        <v>0</v>
      </c>
      <c r="BK63">
        <f t="shared" si="134"/>
        <v>0</v>
      </c>
      <c r="BL63">
        <f t="shared" si="134"/>
        <v>0</v>
      </c>
      <c r="BM63">
        <f t="shared" si="134"/>
        <v>0</v>
      </c>
      <c r="BN63">
        <f t="shared" si="134"/>
        <v>0</v>
      </c>
      <c r="BO63">
        <f t="shared" si="134"/>
        <v>0</v>
      </c>
      <c r="BP63">
        <f t="shared" si="134"/>
        <v>0</v>
      </c>
      <c r="BQ63">
        <f t="shared" si="134"/>
        <v>0</v>
      </c>
      <c r="BR63">
        <f t="shared" si="134"/>
        <v>0</v>
      </c>
      <c r="BS63">
        <f t="shared" si="134"/>
        <v>0</v>
      </c>
      <c r="BT63">
        <f t="shared" si="134"/>
        <v>0</v>
      </c>
      <c r="BU63">
        <f t="shared" si="134"/>
        <v>0</v>
      </c>
      <c r="BV63">
        <f t="shared" ref="BV63:DA63" si="135">($F$63=BV7)*1</f>
        <v>0</v>
      </c>
      <c r="BW63">
        <f t="shared" si="135"/>
        <v>0</v>
      </c>
      <c r="BX63">
        <f t="shared" si="135"/>
        <v>0</v>
      </c>
      <c r="BY63">
        <f t="shared" si="135"/>
        <v>0</v>
      </c>
      <c r="BZ63">
        <f t="shared" si="135"/>
        <v>0</v>
      </c>
      <c r="CA63">
        <f t="shared" si="135"/>
        <v>0</v>
      </c>
      <c r="CB63">
        <f t="shared" si="135"/>
        <v>0</v>
      </c>
      <c r="CC63">
        <f t="shared" si="135"/>
        <v>0</v>
      </c>
      <c r="CD63">
        <f t="shared" si="135"/>
        <v>0</v>
      </c>
      <c r="CE63">
        <f t="shared" si="135"/>
        <v>0</v>
      </c>
      <c r="CF63">
        <f t="shared" si="135"/>
        <v>0</v>
      </c>
      <c r="CG63">
        <f t="shared" si="135"/>
        <v>0</v>
      </c>
      <c r="CH63">
        <f t="shared" si="135"/>
        <v>0</v>
      </c>
      <c r="CI63">
        <f t="shared" si="135"/>
        <v>0</v>
      </c>
      <c r="CJ63">
        <f t="shared" si="135"/>
        <v>0</v>
      </c>
      <c r="CK63">
        <f t="shared" si="135"/>
        <v>0</v>
      </c>
      <c r="CL63">
        <f t="shared" si="135"/>
        <v>0</v>
      </c>
      <c r="CM63">
        <f t="shared" si="135"/>
        <v>0</v>
      </c>
      <c r="CN63">
        <f t="shared" si="135"/>
        <v>0</v>
      </c>
      <c r="CO63">
        <f t="shared" si="135"/>
        <v>0</v>
      </c>
      <c r="CP63">
        <f t="shared" si="135"/>
        <v>0</v>
      </c>
      <c r="CQ63">
        <f t="shared" si="135"/>
        <v>0</v>
      </c>
      <c r="CR63">
        <f t="shared" si="135"/>
        <v>0</v>
      </c>
      <c r="CS63">
        <f t="shared" si="135"/>
        <v>0</v>
      </c>
      <c r="CT63">
        <f t="shared" si="135"/>
        <v>0</v>
      </c>
      <c r="CU63">
        <f t="shared" si="135"/>
        <v>0</v>
      </c>
      <c r="CV63">
        <f t="shared" si="135"/>
        <v>0</v>
      </c>
      <c r="CW63">
        <f t="shared" si="135"/>
        <v>0</v>
      </c>
      <c r="CX63">
        <f t="shared" si="135"/>
        <v>0</v>
      </c>
      <c r="CY63">
        <f t="shared" si="135"/>
        <v>0</v>
      </c>
      <c r="CZ63">
        <f t="shared" si="135"/>
        <v>0</v>
      </c>
      <c r="DA63">
        <f t="shared" si="135"/>
        <v>0</v>
      </c>
      <c r="DB63">
        <f t="shared" ref="DB63:EG63" si="136">($F$63=DB7)*1</f>
        <v>0</v>
      </c>
      <c r="DC63">
        <f t="shared" si="136"/>
        <v>0</v>
      </c>
      <c r="DD63">
        <f t="shared" si="136"/>
        <v>0</v>
      </c>
      <c r="DE63">
        <f t="shared" si="136"/>
        <v>0</v>
      </c>
      <c r="DF63">
        <f t="shared" si="136"/>
        <v>0</v>
      </c>
      <c r="DG63">
        <f t="shared" si="136"/>
        <v>0</v>
      </c>
      <c r="DH63">
        <f t="shared" si="136"/>
        <v>0</v>
      </c>
      <c r="DI63">
        <f t="shared" si="136"/>
        <v>0</v>
      </c>
      <c r="DJ63">
        <f t="shared" si="136"/>
        <v>0</v>
      </c>
      <c r="DK63">
        <f t="shared" si="136"/>
        <v>0</v>
      </c>
      <c r="DL63">
        <f t="shared" si="136"/>
        <v>0</v>
      </c>
      <c r="DM63">
        <f t="shared" si="136"/>
        <v>0</v>
      </c>
      <c r="DN63">
        <f t="shared" si="136"/>
        <v>0</v>
      </c>
      <c r="DO63">
        <f t="shared" si="136"/>
        <v>0</v>
      </c>
      <c r="DP63">
        <f t="shared" si="136"/>
        <v>0</v>
      </c>
      <c r="DQ63">
        <f t="shared" si="136"/>
        <v>0</v>
      </c>
      <c r="DR63">
        <f t="shared" si="136"/>
        <v>0</v>
      </c>
      <c r="DS63">
        <f t="shared" si="136"/>
        <v>0</v>
      </c>
      <c r="DT63">
        <f t="shared" si="136"/>
        <v>0</v>
      </c>
      <c r="DU63">
        <f t="shared" si="136"/>
        <v>0</v>
      </c>
      <c r="DV63">
        <f t="shared" si="136"/>
        <v>0</v>
      </c>
      <c r="DW63">
        <f t="shared" si="136"/>
        <v>0</v>
      </c>
      <c r="DX63">
        <f t="shared" si="136"/>
        <v>0</v>
      </c>
      <c r="DY63">
        <f t="shared" si="136"/>
        <v>0</v>
      </c>
      <c r="DZ63">
        <f t="shared" si="136"/>
        <v>0</v>
      </c>
      <c r="EA63">
        <f t="shared" si="136"/>
        <v>0</v>
      </c>
      <c r="EB63">
        <f t="shared" si="136"/>
        <v>0</v>
      </c>
      <c r="EC63">
        <f t="shared" si="136"/>
        <v>0</v>
      </c>
      <c r="ED63">
        <f t="shared" si="136"/>
        <v>0</v>
      </c>
      <c r="EE63">
        <f t="shared" si="136"/>
        <v>0</v>
      </c>
      <c r="EF63">
        <f t="shared" si="136"/>
        <v>0</v>
      </c>
      <c r="EG63">
        <f t="shared" si="136"/>
        <v>0</v>
      </c>
      <c r="EH63">
        <f t="shared" ref="EH63:FC63" si="137">($F$63=EH7)*1</f>
        <v>0</v>
      </c>
      <c r="EI63">
        <f t="shared" si="137"/>
        <v>0</v>
      </c>
      <c r="EJ63">
        <f t="shared" si="137"/>
        <v>0</v>
      </c>
      <c r="EK63">
        <f t="shared" si="137"/>
        <v>0</v>
      </c>
      <c r="EL63">
        <f t="shared" si="137"/>
        <v>0</v>
      </c>
      <c r="EM63">
        <f t="shared" si="137"/>
        <v>0</v>
      </c>
      <c r="EN63">
        <f t="shared" si="137"/>
        <v>0</v>
      </c>
      <c r="EO63">
        <f t="shared" si="137"/>
        <v>0</v>
      </c>
      <c r="EP63">
        <f t="shared" si="137"/>
        <v>0</v>
      </c>
      <c r="EQ63">
        <f t="shared" si="137"/>
        <v>0</v>
      </c>
      <c r="ER63">
        <f t="shared" si="137"/>
        <v>0</v>
      </c>
      <c r="ES63">
        <f t="shared" si="137"/>
        <v>0</v>
      </c>
      <c r="ET63">
        <f t="shared" si="137"/>
        <v>0</v>
      </c>
      <c r="EU63">
        <f t="shared" si="137"/>
        <v>0</v>
      </c>
      <c r="EV63">
        <f t="shared" si="137"/>
        <v>0</v>
      </c>
      <c r="EW63">
        <f t="shared" si="137"/>
        <v>0</v>
      </c>
      <c r="EX63">
        <f t="shared" si="137"/>
        <v>0</v>
      </c>
      <c r="EY63">
        <f t="shared" si="137"/>
        <v>0</v>
      </c>
      <c r="EZ63">
        <f t="shared" si="137"/>
        <v>0</v>
      </c>
      <c r="FA63">
        <f t="shared" si="137"/>
        <v>0</v>
      </c>
      <c r="FB63">
        <f t="shared" si="137"/>
        <v>0</v>
      </c>
      <c r="FC63">
        <f t="shared" si="137"/>
        <v>0</v>
      </c>
    </row>
    <row r="64" spans="3:159" x14ac:dyDescent="0.35">
      <c r="C64" t="s">
        <v>165</v>
      </c>
      <c r="E64" s="31" t="s">
        <v>17</v>
      </c>
      <c r="F64" s="6">
        <f>InputC!E57</f>
        <v>49675</v>
      </c>
      <c r="G64" s="6">
        <f>InputC!E55</f>
        <v>52963</v>
      </c>
      <c r="H64">
        <f>SUM(J64:XFD64)</f>
        <v>19</v>
      </c>
      <c r="J64">
        <f>(AND(J7&gt;=$F$64,J7&lt;=$G$64))*1</f>
        <v>0</v>
      </c>
      <c r="K64">
        <f t="shared" ref="K64:BV64" si="138">(AND(K7&gt;=$F$64,K7&lt;=$G$64))*1</f>
        <v>0</v>
      </c>
      <c r="L64">
        <f t="shared" si="138"/>
        <v>0</v>
      </c>
      <c r="M64">
        <f t="shared" si="138"/>
        <v>0</v>
      </c>
      <c r="N64">
        <f t="shared" si="138"/>
        <v>0</v>
      </c>
      <c r="O64">
        <f t="shared" si="138"/>
        <v>0</v>
      </c>
      <c r="P64">
        <f t="shared" si="138"/>
        <v>0</v>
      </c>
      <c r="Q64">
        <f t="shared" si="138"/>
        <v>0</v>
      </c>
      <c r="R64">
        <f t="shared" si="138"/>
        <v>0</v>
      </c>
      <c r="S64">
        <f t="shared" si="138"/>
        <v>0</v>
      </c>
      <c r="T64">
        <f t="shared" si="138"/>
        <v>0</v>
      </c>
      <c r="U64">
        <f t="shared" si="138"/>
        <v>0</v>
      </c>
      <c r="V64">
        <f t="shared" si="138"/>
        <v>0</v>
      </c>
      <c r="W64">
        <f t="shared" si="138"/>
        <v>0</v>
      </c>
      <c r="X64">
        <f t="shared" si="138"/>
        <v>0</v>
      </c>
      <c r="Y64">
        <f t="shared" si="138"/>
        <v>0</v>
      </c>
      <c r="Z64">
        <f t="shared" si="138"/>
        <v>0</v>
      </c>
      <c r="AA64">
        <f t="shared" si="138"/>
        <v>0</v>
      </c>
      <c r="AB64">
        <f t="shared" si="138"/>
        <v>0</v>
      </c>
      <c r="AC64">
        <f t="shared" si="138"/>
        <v>0</v>
      </c>
      <c r="AD64">
        <f t="shared" si="138"/>
        <v>0</v>
      </c>
      <c r="AE64">
        <f t="shared" si="138"/>
        <v>0</v>
      </c>
      <c r="AF64">
        <f t="shared" si="138"/>
        <v>0</v>
      </c>
      <c r="AG64">
        <f t="shared" si="138"/>
        <v>0</v>
      </c>
      <c r="AH64">
        <f t="shared" si="138"/>
        <v>0</v>
      </c>
      <c r="AI64">
        <f t="shared" si="138"/>
        <v>0</v>
      </c>
      <c r="AJ64">
        <f t="shared" si="138"/>
        <v>0</v>
      </c>
      <c r="AK64">
        <f t="shared" si="138"/>
        <v>0</v>
      </c>
      <c r="AL64">
        <f t="shared" si="138"/>
        <v>0</v>
      </c>
      <c r="AM64">
        <f t="shared" si="138"/>
        <v>0</v>
      </c>
      <c r="AN64">
        <f t="shared" si="138"/>
        <v>0</v>
      </c>
      <c r="AO64">
        <f t="shared" si="138"/>
        <v>0</v>
      </c>
      <c r="AP64">
        <f t="shared" si="138"/>
        <v>1</v>
      </c>
      <c r="AQ64">
        <f t="shared" si="138"/>
        <v>1</v>
      </c>
      <c r="AR64">
        <f t="shared" si="138"/>
        <v>1</v>
      </c>
      <c r="AS64">
        <f t="shared" si="138"/>
        <v>1</v>
      </c>
      <c r="AT64">
        <f t="shared" si="138"/>
        <v>1</v>
      </c>
      <c r="AU64">
        <f t="shared" si="138"/>
        <v>1</v>
      </c>
      <c r="AV64">
        <f t="shared" si="138"/>
        <v>1</v>
      </c>
      <c r="AW64">
        <f t="shared" si="138"/>
        <v>1</v>
      </c>
      <c r="AX64">
        <f t="shared" si="138"/>
        <v>1</v>
      </c>
      <c r="AY64">
        <f t="shared" si="138"/>
        <v>1</v>
      </c>
      <c r="AZ64">
        <f t="shared" si="138"/>
        <v>1</v>
      </c>
      <c r="BA64">
        <f t="shared" si="138"/>
        <v>1</v>
      </c>
      <c r="BB64">
        <f t="shared" si="138"/>
        <v>1</v>
      </c>
      <c r="BC64">
        <f t="shared" si="138"/>
        <v>1</v>
      </c>
      <c r="BD64">
        <f t="shared" si="138"/>
        <v>1</v>
      </c>
      <c r="BE64">
        <f t="shared" si="138"/>
        <v>1</v>
      </c>
      <c r="BF64">
        <f t="shared" si="138"/>
        <v>1</v>
      </c>
      <c r="BG64">
        <f t="shared" si="138"/>
        <v>1</v>
      </c>
      <c r="BH64">
        <f t="shared" si="138"/>
        <v>1</v>
      </c>
      <c r="BI64">
        <f t="shared" si="138"/>
        <v>0</v>
      </c>
      <c r="BJ64">
        <f t="shared" si="138"/>
        <v>0</v>
      </c>
      <c r="BK64">
        <f t="shared" si="138"/>
        <v>0</v>
      </c>
      <c r="BL64">
        <f t="shared" si="138"/>
        <v>0</v>
      </c>
      <c r="BM64">
        <f t="shared" si="138"/>
        <v>0</v>
      </c>
      <c r="BN64">
        <f t="shared" si="138"/>
        <v>0</v>
      </c>
      <c r="BO64">
        <f t="shared" si="138"/>
        <v>0</v>
      </c>
      <c r="BP64">
        <f t="shared" si="138"/>
        <v>0</v>
      </c>
      <c r="BQ64">
        <f t="shared" si="138"/>
        <v>0</v>
      </c>
      <c r="BR64">
        <f t="shared" si="138"/>
        <v>0</v>
      </c>
      <c r="BS64">
        <f t="shared" si="138"/>
        <v>0</v>
      </c>
      <c r="BT64">
        <f t="shared" si="138"/>
        <v>0</v>
      </c>
      <c r="BU64">
        <f t="shared" si="138"/>
        <v>0</v>
      </c>
      <c r="BV64">
        <f t="shared" si="138"/>
        <v>0</v>
      </c>
      <c r="BW64">
        <f t="shared" ref="BW64:EH64" si="139">(AND(BW7&gt;=$F$64,BW7&lt;=$G$64))*1</f>
        <v>0</v>
      </c>
      <c r="BX64">
        <f t="shared" si="139"/>
        <v>0</v>
      </c>
      <c r="BY64">
        <f t="shared" si="139"/>
        <v>0</v>
      </c>
      <c r="BZ64">
        <f t="shared" si="139"/>
        <v>0</v>
      </c>
      <c r="CA64">
        <f t="shared" si="139"/>
        <v>0</v>
      </c>
      <c r="CB64">
        <f t="shared" si="139"/>
        <v>0</v>
      </c>
      <c r="CC64">
        <f t="shared" si="139"/>
        <v>0</v>
      </c>
      <c r="CD64">
        <f t="shared" si="139"/>
        <v>0</v>
      </c>
      <c r="CE64">
        <f t="shared" si="139"/>
        <v>0</v>
      </c>
      <c r="CF64">
        <f t="shared" si="139"/>
        <v>0</v>
      </c>
      <c r="CG64">
        <f t="shared" si="139"/>
        <v>0</v>
      </c>
      <c r="CH64">
        <f t="shared" si="139"/>
        <v>0</v>
      </c>
      <c r="CI64">
        <f t="shared" si="139"/>
        <v>0</v>
      </c>
      <c r="CJ64">
        <f t="shared" si="139"/>
        <v>0</v>
      </c>
      <c r="CK64">
        <f t="shared" si="139"/>
        <v>0</v>
      </c>
      <c r="CL64">
        <f t="shared" si="139"/>
        <v>0</v>
      </c>
      <c r="CM64">
        <f t="shared" si="139"/>
        <v>0</v>
      </c>
      <c r="CN64">
        <f t="shared" si="139"/>
        <v>0</v>
      </c>
      <c r="CO64">
        <f t="shared" si="139"/>
        <v>0</v>
      </c>
      <c r="CP64">
        <f t="shared" si="139"/>
        <v>0</v>
      </c>
      <c r="CQ64">
        <f t="shared" si="139"/>
        <v>0</v>
      </c>
      <c r="CR64">
        <f t="shared" si="139"/>
        <v>0</v>
      </c>
      <c r="CS64">
        <f t="shared" si="139"/>
        <v>0</v>
      </c>
      <c r="CT64">
        <f t="shared" si="139"/>
        <v>0</v>
      </c>
      <c r="CU64">
        <f t="shared" si="139"/>
        <v>0</v>
      </c>
      <c r="CV64">
        <f t="shared" si="139"/>
        <v>0</v>
      </c>
      <c r="CW64">
        <f t="shared" si="139"/>
        <v>0</v>
      </c>
      <c r="CX64">
        <f t="shared" si="139"/>
        <v>0</v>
      </c>
      <c r="CY64">
        <f t="shared" si="139"/>
        <v>0</v>
      </c>
      <c r="CZ64">
        <f t="shared" si="139"/>
        <v>0</v>
      </c>
      <c r="DA64">
        <f t="shared" si="139"/>
        <v>0</v>
      </c>
      <c r="DB64">
        <f t="shared" si="139"/>
        <v>0</v>
      </c>
      <c r="DC64">
        <f t="shared" si="139"/>
        <v>0</v>
      </c>
      <c r="DD64">
        <f t="shared" si="139"/>
        <v>0</v>
      </c>
      <c r="DE64">
        <f t="shared" si="139"/>
        <v>0</v>
      </c>
      <c r="DF64">
        <f t="shared" si="139"/>
        <v>0</v>
      </c>
      <c r="DG64">
        <f t="shared" si="139"/>
        <v>0</v>
      </c>
      <c r="DH64">
        <f t="shared" si="139"/>
        <v>0</v>
      </c>
      <c r="DI64">
        <f t="shared" si="139"/>
        <v>0</v>
      </c>
      <c r="DJ64">
        <f t="shared" si="139"/>
        <v>0</v>
      </c>
      <c r="DK64">
        <f t="shared" si="139"/>
        <v>0</v>
      </c>
      <c r="DL64">
        <f t="shared" si="139"/>
        <v>0</v>
      </c>
      <c r="DM64">
        <f t="shared" si="139"/>
        <v>0</v>
      </c>
      <c r="DN64">
        <f t="shared" si="139"/>
        <v>0</v>
      </c>
      <c r="DO64">
        <f t="shared" si="139"/>
        <v>0</v>
      </c>
      <c r="DP64">
        <f t="shared" si="139"/>
        <v>0</v>
      </c>
      <c r="DQ64">
        <f t="shared" si="139"/>
        <v>0</v>
      </c>
      <c r="DR64">
        <f t="shared" si="139"/>
        <v>0</v>
      </c>
      <c r="DS64">
        <f t="shared" si="139"/>
        <v>0</v>
      </c>
      <c r="DT64">
        <f t="shared" si="139"/>
        <v>0</v>
      </c>
      <c r="DU64">
        <f t="shared" si="139"/>
        <v>0</v>
      </c>
      <c r="DV64">
        <f t="shared" si="139"/>
        <v>0</v>
      </c>
      <c r="DW64">
        <f t="shared" si="139"/>
        <v>0</v>
      </c>
      <c r="DX64">
        <f t="shared" si="139"/>
        <v>0</v>
      </c>
      <c r="DY64">
        <f t="shared" si="139"/>
        <v>0</v>
      </c>
      <c r="DZ64">
        <f t="shared" si="139"/>
        <v>0</v>
      </c>
      <c r="EA64">
        <f t="shared" si="139"/>
        <v>0</v>
      </c>
      <c r="EB64">
        <f t="shared" si="139"/>
        <v>0</v>
      </c>
      <c r="EC64">
        <f t="shared" si="139"/>
        <v>0</v>
      </c>
      <c r="ED64">
        <f t="shared" si="139"/>
        <v>0</v>
      </c>
      <c r="EE64">
        <f t="shared" si="139"/>
        <v>0</v>
      </c>
      <c r="EF64">
        <f t="shared" si="139"/>
        <v>0</v>
      </c>
      <c r="EG64">
        <f t="shared" si="139"/>
        <v>0</v>
      </c>
      <c r="EH64">
        <f t="shared" si="139"/>
        <v>0</v>
      </c>
      <c r="EI64">
        <f t="shared" ref="EI64:FC64" si="140">(AND(EI7&gt;=$F$64,EI7&lt;=$G$64))*1</f>
        <v>0</v>
      </c>
      <c r="EJ64">
        <f t="shared" si="140"/>
        <v>0</v>
      </c>
      <c r="EK64">
        <f t="shared" si="140"/>
        <v>0</v>
      </c>
      <c r="EL64">
        <f t="shared" si="140"/>
        <v>0</v>
      </c>
      <c r="EM64">
        <f t="shared" si="140"/>
        <v>0</v>
      </c>
      <c r="EN64">
        <f t="shared" si="140"/>
        <v>0</v>
      </c>
      <c r="EO64">
        <f t="shared" si="140"/>
        <v>0</v>
      </c>
      <c r="EP64">
        <f t="shared" si="140"/>
        <v>0</v>
      </c>
      <c r="EQ64">
        <f t="shared" si="140"/>
        <v>0</v>
      </c>
      <c r="ER64">
        <f t="shared" si="140"/>
        <v>0</v>
      </c>
      <c r="ES64">
        <f t="shared" si="140"/>
        <v>0</v>
      </c>
      <c r="ET64">
        <f t="shared" si="140"/>
        <v>0</v>
      </c>
      <c r="EU64">
        <f t="shared" si="140"/>
        <v>0</v>
      </c>
      <c r="EV64">
        <f t="shared" si="140"/>
        <v>0</v>
      </c>
      <c r="EW64">
        <f t="shared" si="140"/>
        <v>0</v>
      </c>
      <c r="EX64">
        <f t="shared" si="140"/>
        <v>0</v>
      </c>
      <c r="EY64">
        <f t="shared" si="140"/>
        <v>0</v>
      </c>
      <c r="EZ64">
        <f t="shared" si="140"/>
        <v>0</v>
      </c>
      <c r="FA64">
        <f t="shared" si="140"/>
        <v>0</v>
      </c>
      <c r="FB64">
        <f t="shared" si="140"/>
        <v>0</v>
      </c>
      <c r="FC64">
        <f t="shared" si="140"/>
        <v>0</v>
      </c>
    </row>
    <row r="66" spans="3:159" x14ac:dyDescent="0.35">
      <c r="C66" t="s">
        <v>164</v>
      </c>
      <c r="E66" s="31" t="s">
        <v>107</v>
      </c>
      <c r="F66" s="25">
        <f>InputC!E53</f>
        <v>1560000</v>
      </c>
      <c r="H66" s="17">
        <f>SUM(J66:XFD66)</f>
        <v>1560000.0000000005</v>
      </c>
      <c r="J66" s="17">
        <f>J67</f>
        <v>0</v>
      </c>
      <c r="K66" s="17">
        <f t="shared" ref="K66:BV66" si="141">K67</f>
        <v>0</v>
      </c>
      <c r="L66" s="17">
        <f t="shared" si="141"/>
        <v>0</v>
      </c>
      <c r="M66" s="17">
        <f t="shared" si="141"/>
        <v>0</v>
      </c>
      <c r="N66" s="17">
        <f t="shared" si="141"/>
        <v>0</v>
      </c>
      <c r="O66" s="17">
        <f t="shared" si="141"/>
        <v>0</v>
      </c>
      <c r="P66" s="17">
        <f t="shared" si="141"/>
        <v>0</v>
      </c>
      <c r="Q66" s="17">
        <f t="shared" si="141"/>
        <v>0</v>
      </c>
      <c r="R66" s="17">
        <f t="shared" si="141"/>
        <v>0</v>
      </c>
      <c r="S66" s="17">
        <f t="shared" si="141"/>
        <v>0</v>
      </c>
      <c r="T66" s="17">
        <f t="shared" si="141"/>
        <v>0</v>
      </c>
      <c r="U66" s="17">
        <f t="shared" si="141"/>
        <v>0</v>
      </c>
      <c r="V66" s="17">
        <f t="shared" si="141"/>
        <v>0</v>
      </c>
      <c r="W66" s="17">
        <f t="shared" si="141"/>
        <v>0</v>
      </c>
      <c r="X66" s="17">
        <f t="shared" si="141"/>
        <v>0</v>
      </c>
      <c r="Y66" s="17">
        <f t="shared" si="141"/>
        <v>0</v>
      </c>
      <c r="Z66" s="17">
        <f t="shared" si="141"/>
        <v>0</v>
      </c>
      <c r="AA66" s="17">
        <f t="shared" si="141"/>
        <v>0</v>
      </c>
      <c r="AB66" s="17">
        <f t="shared" si="141"/>
        <v>0</v>
      </c>
      <c r="AC66" s="17">
        <f t="shared" si="141"/>
        <v>0</v>
      </c>
      <c r="AD66" s="17">
        <f t="shared" si="141"/>
        <v>0</v>
      </c>
      <c r="AE66" s="17">
        <f t="shared" si="141"/>
        <v>0</v>
      </c>
      <c r="AF66" s="17">
        <f t="shared" si="141"/>
        <v>0</v>
      </c>
      <c r="AG66" s="17">
        <f t="shared" si="141"/>
        <v>0</v>
      </c>
      <c r="AH66" s="17">
        <f t="shared" si="141"/>
        <v>0</v>
      </c>
      <c r="AI66" s="17">
        <f t="shared" si="141"/>
        <v>0</v>
      </c>
      <c r="AJ66" s="17">
        <f t="shared" si="141"/>
        <v>0</v>
      </c>
      <c r="AK66" s="17">
        <f t="shared" si="141"/>
        <v>0</v>
      </c>
      <c r="AL66" s="17">
        <f t="shared" si="141"/>
        <v>0</v>
      </c>
      <c r="AM66" s="17">
        <f t="shared" si="141"/>
        <v>0</v>
      </c>
      <c r="AN66" s="17">
        <f t="shared" si="141"/>
        <v>0</v>
      </c>
      <c r="AO66" s="17">
        <f t="shared" si="141"/>
        <v>0</v>
      </c>
      <c r="AP66" s="17">
        <f t="shared" si="141"/>
        <v>82105.263157894733</v>
      </c>
      <c r="AQ66" s="17">
        <f t="shared" si="141"/>
        <v>82105.263157894733</v>
      </c>
      <c r="AR66" s="17">
        <f t="shared" si="141"/>
        <v>82105.263157894733</v>
      </c>
      <c r="AS66" s="17">
        <f t="shared" si="141"/>
        <v>82105.263157894733</v>
      </c>
      <c r="AT66" s="17">
        <f t="shared" si="141"/>
        <v>82105.263157894733</v>
      </c>
      <c r="AU66" s="17">
        <f t="shared" si="141"/>
        <v>82105.263157894733</v>
      </c>
      <c r="AV66" s="17">
        <f t="shared" si="141"/>
        <v>82105.263157894733</v>
      </c>
      <c r="AW66" s="17">
        <f t="shared" si="141"/>
        <v>82105.263157894733</v>
      </c>
      <c r="AX66" s="17">
        <f t="shared" si="141"/>
        <v>82105.263157894733</v>
      </c>
      <c r="AY66" s="17">
        <f t="shared" si="141"/>
        <v>82105.263157894733</v>
      </c>
      <c r="AZ66" s="17">
        <f t="shared" si="141"/>
        <v>82105.263157894733</v>
      </c>
      <c r="BA66" s="17">
        <f t="shared" si="141"/>
        <v>82105.263157894733</v>
      </c>
      <c r="BB66" s="17">
        <f t="shared" si="141"/>
        <v>82105.263157894733</v>
      </c>
      <c r="BC66" s="17">
        <f t="shared" si="141"/>
        <v>82105.263157894733</v>
      </c>
      <c r="BD66" s="17">
        <f t="shared" si="141"/>
        <v>82105.263157894733</v>
      </c>
      <c r="BE66" s="17">
        <f t="shared" si="141"/>
        <v>82105.263157894733</v>
      </c>
      <c r="BF66" s="17">
        <f t="shared" si="141"/>
        <v>82105.263157894733</v>
      </c>
      <c r="BG66" s="17">
        <f t="shared" si="141"/>
        <v>82105.263157894733</v>
      </c>
      <c r="BH66" s="17">
        <f t="shared" si="141"/>
        <v>82105.263157894733</v>
      </c>
      <c r="BI66" s="17">
        <f t="shared" si="141"/>
        <v>0</v>
      </c>
      <c r="BJ66" s="17">
        <f t="shared" si="141"/>
        <v>0</v>
      </c>
      <c r="BK66" s="17">
        <f t="shared" si="141"/>
        <v>0</v>
      </c>
      <c r="BL66" s="17">
        <f t="shared" si="141"/>
        <v>0</v>
      </c>
      <c r="BM66" s="17">
        <f t="shared" si="141"/>
        <v>0</v>
      </c>
      <c r="BN66" s="17">
        <f t="shared" si="141"/>
        <v>0</v>
      </c>
      <c r="BO66" s="17">
        <f t="shared" si="141"/>
        <v>0</v>
      </c>
      <c r="BP66" s="17">
        <f t="shared" si="141"/>
        <v>0</v>
      </c>
      <c r="BQ66" s="17">
        <f t="shared" si="141"/>
        <v>0</v>
      </c>
      <c r="BR66" s="17">
        <f t="shared" si="141"/>
        <v>0</v>
      </c>
      <c r="BS66" s="17">
        <f t="shared" si="141"/>
        <v>0</v>
      </c>
      <c r="BT66" s="17">
        <f t="shared" si="141"/>
        <v>0</v>
      </c>
      <c r="BU66" s="17">
        <f t="shared" si="141"/>
        <v>0</v>
      </c>
      <c r="BV66" s="17">
        <f t="shared" si="141"/>
        <v>0</v>
      </c>
      <c r="BW66" s="17">
        <f t="shared" ref="BW66:EH66" si="142">BW67</f>
        <v>0</v>
      </c>
      <c r="BX66" s="17">
        <f t="shared" si="142"/>
        <v>0</v>
      </c>
      <c r="BY66" s="17">
        <f t="shared" si="142"/>
        <v>0</v>
      </c>
      <c r="BZ66" s="17">
        <f t="shared" si="142"/>
        <v>0</v>
      </c>
      <c r="CA66" s="17">
        <f t="shared" si="142"/>
        <v>0</v>
      </c>
      <c r="CB66" s="17">
        <f t="shared" si="142"/>
        <v>0</v>
      </c>
      <c r="CC66" s="17">
        <f t="shared" si="142"/>
        <v>0</v>
      </c>
      <c r="CD66" s="17">
        <f t="shared" si="142"/>
        <v>0</v>
      </c>
      <c r="CE66" s="17">
        <f t="shared" si="142"/>
        <v>0</v>
      </c>
      <c r="CF66" s="17">
        <f t="shared" si="142"/>
        <v>0</v>
      </c>
      <c r="CG66" s="17">
        <f t="shared" si="142"/>
        <v>0</v>
      </c>
      <c r="CH66" s="17">
        <f t="shared" si="142"/>
        <v>0</v>
      </c>
      <c r="CI66" s="17">
        <f t="shared" si="142"/>
        <v>0</v>
      </c>
      <c r="CJ66" s="17">
        <f t="shared" si="142"/>
        <v>0</v>
      </c>
      <c r="CK66" s="17">
        <f t="shared" si="142"/>
        <v>0</v>
      </c>
      <c r="CL66" s="17">
        <f t="shared" si="142"/>
        <v>0</v>
      </c>
      <c r="CM66" s="17">
        <f t="shared" si="142"/>
        <v>0</v>
      </c>
      <c r="CN66" s="17">
        <f t="shared" si="142"/>
        <v>0</v>
      </c>
      <c r="CO66" s="17">
        <f t="shared" si="142"/>
        <v>0</v>
      </c>
      <c r="CP66" s="17">
        <f t="shared" si="142"/>
        <v>0</v>
      </c>
      <c r="CQ66" s="17">
        <f t="shared" si="142"/>
        <v>0</v>
      </c>
      <c r="CR66" s="17">
        <f t="shared" si="142"/>
        <v>0</v>
      </c>
      <c r="CS66" s="17">
        <f t="shared" si="142"/>
        <v>0</v>
      </c>
      <c r="CT66" s="17">
        <f t="shared" si="142"/>
        <v>0</v>
      </c>
      <c r="CU66" s="17">
        <f t="shared" si="142"/>
        <v>0</v>
      </c>
      <c r="CV66" s="17">
        <f t="shared" si="142"/>
        <v>0</v>
      </c>
      <c r="CW66" s="17">
        <f t="shared" si="142"/>
        <v>0</v>
      </c>
      <c r="CX66" s="17">
        <f t="shared" si="142"/>
        <v>0</v>
      </c>
      <c r="CY66" s="17">
        <f t="shared" si="142"/>
        <v>0</v>
      </c>
      <c r="CZ66" s="17">
        <f t="shared" si="142"/>
        <v>0</v>
      </c>
      <c r="DA66" s="17">
        <f t="shared" si="142"/>
        <v>0</v>
      </c>
      <c r="DB66" s="17">
        <f t="shared" si="142"/>
        <v>0</v>
      </c>
      <c r="DC66" s="17">
        <f t="shared" si="142"/>
        <v>0</v>
      </c>
      <c r="DD66" s="17">
        <f t="shared" si="142"/>
        <v>0</v>
      </c>
      <c r="DE66" s="17">
        <f t="shared" si="142"/>
        <v>0</v>
      </c>
      <c r="DF66" s="17">
        <f t="shared" si="142"/>
        <v>0</v>
      </c>
      <c r="DG66" s="17">
        <f t="shared" si="142"/>
        <v>0</v>
      </c>
      <c r="DH66" s="17">
        <f t="shared" si="142"/>
        <v>0</v>
      </c>
      <c r="DI66" s="17">
        <f t="shared" si="142"/>
        <v>0</v>
      </c>
      <c r="DJ66" s="17">
        <f t="shared" si="142"/>
        <v>0</v>
      </c>
      <c r="DK66" s="17">
        <f t="shared" si="142"/>
        <v>0</v>
      </c>
      <c r="DL66" s="17">
        <f t="shared" si="142"/>
        <v>0</v>
      </c>
      <c r="DM66" s="17">
        <f t="shared" si="142"/>
        <v>0</v>
      </c>
      <c r="DN66" s="17">
        <f t="shared" si="142"/>
        <v>0</v>
      </c>
      <c r="DO66" s="17">
        <f t="shared" si="142"/>
        <v>0</v>
      </c>
      <c r="DP66" s="17">
        <f t="shared" si="142"/>
        <v>0</v>
      </c>
      <c r="DQ66" s="17">
        <f t="shared" si="142"/>
        <v>0</v>
      </c>
      <c r="DR66" s="17">
        <f t="shared" si="142"/>
        <v>0</v>
      </c>
      <c r="DS66" s="17">
        <f t="shared" si="142"/>
        <v>0</v>
      </c>
      <c r="DT66" s="17">
        <f t="shared" si="142"/>
        <v>0</v>
      </c>
      <c r="DU66" s="17">
        <f t="shared" si="142"/>
        <v>0</v>
      </c>
      <c r="DV66" s="17">
        <f t="shared" si="142"/>
        <v>0</v>
      </c>
      <c r="DW66" s="17">
        <f t="shared" si="142"/>
        <v>0</v>
      </c>
      <c r="DX66" s="17">
        <f t="shared" si="142"/>
        <v>0</v>
      </c>
      <c r="DY66" s="17">
        <f t="shared" si="142"/>
        <v>0</v>
      </c>
      <c r="DZ66" s="17">
        <f t="shared" si="142"/>
        <v>0</v>
      </c>
      <c r="EA66" s="17">
        <f t="shared" si="142"/>
        <v>0</v>
      </c>
      <c r="EB66" s="17">
        <f t="shared" si="142"/>
        <v>0</v>
      </c>
      <c r="EC66" s="17">
        <f t="shared" si="142"/>
        <v>0</v>
      </c>
      <c r="ED66" s="17">
        <f t="shared" si="142"/>
        <v>0</v>
      </c>
      <c r="EE66" s="17">
        <f t="shared" si="142"/>
        <v>0</v>
      </c>
      <c r="EF66" s="17">
        <f t="shared" si="142"/>
        <v>0</v>
      </c>
      <c r="EG66" s="17">
        <f t="shared" si="142"/>
        <v>0</v>
      </c>
      <c r="EH66" s="17">
        <f t="shared" si="142"/>
        <v>0</v>
      </c>
      <c r="EI66" s="17">
        <f t="shared" ref="EI66:FC66" si="143">EI67</f>
        <v>0</v>
      </c>
      <c r="EJ66" s="17">
        <f t="shared" si="143"/>
        <v>0</v>
      </c>
      <c r="EK66" s="17">
        <f t="shared" si="143"/>
        <v>0</v>
      </c>
      <c r="EL66" s="17">
        <f t="shared" si="143"/>
        <v>0</v>
      </c>
      <c r="EM66" s="17">
        <f t="shared" si="143"/>
        <v>0</v>
      </c>
      <c r="EN66" s="17">
        <f t="shared" si="143"/>
        <v>0</v>
      </c>
      <c r="EO66" s="17">
        <f t="shared" si="143"/>
        <v>0</v>
      </c>
      <c r="EP66" s="17">
        <f t="shared" si="143"/>
        <v>0</v>
      </c>
      <c r="EQ66" s="17">
        <f t="shared" si="143"/>
        <v>0</v>
      </c>
      <c r="ER66" s="17">
        <f t="shared" si="143"/>
        <v>0</v>
      </c>
      <c r="ES66" s="17">
        <f t="shared" si="143"/>
        <v>0</v>
      </c>
      <c r="ET66" s="17">
        <f t="shared" si="143"/>
        <v>0</v>
      </c>
      <c r="EU66" s="17">
        <f t="shared" si="143"/>
        <v>0</v>
      </c>
      <c r="EV66" s="17">
        <f t="shared" si="143"/>
        <v>0</v>
      </c>
      <c r="EW66" s="17">
        <f t="shared" si="143"/>
        <v>0</v>
      </c>
      <c r="EX66" s="17">
        <f t="shared" si="143"/>
        <v>0</v>
      </c>
      <c r="EY66" s="17">
        <f t="shared" si="143"/>
        <v>0</v>
      </c>
      <c r="EZ66" s="17">
        <f t="shared" si="143"/>
        <v>0</v>
      </c>
      <c r="FA66" s="17">
        <f t="shared" si="143"/>
        <v>0</v>
      </c>
      <c r="FB66" s="17">
        <f t="shared" si="143"/>
        <v>0</v>
      </c>
      <c r="FC66" s="17">
        <f t="shared" si="143"/>
        <v>0</v>
      </c>
    </row>
    <row r="67" spans="3:159" x14ac:dyDescent="0.35">
      <c r="C67" t="s">
        <v>168</v>
      </c>
      <c r="E67" s="31" t="s">
        <v>107</v>
      </c>
      <c r="F67" s="17">
        <f>F66/H64</f>
        <v>82105.263157894733</v>
      </c>
      <c r="H67" s="17">
        <f>SUM(J67:XFD67)</f>
        <v>1560000.0000000005</v>
      </c>
      <c r="J67" s="17">
        <f>$F$67*J64</f>
        <v>0</v>
      </c>
      <c r="K67" s="17">
        <f t="shared" ref="K67:BV67" si="144">$F$67*K64</f>
        <v>0</v>
      </c>
      <c r="L67" s="17">
        <f t="shared" si="144"/>
        <v>0</v>
      </c>
      <c r="M67" s="17">
        <f t="shared" si="144"/>
        <v>0</v>
      </c>
      <c r="N67" s="17">
        <f t="shared" si="144"/>
        <v>0</v>
      </c>
      <c r="O67" s="17">
        <f t="shared" si="144"/>
        <v>0</v>
      </c>
      <c r="P67" s="17">
        <f t="shared" si="144"/>
        <v>0</v>
      </c>
      <c r="Q67" s="17">
        <f t="shared" si="144"/>
        <v>0</v>
      </c>
      <c r="R67" s="17">
        <f t="shared" si="144"/>
        <v>0</v>
      </c>
      <c r="S67" s="17">
        <f t="shared" si="144"/>
        <v>0</v>
      </c>
      <c r="T67" s="17">
        <f t="shared" si="144"/>
        <v>0</v>
      </c>
      <c r="U67" s="17">
        <f t="shared" si="144"/>
        <v>0</v>
      </c>
      <c r="V67" s="17">
        <f t="shared" si="144"/>
        <v>0</v>
      </c>
      <c r="W67" s="17">
        <f t="shared" si="144"/>
        <v>0</v>
      </c>
      <c r="X67" s="17">
        <f t="shared" si="144"/>
        <v>0</v>
      </c>
      <c r="Y67" s="17">
        <f t="shared" si="144"/>
        <v>0</v>
      </c>
      <c r="Z67" s="17">
        <f t="shared" si="144"/>
        <v>0</v>
      </c>
      <c r="AA67" s="17">
        <f t="shared" si="144"/>
        <v>0</v>
      </c>
      <c r="AB67" s="17">
        <f t="shared" si="144"/>
        <v>0</v>
      </c>
      <c r="AC67" s="17">
        <f t="shared" si="144"/>
        <v>0</v>
      </c>
      <c r="AD67" s="17">
        <f t="shared" si="144"/>
        <v>0</v>
      </c>
      <c r="AE67" s="17">
        <f t="shared" si="144"/>
        <v>0</v>
      </c>
      <c r="AF67" s="17">
        <f t="shared" si="144"/>
        <v>0</v>
      </c>
      <c r="AG67" s="17">
        <f t="shared" si="144"/>
        <v>0</v>
      </c>
      <c r="AH67" s="17">
        <f t="shared" si="144"/>
        <v>0</v>
      </c>
      <c r="AI67" s="17">
        <f t="shared" si="144"/>
        <v>0</v>
      </c>
      <c r="AJ67" s="17">
        <f t="shared" si="144"/>
        <v>0</v>
      </c>
      <c r="AK67" s="17">
        <f t="shared" si="144"/>
        <v>0</v>
      </c>
      <c r="AL67" s="17">
        <f t="shared" si="144"/>
        <v>0</v>
      </c>
      <c r="AM67" s="17">
        <f t="shared" si="144"/>
        <v>0</v>
      </c>
      <c r="AN67" s="17">
        <f t="shared" si="144"/>
        <v>0</v>
      </c>
      <c r="AO67" s="17">
        <f t="shared" si="144"/>
        <v>0</v>
      </c>
      <c r="AP67" s="17">
        <f t="shared" si="144"/>
        <v>82105.263157894733</v>
      </c>
      <c r="AQ67" s="17">
        <f t="shared" si="144"/>
        <v>82105.263157894733</v>
      </c>
      <c r="AR67" s="17">
        <f t="shared" si="144"/>
        <v>82105.263157894733</v>
      </c>
      <c r="AS67" s="17">
        <f t="shared" si="144"/>
        <v>82105.263157894733</v>
      </c>
      <c r="AT67" s="17">
        <f t="shared" si="144"/>
        <v>82105.263157894733</v>
      </c>
      <c r="AU67" s="17">
        <f t="shared" si="144"/>
        <v>82105.263157894733</v>
      </c>
      <c r="AV67" s="17">
        <f t="shared" si="144"/>
        <v>82105.263157894733</v>
      </c>
      <c r="AW67" s="17">
        <f t="shared" si="144"/>
        <v>82105.263157894733</v>
      </c>
      <c r="AX67" s="17">
        <f t="shared" si="144"/>
        <v>82105.263157894733</v>
      </c>
      <c r="AY67" s="17">
        <f t="shared" si="144"/>
        <v>82105.263157894733</v>
      </c>
      <c r="AZ67" s="17">
        <f t="shared" si="144"/>
        <v>82105.263157894733</v>
      </c>
      <c r="BA67" s="17">
        <f t="shared" si="144"/>
        <v>82105.263157894733</v>
      </c>
      <c r="BB67" s="17">
        <f t="shared" si="144"/>
        <v>82105.263157894733</v>
      </c>
      <c r="BC67" s="17">
        <f t="shared" si="144"/>
        <v>82105.263157894733</v>
      </c>
      <c r="BD67" s="17">
        <f t="shared" si="144"/>
        <v>82105.263157894733</v>
      </c>
      <c r="BE67" s="17">
        <f t="shared" si="144"/>
        <v>82105.263157894733</v>
      </c>
      <c r="BF67" s="17">
        <f t="shared" si="144"/>
        <v>82105.263157894733</v>
      </c>
      <c r="BG67" s="17">
        <f t="shared" si="144"/>
        <v>82105.263157894733</v>
      </c>
      <c r="BH67" s="17">
        <f t="shared" si="144"/>
        <v>82105.263157894733</v>
      </c>
      <c r="BI67" s="17">
        <f t="shared" si="144"/>
        <v>0</v>
      </c>
      <c r="BJ67" s="17">
        <f t="shared" si="144"/>
        <v>0</v>
      </c>
      <c r="BK67" s="17">
        <f t="shared" si="144"/>
        <v>0</v>
      </c>
      <c r="BL67" s="17">
        <f t="shared" si="144"/>
        <v>0</v>
      </c>
      <c r="BM67" s="17">
        <f t="shared" si="144"/>
        <v>0</v>
      </c>
      <c r="BN67" s="17">
        <f t="shared" si="144"/>
        <v>0</v>
      </c>
      <c r="BO67" s="17">
        <f t="shared" si="144"/>
        <v>0</v>
      </c>
      <c r="BP67" s="17">
        <f t="shared" si="144"/>
        <v>0</v>
      </c>
      <c r="BQ67" s="17">
        <f t="shared" si="144"/>
        <v>0</v>
      </c>
      <c r="BR67" s="17">
        <f t="shared" si="144"/>
        <v>0</v>
      </c>
      <c r="BS67" s="17">
        <f t="shared" si="144"/>
        <v>0</v>
      </c>
      <c r="BT67" s="17">
        <f t="shared" si="144"/>
        <v>0</v>
      </c>
      <c r="BU67" s="17">
        <f t="shared" si="144"/>
        <v>0</v>
      </c>
      <c r="BV67" s="17">
        <f t="shared" si="144"/>
        <v>0</v>
      </c>
      <c r="BW67" s="17">
        <f t="shared" ref="BW67:EH67" si="145">$F$67*BW64</f>
        <v>0</v>
      </c>
      <c r="BX67" s="17">
        <f t="shared" si="145"/>
        <v>0</v>
      </c>
      <c r="BY67" s="17">
        <f t="shared" si="145"/>
        <v>0</v>
      </c>
      <c r="BZ67" s="17">
        <f t="shared" si="145"/>
        <v>0</v>
      </c>
      <c r="CA67" s="17">
        <f t="shared" si="145"/>
        <v>0</v>
      </c>
      <c r="CB67" s="17">
        <f t="shared" si="145"/>
        <v>0</v>
      </c>
      <c r="CC67" s="17">
        <f t="shared" si="145"/>
        <v>0</v>
      </c>
      <c r="CD67" s="17">
        <f t="shared" si="145"/>
        <v>0</v>
      </c>
      <c r="CE67" s="17">
        <f t="shared" si="145"/>
        <v>0</v>
      </c>
      <c r="CF67" s="17">
        <f t="shared" si="145"/>
        <v>0</v>
      </c>
      <c r="CG67" s="17">
        <f t="shared" si="145"/>
        <v>0</v>
      </c>
      <c r="CH67" s="17">
        <f t="shared" si="145"/>
        <v>0</v>
      </c>
      <c r="CI67" s="17">
        <f t="shared" si="145"/>
        <v>0</v>
      </c>
      <c r="CJ67" s="17">
        <f t="shared" si="145"/>
        <v>0</v>
      </c>
      <c r="CK67" s="17">
        <f t="shared" si="145"/>
        <v>0</v>
      </c>
      <c r="CL67" s="17">
        <f t="shared" si="145"/>
        <v>0</v>
      </c>
      <c r="CM67" s="17">
        <f t="shared" si="145"/>
        <v>0</v>
      </c>
      <c r="CN67" s="17">
        <f t="shared" si="145"/>
        <v>0</v>
      </c>
      <c r="CO67" s="17">
        <f t="shared" si="145"/>
        <v>0</v>
      </c>
      <c r="CP67" s="17">
        <f t="shared" si="145"/>
        <v>0</v>
      </c>
      <c r="CQ67" s="17">
        <f t="shared" si="145"/>
        <v>0</v>
      </c>
      <c r="CR67" s="17">
        <f t="shared" si="145"/>
        <v>0</v>
      </c>
      <c r="CS67" s="17">
        <f t="shared" si="145"/>
        <v>0</v>
      </c>
      <c r="CT67" s="17">
        <f t="shared" si="145"/>
        <v>0</v>
      </c>
      <c r="CU67" s="17">
        <f t="shared" si="145"/>
        <v>0</v>
      </c>
      <c r="CV67" s="17">
        <f t="shared" si="145"/>
        <v>0</v>
      </c>
      <c r="CW67" s="17">
        <f t="shared" si="145"/>
        <v>0</v>
      </c>
      <c r="CX67" s="17">
        <f t="shared" si="145"/>
        <v>0</v>
      </c>
      <c r="CY67" s="17">
        <f t="shared" si="145"/>
        <v>0</v>
      </c>
      <c r="CZ67" s="17">
        <f t="shared" si="145"/>
        <v>0</v>
      </c>
      <c r="DA67" s="17">
        <f t="shared" si="145"/>
        <v>0</v>
      </c>
      <c r="DB67" s="17">
        <f t="shared" si="145"/>
        <v>0</v>
      </c>
      <c r="DC67" s="17">
        <f t="shared" si="145"/>
        <v>0</v>
      </c>
      <c r="DD67" s="17">
        <f t="shared" si="145"/>
        <v>0</v>
      </c>
      <c r="DE67" s="17">
        <f t="shared" si="145"/>
        <v>0</v>
      </c>
      <c r="DF67" s="17">
        <f t="shared" si="145"/>
        <v>0</v>
      </c>
      <c r="DG67" s="17">
        <f t="shared" si="145"/>
        <v>0</v>
      </c>
      <c r="DH67" s="17">
        <f t="shared" si="145"/>
        <v>0</v>
      </c>
      <c r="DI67" s="17">
        <f t="shared" si="145"/>
        <v>0</v>
      </c>
      <c r="DJ67" s="17">
        <f t="shared" si="145"/>
        <v>0</v>
      </c>
      <c r="DK67" s="17">
        <f t="shared" si="145"/>
        <v>0</v>
      </c>
      <c r="DL67" s="17">
        <f t="shared" si="145"/>
        <v>0</v>
      </c>
      <c r="DM67" s="17">
        <f t="shared" si="145"/>
        <v>0</v>
      </c>
      <c r="DN67" s="17">
        <f t="shared" si="145"/>
        <v>0</v>
      </c>
      <c r="DO67" s="17">
        <f t="shared" si="145"/>
        <v>0</v>
      </c>
      <c r="DP67" s="17">
        <f t="shared" si="145"/>
        <v>0</v>
      </c>
      <c r="DQ67" s="17">
        <f t="shared" si="145"/>
        <v>0</v>
      </c>
      <c r="DR67" s="17">
        <f t="shared" si="145"/>
        <v>0</v>
      </c>
      <c r="DS67" s="17">
        <f t="shared" si="145"/>
        <v>0</v>
      </c>
      <c r="DT67" s="17">
        <f t="shared" si="145"/>
        <v>0</v>
      </c>
      <c r="DU67" s="17">
        <f t="shared" si="145"/>
        <v>0</v>
      </c>
      <c r="DV67" s="17">
        <f t="shared" si="145"/>
        <v>0</v>
      </c>
      <c r="DW67" s="17">
        <f t="shared" si="145"/>
        <v>0</v>
      </c>
      <c r="DX67" s="17">
        <f t="shared" si="145"/>
        <v>0</v>
      </c>
      <c r="DY67" s="17">
        <f t="shared" si="145"/>
        <v>0</v>
      </c>
      <c r="DZ67" s="17">
        <f t="shared" si="145"/>
        <v>0</v>
      </c>
      <c r="EA67" s="17">
        <f t="shared" si="145"/>
        <v>0</v>
      </c>
      <c r="EB67" s="17">
        <f t="shared" si="145"/>
        <v>0</v>
      </c>
      <c r="EC67" s="17">
        <f t="shared" si="145"/>
        <v>0</v>
      </c>
      <c r="ED67" s="17">
        <f t="shared" si="145"/>
        <v>0</v>
      </c>
      <c r="EE67" s="17">
        <f t="shared" si="145"/>
        <v>0</v>
      </c>
      <c r="EF67" s="17">
        <f t="shared" si="145"/>
        <v>0</v>
      </c>
      <c r="EG67" s="17">
        <f t="shared" si="145"/>
        <v>0</v>
      </c>
      <c r="EH67" s="17">
        <f t="shared" si="145"/>
        <v>0</v>
      </c>
      <c r="EI67" s="17">
        <f t="shared" ref="EI67:FC67" si="146">$F$67*EI64</f>
        <v>0</v>
      </c>
      <c r="EJ67" s="17">
        <f t="shared" si="146"/>
        <v>0</v>
      </c>
      <c r="EK67" s="17">
        <f t="shared" si="146"/>
        <v>0</v>
      </c>
      <c r="EL67" s="17">
        <f t="shared" si="146"/>
        <v>0</v>
      </c>
      <c r="EM67" s="17">
        <f t="shared" si="146"/>
        <v>0</v>
      </c>
      <c r="EN67" s="17">
        <f t="shared" si="146"/>
        <v>0</v>
      </c>
      <c r="EO67" s="17">
        <f t="shared" si="146"/>
        <v>0</v>
      </c>
      <c r="EP67" s="17">
        <f t="shared" si="146"/>
        <v>0</v>
      </c>
      <c r="EQ67" s="17">
        <f t="shared" si="146"/>
        <v>0</v>
      </c>
      <c r="ER67" s="17">
        <f t="shared" si="146"/>
        <v>0</v>
      </c>
      <c r="ES67" s="17">
        <f t="shared" si="146"/>
        <v>0</v>
      </c>
      <c r="ET67" s="17">
        <f t="shared" si="146"/>
        <v>0</v>
      </c>
      <c r="EU67" s="17">
        <f t="shared" si="146"/>
        <v>0</v>
      </c>
      <c r="EV67" s="17">
        <f t="shared" si="146"/>
        <v>0</v>
      </c>
      <c r="EW67" s="17">
        <f t="shared" si="146"/>
        <v>0</v>
      </c>
      <c r="EX67" s="17">
        <f t="shared" si="146"/>
        <v>0</v>
      </c>
      <c r="EY67" s="17">
        <f t="shared" si="146"/>
        <v>0</v>
      </c>
      <c r="EZ67" s="17">
        <f t="shared" si="146"/>
        <v>0</v>
      </c>
      <c r="FA67" s="17">
        <f t="shared" si="146"/>
        <v>0</v>
      </c>
      <c r="FB67" s="17">
        <f t="shared" si="146"/>
        <v>0</v>
      </c>
      <c r="FC67" s="17">
        <f t="shared" si="146"/>
        <v>0</v>
      </c>
    </row>
    <row r="69" spans="3:159" x14ac:dyDescent="0.35">
      <c r="C69" t="s">
        <v>169</v>
      </c>
      <c r="E69" s="31" t="s">
        <v>107</v>
      </c>
      <c r="J69" s="17">
        <f>I72</f>
        <v>0</v>
      </c>
      <c r="K69" s="17">
        <f t="shared" ref="K69:BV69" si="147">J72</f>
        <v>0</v>
      </c>
      <c r="L69" s="17">
        <f t="shared" si="147"/>
        <v>0</v>
      </c>
      <c r="M69" s="17">
        <f t="shared" si="147"/>
        <v>0</v>
      </c>
      <c r="N69" s="17">
        <f t="shared" si="147"/>
        <v>0</v>
      </c>
      <c r="O69" s="17">
        <f t="shared" si="147"/>
        <v>0</v>
      </c>
      <c r="P69" s="17">
        <f t="shared" si="147"/>
        <v>0</v>
      </c>
      <c r="Q69" s="17">
        <f t="shared" si="147"/>
        <v>0</v>
      </c>
      <c r="R69" s="17">
        <f t="shared" si="147"/>
        <v>0</v>
      </c>
      <c r="S69" s="17">
        <f t="shared" si="147"/>
        <v>0</v>
      </c>
      <c r="T69" s="17">
        <f t="shared" si="147"/>
        <v>0</v>
      </c>
      <c r="U69" s="17">
        <f t="shared" si="147"/>
        <v>0</v>
      </c>
      <c r="V69" s="17">
        <f t="shared" si="147"/>
        <v>0</v>
      </c>
      <c r="W69" s="17">
        <f t="shared" si="147"/>
        <v>0</v>
      </c>
      <c r="X69" s="17">
        <f t="shared" si="147"/>
        <v>0</v>
      </c>
      <c r="Y69" s="17">
        <f t="shared" si="147"/>
        <v>0</v>
      </c>
      <c r="Z69" s="17">
        <f t="shared" si="147"/>
        <v>0</v>
      </c>
      <c r="AA69" s="17">
        <f t="shared" si="147"/>
        <v>0</v>
      </c>
      <c r="AB69" s="17">
        <f t="shared" si="147"/>
        <v>0</v>
      </c>
      <c r="AC69" s="17">
        <f t="shared" si="147"/>
        <v>0</v>
      </c>
      <c r="AD69" s="17">
        <f t="shared" si="147"/>
        <v>0</v>
      </c>
      <c r="AE69" s="17">
        <f t="shared" si="147"/>
        <v>0</v>
      </c>
      <c r="AF69" s="17">
        <f t="shared" si="147"/>
        <v>0</v>
      </c>
      <c r="AG69" s="17">
        <f t="shared" si="147"/>
        <v>0</v>
      </c>
      <c r="AH69" s="17">
        <f t="shared" si="147"/>
        <v>0</v>
      </c>
      <c r="AI69" s="17">
        <f t="shared" si="147"/>
        <v>0</v>
      </c>
      <c r="AJ69" s="17">
        <f t="shared" si="147"/>
        <v>0</v>
      </c>
      <c r="AK69" s="17">
        <f t="shared" si="147"/>
        <v>0</v>
      </c>
      <c r="AL69" s="17">
        <f t="shared" si="147"/>
        <v>0</v>
      </c>
      <c r="AM69" s="17">
        <f t="shared" si="147"/>
        <v>0</v>
      </c>
      <c r="AN69" s="17">
        <f t="shared" si="147"/>
        <v>0</v>
      </c>
      <c r="AO69" s="17">
        <f t="shared" si="147"/>
        <v>0</v>
      </c>
      <c r="AP69" s="17">
        <f t="shared" si="147"/>
        <v>0</v>
      </c>
      <c r="AQ69" s="17">
        <f t="shared" si="147"/>
        <v>0</v>
      </c>
      <c r="AR69" s="17">
        <f t="shared" si="147"/>
        <v>0</v>
      </c>
      <c r="AS69" s="17">
        <f t="shared" si="147"/>
        <v>0</v>
      </c>
      <c r="AT69" s="17">
        <f t="shared" si="147"/>
        <v>0</v>
      </c>
      <c r="AU69" s="17">
        <f t="shared" si="147"/>
        <v>0</v>
      </c>
      <c r="AV69" s="17">
        <f t="shared" si="147"/>
        <v>0</v>
      </c>
      <c r="AW69" s="17">
        <f t="shared" si="147"/>
        <v>0</v>
      </c>
      <c r="AX69" s="17">
        <f t="shared" si="147"/>
        <v>0</v>
      </c>
      <c r="AY69" s="17">
        <f t="shared" si="147"/>
        <v>0</v>
      </c>
      <c r="AZ69" s="17">
        <f t="shared" si="147"/>
        <v>0</v>
      </c>
      <c r="BA69" s="17">
        <f t="shared" si="147"/>
        <v>0</v>
      </c>
      <c r="BB69" s="17">
        <f t="shared" si="147"/>
        <v>0</v>
      </c>
      <c r="BC69" s="17">
        <f t="shared" si="147"/>
        <v>0</v>
      </c>
      <c r="BD69" s="17">
        <f t="shared" si="147"/>
        <v>0</v>
      </c>
      <c r="BE69" s="17">
        <f t="shared" si="147"/>
        <v>0</v>
      </c>
      <c r="BF69" s="17">
        <f t="shared" si="147"/>
        <v>0</v>
      </c>
      <c r="BG69" s="17">
        <f t="shared" si="147"/>
        <v>0</v>
      </c>
      <c r="BH69" s="17">
        <f t="shared" si="147"/>
        <v>0</v>
      </c>
      <c r="BI69" s="17">
        <f t="shared" si="147"/>
        <v>0</v>
      </c>
      <c r="BJ69" s="17">
        <f t="shared" si="147"/>
        <v>0</v>
      </c>
      <c r="BK69" s="17">
        <f t="shared" si="147"/>
        <v>0</v>
      </c>
      <c r="BL69" s="17">
        <f t="shared" si="147"/>
        <v>0</v>
      </c>
      <c r="BM69" s="17">
        <f t="shared" si="147"/>
        <v>0</v>
      </c>
      <c r="BN69" s="17">
        <f t="shared" si="147"/>
        <v>0</v>
      </c>
      <c r="BO69" s="17">
        <f t="shared" si="147"/>
        <v>0</v>
      </c>
      <c r="BP69" s="17">
        <f t="shared" si="147"/>
        <v>0</v>
      </c>
      <c r="BQ69" s="17">
        <f t="shared" si="147"/>
        <v>0</v>
      </c>
      <c r="BR69" s="17">
        <f t="shared" si="147"/>
        <v>0</v>
      </c>
      <c r="BS69" s="17">
        <f t="shared" si="147"/>
        <v>0</v>
      </c>
      <c r="BT69" s="17">
        <f t="shared" si="147"/>
        <v>0</v>
      </c>
      <c r="BU69" s="17">
        <f t="shared" si="147"/>
        <v>0</v>
      </c>
      <c r="BV69" s="17">
        <f t="shared" si="147"/>
        <v>0</v>
      </c>
      <c r="BW69" s="17">
        <f t="shared" ref="BW69:EH69" si="148">BV72</f>
        <v>0</v>
      </c>
      <c r="BX69" s="17">
        <f t="shared" si="148"/>
        <v>0</v>
      </c>
      <c r="BY69" s="17">
        <f t="shared" si="148"/>
        <v>0</v>
      </c>
      <c r="BZ69" s="17">
        <f t="shared" si="148"/>
        <v>0</v>
      </c>
      <c r="CA69" s="17">
        <f t="shared" si="148"/>
        <v>0</v>
      </c>
      <c r="CB69" s="17">
        <f t="shared" si="148"/>
        <v>0</v>
      </c>
      <c r="CC69" s="17">
        <f t="shared" si="148"/>
        <v>0</v>
      </c>
      <c r="CD69" s="17">
        <f t="shared" si="148"/>
        <v>0</v>
      </c>
      <c r="CE69" s="17">
        <f t="shared" si="148"/>
        <v>0</v>
      </c>
      <c r="CF69" s="17">
        <f t="shared" si="148"/>
        <v>0</v>
      </c>
      <c r="CG69" s="17">
        <f t="shared" si="148"/>
        <v>0</v>
      </c>
      <c r="CH69" s="17">
        <f t="shared" si="148"/>
        <v>0</v>
      </c>
      <c r="CI69" s="17">
        <f t="shared" si="148"/>
        <v>0</v>
      </c>
      <c r="CJ69" s="17">
        <f t="shared" si="148"/>
        <v>0</v>
      </c>
      <c r="CK69" s="17">
        <f t="shared" si="148"/>
        <v>0</v>
      </c>
      <c r="CL69" s="17">
        <f t="shared" si="148"/>
        <v>0</v>
      </c>
      <c r="CM69" s="17">
        <f t="shared" si="148"/>
        <v>0</v>
      </c>
      <c r="CN69" s="17">
        <f t="shared" si="148"/>
        <v>0</v>
      </c>
      <c r="CO69" s="17">
        <f t="shared" si="148"/>
        <v>0</v>
      </c>
      <c r="CP69" s="17">
        <f t="shared" si="148"/>
        <v>0</v>
      </c>
      <c r="CQ69" s="17">
        <f t="shared" si="148"/>
        <v>0</v>
      </c>
      <c r="CR69" s="17">
        <f t="shared" si="148"/>
        <v>0</v>
      </c>
      <c r="CS69" s="17">
        <f t="shared" si="148"/>
        <v>0</v>
      </c>
      <c r="CT69" s="17">
        <f t="shared" si="148"/>
        <v>0</v>
      </c>
      <c r="CU69" s="17">
        <f t="shared" si="148"/>
        <v>0</v>
      </c>
      <c r="CV69" s="17">
        <f t="shared" si="148"/>
        <v>0</v>
      </c>
      <c r="CW69" s="17">
        <f t="shared" si="148"/>
        <v>0</v>
      </c>
      <c r="CX69" s="17">
        <f t="shared" si="148"/>
        <v>0</v>
      </c>
      <c r="CY69" s="17">
        <f t="shared" si="148"/>
        <v>0</v>
      </c>
      <c r="CZ69" s="17">
        <f t="shared" si="148"/>
        <v>0</v>
      </c>
      <c r="DA69" s="17">
        <f t="shared" si="148"/>
        <v>0</v>
      </c>
      <c r="DB69" s="17">
        <f t="shared" si="148"/>
        <v>0</v>
      </c>
      <c r="DC69" s="17">
        <f t="shared" si="148"/>
        <v>0</v>
      </c>
      <c r="DD69" s="17">
        <f t="shared" si="148"/>
        <v>0</v>
      </c>
      <c r="DE69" s="17">
        <f t="shared" si="148"/>
        <v>0</v>
      </c>
      <c r="DF69" s="17">
        <f t="shared" si="148"/>
        <v>0</v>
      </c>
      <c r="DG69" s="17">
        <f t="shared" si="148"/>
        <v>0</v>
      </c>
      <c r="DH69" s="17">
        <f t="shared" si="148"/>
        <v>0</v>
      </c>
      <c r="DI69" s="17">
        <f t="shared" si="148"/>
        <v>0</v>
      </c>
      <c r="DJ69" s="17">
        <f t="shared" si="148"/>
        <v>0</v>
      </c>
      <c r="DK69" s="17">
        <f t="shared" si="148"/>
        <v>0</v>
      </c>
      <c r="DL69" s="17">
        <f t="shared" si="148"/>
        <v>0</v>
      </c>
      <c r="DM69" s="17">
        <f t="shared" si="148"/>
        <v>0</v>
      </c>
      <c r="DN69" s="17">
        <f t="shared" si="148"/>
        <v>0</v>
      </c>
      <c r="DO69" s="17">
        <f t="shared" si="148"/>
        <v>0</v>
      </c>
      <c r="DP69" s="17">
        <f t="shared" si="148"/>
        <v>0</v>
      </c>
      <c r="DQ69" s="17">
        <f t="shared" si="148"/>
        <v>0</v>
      </c>
      <c r="DR69" s="17">
        <f t="shared" si="148"/>
        <v>0</v>
      </c>
      <c r="DS69" s="17">
        <f t="shared" si="148"/>
        <v>0</v>
      </c>
      <c r="DT69" s="17">
        <f t="shared" si="148"/>
        <v>0</v>
      </c>
      <c r="DU69" s="17">
        <f t="shared" si="148"/>
        <v>0</v>
      </c>
      <c r="DV69" s="17">
        <f t="shared" si="148"/>
        <v>0</v>
      </c>
      <c r="DW69" s="17">
        <f t="shared" si="148"/>
        <v>0</v>
      </c>
      <c r="DX69" s="17">
        <f t="shared" si="148"/>
        <v>0</v>
      </c>
      <c r="DY69" s="17">
        <f t="shared" si="148"/>
        <v>0</v>
      </c>
      <c r="DZ69" s="17">
        <f t="shared" si="148"/>
        <v>0</v>
      </c>
      <c r="EA69" s="17">
        <f t="shared" si="148"/>
        <v>0</v>
      </c>
      <c r="EB69" s="17">
        <f t="shared" si="148"/>
        <v>0</v>
      </c>
      <c r="EC69" s="17">
        <f t="shared" si="148"/>
        <v>0</v>
      </c>
      <c r="ED69" s="17">
        <f t="shared" si="148"/>
        <v>0</v>
      </c>
      <c r="EE69" s="17">
        <f t="shared" si="148"/>
        <v>0</v>
      </c>
      <c r="EF69" s="17">
        <f t="shared" si="148"/>
        <v>0</v>
      </c>
      <c r="EG69" s="17">
        <f t="shared" si="148"/>
        <v>0</v>
      </c>
      <c r="EH69" s="17">
        <f t="shared" si="148"/>
        <v>0</v>
      </c>
      <c r="EI69" s="17">
        <f t="shared" ref="EI69:FC69" si="149">EH72</f>
        <v>0</v>
      </c>
      <c r="EJ69" s="17">
        <f t="shared" si="149"/>
        <v>0</v>
      </c>
      <c r="EK69" s="17">
        <f t="shared" si="149"/>
        <v>0</v>
      </c>
      <c r="EL69" s="17">
        <f t="shared" si="149"/>
        <v>0</v>
      </c>
      <c r="EM69" s="17">
        <f t="shared" si="149"/>
        <v>0</v>
      </c>
      <c r="EN69" s="17">
        <f t="shared" si="149"/>
        <v>0</v>
      </c>
      <c r="EO69" s="17">
        <f t="shared" si="149"/>
        <v>0</v>
      </c>
      <c r="EP69" s="17">
        <f t="shared" si="149"/>
        <v>0</v>
      </c>
      <c r="EQ69" s="17">
        <f t="shared" si="149"/>
        <v>0</v>
      </c>
      <c r="ER69" s="17">
        <f t="shared" si="149"/>
        <v>0</v>
      </c>
      <c r="ES69" s="17">
        <f t="shared" si="149"/>
        <v>0</v>
      </c>
      <c r="ET69" s="17">
        <f t="shared" si="149"/>
        <v>0</v>
      </c>
      <c r="EU69" s="17">
        <f t="shared" si="149"/>
        <v>0</v>
      </c>
      <c r="EV69" s="17">
        <f t="shared" si="149"/>
        <v>0</v>
      </c>
      <c r="EW69" s="17">
        <f t="shared" si="149"/>
        <v>0</v>
      </c>
      <c r="EX69" s="17">
        <f t="shared" si="149"/>
        <v>0</v>
      </c>
      <c r="EY69" s="17">
        <f t="shared" si="149"/>
        <v>0</v>
      </c>
      <c r="EZ69" s="17">
        <f t="shared" si="149"/>
        <v>0</v>
      </c>
      <c r="FA69" s="17">
        <f t="shared" si="149"/>
        <v>0</v>
      </c>
      <c r="FB69" s="17">
        <f t="shared" si="149"/>
        <v>0</v>
      </c>
      <c r="FC69" s="17">
        <f t="shared" si="149"/>
        <v>0</v>
      </c>
    </row>
    <row r="70" spans="3:159" x14ac:dyDescent="0.35">
      <c r="C70" t="s">
        <v>170</v>
      </c>
      <c r="E70" s="31" t="s">
        <v>107</v>
      </c>
      <c r="H70" s="17">
        <f>SUM(J70:XFD70)</f>
        <v>1560000.0000000005</v>
      </c>
      <c r="J70" s="17">
        <f>J67</f>
        <v>0</v>
      </c>
      <c r="K70" s="17">
        <f t="shared" ref="K70:BV70" si="150">K67</f>
        <v>0</v>
      </c>
      <c r="L70" s="17">
        <f t="shared" si="150"/>
        <v>0</v>
      </c>
      <c r="M70" s="17">
        <f t="shared" si="150"/>
        <v>0</v>
      </c>
      <c r="N70" s="17">
        <f t="shared" si="150"/>
        <v>0</v>
      </c>
      <c r="O70" s="17">
        <f t="shared" si="150"/>
        <v>0</v>
      </c>
      <c r="P70" s="17">
        <f t="shared" si="150"/>
        <v>0</v>
      </c>
      <c r="Q70" s="17">
        <f t="shared" si="150"/>
        <v>0</v>
      </c>
      <c r="R70" s="17">
        <f t="shared" si="150"/>
        <v>0</v>
      </c>
      <c r="S70" s="17">
        <f t="shared" si="150"/>
        <v>0</v>
      </c>
      <c r="T70" s="17">
        <f t="shared" si="150"/>
        <v>0</v>
      </c>
      <c r="U70" s="17">
        <f t="shared" si="150"/>
        <v>0</v>
      </c>
      <c r="V70" s="17">
        <f t="shared" si="150"/>
        <v>0</v>
      </c>
      <c r="W70" s="17">
        <f t="shared" si="150"/>
        <v>0</v>
      </c>
      <c r="X70" s="17">
        <f t="shared" si="150"/>
        <v>0</v>
      </c>
      <c r="Y70" s="17">
        <f t="shared" si="150"/>
        <v>0</v>
      </c>
      <c r="Z70" s="17">
        <f t="shared" si="150"/>
        <v>0</v>
      </c>
      <c r="AA70" s="17">
        <f t="shared" si="150"/>
        <v>0</v>
      </c>
      <c r="AB70" s="17">
        <f t="shared" si="150"/>
        <v>0</v>
      </c>
      <c r="AC70" s="17">
        <f t="shared" si="150"/>
        <v>0</v>
      </c>
      <c r="AD70" s="17">
        <f t="shared" si="150"/>
        <v>0</v>
      </c>
      <c r="AE70" s="17">
        <f t="shared" si="150"/>
        <v>0</v>
      </c>
      <c r="AF70" s="17">
        <f t="shared" si="150"/>
        <v>0</v>
      </c>
      <c r="AG70" s="17">
        <f t="shared" si="150"/>
        <v>0</v>
      </c>
      <c r="AH70" s="17">
        <f t="shared" si="150"/>
        <v>0</v>
      </c>
      <c r="AI70" s="17">
        <f t="shared" si="150"/>
        <v>0</v>
      </c>
      <c r="AJ70" s="17">
        <f t="shared" si="150"/>
        <v>0</v>
      </c>
      <c r="AK70" s="17">
        <f t="shared" si="150"/>
        <v>0</v>
      </c>
      <c r="AL70" s="17">
        <f t="shared" si="150"/>
        <v>0</v>
      </c>
      <c r="AM70" s="17">
        <f t="shared" si="150"/>
        <v>0</v>
      </c>
      <c r="AN70" s="17">
        <f t="shared" si="150"/>
        <v>0</v>
      </c>
      <c r="AO70" s="17">
        <f t="shared" si="150"/>
        <v>0</v>
      </c>
      <c r="AP70" s="17">
        <f t="shared" si="150"/>
        <v>82105.263157894733</v>
      </c>
      <c r="AQ70" s="17">
        <f t="shared" si="150"/>
        <v>82105.263157894733</v>
      </c>
      <c r="AR70" s="17">
        <f t="shared" si="150"/>
        <v>82105.263157894733</v>
      </c>
      <c r="AS70" s="17">
        <f t="shared" si="150"/>
        <v>82105.263157894733</v>
      </c>
      <c r="AT70" s="17">
        <f t="shared" si="150"/>
        <v>82105.263157894733</v>
      </c>
      <c r="AU70" s="17">
        <f t="shared" si="150"/>
        <v>82105.263157894733</v>
      </c>
      <c r="AV70" s="17">
        <f t="shared" si="150"/>
        <v>82105.263157894733</v>
      </c>
      <c r="AW70" s="17">
        <f t="shared" si="150"/>
        <v>82105.263157894733</v>
      </c>
      <c r="AX70" s="17">
        <f t="shared" si="150"/>
        <v>82105.263157894733</v>
      </c>
      <c r="AY70" s="17">
        <f t="shared" si="150"/>
        <v>82105.263157894733</v>
      </c>
      <c r="AZ70" s="17">
        <f t="shared" si="150"/>
        <v>82105.263157894733</v>
      </c>
      <c r="BA70" s="17">
        <f t="shared" si="150"/>
        <v>82105.263157894733</v>
      </c>
      <c r="BB70" s="17">
        <f t="shared" si="150"/>
        <v>82105.263157894733</v>
      </c>
      <c r="BC70" s="17">
        <f t="shared" si="150"/>
        <v>82105.263157894733</v>
      </c>
      <c r="BD70" s="17">
        <f t="shared" si="150"/>
        <v>82105.263157894733</v>
      </c>
      <c r="BE70" s="17">
        <f t="shared" si="150"/>
        <v>82105.263157894733</v>
      </c>
      <c r="BF70" s="17">
        <f t="shared" si="150"/>
        <v>82105.263157894733</v>
      </c>
      <c r="BG70" s="17">
        <f t="shared" si="150"/>
        <v>82105.263157894733</v>
      </c>
      <c r="BH70" s="17">
        <f t="shared" si="150"/>
        <v>82105.263157894733</v>
      </c>
      <c r="BI70" s="17">
        <f t="shared" si="150"/>
        <v>0</v>
      </c>
      <c r="BJ70" s="17">
        <f t="shared" si="150"/>
        <v>0</v>
      </c>
      <c r="BK70" s="17">
        <f t="shared" si="150"/>
        <v>0</v>
      </c>
      <c r="BL70" s="17">
        <f t="shared" si="150"/>
        <v>0</v>
      </c>
      <c r="BM70" s="17">
        <f t="shared" si="150"/>
        <v>0</v>
      </c>
      <c r="BN70" s="17">
        <f t="shared" si="150"/>
        <v>0</v>
      </c>
      <c r="BO70" s="17">
        <f t="shared" si="150"/>
        <v>0</v>
      </c>
      <c r="BP70" s="17">
        <f t="shared" si="150"/>
        <v>0</v>
      </c>
      <c r="BQ70" s="17">
        <f t="shared" si="150"/>
        <v>0</v>
      </c>
      <c r="BR70" s="17">
        <f t="shared" si="150"/>
        <v>0</v>
      </c>
      <c r="BS70" s="17">
        <f t="shared" si="150"/>
        <v>0</v>
      </c>
      <c r="BT70" s="17">
        <f t="shared" si="150"/>
        <v>0</v>
      </c>
      <c r="BU70" s="17">
        <f t="shared" si="150"/>
        <v>0</v>
      </c>
      <c r="BV70" s="17">
        <f t="shared" si="150"/>
        <v>0</v>
      </c>
      <c r="BW70" s="17">
        <f t="shared" ref="BW70:EH70" si="151">BW67</f>
        <v>0</v>
      </c>
      <c r="BX70" s="17">
        <f t="shared" si="151"/>
        <v>0</v>
      </c>
      <c r="BY70" s="17">
        <f t="shared" si="151"/>
        <v>0</v>
      </c>
      <c r="BZ70" s="17">
        <f t="shared" si="151"/>
        <v>0</v>
      </c>
      <c r="CA70" s="17">
        <f t="shared" si="151"/>
        <v>0</v>
      </c>
      <c r="CB70" s="17">
        <f t="shared" si="151"/>
        <v>0</v>
      </c>
      <c r="CC70" s="17">
        <f t="shared" si="151"/>
        <v>0</v>
      </c>
      <c r="CD70" s="17">
        <f t="shared" si="151"/>
        <v>0</v>
      </c>
      <c r="CE70" s="17">
        <f t="shared" si="151"/>
        <v>0</v>
      </c>
      <c r="CF70" s="17">
        <f t="shared" si="151"/>
        <v>0</v>
      </c>
      <c r="CG70" s="17">
        <f t="shared" si="151"/>
        <v>0</v>
      </c>
      <c r="CH70" s="17">
        <f t="shared" si="151"/>
        <v>0</v>
      </c>
      <c r="CI70" s="17">
        <f t="shared" si="151"/>
        <v>0</v>
      </c>
      <c r="CJ70" s="17">
        <f t="shared" si="151"/>
        <v>0</v>
      </c>
      <c r="CK70" s="17">
        <f t="shared" si="151"/>
        <v>0</v>
      </c>
      <c r="CL70" s="17">
        <f t="shared" si="151"/>
        <v>0</v>
      </c>
      <c r="CM70" s="17">
        <f t="shared" si="151"/>
        <v>0</v>
      </c>
      <c r="CN70" s="17">
        <f t="shared" si="151"/>
        <v>0</v>
      </c>
      <c r="CO70" s="17">
        <f t="shared" si="151"/>
        <v>0</v>
      </c>
      <c r="CP70" s="17">
        <f t="shared" si="151"/>
        <v>0</v>
      </c>
      <c r="CQ70" s="17">
        <f t="shared" si="151"/>
        <v>0</v>
      </c>
      <c r="CR70" s="17">
        <f t="shared" si="151"/>
        <v>0</v>
      </c>
      <c r="CS70" s="17">
        <f t="shared" si="151"/>
        <v>0</v>
      </c>
      <c r="CT70" s="17">
        <f t="shared" si="151"/>
        <v>0</v>
      </c>
      <c r="CU70" s="17">
        <f t="shared" si="151"/>
        <v>0</v>
      </c>
      <c r="CV70" s="17">
        <f t="shared" si="151"/>
        <v>0</v>
      </c>
      <c r="CW70" s="17">
        <f t="shared" si="151"/>
        <v>0</v>
      </c>
      <c r="CX70" s="17">
        <f t="shared" si="151"/>
        <v>0</v>
      </c>
      <c r="CY70" s="17">
        <f t="shared" si="151"/>
        <v>0</v>
      </c>
      <c r="CZ70" s="17">
        <f t="shared" si="151"/>
        <v>0</v>
      </c>
      <c r="DA70" s="17">
        <f t="shared" si="151"/>
        <v>0</v>
      </c>
      <c r="DB70" s="17">
        <f t="shared" si="151"/>
        <v>0</v>
      </c>
      <c r="DC70" s="17">
        <f t="shared" si="151"/>
        <v>0</v>
      </c>
      <c r="DD70" s="17">
        <f t="shared" si="151"/>
        <v>0</v>
      </c>
      <c r="DE70" s="17">
        <f t="shared" si="151"/>
        <v>0</v>
      </c>
      <c r="DF70" s="17">
        <f t="shared" si="151"/>
        <v>0</v>
      </c>
      <c r="DG70" s="17">
        <f t="shared" si="151"/>
        <v>0</v>
      </c>
      <c r="DH70" s="17">
        <f t="shared" si="151"/>
        <v>0</v>
      </c>
      <c r="DI70" s="17">
        <f t="shared" si="151"/>
        <v>0</v>
      </c>
      <c r="DJ70" s="17">
        <f t="shared" si="151"/>
        <v>0</v>
      </c>
      <c r="DK70" s="17">
        <f t="shared" si="151"/>
        <v>0</v>
      </c>
      <c r="DL70" s="17">
        <f t="shared" si="151"/>
        <v>0</v>
      </c>
      <c r="DM70" s="17">
        <f t="shared" si="151"/>
        <v>0</v>
      </c>
      <c r="DN70" s="17">
        <f t="shared" si="151"/>
        <v>0</v>
      </c>
      <c r="DO70" s="17">
        <f t="shared" si="151"/>
        <v>0</v>
      </c>
      <c r="DP70" s="17">
        <f t="shared" si="151"/>
        <v>0</v>
      </c>
      <c r="DQ70" s="17">
        <f t="shared" si="151"/>
        <v>0</v>
      </c>
      <c r="DR70" s="17">
        <f t="shared" si="151"/>
        <v>0</v>
      </c>
      <c r="DS70" s="17">
        <f t="shared" si="151"/>
        <v>0</v>
      </c>
      <c r="DT70" s="17">
        <f t="shared" si="151"/>
        <v>0</v>
      </c>
      <c r="DU70" s="17">
        <f t="shared" si="151"/>
        <v>0</v>
      </c>
      <c r="DV70" s="17">
        <f t="shared" si="151"/>
        <v>0</v>
      </c>
      <c r="DW70" s="17">
        <f t="shared" si="151"/>
        <v>0</v>
      </c>
      <c r="DX70" s="17">
        <f t="shared" si="151"/>
        <v>0</v>
      </c>
      <c r="DY70" s="17">
        <f t="shared" si="151"/>
        <v>0</v>
      </c>
      <c r="DZ70" s="17">
        <f t="shared" si="151"/>
        <v>0</v>
      </c>
      <c r="EA70" s="17">
        <f t="shared" si="151"/>
        <v>0</v>
      </c>
      <c r="EB70" s="17">
        <f t="shared" si="151"/>
        <v>0</v>
      </c>
      <c r="EC70" s="17">
        <f t="shared" si="151"/>
        <v>0</v>
      </c>
      <c r="ED70" s="17">
        <f t="shared" si="151"/>
        <v>0</v>
      </c>
      <c r="EE70" s="17">
        <f t="shared" si="151"/>
        <v>0</v>
      </c>
      <c r="EF70" s="17">
        <f t="shared" si="151"/>
        <v>0</v>
      </c>
      <c r="EG70" s="17">
        <f t="shared" si="151"/>
        <v>0</v>
      </c>
      <c r="EH70" s="17">
        <f t="shared" si="151"/>
        <v>0</v>
      </c>
      <c r="EI70" s="17">
        <f t="shared" ref="EI70:FC70" si="152">EI67</f>
        <v>0</v>
      </c>
      <c r="EJ70" s="17">
        <f t="shared" si="152"/>
        <v>0</v>
      </c>
      <c r="EK70" s="17">
        <f t="shared" si="152"/>
        <v>0</v>
      </c>
      <c r="EL70" s="17">
        <f t="shared" si="152"/>
        <v>0</v>
      </c>
      <c r="EM70" s="17">
        <f t="shared" si="152"/>
        <v>0</v>
      </c>
      <c r="EN70" s="17">
        <f t="shared" si="152"/>
        <v>0</v>
      </c>
      <c r="EO70" s="17">
        <f t="shared" si="152"/>
        <v>0</v>
      </c>
      <c r="EP70" s="17">
        <f t="shared" si="152"/>
        <v>0</v>
      </c>
      <c r="EQ70" s="17">
        <f t="shared" si="152"/>
        <v>0</v>
      </c>
      <c r="ER70" s="17">
        <f t="shared" si="152"/>
        <v>0</v>
      </c>
      <c r="ES70" s="17">
        <f t="shared" si="152"/>
        <v>0</v>
      </c>
      <c r="ET70" s="17">
        <f t="shared" si="152"/>
        <v>0</v>
      </c>
      <c r="EU70" s="17">
        <f t="shared" si="152"/>
        <v>0</v>
      </c>
      <c r="EV70" s="17">
        <f t="shared" si="152"/>
        <v>0</v>
      </c>
      <c r="EW70" s="17">
        <f t="shared" si="152"/>
        <v>0</v>
      </c>
      <c r="EX70" s="17">
        <f t="shared" si="152"/>
        <v>0</v>
      </c>
      <c r="EY70" s="17">
        <f t="shared" si="152"/>
        <v>0</v>
      </c>
      <c r="EZ70" s="17">
        <f t="shared" si="152"/>
        <v>0</v>
      </c>
      <c r="FA70" s="17">
        <f t="shared" si="152"/>
        <v>0</v>
      </c>
      <c r="FB70" s="17">
        <f t="shared" si="152"/>
        <v>0</v>
      </c>
      <c r="FC70" s="17">
        <f t="shared" si="152"/>
        <v>0</v>
      </c>
    </row>
    <row r="71" spans="3:159" x14ac:dyDescent="0.35">
      <c r="C71" t="s">
        <v>171</v>
      </c>
      <c r="E71" s="31" t="s">
        <v>107</v>
      </c>
      <c r="H71" s="17">
        <f>SUM(J71:XFD71)</f>
        <v>1560000.0000000005</v>
      </c>
      <c r="J71" s="17">
        <f>J66</f>
        <v>0</v>
      </c>
      <c r="K71" s="17">
        <f t="shared" ref="K71:BV71" si="153">K66</f>
        <v>0</v>
      </c>
      <c r="L71" s="17">
        <f t="shared" si="153"/>
        <v>0</v>
      </c>
      <c r="M71" s="17">
        <f t="shared" si="153"/>
        <v>0</v>
      </c>
      <c r="N71" s="17">
        <f t="shared" si="153"/>
        <v>0</v>
      </c>
      <c r="O71" s="17">
        <f t="shared" si="153"/>
        <v>0</v>
      </c>
      <c r="P71" s="17">
        <f t="shared" si="153"/>
        <v>0</v>
      </c>
      <c r="Q71" s="17">
        <f t="shared" si="153"/>
        <v>0</v>
      </c>
      <c r="R71" s="17">
        <f t="shared" si="153"/>
        <v>0</v>
      </c>
      <c r="S71" s="17">
        <f t="shared" si="153"/>
        <v>0</v>
      </c>
      <c r="T71" s="17">
        <f t="shared" si="153"/>
        <v>0</v>
      </c>
      <c r="U71" s="17">
        <f t="shared" si="153"/>
        <v>0</v>
      </c>
      <c r="V71" s="17">
        <f t="shared" si="153"/>
        <v>0</v>
      </c>
      <c r="W71" s="17">
        <f t="shared" si="153"/>
        <v>0</v>
      </c>
      <c r="X71" s="17">
        <f t="shared" si="153"/>
        <v>0</v>
      </c>
      <c r="Y71" s="17">
        <f t="shared" si="153"/>
        <v>0</v>
      </c>
      <c r="Z71" s="17">
        <f t="shared" si="153"/>
        <v>0</v>
      </c>
      <c r="AA71" s="17">
        <f t="shared" si="153"/>
        <v>0</v>
      </c>
      <c r="AB71" s="17">
        <f t="shared" si="153"/>
        <v>0</v>
      </c>
      <c r="AC71" s="17">
        <f t="shared" si="153"/>
        <v>0</v>
      </c>
      <c r="AD71" s="17">
        <f t="shared" si="153"/>
        <v>0</v>
      </c>
      <c r="AE71" s="17">
        <f t="shared" si="153"/>
        <v>0</v>
      </c>
      <c r="AF71" s="17">
        <f t="shared" si="153"/>
        <v>0</v>
      </c>
      <c r="AG71" s="17">
        <f t="shared" si="153"/>
        <v>0</v>
      </c>
      <c r="AH71" s="17">
        <f t="shared" si="153"/>
        <v>0</v>
      </c>
      <c r="AI71" s="17">
        <f t="shared" si="153"/>
        <v>0</v>
      </c>
      <c r="AJ71" s="17">
        <f t="shared" si="153"/>
        <v>0</v>
      </c>
      <c r="AK71" s="17">
        <f t="shared" si="153"/>
        <v>0</v>
      </c>
      <c r="AL71" s="17">
        <f t="shared" si="153"/>
        <v>0</v>
      </c>
      <c r="AM71" s="17">
        <f t="shared" si="153"/>
        <v>0</v>
      </c>
      <c r="AN71" s="17">
        <f t="shared" si="153"/>
        <v>0</v>
      </c>
      <c r="AO71" s="17">
        <f t="shared" si="153"/>
        <v>0</v>
      </c>
      <c r="AP71" s="17">
        <f t="shared" si="153"/>
        <v>82105.263157894733</v>
      </c>
      <c r="AQ71" s="17">
        <f t="shared" si="153"/>
        <v>82105.263157894733</v>
      </c>
      <c r="AR71" s="17">
        <f t="shared" si="153"/>
        <v>82105.263157894733</v>
      </c>
      <c r="AS71" s="17">
        <f t="shared" si="153"/>
        <v>82105.263157894733</v>
      </c>
      <c r="AT71" s="17">
        <f t="shared" si="153"/>
        <v>82105.263157894733</v>
      </c>
      <c r="AU71" s="17">
        <f t="shared" si="153"/>
        <v>82105.263157894733</v>
      </c>
      <c r="AV71" s="17">
        <f t="shared" si="153"/>
        <v>82105.263157894733</v>
      </c>
      <c r="AW71" s="17">
        <f t="shared" si="153"/>
        <v>82105.263157894733</v>
      </c>
      <c r="AX71" s="17">
        <f t="shared" si="153"/>
        <v>82105.263157894733</v>
      </c>
      <c r="AY71" s="17">
        <f t="shared" si="153"/>
        <v>82105.263157894733</v>
      </c>
      <c r="AZ71" s="17">
        <f t="shared" si="153"/>
        <v>82105.263157894733</v>
      </c>
      <c r="BA71" s="17">
        <f t="shared" si="153"/>
        <v>82105.263157894733</v>
      </c>
      <c r="BB71" s="17">
        <f t="shared" si="153"/>
        <v>82105.263157894733</v>
      </c>
      <c r="BC71" s="17">
        <f t="shared" si="153"/>
        <v>82105.263157894733</v>
      </c>
      <c r="BD71" s="17">
        <f t="shared" si="153"/>
        <v>82105.263157894733</v>
      </c>
      <c r="BE71" s="17">
        <f t="shared" si="153"/>
        <v>82105.263157894733</v>
      </c>
      <c r="BF71" s="17">
        <f t="shared" si="153"/>
        <v>82105.263157894733</v>
      </c>
      <c r="BG71" s="17">
        <f t="shared" si="153"/>
        <v>82105.263157894733</v>
      </c>
      <c r="BH71" s="17">
        <f t="shared" si="153"/>
        <v>82105.263157894733</v>
      </c>
      <c r="BI71" s="17">
        <f t="shared" si="153"/>
        <v>0</v>
      </c>
      <c r="BJ71" s="17">
        <f t="shared" si="153"/>
        <v>0</v>
      </c>
      <c r="BK71" s="17">
        <f t="shared" si="153"/>
        <v>0</v>
      </c>
      <c r="BL71" s="17">
        <f t="shared" si="153"/>
        <v>0</v>
      </c>
      <c r="BM71" s="17">
        <f t="shared" si="153"/>
        <v>0</v>
      </c>
      <c r="BN71" s="17">
        <f t="shared" si="153"/>
        <v>0</v>
      </c>
      <c r="BO71" s="17">
        <f t="shared" si="153"/>
        <v>0</v>
      </c>
      <c r="BP71" s="17">
        <f t="shared" si="153"/>
        <v>0</v>
      </c>
      <c r="BQ71" s="17">
        <f t="shared" si="153"/>
        <v>0</v>
      </c>
      <c r="BR71" s="17">
        <f t="shared" si="153"/>
        <v>0</v>
      </c>
      <c r="BS71" s="17">
        <f t="shared" si="153"/>
        <v>0</v>
      </c>
      <c r="BT71" s="17">
        <f t="shared" si="153"/>
        <v>0</v>
      </c>
      <c r="BU71" s="17">
        <f t="shared" si="153"/>
        <v>0</v>
      </c>
      <c r="BV71" s="17">
        <f t="shared" si="153"/>
        <v>0</v>
      </c>
      <c r="BW71" s="17">
        <f t="shared" ref="BW71:EH71" si="154">BW66</f>
        <v>0</v>
      </c>
      <c r="BX71" s="17">
        <f t="shared" si="154"/>
        <v>0</v>
      </c>
      <c r="BY71" s="17">
        <f t="shared" si="154"/>
        <v>0</v>
      </c>
      <c r="BZ71" s="17">
        <f t="shared" si="154"/>
        <v>0</v>
      </c>
      <c r="CA71" s="17">
        <f t="shared" si="154"/>
        <v>0</v>
      </c>
      <c r="CB71" s="17">
        <f t="shared" si="154"/>
        <v>0</v>
      </c>
      <c r="CC71" s="17">
        <f t="shared" si="154"/>
        <v>0</v>
      </c>
      <c r="CD71" s="17">
        <f t="shared" si="154"/>
        <v>0</v>
      </c>
      <c r="CE71" s="17">
        <f t="shared" si="154"/>
        <v>0</v>
      </c>
      <c r="CF71" s="17">
        <f t="shared" si="154"/>
        <v>0</v>
      </c>
      <c r="CG71" s="17">
        <f t="shared" si="154"/>
        <v>0</v>
      </c>
      <c r="CH71" s="17">
        <f t="shared" si="154"/>
        <v>0</v>
      </c>
      <c r="CI71" s="17">
        <f t="shared" si="154"/>
        <v>0</v>
      </c>
      <c r="CJ71" s="17">
        <f t="shared" si="154"/>
        <v>0</v>
      </c>
      <c r="CK71" s="17">
        <f t="shared" si="154"/>
        <v>0</v>
      </c>
      <c r="CL71" s="17">
        <f t="shared" si="154"/>
        <v>0</v>
      </c>
      <c r="CM71" s="17">
        <f t="shared" si="154"/>
        <v>0</v>
      </c>
      <c r="CN71" s="17">
        <f t="shared" si="154"/>
        <v>0</v>
      </c>
      <c r="CO71" s="17">
        <f t="shared" si="154"/>
        <v>0</v>
      </c>
      <c r="CP71" s="17">
        <f t="shared" si="154"/>
        <v>0</v>
      </c>
      <c r="CQ71" s="17">
        <f t="shared" si="154"/>
        <v>0</v>
      </c>
      <c r="CR71" s="17">
        <f t="shared" si="154"/>
        <v>0</v>
      </c>
      <c r="CS71" s="17">
        <f t="shared" si="154"/>
        <v>0</v>
      </c>
      <c r="CT71" s="17">
        <f t="shared" si="154"/>
        <v>0</v>
      </c>
      <c r="CU71" s="17">
        <f t="shared" si="154"/>
        <v>0</v>
      </c>
      <c r="CV71" s="17">
        <f t="shared" si="154"/>
        <v>0</v>
      </c>
      <c r="CW71" s="17">
        <f t="shared" si="154"/>
        <v>0</v>
      </c>
      <c r="CX71" s="17">
        <f t="shared" si="154"/>
        <v>0</v>
      </c>
      <c r="CY71" s="17">
        <f t="shared" si="154"/>
        <v>0</v>
      </c>
      <c r="CZ71" s="17">
        <f t="shared" si="154"/>
        <v>0</v>
      </c>
      <c r="DA71" s="17">
        <f t="shared" si="154"/>
        <v>0</v>
      </c>
      <c r="DB71" s="17">
        <f t="shared" si="154"/>
        <v>0</v>
      </c>
      <c r="DC71" s="17">
        <f t="shared" si="154"/>
        <v>0</v>
      </c>
      <c r="DD71" s="17">
        <f t="shared" si="154"/>
        <v>0</v>
      </c>
      <c r="DE71" s="17">
        <f t="shared" si="154"/>
        <v>0</v>
      </c>
      <c r="DF71" s="17">
        <f t="shared" si="154"/>
        <v>0</v>
      </c>
      <c r="DG71" s="17">
        <f t="shared" si="154"/>
        <v>0</v>
      </c>
      <c r="DH71" s="17">
        <f t="shared" si="154"/>
        <v>0</v>
      </c>
      <c r="DI71" s="17">
        <f t="shared" si="154"/>
        <v>0</v>
      </c>
      <c r="DJ71" s="17">
        <f t="shared" si="154"/>
        <v>0</v>
      </c>
      <c r="DK71" s="17">
        <f t="shared" si="154"/>
        <v>0</v>
      </c>
      <c r="DL71" s="17">
        <f t="shared" si="154"/>
        <v>0</v>
      </c>
      <c r="DM71" s="17">
        <f t="shared" si="154"/>
        <v>0</v>
      </c>
      <c r="DN71" s="17">
        <f t="shared" si="154"/>
        <v>0</v>
      </c>
      <c r="DO71" s="17">
        <f t="shared" si="154"/>
        <v>0</v>
      </c>
      <c r="DP71" s="17">
        <f t="shared" si="154"/>
        <v>0</v>
      </c>
      <c r="DQ71" s="17">
        <f t="shared" si="154"/>
        <v>0</v>
      </c>
      <c r="DR71" s="17">
        <f t="shared" si="154"/>
        <v>0</v>
      </c>
      <c r="DS71" s="17">
        <f t="shared" si="154"/>
        <v>0</v>
      </c>
      <c r="DT71" s="17">
        <f t="shared" si="154"/>
        <v>0</v>
      </c>
      <c r="DU71" s="17">
        <f t="shared" si="154"/>
        <v>0</v>
      </c>
      <c r="DV71" s="17">
        <f t="shared" si="154"/>
        <v>0</v>
      </c>
      <c r="DW71" s="17">
        <f t="shared" si="154"/>
        <v>0</v>
      </c>
      <c r="DX71" s="17">
        <f t="shared" si="154"/>
        <v>0</v>
      </c>
      <c r="DY71" s="17">
        <f t="shared" si="154"/>
        <v>0</v>
      </c>
      <c r="DZ71" s="17">
        <f t="shared" si="154"/>
        <v>0</v>
      </c>
      <c r="EA71" s="17">
        <f t="shared" si="154"/>
        <v>0</v>
      </c>
      <c r="EB71" s="17">
        <f t="shared" si="154"/>
        <v>0</v>
      </c>
      <c r="EC71" s="17">
        <f t="shared" si="154"/>
        <v>0</v>
      </c>
      <c r="ED71" s="17">
        <f t="shared" si="154"/>
        <v>0</v>
      </c>
      <c r="EE71" s="17">
        <f t="shared" si="154"/>
        <v>0</v>
      </c>
      <c r="EF71" s="17">
        <f t="shared" si="154"/>
        <v>0</v>
      </c>
      <c r="EG71" s="17">
        <f t="shared" si="154"/>
        <v>0</v>
      </c>
      <c r="EH71" s="17">
        <f t="shared" si="154"/>
        <v>0</v>
      </c>
      <c r="EI71" s="17">
        <f t="shared" ref="EI71:FC71" si="155">EI66</f>
        <v>0</v>
      </c>
      <c r="EJ71" s="17">
        <f t="shared" si="155"/>
        <v>0</v>
      </c>
      <c r="EK71" s="17">
        <f t="shared" si="155"/>
        <v>0</v>
      </c>
      <c r="EL71" s="17">
        <f t="shared" si="155"/>
        <v>0</v>
      </c>
      <c r="EM71" s="17">
        <f t="shared" si="155"/>
        <v>0</v>
      </c>
      <c r="EN71" s="17">
        <f t="shared" si="155"/>
        <v>0</v>
      </c>
      <c r="EO71" s="17">
        <f t="shared" si="155"/>
        <v>0</v>
      </c>
      <c r="EP71" s="17">
        <f t="shared" si="155"/>
        <v>0</v>
      </c>
      <c r="EQ71" s="17">
        <f t="shared" si="155"/>
        <v>0</v>
      </c>
      <c r="ER71" s="17">
        <f t="shared" si="155"/>
        <v>0</v>
      </c>
      <c r="ES71" s="17">
        <f t="shared" si="155"/>
        <v>0</v>
      </c>
      <c r="ET71" s="17">
        <f t="shared" si="155"/>
        <v>0</v>
      </c>
      <c r="EU71" s="17">
        <f t="shared" si="155"/>
        <v>0</v>
      </c>
      <c r="EV71" s="17">
        <f t="shared" si="155"/>
        <v>0</v>
      </c>
      <c r="EW71" s="17">
        <f t="shared" si="155"/>
        <v>0</v>
      </c>
      <c r="EX71" s="17">
        <f t="shared" si="155"/>
        <v>0</v>
      </c>
      <c r="EY71" s="17">
        <f t="shared" si="155"/>
        <v>0</v>
      </c>
      <c r="EZ71" s="17">
        <f t="shared" si="155"/>
        <v>0</v>
      </c>
      <c r="FA71" s="17">
        <f t="shared" si="155"/>
        <v>0</v>
      </c>
      <c r="FB71" s="17">
        <f t="shared" si="155"/>
        <v>0</v>
      </c>
      <c r="FC71" s="17">
        <f t="shared" si="155"/>
        <v>0</v>
      </c>
    </row>
    <row r="72" spans="3:159" x14ac:dyDescent="0.35">
      <c r="C72" t="s">
        <v>78</v>
      </c>
      <c r="E72" s="31" t="s">
        <v>107</v>
      </c>
      <c r="H72" s="17"/>
      <c r="J72" s="17">
        <f>J69+J70-J71</f>
        <v>0</v>
      </c>
      <c r="K72" s="17">
        <f t="shared" ref="K72:BV72" si="156">K69+K70-K71</f>
        <v>0</v>
      </c>
      <c r="L72" s="17">
        <f t="shared" si="156"/>
        <v>0</v>
      </c>
      <c r="M72" s="17">
        <f t="shared" si="156"/>
        <v>0</v>
      </c>
      <c r="N72" s="17">
        <f t="shared" si="156"/>
        <v>0</v>
      </c>
      <c r="O72" s="17">
        <f t="shared" si="156"/>
        <v>0</v>
      </c>
      <c r="P72" s="17">
        <f t="shared" si="156"/>
        <v>0</v>
      </c>
      <c r="Q72" s="17">
        <f t="shared" si="156"/>
        <v>0</v>
      </c>
      <c r="R72" s="17">
        <f t="shared" si="156"/>
        <v>0</v>
      </c>
      <c r="S72" s="17">
        <f t="shared" si="156"/>
        <v>0</v>
      </c>
      <c r="T72" s="17">
        <f t="shared" si="156"/>
        <v>0</v>
      </c>
      <c r="U72" s="17">
        <f t="shared" si="156"/>
        <v>0</v>
      </c>
      <c r="V72" s="17">
        <f t="shared" si="156"/>
        <v>0</v>
      </c>
      <c r="W72" s="17">
        <f t="shared" si="156"/>
        <v>0</v>
      </c>
      <c r="X72" s="17">
        <f t="shared" si="156"/>
        <v>0</v>
      </c>
      <c r="Y72" s="17">
        <f t="shared" si="156"/>
        <v>0</v>
      </c>
      <c r="Z72" s="17">
        <f t="shared" si="156"/>
        <v>0</v>
      </c>
      <c r="AA72" s="17">
        <f t="shared" si="156"/>
        <v>0</v>
      </c>
      <c r="AB72" s="17">
        <f t="shared" si="156"/>
        <v>0</v>
      </c>
      <c r="AC72" s="17">
        <f t="shared" si="156"/>
        <v>0</v>
      </c>
      <c r="AD72" s="17">
        <f t="shared" si="156"/>
        <v>0</v>
      </c>
      <c r="AE72" s="17">
        <f t="shared" si="156"/>
        <v>0</v>
      </c>
      <c r="AF72" s="17">
        <f t="shared" si="156"/>
        <v>0</v>
      </c>
      <c r="AG72" s="17">
        <f t="shared" si="156"/>
        <v>0</v>
      </c>
      <c r="AH72" s="17">
        <f t="shared" si="156"/>
        <v>0</v>
      </c>
      <c r="AI72" s="17">
        <f t="shared" si="156"/>
        <v>0</v>
      </c>
      <c r="AJ72" s="17">
        <f t="shared" si="156"/>
        <v>0</v>
      </c>
      <c r="AK72" s="17">
        <f t="shared" si="156"/>
        <v>0</v>
      </c>
      <c r="AL72" s="17">
        <f t="shared" si="156"/>
        <v>0</v>
      </c>
      <c r="AM72" s="17">
        <f t="shared" si="156"/>
        <v>0</v>
      </c>
      <c r="AN72" s="17">
        <f t="shared" si="156"/>
        <v>0</v>
      </c>
      <c r="AO72" s="17">
        <f t="shared" si="156"/>
        <v>0</v>
      </c>
      <c r="AP72" s="17">
        <f t="shared" si="156"/>
        <v>0</v>
      </c>
      <c r="AQ72" s="17">
        <f t="shared" si="156"/>
        <v>0</v>
      </c>
      <c r="AR72" s="17">
        <f t="shared" si="156"/>
        <v>0</v>
      </c>
      <c r="AS72" s="17">
        <f t="shared" si="156"/>
        <v>0</v>
      </c>
      <c r="AT72" s="17">
        <f t="shared" si="156"/>
        <v>0</v>
      </c>
      <c r="AU72" s="17">
        <f t="shared" si="156"/>
        <v>0</v>
      </c>
      <c r="AV72" s="17">
        <f t="shared" si="156"/>
        <v>0</v>
      </c>
      <c r="AW72" s="17">
        <f t="shared" si="156"/>
        <v>0</v>
      </c>
      <c r="AX72" s="17">
        <f t="shared" si="156"/>
        <v>0</v>
      </c>
      <c r="AY72" s="17">
        <f t="shared" si="156"/>
        <v>0</v>
      </c>
      <c r="AZ72" s="17">
        <f t="shared" si="156"/>
        <v>0</v>
      </c>
      <c r="BA72" s="17">
        <f t="shared" si="156"/>
        <v>0</v>
      </c>
      <c r="BB72" s="17">
        <f t="shared" si="156"/>
        <v>0</v>
      </c>
      <c r="BC72" s="17">
        <f t="shared" si="156"/>
        <v>0</v>
      </c>
      <c r="BD72" s="17">
        <f t="shared" si="156"/>
        <v>0</v>
      </c>
      <c r="BE72" s="17">
        <f t="shared" si="156"/>
        <v>0</v>
      </c>
      <c r="BF72" s="17">
        <f t="shared" si="156"/>
        <v>0</v>
      </c>
      <c r="BG72" s="17">
        <f t="shared" si="156"/>
        <v>0</v>
      </c>
      <c r="BH72" s="17">
        <f t="shared" si="156"/>
        <v>0</v>
      </c>
      <c r="BI72" s="17">
        <f t="shared" si="156"/>
        <v>0</v>
      </c>
      <c r="BJ72" s="17">
        <f t="shared" si="156"/>
        <v>0</v>
      </c>
      <c r="BK72" s="17">
        <f t="shared" si="156"/>
        <v>0</v>
      </c>
      <c r="BL72" s="17">
        <f t="shared" si="156"/>
        <v>0</v>
      </c>
      <c r="BM72" s="17">
        <f t="shared" si="156"/>
        <v>0</v>
      </c>
      <c r="BN72" s="17">
        <f t="shared" si="156"/>
        <v>0</v>
      </c>
      <c r="BO72" s="17">
        <f t="shared" si="156"/>
        <v>0</v>
      </c>
      <c r="BP72" s="17">
        <f t="shared" si="156"/>
        <v>0</v>
      </c>
      <c r="BQ72" s="17">
        <f t="shared" si="156"/>
        <v>0</v>
      </c>
      <c r="BR72" s="17">
        <f t="shared" si="156"/>
        <v>0</v>
      </c>
      <c r="BS72" s="17">
        <f t="shared" si="156"/>
        <v>0</v>
      </c>
      <c r="BT72" s="17">
        <f t="shared" si="156"/>
        <v>0</v>
      </c>
      <c r="BU72" s="17">
        <f t="shared" si="156"/>
        <v>0</v>
      </c>
      <c r="BV72" s="17">
        <f t="shared" si="156"/>
        <v>0</v>
      </c>
      <c r="BW72" s="17">
        <f t="shared" ref="BW72:EH72" si="157">BW69+BW70-BW71</f>
        <v>0</v>
      </c>
      <c r="BX72" s="17">
        <f t="shared" si="157"/>
        <v>0</v>
      </c>
      <c r="BY72" s="17">
        <f t="shared" si="157"/>
        <v>0</v>
      </c>
      <c r="BZ72" s="17">
        <f t="shared" si="157"/>
        <v>0</v>
      </c>
      <c r="CA72" s="17">
        <f t="shared" si="157"/>
        <v>0</v>
      </c>
      <c r="CB72" s="17">
        <f t="shared" si="157"/>
        <v>0</v>
      </c>
      <c r="CC72" s="17">
        <f t="shared" si="157"/>
        <v>0</v>
      </c>
      <c r="CD72" s="17">
        <f t="shared" si="157"/>
        <v>0</v>
      </c>
      <c r="CE72" s="17">
        <f t="shared" si="157"/>
        <v>0</v>
      </c>
      <c r="CF72" s="17">
        <f t="shared" si="157"/>
        <v>0</v>
      </c>
      <c r="CG72" s="17">
        <f t="shared" si="157"/>
        <v>0</v>
      </c>
      <c r="CH72" s="17">
        <f t="shared" si="157"/>
        <v>0</v>
      </c>
      <c r="CI72" s="17">
        <f t="shared" si="157"/>
        <v>0</v>
      </c>
      <c r="CJ72" s="17">
        <f t="shared" si="157"/>
        <v>0</v>
      </c>
      <c r="CK72" s="17">
        <f t="shared" si="157"/>
        <v>0</v>
      </c>
      <c r="CL72" s="17">
        <f t="shared" si="157"/>
        <v>0</v>
      </c>
      <c r="CM72" s="17">
        <f t="shared" si="157"/>
        <v>0</v>
      </c>
      <c r="CN72" s="17">
        <f t="shared" si="157"/>
        <v>0</v>
      </c>
      <c r="CO72" s="17">
        <f t="shared" si="157"/>
        <v>0</v>
      </c>
      <c r="CP72" s="17">
        <f t="shared" si="157"/>
        <v>0</v>
      </c>
      <c r="CQ72" s="17">
        <f t="shared" si="157"/>
        <v>0</v>
      </c>
      <c r="CR72" s="17">
        <f t="shared" si="157"/>
        <v>0</v>
      </c>
      <c r="CS72" s="17">
        <f t="shared" si="157"/>
        <v>0</v>
      </c>
      <c r="CT72" s="17">
        <f t="shared" si="157"/>
        <v>0</v>
      </c>
      <c r="CU72" s="17">
        <f t="shared" si="157"/>
        <v>0</v>
      </c>
      <c r="CV72" s="17">
        <f t="shared" si="157"/>
        <v>0</v>
      </c>
      <c r="CW72" s="17">
        <f t="shared" si="157"/>
        <v>0</v>
      </c>
      <c r="CX72" s="17">
        <f t="shared" si="157"/>
        <v>0</v>
      </c>
      <c r="CY72" s="17">
        <f t="shared" si="157"/>
        <v>0</v>
      </c>
      <c r="CZ72" s="17">
        <f t="shared" si="157"/>
        <v>0</v>
      </c>
      <c r="DA72" s="17">
        <f t="shared" si="157"/>
        <v>0</v>
      </c>
      <c r="DB72" s="17">
        <f t="shared" si="157"/>
        <v>0</v>
      </c>
      <c r="DC72" s="17">
        <f t="shared" si="157"/>
        <v>0</v>
      </c>
      <c r="DD72" s="17">
        <f t="shared" si="157"/>
        <v>0</v>
      </c>
      <c r="DE72" s="17">
        <f t="shared" si="157"/>
        <v>0</v>
      </c>
      <c r="DF72" s="17">
        <f t="shared" si="157"/>
        <v>0</v>
      </c>
      <c r="DG72" s="17">
        <f t="shared" si="157"/>
        <v>0</v>
      </c>
      <c r="DH72" s="17">
        <f t="shared" si="157"/>
        <v>0</v>
      </c>
      <c r="DI72" s="17">
        <f t="shared" si="157"/>
        <v>0</v>
      </c>
      <c r="DJ72" s="17">
        <f t="shared" si="157"/>
        <v>0</v>
      </c>
      <c r="DK72" s="17">
        <f t="shared" si="157"/>
        <v>0</v>
      </c>
      <c r="DL72" s="17">
        <f t="shared" si="157"/>
        <v>0</v>
      </c>
      <c r="DM72" s="17">
        <f t="shared" si="157"/>
        <v>0</v>
      </c>
      <c r="DN72" s="17">
        <f t="shared" si="157"/>
        <v>0</v>
      </c>
      <c r="DO72" s="17">
        <f t="shared" si="157"/>
        <v>0</v>
      </c>
      <c r="DP72" s="17">
        <f t="shared" si="157"/>
        <v>0</v>
      </c>
      <c r="DQ72" s="17">
        <f t="shared" si="157"/>
        <v>0</v>
      </c>
      <c r="DR72" s="17">
        <f t="shared" si="157"/>
        <v>0</v>
      </c>
      <c r="DS72" s="17">
        <f t="shared" si="157"/>
        <v>0</v>
      </c>
      <c r="DT72" s="17">
        <f t="shared" si="157"/>
        <v>0</v>
      </c>
      <c r="DU72" s="17">
        <f t="shared" si="157"/>
        <v>0</v>
      </c>
      <c r="DV72" s="17">
        <f t="shared" si="157"/>
        <v>0</v>
      </c>
      <c r="DW72" s="17">
        <f t="shared" si="157"/>
        <v>0</v>
      </c>
      <c r="DX72" s="17">
        <f t="shared" si="157"/>
        <v>0</v>
      </c>
      <c r="DY72" s="17">
        <f t="shared" si="157"/>
        <v>0</v>
      </c>
      <c r="DZ72" s="17">
        <f t="shared" si="157"/>
        <v>0</v>
      </c>
      <c r="EA72" s="17">
        <f t="shared" si="157"/>
        <v>0</v>
      </c>
      <c r="EB72" s="17">
        <f t="shared" si="157"/>
        <v>0</v>
      </c>
      <c r="EC72" s="17">
        <f t="shared" si="157"/>
        <v>0</v>
      </c>
      <c r="ED72" s="17">
        <f t="shared" si="157"/>
        <v>0</v>
      </c>
      <c r="EE72" s="17">
        <f t="shared" si="157"/>
        <v>0</v>
      </c>
      <c r="EF72" s="17">
        <f t="shared" si="157"/>
        <v>0</v>
      </c>
      <c r="EG72" s="17">
        <f t="shared" si="157"/>
        <v>0</v>
      </c>
      <c r="EH72" s="17">
        <f t="shared" si="157"/>
        <v>0</v>
      </c>
      <c r="EI72" s="17">
        <f t="shared" ref="EI72:FC72" si="158">EI69+EI70-EI71</f>
        <v>0</v>
      </c>
      <c r="EJ72" s="17">
        <f t="shared" si="158"/>
        <v>0</v>
      </c>
      <c r="EK72" s="17">
        <f t="shared" si="158"/>
        <v>0</v>
      </c>
      <c r="EL72" s="17">
        <f t="shared" si="158"/>
        <v>0</v>
      </c>
      <c r="EM72" s="17">
        <f t="shared" si="158"/>
        <v>0</v>
      </c>
      <c r="EN72" s="17">
        <f t="shared" si="158"/>
        <v>0</v>
      </c>
      <c r="EO72" s="17">
        <f t="shared" si="158"/>
        <v>0</v>
      </c>
      <c r="EP72" s="17">
        <f t="shared" si="158"/>
        <v>0</v>
      </c>
      <c r="EQ72" s="17">
        <f t="shared" si="158"/>
        <v>0</v>
      </c>
      <c r="ER72" s="17">
        <f t="shared" si="158"/>
        <v>0</v>
      </c>
      <c r="ES72" s="17">
        <f t="shared" si="158"/>
        <v>0</v>
      </c>
      <c r="ET72" s="17">
        <f t="shared" si="158"/>
        <v>0</v>
      </c>
      <c r="EU72" s="17">
        <f t="shared" si="158"/>
        <v>0</v>
      </c>
      <c r="EV72" s="17">
        <f t="shared" si="158"/>
        <v>0</v>
      </c>
      <c r="EW72" s="17">
        <f t="shared" si="158"/>
        <v>0</v>
      </c>
      <c r="EX72" s="17">
        <f t="shared" si="158"/>
        <v>0</v>
      </c>
      <c r="EY72" s="17">
        <f t="shared" si="158"/>
        <v>0</v>
      </c>
      <c r="EZ72" s="17">
        <f t="shared" si="158"/>
        <v>0</v>
      </c>
      <c r="FA72" s="17">
        <f t="shared" si="158"/>
        <v>0</v>
      </c>
      <c r="FB72" s="17">
        <f t="shared" si="158"/>
        <v>0</v>
      </c>
      <c r="FC72" s="17">
        <f t="shared" si="158"/>
        <v>0</v>
      </c>
    </row>
    <row r="74" spans="3:159" ht="15" thickBot="1" x14ac:dyDescent="0.4">
      <c r="C74" s="38" t="s">
        <v>172</v>
      </c>
      <c r="D74" s="38"/>
      <c r="E74" s="39" t="s">
        <v>107</v>
      </c>
      <c r="F74" s="38"/>
      <c r="G74" s="38"/>
      <c r="H74" s="40">
        <f>SUM(J74:XFD74)</f>
        <v>42638176.364011534</v>
      </c>
      <c r="I74" s="38"/>
      <c r="J74" s="40">
        <f>J59+J61+J67</f>
        <v>0</v>
      </c>
      <c r="K74" s="40">
        <f t="shared" ref="K74:BV74" si="159">K59+K61+K67</f>
        <v>0</v>
      </c>
      <c r="L74" s="40">
        <f t="shared" si="159"/>
        <v>0</v>
      </c>
      <c r="M74" s="40">
        <f t="shared" si="159"/>
        <v>0</v>
      </c>
      <c r="N74" s="40">
        <f t="shared" si="159"/>
        <v>0</v>
      </c>
      <c r="O74" s="40">
        <f t="shared" si="159"/>
        <v>0</v>
      </c>
      <c r="P74" s="40">
        <f t="shared" si="159"/>
        <v>0</v>
      </c>
      <c r="Q74" s="40">
        <f t="shared" si="159"/>
        <v>0</v>
      </c>
      <c r="R74" s="40">
        <f t="shared" si="159"/>
        <v>0</v>
      </c>
      <c r="S74" s="40">
        <f t="shared" si="159"/>
        <v>0</v>
      </c>
      <c r="T74" s="40">
        <f t="shared" si="159"/>
        <v>0</v>
      </c>
      <c r="U74" s="40">
        <f t="shared" si="159"/>
        <v>0</v>
      </c>
      <c r="V74" s="40">
        <f t="shared" si="159"/>
        <v>432870.74210228486</v>
      </c>
      <c r="W74" s="40">
        <f t="shared" si="159"/>
        <v>436780</v>
      </c>
      <c r="X74" s="40">
        <f t="shared" si="159"/>
        <v>440728.15694433055</v>
      </c>
      <c r="Y74" s="40">
        <f t="shared" si="159"/>
        <v>444715.6</v>
      </c>
      <c r="Z74" s="40">
        <f t="shared" si="159"/>
        <v>448742.72008321714</v>
      </c>
      <c r="AA74" s="40">
        <f t="shared" si="159"/>
        <v>452809.91200000007</v>
      </c>
      <c r="AB74" s="40">
        <f t="shared" si="159"/>
        <v>456917.57448488154</v>
      </c>
      <c r="AC74" s="40">
        <f t="shared" si="159"/>
        <v>461066.11024000007</v>
      </c>
      <c r="AD74" s="40">
        <f t="shared" si="159"/>
        <v>465255.92597457924</v>
      </c>
      <c r="AE74" s="40">
        <f t="shared" si="159"/>
        <v>469487.4324448001</v>
      </c>
      <c r="AF74" s="40">
        <f t="shared" si="159"/>
        <v>473761.04449407081</v>
      </c>
      <c r="AG74" s="40">
        <f t="shared" si="159"/>
        <v>478077.1810936961</v>
      </c>
      <c r="AH74" s="40">
        <f t="shared" si="159"/>
        <v>482436.2653839523</v>
      </c>
      <c r="AI74" s="40">
        <f t="shared" si="159"/>
        <v>486838.7247155701</v>
      </c>
      <c r="AJ74" s="40">
        <f t="shared" si="159"/>
        <v>491284.99069163133</v>
      </c>
      <c r="AK74" s="40">
        <f t="shared" si="159"/>
        <v>495775.49920988153</v>
      </c>
      <c r="AL74" s="40">
        <f t="shared" si="159"/>
        <v>500310.69050546404</v>
      </c>
      <c r="AM74" s="40">
        <f t="shared" si="159"/>
        <v>504891.00919407926</v>
      </c>
      <c r="AN74" s="40">
        <f t="shared" si="159"/>
        <v>509516.90431557334</v>
      </c>
      <c r="AO74" s="40">
        <f t="shared" si="159"/>
        <v>514188.82937796088</v>
      </c>
      <c r="AP74" s="40">
        <f t="shared" si="159"/>
        <v>601012.50555977959</v>
      </c>
      <c r="AQ74" s="40">
        <f t="shared" si="159"/>
        <v>605777.86912341486</v>
      </c>
      <c r="AR74" s="40">
        <f t="shared" si="159"/>
        <v>610590.65040781733</v>
      </c>
      <c r="AS74" s="40">
        <f t="shared" si="159"/>
        <v>615451.32124272536</v>
      </c>
      <c r="AT74" s="40">
        <f t="shared" si="159"/>
        <v>620360.35815281584</v>
      </c>
      <c r="AU74" s="40">
        <f t="shared" si="159"/>
        <v>625318.24240442202</v>
      </c>
      <c r="AV74" s="40">
        <f t="shared" si="159"/>
        <v>630325.46005271433</v>
      </c>
      <c r="AW74" s="40">
        <f t="shared" si="159"/>
        <v>635382.50198935263</v>
      </c>
      <c r="AX74" s="40">
        <f t="shared" si="159"/>
        <v>640489.86399061081</v>
      </c>
      <c r="AY74" s="40">
        <f t="shared" si="159"/>
        <v>645648.04676598182</v>
      </c>
      <c r="AZ74" s="40">
        <f t="shared" si="159"/>
        <v>650857.55600726511</v>
      </c>
      <c r="BA74" s="40">
        <f t="shared" si="159"/>
        <v>656118.90243814362</v>
      </c>
      <c r="BB74" s="40">
        <f t="shared" si="159"/>
        <v>661432.60186425271</v>
      </c>
      <c r="BC74" s="40">
        <f t="shared" si="159"/>
        <v>666799.17522374867</v>
      </c>
      <c r="BD74" s="40">
        <f t="shared" si="159"/>
        <v>672219.14863837988</v>
      </c>
      <c r="BE74" s="40">
        <f t="shared" si="159"/>
        <v>677693.0534650659</v>
      </c>
      <c r="BF74" s="40">
        <f t="shared" si="159"/>
        <v>683221.42634798971</v>
      </c>
      <c r="BG74" s="40">
        <f t="shared" si="159"/>
        <v>688804.80927120929</v>
      </c>
      <c r="BH74" s="40">
        <f t="shared" si="159"/>
        <v>694443.74961179169</v>
      </c>
      <c r="BI74" s="40">
        <f t="shared" si="159"/>
        <v>618033.53703558096</v>
      </c>
      <c r="BJ74" s="40">
        <f t="shared" si="159"/>
        <v>583785.2561829749</v>
      </c>
      <c r="BK74" s="40">
        <f t="shared" si="159"/>
        <v>589594.20777629258</v>
      </c>
      <c r="BL74" s="40">
        <f t="shared" si="159"/>
        <v>595460.96130663448</v>
      </c>
      <c r="BM74" s="40">
        <f t="shared" si="159"/>
        <v>601386.09193181852</v>
      </c>
      <c r="BN74" s="40">
        <f t="shared" si="159"/>
        <v>607370.1805327672</v>
      </c>
      <c r="BO74" s="40">
        <f t="shared" si="159"/>
        <v>613413.81377045496</v>
      </c>
      <c r="BP74" s="40">
        <f t="shared" si="159"/>
        <v>619517.58414342254</v>
      </c>
      <c r="BQ74" s="40">
        <f t="shared" si="159"/>
        <v>625682.090045864</v>
      </c>
      <c r="BR74" s="40">
        <f t="shared" si="159"/>
        <v>631907.93582629098</v>
      </c>
      <c r="BS74" s="40">
        <f t="shared" si="159"/>
        <v>638195.73184678133</v>
      </c>
      <c r="BT74" s="40">
        <f t="shared" si="159"/>
        <v>644546.09454281686</v>
      </c>
      <c r="BU74" s="40">
        <f t="shared" si="159"/>
        <v>650959.64648371702</v>
      </c>
      <c r="BV74" s="40">
        <f t="shared" si="159"/>
        <v>657437.01643367321</v>
      </c>
      <c r="BW74" s="40">
        <f t="shared" ref="BW74:EH74" si="160">BW59+BW61+BW67</f>
        <v>663978.83941339143</v>
      </c>
      <c r="BX74" s="40">
        <f t="shared" si="160"/>
        <v>670585.75676234672</v>
      </c>
      <c r="BY74" s="40">
        <f t="shared" si="160"/>
        <v>677258.41620165925</v>
      </c>
      <c r="BZ74" s="40">
        <f t="shared" si="160"/>
        <v>683997.4718975937</v>
      </c>
      <c r="CA74" s="40">
        <f t="shared" si="160"/>
        <v>690803.58452569239</v>
      </c>
      <c r="CB74" s="40">
        <f t="shared" si="160"/>
        <v>697677.4213355456</v>
      </c>
      <c r="CC74" s="40">
        <f t="shared" si="160"/>
        <v>704619.65621620638</v>
      </c>
      <c r="CD74" s="40">
        <f t="shared" si="160"/>
        <v>711630.9697622566</v>
      </c>
      <c r="CE74" s="40">
        <f t="shared" si="160"/>
        <v>718712.04934053053</v>
      </c>
      <c r="CF74" s="40">
        <f t="shared" si="160"/>
        <v>725863.58915750182</v>
      </c>
      <c r="CG74" s="40">
        <f t="shared" si="160"/>
        <v>733086.2903273413</v>
      </c>
      <c r="CH74" s="40">
        <f t="shared" si="160"/>
        <v>740380.86094065197</v>
      </c>
      <c r="CI74" s="40">
        <f t="shared" si="160"/>
        <v>747748.01613388828</v>
      </c>
      <c r="CJ74" s="40">
        <f t="shared" si="160"/>
        <v>755188.47815946513</v>
      </c>
      <c r="CK74" s="40">
        <f t="shared" si="160"/>
        <v>762702.97645656602</v>
      </c>
      <c r="CL74" s="40">
        <f t="shared" si="160"/>
        <v>770292.24772265449</v>
      </c>
      <c r="CM74" s="40">
        <f t="shared" si="160"/>
        <v>777957.03598569741</v>
      </c>
      <c r="CN74" s="40">
        <f t="shared" si="160"/>
        <v>0</v>
      </c>
      <c r="CO74" s="40">
        <f t="shared" si="160"/>
        <v>0</v>
      </c>
      <c r="CP74" s="40">
        <f t="shared" si="160"/>
        <v>0</v>
      </c>
      <c r="CQ74" s="40">
        <f t="shared" si="160"/>
        <v>0</v>
      </c>
      <c r="CR74" s="40">
        <f t="shared" si="160"/>
        <v>0</v>
      </c>
      <c r="CS74" s="40">
        <f t="shared" si="160"/>
        <v>0</v>
      </c>
      <c r="CT74" s="40">
        <f t="shared" si="160"/>
        <v>0</v>
      </c>
      <c r="CU74" s="40">
        <f t="shared" si="160"/>
        <v>0</v>
      </c>
      <c r="CV74" s="40">
        <f t="shared" si="160"/>
        <v>0</v>
      </c>
      <c r="CW74" s="40">
        <f t="shared" si="160"/>
        <v>0</v>
      </c>
      <c r="CX74" s="40">
        <f t="shared" si="160"/>
        <v>0</v>
      </c>
      <c r="CY74" s="40">
        <f t="shared" si="160"/>
        <v>0</v>
      </c>
      <c r="CZ74" s="40">
        <f t="shared" si="160"/>
        <v>0</v>
      </c>
      <c r="DA74" s="40">
        <f t="shared" si="160"/>
        <v>0</v>
      </c>
      <c r="DB74" s="40">
        <f t="shared" si="160"/>
        <v>0</v>
      </c>
      <c r="DC74" s="40">
        <f t="shared" si="160"/>
        <v>0</v>
      </c>
      <c r="DD74" s="40">
        <f t="shared" si="160"/>
        <v>0</v>
      </c>
      <c r="DE74" s="40">
        <f t="shared" si="160"/>
        <v>0</v>
      </c>
      <c r="DF74" s="40">
        <f t="shared" si="160"/>
        <v>0</v>
      </c>
      <c r="DG74" s="40">
        <f t="shared" si="160"/>
        <v>0</v>
      </c>
      <c r="DH74" s="40">
        <f t="shared" si="160"/>
        <v>0</v>
      </c>
      <c r="DI74" s="40">
        <f t="shared" si="160"/>
        <v>0</v>
      </c>
      <c r="DJ74" s="40">
        <f t="shared" si="160"/>
        <v>0</v>
      </c>
      <c r="DK74" s="40">
        <f t="shared" si="160"/>
        <v>0</v>
      </c>
      <c r="DL74" s="40">
        <f t="shared" si="160"/>
        <v>0</v>
      </c>
      <c r="DM74" s="40">
        <f t="shared" si="160"/>
        <v>0</v>
      </c>
      <c r="DN74" s="40">
        <f t="shared" si="160"/>
        <v>0</v>
      </c>
      <c r="DO74" s="40">
        <f t="shared" si="160"/>
        <v>0</v>
      </c>
      <c r="DP74" s="40">
        <f t="shared" si="160"/>
        <v>0</v>
      </c>
      <c r="DQ74" s="40">
        <f t="shared" si="160"/>
        <v>0</v>
      </c>
      <c r="DR74" s="40">
        <f t="shared" si="160"/>
        <v>0</v>
      </c>
      <c r="DS74" s="40">
        <f t="shared" si="160"/>
        <v>0</v>
      </c>
      <c r="DT74" s="40">
        <f t="shared" si="160"/>
        <v>0</v>
      </c>
      <c r="DU74" s="40">
        <f t="shared" si="160"/>
        <v>0</v>
      </c>
      <c r="DV74" s="40">
        <f t="shared" si="160"/>
        <v>0</v>
      </c>
      <c r="DW74" s="40">
        <f t="shared" si="160"/>
        <v>0</v>
      </c>
      <c r="DX74" s="40">
        <f t="shared" si="160"/>
        <v>0</v>
      </c>
      <c r="DY74" s="40">
        <f t="shared" si="160"/>
        <v>0</v>
      </c>
      <c r="DZ74" s="40">
        <f t="shared" si="160"/>
        <v>0</v>
      </c>
      <c r="EA74" s="40">
        <f t="shared" si="160"/>
        <v>0</v>
      </c>
      <c r="EB74" s="40">
        <f t="shared" si="160"/>
        <v>0</v>
      </c>
      <c r="EC74" s="40">
        <f t="shared" si="160"/>
        <v>0</v>
      </c>
      <c r="ED74" s="40">
        <f t="shared" si="160"/>
        <v>0</v>
      </c>
      <c r="EE74" s="40">
        <f t="shared" si="160"/>
        <v>0</v>
      </c>
      <c r="EF74" s="40">
        <f t="shared" si="160"/>
        <v>0</v>
      </c>
      <c r="EG74" s="40">
        <f t="shared" si="160"/>
        <v>0</v>
      </c>
      <c r="EH74" s="40">
        <f t="shared" si="160"/>
        <v>0</v>
      </c>
      <c r="EI74" s="40">
        <f t="shared" ref="EI74:FC74" si="161">EI59+EI61+EI67</f>
        <v>0</v>
      </c>
      <c r="EJ74" s="40">
        <f t="shared" si="161"/>
        <v>0</v>
      </c>
      <c r="EK74" s="40">
        <f t="shared" si="161"/>
        <v>0</v>
      </c>
      <c r="EL74" s="40">
        <f t="shared" si="161"/>
        <v>0</v>
      </c>
      <c r="EM74" s="40">
        <f t="shared" si="161"/>
        <v>0</v>
      </c>
      <c r="EN74" s="40">
        <f t="shared" si="161"/>
        <v>0</v>
      </c>
      <c r="EO74" s="40">
        <f t="shared" si="161"/>
        <v>0</v>
      </c>
      <c r="EP74" s="40">
        <f t="shared" si="161"/>
        <v>0</v>
      </c>
      <c r="EQ74" s="40">
        <f t="shared" si="161"/>
        <v>0</v>
      </c>
      <c r="ER74" s="40">
        <f t="shared" si="161"/>
        <v>0</v>
      </c>
      <c r="ES74" s="40">
        <f t="shared" si="161"/>
        <v>0</v>
      </c>
      <c r="ET74" s="40">
        <f t="shared" si="161"/>
        <v>0</v>
      </c>
      <c r="EU74" s="40">
        <f t="shared" si="161"/>
        <v>0</v>
      </c>
      <c r="EV74" s="40">
        <f t="shared" si="161"/>
        <v>0</v>
      </c>
      <c r="EW74" s="40">
        <f t="shared" si="161"/>
        <v>0</v>
      </c>
      <c r="EX74" s="40">
        <f t="shared" si="161"/>
        <v>0</v>
      </c>
      <c r="EY74" s="40">
        <f t="shared" si="161"/>
        <v>0</v>
      </c>
      <c r="EZ74" s="40">
        <f t="shared" si="161"/>
        <v>0</v>
      </c>
      <c r="FA74" s="40">
        <f t="shared" si="161"/>
        <v>0</v>
      </c>
      <c r="FB74" s="40">
        <f t="shared" si="161"/>
        <v>0</v>
      </c>
      <c r="FC74" s="40">
        <f t="shared" si="161"/>
        <v>0</v>
      </c>
    </row>
    <row r="75" spans="3:159" ht="15" thickTop="1" x14ac:dyDescent="0.35"/>
    <row r="76" spans="3:159" x14ac:dyDescent="0.35">
      <c r="J76" s="21" t="e">
        <f>IF(J9,J8,NA())</f>
        <v>#N/A</v>
      </c>
      <c r="K76" s="21" t="e">
        <f t="shared" ref="K76:BV76" si="162">IF(K9,K8,NA())</f>
        <v>#N/A</v>
      </c>
      <c r="L76" s="21" t="e">
        <f t="shared" si="162"/>
        <v>#N/A</v>
      </c>
      <c r="M76" s="21" t="e">
        <f t="shared" si="162"/>
        <v>#N/A</v>
      </c>
      <c r="N76" s="21" t="e">
        <f t="shared" si="162"/>
        <v>#N/A</v>
      </c>
      <c r="O76" s="21" t="e">
        <f t="shared" si="162"/>
        <v>#N/A</v>
      </c>
      <c r="P76" s="21" t="e">
        <f t="shared" si="162"/>
        <v>#N/A</v>
      </c>
      <c r="Q76" s="21" t="e">
        <f t="shared" si="162"/>
        <v>#N/A</v>
      </c>
      <c r="R76" s="21" t="e">
        <f t="shared" si="162"/>
        <v>#N/A</v>
      </c>
      <c r="S76" s="21" t="e">
        <f t="shared" si="162"/>
        <v>#N/A</v>
      </c>
      <c r="T76" s="21" t="e">
        <f t="shared" si="162"/>
        <v>#N/A</v>
      </c>
      <c r="U76" s="21" t="e">
        <f t="shared" si="162"/>
        <v>#N/A</v>
      </c>
      <c r="V76" s="21">
        <f t="shared" si="162"/>
        <v>46203</v>
      </c>
      <c r="W76" s="21">
        <f t="shared" si="162"/>
        <v>46387</v>
      </c>
      <c r="X76" s="21">
        <f t="shared" si="162"/>
        <v>46568</v>
      </c>
      <c r="Y76" s="21">
        <f t="shared" si="162"/>
        <v>46752</v>
      </c>
      <c r="Z76" s="21">
        <f t="shared" si="162"/>
        <v>46934</v>
      </c>
      <c r="AA76" s="21">
        <f t="shared" si="162"/>
        <v>47118</v>
      </c>
      <c r="AB76" s="21">
        <f t="shared" si="162"/>
        <v>47299</v>
      </c>
      <c r="AC76" s="21">
        <f t="shared" si="162"/>
        <v>47483</v>
      </c>
      <c r="AD76" s="21">
        <f t="shared" si="162"/>
        <v>47664</v>
      </c>
      <c r="AE76" s="21">
        <f t="shared" si="162"/>
        <v>47848</v>
      </c>
      <c r="AF76" s="21">
        <f t="shared" si="162"/>
        <v>48029</v>
      </c>
      <c r="AG76" s="21">
        <f t="shared" si="162"/>
        <v>48213</v>
      </c>
      <c r="AH76" s="21">
        <f t="shared" si="162"/>
        <v>48395</v>
      </c>
      <c r="AI76" s="21">
        <f t="shared" si="162"/>
        <v>48579</v>
      </c>
      <c r="AJ76" s="21">
        <f t="shared" si="162"/>
        <v>48760</v>
      </c>
      <c r="AK76" s="21">
        <f t="shared" si="162"/>
        <v>48944</v>
      </c>
      <c r="AL76" s="21">
        <f t="shared" si="162"/>
        <v>49125</v>
      </c>
      <c r="AM76" s="21">
        <f t="shared" si="162"/>
        <v>49309</v>
      </c>
      <c r="AN76" s="21">
        <f t="shared" si="162"/>
        <v>49490</v>
      </c>
      <c r="AO76" s="21">
        <f t="shared" si="162"/>
        <v>49674</v>
      </c>
      <c r="AP76" s="21">
        <f t="shared" si="162"/>
        <v>49856</v>
      </c>
      <c r="AQ76" s="21">
        <f t="shared" si="162"/>
        <v>50040</v>
      </c>
      <c r="AR76" s="21">
        <f t="shared" si="162"/>
        <v>50221</v>
      </c>
      <c r="AS76" s="21">
        <f t="shared" si="162"/>
        <v>50405</v>
      </c>
      <c r="AT76" s="21">
        <f t="shared" si="162"/>
        <v>50586</v>
      </c>
      <c r="AU76" s="21">
        <f t="shared" si="162"/>
        <v>50770</v>
      </c>
      <c r="AV76" s="21">
        <f t="shared" si="162"/>
        <v>50951</v>
      </c>
      <c r="AW76" s="21">
        <f t="shared" si="162"/>
        <v>51135</v>
      </c>
      <c r="AX76" s="21">
        <f t="shared" si="162"/>
        <v>51317</v>
      </c>
      <c r="AY76" s="21">
        <f t="shared" si="162"/>
        <v>51501</v>
      </c>
      <c r="AZ76" s="21">
        <f t="shared" si="162"/>
        <v>51682</v>
      </c>
      <c r="BA76" s="21">
        <f t="shared" si="162"/>
        <v>51866</v>
      </c>
      <c r="BB76" s="21">
        <f t="shared" si="162"/>
        <v>52047</v>
      </c>
      <c r="BC76" s="21">
        <f t="shared" si="162"/>
        <v>52231</v>
      </c>
      <c r="BD76" s="21">
        <f t="shared" si="162"/>
        <v>52412</v>
      </c>
      <c r="BE76" s="21">
        <f t="shared" si="162"/>
        <v>52596</v>
      </c>
      <c r="BF76" s="21">
        <f t="shared" si="162"/>
        <v>52778</v>
      </c>
      <c r="BG76" s="21">
        <f t="shared" si="162"/>
        <v>52962</v>
      </c>
      <c r="BH76" s="21">
        <f t="shared" si="162"/>
        <v>53143</v>
      </c>
      <c r="BI76" s="21">
        <f t="shared" si="162"/>
        <v>53327</v>
      </c>
      <c r="BJ76" s="21">
        <f t="shared" si="162"/>
        <v>53508</v>
      </c>
      <c r="BK76" s="21">
        <f t="shared" si="162"/>
        <v>53692</v>
      </c>
      <c r="BL76" s="21">
        <f t="shared" si="162"/>
        <v>53873</v>
      </c>
      <c r="BM76" s="21">
        <f t="shared" si="162"/>
        <v>54057</v>
      </c>
      <c r="BN76" s="21">
        <f t="shared" si="162"/>
        <v>54239</v>
      </c>
      <c r="BO76" s="21">
        <f t="shared" si="162"/>
        <v>54423</v>
      </c>
      <c r="BP76" s="21">
        <f t="shared" si="162"/>
        <v>54604</v>
      </c>
      <c r="BQ76" s="21">
        <f t="shared" si="162"/>
        <v>54788</v>
      </c>
      <c r="BR76" s="21">
        <f t="shared" si="162"/>
        <v>54969</v>
      </c>
      <c r="BS76" s="21">
        <f t="shared" si="162"/>
        <v>55153</v>
      </c>
      <c r="BT76" s="21">
        <f t="shared" si="162"/>
        <v>55334</v>
      </c>
      <c r="BU76" s="21">
        <f t="shared" si="162"/>
        <v>55518</v>
      </c>
      <c r="BV76" s="21">
        <f t="shared" si="162"/>
        <v>55700</v>
      </c>
      <c r="BW76" s="21">
        <f t="shared" ref="BW76:EH76" si="163">IF(BW9,BW8,NA())</f>
        <v>55884</v>
      </c>
      <c r="BX76" s="21">
        <f t="shared" si="163"/>
        <v>56065</v>
      </c>
      <c r="BY76" s="21">
        <f t="shared" si="163"/>
        <v>56249</v>
      </c>
      <c r="BZ76" s="21">
        <f t="shared" si="163"/>
        <v>56430</v>
      </c>
      <c r="CA76" s="21">
        <f t="shared" si="163"/>
        <v>56614</v>
      </c>
      <c r="CB76" s="21">
        <f t="shared" si="163"/>
        <v>56795</v>
      </c>
      <c r="CC76" s="21">
        <f t="shared" si="163"/>
        <v>56979</v>
      </c>
      <c r="CD76" s="21">
        <f t="shared" si="163"/>
        <v>57161</v>
      </c>
      <c r="CE76" s="21">
        <f t="shared" si="163"/>
        <v>57345</v>
      </c>
      <c r="CF76" s="21">
        <f t="shared" si="163"/>
        <v>57526</v>
      </c>
      <c r="CG76" s="21">
        <f t="shared" si="163"/>
        <v>57710</v>
      </c>
      <c r="CH76" s="21">
        <f t="shared" si="163"/>
        <v>57891</v>
      </c>
      <c r="CI76" s="21">
        <f t="shared" si="163"/>
        <v>58075</v>
      </c>
      <c r="CJ76" s="21">
        <f t="shared" si="163"/>
        <v>58256</v>
      </c>
      <c r="CK76" s="21">
        <f t="shared" si="163"/>
        <v>58440</v>
      </c>
      <c r="CL76" s="21">
        <f t="shared" si="163"/>
        <v>58622</v>
      </c>
      <c r="CM76" s="21">
        <f t="shared" si="163"/>
        <v>58806</v>
      </c>
      <c r="CN76" s="21" t="e">
        <f t="shared" si="163"/>
        <v>#N/A</v>
      </c>
      <c r="CO76" s="21" t="e">
        <f t="shared" si="163"/>
        <v>#N/A</v>
      </c>
      <c r="CP76" s="21" t="e">
        <f t="shared" si="163"/>
        <v>#N/A</v>
      </c>
      <c r="CQ76" s="21" t="e">
        <f t="shared" si="163"/>
        <v>#N/A</v>
      </c>
      <c r="CR76" s="21" t="e">
        <f t="shared" si="163"/>
        <v>#N/A</v>
      </c>
      <c r="CS76" s="21" t="e">
        <f t="shared" si="163"/>
        <v>#N/A</v>
      </c>
      <c r="CT76" s="21" t="e">
        <f t="shared" si="163"/>
        <v>#N/A</v>
      </c>
      <c r="CU76" s="21" t="e">
        <f t="shared" si="163"/>
        <v>#N/A</v>
      </c>
      <c r="CV76" s="21" t="e">
        <f t="shared" si="163"/>
        <v>#N/A</v>
      </c>
      <c r="CW76" s="21" t="e">
        <f t="shared" si="163"/>
        <v>#N/A</v>
      </c>
      <c r="CX76" s="21" t="e">
        <f t="shared" si="163"/>
        <v>#N/A</v>
      </c>
      <c r="CY76" s="21" t="e">
        <f t="shared" si="163"/>
        <v>#N/A</v>
      </c>
      <c r="CZ76" s="21" t="e">
        <f t="shared" si="163"/>
        <v>#N/A</v>
      </c>
      <c r="DA76" s="21" t="e">
        <f t="shared" si="163"/>
        <v>#N/A</v>
      </c>
      <c r="DB76" s="21" t="e">
        <f t="shared" si="163"/>
        <v>#N/A</v>
      </c>
      <c r="DC76" s="21" t="e">
        <f t="shared" si="163"/>
        <v>#N/A</v>
      </c>
      <c r="DD76" s="21" t="e">
        <f t="shared" si="163"/>
        <v>#N/A</v>
      </c>
      <c r="DE76" s="21" t="e">
        <f t="shared" si="163"/>
        <v>#N/A</v>
      </c>
      <c r="DF76" s="21" t="e">
        <f t="shared" si="163"/>
        <v>#N/A</v>
      </c>
      <c r="DG76" s="21" t="e">
        <f t="shared" si="163"/>
        <v>#N/A</v>
      </c>
      <c r="DH76" s="21" t="e">
        <f t="shared" si="163"/>
        <v>#N/A</v>
      </c>
      <c r="DI76" s="21" t="e">
        <f t="shared" si="163"/>
        <v>#N/A</v>
      </c>
      <c r="DJ76" s="21" t="e">
        <f t="shared" si="163"/>
        <v>#N/A</v>
      </c>
      <c r="DK76" s="21" t="e">
        <f t="shared" si="163"/>
        <v>#N/A</v>
      </c>
      <c r="DL76" s="21" t="e">
        <f t="shared" si="163"/>
        <v>#N/A</v>
      </c>
      <c r="DM76" s="21" t="e">
        <f t="shared" si="163"/>
        <v>#N/A</v>
      </c>
      <c r="DN76" s="21" t="e">
        <f t="shared" si="163"/>
        <v>#N/A</v>
      </c>
      <c r="DO76" s="21" t="e">
        <f t="shared" si="163"/>
        <v>#N/A</v>
      </c>
      <c r="DP76" s="21" t="e">
        <f t="shared" si="163"/>
        <v>#N/A</v>
      </c>
      <c r="DQ76" s="21" t="e">
        <f t="shared" si="163"/>
        <v>#N/A</v>
      </c>
      <c r="DR76" s="21" t="e">
        <f t="shared" si="163"/>
        <v>#N/A</v>
      </c>
      <c r="DS76" s="21" t="e">
        <f t="shared" si="163"/>
        <v>#N/A</v>
      </c>
      <c r="DT76" s="21" t="e">
        <f t="shared" si="163"/>
        <v>#N/A</v>
      </c>
      <c r="DU76" s="21" t="e">
        <f t="shared" si="163"/>
        <v>#N/A</v>
      </c>
      <c r="DV76" s="21" t="e">
        <f t="shared" si="163"/>
        <v>#N/A</v>
      </c>
      <c r="DW76" s="21" t="e">
        <f t="shared" si="163"/>
        <v>#N/A</v>
      </c>
      <c r="DX76" s="21" t="e">
        <f t="shared" si="163"/>
        <v>#N/A</v>
      </c>
      <c r="DY76" s="21" t="e">
        <f t="shared" si="163"/>
        <v>#N/A</v>
      </c>
      <c r="DZ76" s="21" t="e">
        <f t="shared" si="163"/>
        <v>#N/A</v>
      </c>
      <c r="EA76" s="21" t="e">
        <f t="shared" si="163"/>
        <v>#N/A</v>
      </c>
      <c r="EB76" s="21" t="e">
        <f t="shared" si="163"/>
        <v>#N/A</v>
      </c>
      <c r="EC76" s="21" t="e">
        <f t="shared" si="163"/>
        <v>#N/A</v>
      </c>
      <c r="ED76" s="21" t="e">
        <f t="shared" si="163"/>
        <v>#N/A</v>
      </c>
      <c r="EE76" s="21" t="e">
        <f t="shared" si="163"/>
        <v>#N/A</v>
      </c>
      <c r="EF76" s="21" t="e">
        <f t="shared" si="163"/>
        <v>#N/A</v>
      </c>
      <c r="EG76" s="21" t="e">
        <f t="shared" si="163"/>
        <v>#N/A</v>
      </c>
      <c r="EH76" s="21" t="e">
        <f t="shared" si="163"/>
        <v>#N/A</v>
      </c>
      <c r="EI76" s="21" t="e">
        <f t="shared" ref="EI76:FC76" si="164">IF(EI9,EI8,NA())</f>
        <v>#N/A</v>
      </c>
      <c r="EJ76" s="21" t="e">
        <f t="shared" si="164"/>
        <v>#N/A</v>
      </c>
      <c r="EK76" s="21" t="e">
        <f t="shared" si="164"/>
        <v>#N/A</v>
      </c>
      <c r="EL76" s="21" t="e">
        <f t="shared" si="164"/>
        <v>#N/A</v>
      </c>
      <c r="EM76" s="21" t="e">
        <f t="shared" si="164"/>
        <v>#N/A</v>
      </c>
      <c r="EN76" s="21" t="e">
        <f t="shared" si="164"/>
        <v>#N/A</v>
      </c>
      <c r="EO76" s="21" t="e">
        <f t="shared" si="164"/>
        <v>#N/A</v>
      </c>
      <c r="EP76" s="21" t="e">
        <f t="shared" si="164"/>
        <v>#N/A</v>
      </c>
      <c r="EQ76" s="21" t="e">
        <f t="shared" si="164"/>
        <v>#N/A</v>
      </c>
      <c r="ER76" s="21" t="e">
        <f t="shared" si="164"/>
        <v>#N/A</v>
      </c>
      <c r="ES76" s="21" t="e">
        <f t="shared" si="164"/>
        <v>#N/A</v>
      </c>
      <c r="ET76" s="21" t="e">
        <f t="shared" si="164"/>
        <v>#N/A</v>
      </c>
      <c r="EU76" s="21" t="e">
        <f t="shared" si="164"/>
        <v>#N/A</v>
      </c>
      <c r="EV76" s="21" t="e">
        <f t="shared" si="164"/>
        <v>#N/A</v>
      </c>
      <c r="EW76" s="21" t="e">
        <f t="shared" si="164"/>
        <v>#N/A</v>
      </c>
      <c r="EX76" s="21" t="e">
        <f t="shared" si="164"/>
        <v>#N/A</v>
      </c>
      <c r="EY76" s="21" t="e">
        <f t="shared" si="164"/>
        <v>#N/A</v>
      </c>
      <c r="EZ76" s="21" t="e">
        <f t="shared" si="164"/>
        <v>#N/A</v>
      </c>
      <c r="FA76" s="21" t="e">
        <f t="shared" si="164"/>
        <v>#N/A</v>
      </c>
      <c r="FB76" s="21" t="e">
        <f t="shared" si="164"/>
        <v>#N/A</v>
      </c>
      <c r="FC76" s="21" t="e">
        <f t="shared" si="164"/>
        <v>#N/A</v>
      </c>
    </row>
    <row r="77" spans="3:159" x14ac:dyDescent="0.35">
      <c r="C77" t="s">
        <v>67</v>
      </c>
      <c r="E77" s="31" t="s">
        <v>107</v>
      </c>
      <c r="H77" s="17">
        <f>SUM(J77:XFD77)</f>
        <v>64181902.109899759</v>
      </c>
      <c r="J77" s="17">
        <f>J49-J74</f>
        <v>0</v>
      </c>
      <c r="K77" s="17">
        <f t="shared" ref="K77:BV77" si="165">K49-K74</f>
        <v>0</v>
      </c>
      <c r="L77" s="17">
        <f t="shared" si="165"/>
        <v>0</v>
      </c>
      <c r="M77" s="17">
        <f t="shared" si="165"/>
        <v>0</v>
      </c>
      <c r="N77" s="17">
        <f t="shared" si="165"/>
        <v>0</v>
      </c>
      <c r="O77" s="17">
        <f t="shared" si="165"/>
        <v>0</v>
      </c>
      <c r="P77" s="17">
        <f t="shared" si="165"/>
        <v>0</v>
      </c>
      <c r="Q77" s="17">
        <f t="shared" si="165"/>
        <v>0</v>
      </c>
      <c r="R77" s="17">
        <f t="shared" si="165"/>
        <v>0</v>
      </c>
      <c r="S77" s="17">
        <f t="shared" si="165"/>
        <v>0</v>
      </c>
      <c r="T77" s="17">
        <f t="shared" si="165"/>
        <v>0</v>
      </c>
      <c r="U77" s="17">
        <f t="shared" si="165"/>
        <v>0</v>
      </c>
      <c r="V77" s="17">
        <f t="shared" si="165"/>
        <v>1249420.0447757756</v>
      </c>
      <c r="W77" s="17">
        <f t="shared" si="165"/>
        <v>1257866.2686567169</v>
      </c>
      <c r="X77" s="17">
        <f t="shared" si="165"/>
        <v>1266363.9403337869</v>
      </c>
      <c r="Y77" s="17">
        <f t="shared" si="165"/>
        <v>1274913.329382936</v>
      </c>
      <c r="Z77" s="17">
        <f t="shared" si="165"/>
        <v>1283514.7062606073</v>
      </c>
      <c r="AA77" s="17">
        <f t="shared" si="165"/>
        <v>1292168.3422990993</v>
      </c>
      <c r="AB77" s="17">
        <f t="shared" si="165"/>
        <v>1300874.5097017868</v>
      </c>
      <c r="AC77" s="17">
        <f t="shared" si="165"/>
        <v>1309633.48153819</v>
      </c>
      <c r="AD77" s="17">
        <f t="shared" si="165"/>
        <v>1318445.5317388943</v>
      </c>
      <c r="AE77" s="17">
        <f t="shared" si="165"/>
        <v>1327310.9350903188</v>
      </c>
      <c r="AF77" s="17">
        <f t="shared" si="165"/>
        <v>1336229.9672293274</v>
      </c>
      <c r="AG77" s="17">
        <f t="shared" si="165"/>
        <v>1345202.9046376892</v>
      </c>
      <c r="AH77" s="17">
        <f t="shared" si="165"/>
        <v>1354230.0246363701</v>
      </c>
      <c r="AI77" s="17">
        <f t="shared" si="165"/>
        <v>1363311.6053796718</v>
      </c>
      <c r="AJ77" s="17">
        <f t="shared" si="165"/>
        <v>1372447.9258492023</v>
      </c>
      <c r="AK77" s="17">
        <f t="shared" si="165"/>
        <v>1381639.2658476778</v>
      </c>
      <c r="AL77" s="17">
        <f t="shared" si="165"/>
        <v>1390885.9059925613</v>
      </c>
      <c r="AM77" s="17">
        <f t="shared" si="165"/>
        <v>1400188.1277095268</v>
      </c>
      <c r="AN77" s="17">
        <f t="shared" si="165"/>
        <v>1409546.2132257479</v>
      </c>
      <c r="AO77" s="17">
        <f t="shared" si="165"/>
        <v>1418960.4455630139</v>
      </c>
      <c r="AP77" s="17">
        <f t="shared" si="165"/>
        <v>1346325.8453727686</v>
      </c>
      <c r="AQ77" s="17">
        <f t="shared" si="165"/>
        <v>1355853.2235604418</v>
      </c>
      <c r="AR77" s="17">
        <f t="shared" si="165"/>
        <v>1365437.602330653</v>
      </c>
      <c r="AS77" s="17">
        <f t="shared" si="165"/>
        <v>1375079.2678111703</v>
      </c>
      <c r="AT77" s="17">
        <f t="shared" si="165"/>
        <v>1384778.5068872077</v>
      </c>
      <c r="AU77" s="17">
        <f t="shared" si="165"/>
        <v>1394535.6071934262</v>
      </c>
      <c r="AV77" s="17">
        <f t="shared" si="165"/>
        <v>1404350.8571057408</v>
      </c>
      <c r="AW77" s="17">
        <f t="shared" si="165"/>
        <v>1414224.5457329224</v>
      </c>
      <c r="AX77" s="17">
        <f t="shared" si="165"/>
        <v>1424156.9629080119</v>
      </c>
      <c r="AY77" s="17">
        <f t="shared" si="165"/>
        <v>1434148.3991795145</v>
      </c>
      <c r="AZ77" s="17">
        <f t="shared" si="165"/>
        <v>1444199.1458024031</v>
      </c>
      <c r="BA77" s="17">
        <f t="shared" si="165"/>
        <v>1454309.494728901</v>
      </c>
      <c r="BB77" s="17">
        <f t="shared" si="165"/>
        <v>1464479.7385990564</v>
      </c>
      <c r="BC77" s="17">
        <f t="shared" si="165"/>
        <v>1474710.1707311054</v>
      </c>
      <c r="BD77" s="17">
        <f t="shared" si="165"/>
        <v>1485001.0851116055</v>
      </c>
      <c r="BE77" s="17">
        <f t="shared" si="165"/>
        <v>1495352.7763853599</v>
      </c>
      <c r="BF77" s="17">
        <f t="shared" si="165"/>
        <v>1505765.5398451118</v>
      </c>
      <c r="BG77" s="17">
        <f t="shared" si="165"/>
        <v>1516239.6714210059</v>
      </c>
      <c r="BH77" s="17">
        <f t="shared" si="165"/>
        <v>1526775.4676698283</v>
      </c>
      <c r="BI77" s="17">
        <f t="shared" si="165"/>
        <v>1619478.4889218977</v>
      </c>
      <c r="BJ77" s="17">
        <f t="shared" si="165"/>
        <v>417469.15423748095</v>
      </c>
      <c r="BK77" s="17">
        <f t="shared" si="165"/>
        <v>409066.78788136109</v>
      </c>
      <c r="BL77" s="17">
        <f t="shared" si="165"/>
        <v>400613.07891272451</v>
      </c>
      <c r="BM77" s="17">
        <f t="shared" si="165"/>
        <v>392107.43608574732</v>
      </c>
      <c r="BN77" s="17">
        <f t="shared" si="165"/>
        <v>383549.26247157017</v>
      </c>
      <c r="BO77" s="17">
        <f t="shared" si="165"/>
        <v>374937.95540125237</v>
      </c>
      <c r="BP77" s="17">
        <f t="shared" si="165"/>
        <v>366272.90640815697</v>
      </c>
      <c r="BQ77" s="17">
        <f t="shared" si="165"/>
        <v>357553.50116976514</v>
      </c>
      <c r="BR77" s="17">
        <f t="shared" si="165"/>
        <v>348779.11944891245</v>
      </c>
      <c r="BS77" s="17">
        <f t="shared" si="165"/>
        <v>339949.1350344416</v>
      </c>
      <c r="BT77" s="17">
        <f t="shared" si="165"/>
        <v>331062.91568126611</v>
      </c>
      <c r="BU77" s="17">
        <f t="shared" si="165"/>
        <v>322119.82304983807</v>
      </c>
      <c r="BV77" s="17">
        <f t="shared" si="165"/>
        <v>313119.21264501626</v>
      </c>
      <c r="BW77" s="17">
        <f t="shared" ref="BW77:EH77" si="166">BW49-BW74</f>
        <v>304060.43375432503</v>
      </c>
      <c r="BX77" s="17">
        <f t="shared" si="166"/>
        <v>294942.82938560308</v>
      </c>
      <c r="BY77" s="17">
        <f t="shared" si="166"/>
        <v>285765.73620402883</v>
      </c>
      <c r="BZ77" s="17">
        <f t="shared" si="166"/>
        <v>276528.48446852551</v>
      </c>
      <c r="CA77" s="17">
        <f t="shared" si="166"/>
        <v>267230.3979675296</v>
      </c>
      <c r="CB77" s="17">
        <f t="shared" si="166"/>
        <v>257870.79395412537</v>
      </c>
      <c r="CC77" s="17">
        <f t="shared" si="166"/>
        <v>248448.98308053182</v>
      </c>
      <c r="CD77" s="17">
        <f t="shared" si="166"/>
        <v>238964.26933194324</v>
      </c>
      <c r="CE77" s="17">
        <f t="shared" si="166"/>
        <v>229415.94995970675</v>
      </c>
      <c r="CF77" s="17">
        <f t="shared" si="166"/>
        <v>219803.3154138414</v>
      </c>
      <c r="CG77" s="17">
        <f t="shared" si="166"/>
        <v>210125.64927488496</v>
      </c>
      <c r="CH77" s="17">
        <f t="shared" si="166"/>
        <v>200382.22818506276</v>
      </c>
      <c r="CI77" s="17">
        <f t="shared" si="166"/>
        <v>190572.32177877461</v>
      </c>
      <c r="CJ77" s="17">
        <f t="shared" si="166"/>
        <v>180695.19261239027</v>
      </c>
      <c r="CK77" s="17">
        <f t="shared" si="166"/>
        <v>170750.0960933473</v>
      </c>
      <c r="CL77" s="17">
        <f t="shared" si="166"/>
        <v>160736.28040854482</v>
      </c>
      <c r="CM77" s="17">
        <f t="shared" si="166"/>
        <v>150652.98645202734</v>
      </c>
      <c r="CN77" s="17">
        <f t="shared" si="166"/>
        <v>0</v>
      </c>
      <c r="CO77" s="17">
        <f t="shared" si="166"/>
        <v>0</v>
      </c>
      <c r="CP77" s="17">
        <f t="shared" si="166"/>
        <v>0</v>
      </c>
      <c r="CQ77" s="17">
        <f t="shared" si="166"/>
        <v>0</v>
      </c>
      <c r="CR77" s="17">
        <f t="shared" si="166"/>
        <v>0</v>
      </c>
      <c r="CS77" s="17">
        <f t="shared" si="166"/>
        <v>0</v>
      </c>
      <c r="CT77" s="17">
        <f t="shared" si="166"/>
        <v>0</v>
      </c>
      <c r="CU77" s="17">
        <f t="shared" si="166"/>
        <v>0</v>
      </c>
      <c r="CV77" s="17">
        <f t="shared" si="166"/>
        <v>0</v>
      </c>
      <c r="CW77" s="17">
        <f t="shared" si="166"/>
        <v>0</v>
      </c>
      <c r="CX77" s="17">
        <f t="shared" si="166"/>
        <v>0</v>
      </c>
      <c r="CY77" s="17">
        <f t="shared" si="166"/>
        <v>0</v>
      </c>
      <c r="CZ77" s="17">
        <f t="shared" si="166"/>
        <v>0</v>
      </c>
      <c r="DA77" s="17">
        <f t="shared" si="166"/>
        <v>0</v>
      </c>
      <c r="DB77" s="17">
        <f t="shared" si="166"/>
        <v>0</v>
      </c>
      <c r="DC77" s="17">
        <f t="shared" si="166"/>
        <v>0</v>
      </c>
      <c r="DD77" s="17">
        <f t="shared" si="166"/>
        <v>0</v>
      </c>
      <c r="DE77" s="17">
        <f t="shared" si="166"/>
        <v>0</v>
      </c>
      <c r="DF77" s="17">
        <f t="shared" si="166"/>
        <v>0</v>
      </c>
      <c r="DG77" s="17">
        <f t="shared" si="166"/>
        <v>0</v>
      </c>
      <c r="DH77" s="17">
        <f t="shared" si="166"/>
        <v>0</v>
      </c>
      <c r="DI77" s="17">
        <f t="shared" si="166"/>
        <v>0</v>
      </c>
      <c r="DJ77" s="17">
        <f t="shared" si="166"/>
        <v>0</v>
      </c>
      <c r="DK77" s="17">
        <f t="shared" si="166"/>
        <v>0</v>
      </c>
      <c r="DL77" s="17">
        <f t="shared" si="166"/>
        <v>0</v>
      </c>
      <c r="DM77" s="17">
        <f t="shared" si="166"/>
        <v>0</v>
      </c>
      <c r="DN77" s="17">
        <f t="shared" si="166"/>
        <v>0</v>
      </c>
      <c r="DO77" s="17">
        <f t="shared" si="166"/>
        <v>0</v>
      </c>
      <c r="DP77" s="17">
        <f t="shared" si="166"/>
        <v>0</v>
      </c>
      <c r="DQ77" s="17">
        <f t="shared" si="166"/>
        <v>0</v>
      </c>
      <c r="DR77" s="17">
        <f t="shared" si="166"/>
        <v>0</v>
      </c>
      <c r="DS77" s="17">
        <f t="shared" si="166"/>
        <v>0</v>
      </c>
      <c r="DT77" s="17">
        <f t="shared" si="166"/>
        <v>0</v>
      </c>
      <c r="DU77" s="17">
        <f t="shared" si="166"/>
        <v>0</v>
      </c>
      <c r="DV77" s="17">
        <f t="shared" si="166"/>
        <v>0</v>
      </c>
      <c r="DW77" s="17">
        <f t="shared" si="166"/>
        <v>0</v>
      </c>
      <c r="DX77" s="17">
        <f t="shared" si="166"/>
        <v>0</v>
      </c>
      <c r="DY77" s="17">
        <f t="shared" si="166"/>
        <v>0</v>
      </c>
      <c r="DZ77" s="17">
        <f t="shared" si="166"/>
        <v>0</v>
      </c>
      <c r="EA77" s="17">
        <f t="shared" si="166"/>
        <v>0</v>
      </c>
      <c r="EB77" s="17">
        <f t="shared" si="166"/>
        <v>0</v>
      </c>
      <c r="EC77" s="17">
        <f t="shared" si="166"/>
        <v>0</v>
      </c>
      <c r="ED77" s="17">
        <f t="shared" si="166"/>
        <v>0</v>
      </c>
      <c r="EE77" s="17">
        <f t="shared" si="166"/>
        <v>0</v>
      </c>
      <c r="EF77" s="17">
        <f t="shared" si="166"/>
        <v>0</v>
      </c>
      <c r="EG77" s="17">
        <f t="shared" si="166"/>
        <v>0</v>
      </c>
      <c r="EH77" s="17">
        <f t="shared" si="166"/>
        <v>0</v>
      </c>
      <c r="EI77" s="17">
        <f t="shared" ref="EI77:FC77" si="167">EI49-EI74</f>
        <v>0</v>
      </c>
      <c r="EJ77" s="17">
        <f t="shared" si="167"/>
        <v>0</v>
      </c>
      <c r="EK77" s="17">
        <f t="shared" si="167"/>
        <v>0</v>
      </c>
      <c r="EL77" s="17">
        <f t="shared" si="167"/>
        <v>0</v>
      </c>
      <c r="EM77" s="17">
        <f t="shared" si="167"/>
        <v>0</v>
      </c>
      <c r="EN77" s="17">
        <f t="shared" si="167"/>
        <v>0</v>
      </c>
      <c r="EO77" s="17">
        <f t="shared" si="167"/>
        <v>0</v>
      </c>
      <c r="EP77" s="17">
        <f t="shared" si="167"/>
        <v>0</v>
      </c>
      <c r="EQ77" s="17">
        <f t="shared" si="167"/>
        <v>0</v>
      </c>
      <c r="ER77" s="17">
        <f t="shared" si="167"/>
        <v>0</v>
      </c>
      <c r="ES77" s="17">
        <f t="shared" si="167"/>
        <v>0</v>
      </c>
      <c r="ET77" s="17">
        <f t="shared" si="167"/>
        <v>0</v>
      </c>
      <c r="EU77" s="17">
        <f t="shared" si="167"/>
        <v>0</v>
      </c>
      <c r="EV77" s="17">
        <f t="shared" si="167"/>
        <v>0</v>
      </c>
      <c r="EW77" s="17">
        <f t="shared" si="167"/>
        <v>0</v>
      </c>
      <c r="EX77" s="17">
        <f t="shared" si="167"/>
        <v>0</v>
      </c>
      <c r="EY77" s="17">
        <f t="shared" si="167"/>
        <v>0</v>
      </c>
      <c r="EZ77" s="17">
        <f t="shared" si="167"/>
        <v>0</v>
      </c>
      <c r="FA77" s="17">
        <f t="shared" si="167"/>
        <v>0</v>
      </c>
      <c r="FB77" s="17">
        <f t="shared" si="167"/>
        <v>0</v>
      </c>
      <c r="FC77" s="17">
        <f t="shared" si="167"/>
        <v>0</v>
      </c>
    </row>
    <row r="79" spans="3:159" x14ac:dyDescent="0.35">
      <c r="C79" t="s">
        <v>68</v>
      </c>
      <c r="E79" s="31" t="s">
        <v>107</v>
      </c>
      <c r="F79" s="25">
        <f>InputC!E32</f>
        <v>26520000</v>
      </c>
      <c r="J79" s="17">
        <f>$F$79</f>
        <v>26520000</v>
      </c>
      <c r="K79" s="17">
        <f t="shared" ref="K79:BV79" si="168">$F$79</f>
        <v>26520000</v>
      </c>
      <c r="L79" s="17">
        <f t="shared" si="168"/>
        <v>26520000</v>
      </c>
      <c r="M79" s="17">
        <f t="shared" si="168"/>
        <v>26520000</v>
      </c>
      <c r="N79" s="17">
        <f t="shared" si="168"/>
        <v>26520000</v>
      </c>
      <c r="O79" s="17">
        <f t="shared" si="168"/>
        <v>26520000</v>
      </c>
      <c r="P79" s="17">
        <f t="shared" si="168"/>
        <v>26520000</v>
      </c>
      <c r="Q79" s="17">
        <f t="shared" si="168"/>
        <v>26520000</v>
      </c>
      <c r="R79" s="17">
        <f t="shared" si="168"/>
        <v>26520000</v>
      </c>
      <c r="S79" s="17">
        <f t="shared" si="168"/>
        <v>26520000</v>
      </c>
      <c r="T79" s="17">
        <f t="shared" si="168"/>
        <v>26520000</v>
      </c>
      <c r="U79" s="17">
        <f t="shared" si="168"/>
        <v>26520000</v>
      </c>
      <c r="V79" s="17">
        <f t="shared" si="168"/>
        <v>26520000</v>
      </c>
      <c r="W79" s="17">
        <f t="shared" si="168"/>
        <v>26520000</v>
      </c>
      <c r="X79" s="17">
        <f t="shared" si="168"/>
        <v>26520000</v>
      </c>
      <c r="Y79" s="17">
        <f t="shared" si="168"/>
        <v>26520000</v>
      </c>
      <c r="Z79" s="17">
        <f t="shared" si="168"/>
        <v>26520000</v>
      </c>
      <c r="AA79" s="17">
        <f t="shared" si="168"/>
        <v>26520000</v>
      </c>
      <c r="AB79" s="17">
        <f t="shared" si="168"/>
        <v>26520000</v>
      </c>
      <c r="AC79" s="17">
        <f t="shared" si="168"/>
        <v>26520000</v>
      </c>
      <c r="AD79" s="17">
        <f t="shared" si="168"/>
        <v>26520000</v>
      </c>
      <c r="AE79" s="17">
        <f t="shared" si="168"/>
        <v>26520000</v>
      </c>
      <c r="AF79" s="17">
        <f t="shared" si="168"/>
        <v>26520000</v>
      </c>
      <c r="AG79" s="17">
        <f t="shared" si="168"/>
        <v>26520000</v>
      </c>
      <c r="AH79" s="17">
        <f t="shared" si="168"/>
        <v>26520000</v>
      </c>
      <c r="AI79" s="17">
        <f t="shared" si="168"/>
        <v>26520000</v>
      </c>
      <c r="AJ79" s="17">
        <f t="shared" si="168"/>
        <v>26520000</v>
      </c>
      <c r="AK79" s="17">
        <f t="shared" si="168"/>
        <v>26520000</v>
      </c>
      <c r="AL79" s="17">
        <f t="shared" si="168"/>
        <v>26520000</v>
      </c>
      <c r="AM79" s="17">
        <f t="shared" si="168"/>
        <v>26520000</v>
      </c>
      <c r="AN79" s="17">
        <f t="shared" si="168"/>
        <v>26520000</v>
      </c>
      <c r="AO79" s="17">
        <f t="shared" si="168"/>
        <v>26520000</v>
      </c>
      <c r="AP79" s="17">
        <f t="shared" si="168"/>
        <v>26520000</v>
      </c>
      <c r="AQ79" s="17">
        <f t="shared" si="168"/>
        <v>26520000</v>
      </c>
      <c r="AR79" s="17">
        <f t="shared" si="168"/>
        <v>26520000</v>
      </c>
      <c r="AS79" s="17">
        <f t="shared" si="168"/>
        <v>26520000</v>
      </c>
      <c r="AT79" s="17">
        <f t="shared" si="168"/>
        <v>26520000</v>
      </c>
      <c r="AU79" s="17">
        <f t="shared" si="168"/>
        <v>26520000</v>
      </c>
      <c r="AV79" s="17">
        <f t="shared" si="168"/>
        <v>26520000</v>
      </c>
      <c r="AW79" s="17">
        <f t="shared" si="168"/>
        <v>26520000</v>
      </c>
      <c r="AX79" s="17">
        <f t="shared" si="168"/>
        <v>26520000</v>
      </c>
      <c r="AY79" s="17">
        <f t="shared" si="168"/>
        <v>26520000</v>
      </c>
      <c r="AZ79" s="17">
        <f t="shared" si="168"/>
        <v>26520000</v>
      </c>
      <c r="BA79" s="17">
        <f t="shared" si="168"/>
        <v>26520000</v>
      </c>
      <c r="BB79" s="17">
        <f t="shared" si="168"/>
        <v>26520000</v>
      </c>
      <c r="BC79" s="17">
        <f t="shared" si="168"/>
        <v>26520000</v>
      </c>
      <c r="BD79" s="17">
        <f t="shared" si="168"/>
        <v>26520000</v>
      </c>
      <c r="BE79" s="17">
        <f t="shared" si="168"/>
        <v>26520000</v>
      </c>
      <c r="BF79" s="17">
        <f t="shared" si="168"/>
        <v>26520000</v>
      </c>
      <c r="BG79" s="17">
        <f t="shared" si="168"/>
        <v>26520000</v>
      </c>
      <c r="BH79" s="17">
        <f t="shared" si="168"/>
        <v>26520000</v>
      </c>
      <c r="BI79" s="17">
        <f t="shared" si="168"/>
        <v>26520000</v>
      </c>
      <c r="BJ79" s="17">
        <f t="shared" si="168"/>
        <v>26520000</v>
      </c>
      <c r="BK79" s="17">
        <f t="shared" si="168"/>
        <v>26520000</v>
      </c>
      <c r="BL79" s="17">
        <f t="shared" si="168"/>
        <v>26520000</v>
      </c>
      <c r="BM79" s="17">
        <f t="shared" si="168"/>
        <v>26520000</v>
      </c>
      <c r="BN79" s="17">
        <f t="shared" si="168"/>
        <v>26520000</v>
      </c>
      <c r="BO79" s="17">
        <f t="shared" si="168"/>
        <v>26520000</v>
      </c>
      <c r="BP79" s="17">
        <f t="shared" si="168"/>
        <v>26520000</v>
      </c>
      <c r="BQ79" s="17">
        <f t="shared" si="168"/>
        <v>26520000</v>
      </c>
      <c r="BR79" s="17">
        <f t="shared" si="168"/>
        <v>26520000</v>
      </c>
      <c r="BS79" s="17">
        <f t="shared" si="168"/>
        <v>26520000</v>
      </c>
      <c r="BT79" s="17">
        <f t="shared" si="168"/>
        <v>26520000</v>
      </c>
      <c r="BU79" s="17">
        <f t="shared" si="168"/>
        <v>26520000</v>
      </c>
      <c r="BV79" s="17">
        <f t="shared" si="168"/>
        <v>26520000</v>
      </c>
      <c r="BW79" s="17">
        <f t="shared" ref="BW79:EH79" si="169">$F$79</f>
        <v>26520000</v>
      </c>
      <c r="BX79" s="17">
        <f t="shared" si="169"/>
        <v>26520000</v>
      </c>
      <c r="BY79" s="17">
        <f t="shared" si="169"/>
        <v>26520000</v>
      </c>
      <c r="BZ79" s="17">
        <f t="shared" si="169"/>
        <v>26520000</v>
      </c>
      <c r="CA79" s="17">
        <f t="shared" si="169"/>
        <v>26520000</v>
      </c>
      <c r="CB79" s="17">
        <f t="shared" si="169"/>
        <v>26520000</v>
      </c>
      <c r="CC79" s="17">
        <f t="shared" si="169"/>
        <v>26520000</v>
      </c>
      <c r="CD79" s="17">
        <f t="shared" si="169"/>
        <v>26520000</v>
      </c>
      <c r="CE79" s="17">
        <f t="shared" si="169"/>
        <v>26520000</v>
      </c>
      <c r="CF79" s="17">
        <f t="shared" si="169"/>
        <v>26520000</v>
      </c>
      <c r="CG79" s="17">
        <f t="shared" si="169"/>
        <v>26520000</v>
      </c>
      <c r="CH79" s="17">
        <f t="shared" si="169"/>
        <v>26520000</v>
      </c>
      <c r="CI79" s="17">
        <f t="shared" si="169"/>
        <v>26520000</v>
      </c>
      <c r="CJ79" s="17">
        <f t="shared" si="169"/>
        <v>26520000</v>
      </c>
      <c r="CK79" s="17">
        <f t="shared" si="169"/>
        <v>26520000</v>
      </c>
      <c r="CL79" s="17">
        <f t="shared" si="169"/>
        <v>26520000</v>
      </c>
      <c r="CM79" s="17">
        <f t="shared" si="169"/>
        <v>26520000</v>
      </c>
      <c r="CN79" s="17">
        <f t="shared" si="169"/>
        <v>26520000</v>
      </c>
      <c r="CO79" s="17">
        <f t="shared" si="169"/>
        <v>26520000</v>
      </c>
      <c r="CP79" s="17">
        <f t="shared" si="169"/>
        <v>26520000</v>
      </c>
      <c r="CQ79" s="17">
        <f t="shared" si="169"/>
        <v>26520000</v>
      </c>
      <c r="CR79" s="17">
        <f t="shared" si="169"/>
        <v>26520000</v>
      </c>
      <c r="CS79" s="17">
        <f t="shared" si="169"/>
        <v>26520000</v>
      </c>
      <c r="CT79" s="17">
        <f t="shared" si="169"/>
        <v>26520000</v>
      </c>
      <c r="CU79" s="17">
        <f t="shared" si="169"/>
        <v>26520000</v>
      </c>
      <c r="CV79" s="17">
        <f t="shared" si="169"/>
        <v>26520000</v>
      </c>
      <c r="CW79" s="17">
        <f t="shared" si="169"/>
        <v>26520000</v>
      </c>
      <c r="CX79" s="17">
        <f t="shared" si="169"/>
        <v>26520000</v>
      </c>
      <c r="CY79" s="17">
        <f t="shared" si="169"/>
        <v>26520000</v>
      </c>
      <c r="CZ79" s="17">
        <f t="shared" si="169"/>
        <v>26520000</v>
      </c>
      <c r="DA79" s="17">
        <f t="shared" si="169"/>
        <v>26520000</v>
      </c>
      <c r="DB79" s="17">
        <f t="shared" si="169"/>
        <v>26520000</v>
      </c>
      <c r="DC79" s="17">
        <f t="shared" si="169"/>
        <v>26520000</v>
      </c>
      <c r="DD79" s="17">
        <f t="shared" si="169"/>
        <v>26520000</v>
      </c>
      <c r="DE79" s="17">
        <f t="shared" si="169"/>
        <v>26520000</v>
      </c>
      <c r="DF79" s="17">
        <f t="shared" si="169"/>
        <v>26520000</v>
      </c>
      <c r="DG79" s="17">
        <f t="shared" si="169"/>
        <v>26520000</v>
      </c>
      <c r="DH79" s="17">
        <f t="shared" si="169"/>
        <v>26520000</v>
      </c>
      <c r="DI79" s="17">
        <f t="shared" si="169"/>
        <v>26520000</v>
      </c>
      <c r="DJ79" s="17">
        <f t="shared" si="169"/>
        <v>26520000</v>
      </c>
      <c r="DK79" s="17">
        <f t="shared" si="169"/>
        <v>26520000</v>
      </c>
      <c r="DL79" s="17">
        <f t="shared" si="169"/>
        <v>26520000</v>
      </c>
      <c r="DM79" s="17">
        <f t="shared" si="169"/>
        <v>26520000</v>
      </c>
      <c r="DN79" s="17">
        <f t="shared" si="169"/>
        <v>26520000</v>
      </c>
      <c r="DO79" s="17">
        <f t="shared" si="169"/>
        <v>26520000</v>
      </c>
      <c r="DP79" s="17">
        <f t="shared" si="169"/>
        <v>26520000</v>
      </c>
      <c r="DQ79" s="17">
        <f t="shared" si="169"/>
        <v>26520000</v>
      </c>
      <c r="DR79" s="17">
        <f t="shared" si="169"/>
        <v>26520000</v>
      </c>
      <c r="DS79" s="17">
        <f t="shared" si="169"/>
        <v>26520000</v>
      </c>
      <c r="DT79" s="17">
        <f t="shared" si="169"/>
        <v>26520000</v>
      </c>
      <c r="DU79" s="17">
        <f t="shared" si="169"/>
        <v>26520000</v>
      </c>
      <c r="DV79" s="17">
        <f t="shared" si="169"/>
        <v>26520000</v>
      </c>
      <c r="DW79" s="17">
        <f t="shared" si="169"/>
        <v>26520000</v>
      </c>
      <c r="DX79" s="17">
        <f t="shared" si="169"/>
        <v>26520000</v>
      </c>
      <c r="DY79" s="17">
        <f t="shared" si="169"/>
        <v>26520000</v>
      </c>
      <c r="DZ79" s="17">
        <f t="shared" si="169"/>
        <v>26520000</v>
      </c>
      <c r="EA79" s="17">
        <f t="shared" si="169"/>
        <v>26520000</v>
      </c>
      <c r="EB79" s="17">
        <f t="shared" si="169"/>
        <v>26520000</v>
      </c>
      <c r="EC79" s="17">
        <f t="shared" si="169"/>
        <v>26520000</v>
      </c>
      <c r="ED79" s="17">
        <f t="shared" si="169"/>
        <v>26520000</v>
      </c>
      <c r="EE79" s="17">
        <f t="shared" si="169"/>
        <v>26520000</v>
      </c>
      <c r="EF79" s="17">
        <f t="shared" si="169"/>
        <v>26520000</v>
      </c>
      <c r="EG79" s="17">
        <f t="shared" si="169"/>
        <v>26520000</v>
      </c>
      <c r="EH79" s="17">
        <f t="shared" si="169"/>
        <v>26520000</v>
      </c>
      <c r="EI79" s="17">
        <f t="shared" ref="EI79:FC79" si="170">$F$79</f>
        <v>26520000</v>
      </c>
      <c r="EJ79" s="17">
        <f t="shared" si="170"/>
        <v>26520000</v>
      </c>
      <c r="EK79" s="17">
        <f t="shared" si="170"/>
        <v>26520000</v>
      </c>
      <c r="EL79" s="17">
        <f t="shared" si="170"/>
        <v>26520000</v>
      </c>
      <c r="EM79" s="17">
        <f t="shared" si="170"/>
        <v>26520000</v>
      </c>
      <c r="EN79" s="17">
        <f t="shared" si="170"/>
        <v>26520000</v>
      </c>
      <c r="EO79" s="17">
        <f t="shared" si="170"/>
        <v>26520000</v>
      </c>
      <c r="EP79" s="17">
        <f t="shared" si="170"/>
        <v>26520000</v>
      </c>
      <c r="EQ79" s="17">
        <f t="shared" si="170"/>
        <v>26520000</v>
      </c>
      <c r="ER79" s="17">
        <f t="shared" si="170"/>
        <v>26520000</v>
      </c>
      <c r="ES79" s="17">
        <f t="shared" si="170"/>
        <v>26520000</v>
      </c>
      <c r="ET79" s="17">
        <f t="shared" si="170"/>
        <v>26520000</v>
      </c>
      <c r="EU79" s="17">
        <f t="shared" si="170"/>
        <v>26520000</v>
      </c>
      <c r="EV79" s="17">
        <f t="shared" si="170"/>
        <v>26520000</v>
      </c>
      <c r="EW79" s="17">
        <f t="shared" si="170"/>
        <v>26520000</v>
      </c>
      <c r="EX79" s="17">
        <f t="shared" si="170"/>
        <v>26520000</v>
      </c>
      <c r="EY79" s="17">
        <f t="shared" si="170"/>
        <v>26520000</v>
      </c>
      <c r="EZ79" s="17">
        <f t="shared" si="170"/>
        <v>26520000</v>
      </c>
      <c r="FA79" s="17">
        <f t="shared" si="170"/>
        <v>26520000</v>
      </c>
      <c r="FB79" s="17">
        <f t="shared" si="170"/>
        <v>26520000</v>
      </c>
      <c r="FC79" s="17">
        <f t="shared" si="170"/>
        <v>26520000</v>
      </c>
    </row>
    <row r="80" spans="3:159" x14ac:dyDescent="0.35">
      <c r="C80" t="s">
        <v>69</v>
      </c>
      <c r="E80" s="31" t="s">
        <v>47</v>
      </c>
      <c r="F80" s="1">
        <f>1/H4</f>
        <v>8.3333333333333329E-2</v>
      </c>
      <c r="J80" s="1">
        <f>$F$80*J4</f>
        <v>8.3333333333333329E-2</v>
      </c>
      <c r="K80" s="1">
        <f t="shared" ref="K80:BV80" si="171">$F$80*K4</f>
        <v>8.3333333333333329E-2</v>
      </c>
      <c r="L80" s="1">
        <f t="shared" si="171"/>
        <v>8.3333333333333329E-2</v>
      </c>
      <c r="M80" s="1">
        <f t="shared" si="171"/>
        <v>8.3333333333333329E-2</v>
      </c>
      <c r="N80" s="1">
        <f t="shared" si="171"/>
        <v>8.3333333333333329E-2</v>
      </c>
      <c r="O80" s="1">
        <f t="shared" si="171"/>
        <v>8.3333333333333329E-2</v>
      </c>
      <c r="P80" s="1">
        <f t="shared" si="171"/>
        <v>8.3333333333333329E-2</v>
      </c>
      <c r="Q80" s="1">
        <f t="shared" si="171"/>
        <v>8.3333333333333329E-2</v>
      </c>
      <c r="R80" s="1">
        <f t="shared" si="171"/>
        <v>8.3333333333333329E-2</v>
      </c>
      <c r="S80" s="1">
        <f t="shared" si="171"/>
        <v>8.3333333333333329E-2</v>
      </c>
      <c r="T80" s="1">
        <f t="shared" si="171"/>
        <v>8.3333333333333329E-2</v>
      </c>
      <c r="U80" s="1">
        <f t="shared" si="171"/>
        <v>8.3333333333333329E-2</v>
      </c>
      <c r="V80" s="1">
        <f t="shared" si="171"/>
        <v>0</v>
      </c>
      <c r="W80" s="1">
        <f t="shared" si="171"/>
        <v>0</v>
      </c>
      <c r="X80" s="1">
        <f t="shared" si="171"/>
        <v>0</v>
      </c>
      <c r="Y80" s="1">
        <f t="shared" si="171"/>
        <v>0</v>
      </c>
      <c r="Z80" s="1">
        <f t="shared" si="171"/>
        <v>0</v>
      </c>
      <c r="AA80" s="1">
        <f t="shared" si="171"/>
        <v>0</v>
      </c>
      <c r="AB80" s="1">
        <f t="shared" si="171"/>
        <v>0</v>
      </c>
      <c r="AC80" s="1">
        <f t="shared" si="171"/>
        <v>0</v>
      </c>
      <c r="AD80" s="1">
        <f t="shared" si="171"/>
        <v>0</v>
      </c>
      <c r="AE80" s="1">
        <f t="shared" si="171"/>
        <v>0</v>
      </c>
      <c r="AF80" s="1">
        <f t="shared" si="171"/>
        <v>0</v>
      </c>
      <c r="AG80" s="1">
        <f t="shared" si="171"/>
        <v>0</v>
      </c>
      <c r="AH80" s="1">
        <f t="shared" si="171"/>
        <v>0</v>
      </c>
      <c r="AI80" s="1">
        <f t="shared" si="171"/>
        <v>0</v>
      </c>
      <c r="AJ80" s="1">
        <f t="shared" si="171"/>
        <v>0</v>
      </c>
      <c r="AK80" s="1">
        <f t="shared" si="171"/>
        <v>0</v>
      </c>
      <c r="AL80" s="1">
        <f t="shared" si="171"/>
        <v>0</v>
      </c>
      <c r="AM80" s="1">
        <f t="shared" si="171"/>
        <v>0</v>
      </c>
      <c r="AN80" s="1">
        <f t="shared" si="171"/>
        <v>0</v>
      </c>
      <c r="AO80" s="1">
        <f t="shared" si="171"/>
        <v>0</v>
      </c>
      <c r="AP80" s="1">
        <f t="shared" si="171"/>
        <v>0</v>
      </c>
      <c r="AQ80" s="1">
        <f t="shared" si="171"/>
        <v>0</v>
      </c>
      <c r="AR80" s="1">
        <f t="shared" si="171"/>
        <v>0</v>
      </c>
      <c r="AS80" s="1">
        <f t="shared" si="171"/>
        <v>0</v>
      </c>
      <c r="AT80" s="1">
        <f t="shared" si="171"/>
        <v>0</v>
      </c>
      <c r="AU80" s="1">
        <f t="shared" si="171"/>
        <v>0</v>
      </c>
      <c r="AV80" s="1">
        <f t="shared" si="171"/>
        <v>0</v>
      </c>
      <c r="AW80" s="1">
        <f t="shared" si="171"/>
        <v>0</v>
      </c>
      <c r="AX80" s="1">
        <f t="shared" si="171"/>
        <v>0</v>
      </c>
      <c r="AY80" s="1">
        <f t="shared" si="171"/>
        <v>0</v>
      </c>
      <c r="AZ80" s="1">
        <f t="shared" si="171"/>
        <v>0</v>
      </c>
      <c r="BA80" s="1">
        <f t="shared" si="171"/>
        <v>0</v>
      </c>
      <c r="BB80" s="1">
        <f t="shared" si="171"/>
        <v>0</v>
      </c>
      <c r="BC80" s="1">
        <f t="shared" si="171"/>
        <v>0</v>
      </c>
      <c r="BD80" s="1">
        <f t="shared" si="171"/>
        <v>0</v>
      </c>
      <c r="BE80" s="1">
        <f t="shared" si="171"/>
        <v>0</v>
      </c>
      <c r="BF80" s="1">
        <f t="shared" si="171"/>
        <v>0</v>
      </c>
      <c r="BG80" s="1">
        <f t="shared" si="171"/>
        <v>0</v>
      </c>
      <c r="BH80" s="1">
        <f t="shared" si="171"/>
        <v>0</v>
      </c>
      <c r="BI80" s="1">
        <f t="shared" si="171"/>
        <v>0</v>
      </c>
      <c r="BJ80" s="1">
        <f t="shared" si="171"/>
        <v>0</v>
      </c>
      <c r="BK80" s="1">
        <f t="shared" si="171"/>
        <v>0</v>
      </c>
      <c r="BL80" s="1">
        <f t="shared" si="171"/>
        <v>0</v>
      </c>
      <c r="BM80" s="1">
        <f t="shared" si="171"/>
        <v>0</v>
      </c>
      <c r="BN80" s="1">
        <f t="shared" si="171"/>
        <v>0</v>
      </c>
      <c r="BO80" s="1">
        <f t="shared" si="171"/>
        <v>0</v>
      </c>
      <c r="BP80" s="1">
        <f t="shared" si="171"/>
        <v>0</v>
      </c>
      <c r="BQ80" s="1">
        <f t="shared" si="171"/>
        <v>0</v>
      </c>
      <c r="BR80" s="1">
        <f t="shared" si="171"/>
        <v>0</v>
      </c>
      <c r="BS80" s="1">
        <f t="shared" si="171"/>
        <v>0</v>
      </c>
      <c r="BT80" s="1">
        <f t="shared" si="171"/>
        <v>0</v>
      </c>
      <c r="BU80" s="1">
        <f t="shared" si="171"/>
        <v>0</v>
      </c>
      <c r="BV80" s="1">
        <f t="shared" si="171"/>
        <v>0</v>
      </c>
      <c r="BW80" s="1">
        <f t="shared" ref="BW80:EH80" si="172">$F$80*BW4</f>
        <v>0</v>
      </c>
      <c r="BX80" s="1">
        <f t="shared" si="172"/>
        <v>0</v>
      </c>
      <c r="BY80" s="1">
        <f t="shared" si="172"/>
        <v>0</v>
      </c>
      <c r="BZ80" s="1">
        <f t="shared" si="172"/>
        <v>0</v>
      </c>
      <c r="CA80" s="1">
        <f t="shared" si="172"/>
        <v>0</v>
      </c>
      <c r="CB80" s="1">
        <f t="shared" si="172"/>
        <v>0</v>
      </c>
      <c r="CC80" s="1">
        <f t="shared" si="172"/>
        <v>0</v>
      </c>
      <c r="CD80" s="1">
        <f t="shared" si="172"/>
        <v>0</v>
      </c>
      <c r="CE80" s="1">
        <f t="shared" si="172"/>
        <v>0</v>
      </c>
      <c r="CF80" s="1">
        <f t="shared" si="172"/>
        <v>0</v>
      </c>
      <c r="CG80" s="1">
        <f t="shared" si="172"/>
        <v>0</v>
      </c>
      <c r="CH80" s="1">
        <f t="shared" si="172"/>
        <v>0</v>
      </c>
      <c r="CI80" s="1">
        <f t="shared" si="172"/>
        <v>0</v>
      </c>
      <c r="CJ80" s="1">
        <f t="shared" si="172"/>
        <v>0</v>
      </c>
      <c r="CK80" s="1">
        <f t="shared" si="172"/>
        <v>0</v>
      </c>
      <c r="CL80" s="1">
        <f t="shared" si="172"/>
        <v>0</v>
      </c>
      <c r="CM80" s="1">
        <f t="shared" si="172"/>
        <v>0</v>
      </c>
      <c r="CN80" s="1">
        <f t="shared" si="172"/>
        <v>0</v>
      </c>
      <c r="CO80" s="1">
        <f t="shared" si="172"/>
        <v>0</v>
      </c>
      <c r="CP80" s="1">
        <f t="shared" si="172"/>
        <v>0</v>
      </c>
      <c r="CQ80" s="1">
        <f t="shared" si="172"/>
        <v>0</v>
      </c>
      <c r="CR80" s="1">
        <f t="shared" si="172"/>
        <v>0</v>
      </c>
      <c r="CS80" s="1">
        <f t="shared" si="172"/>
        <v>0</v>
      </c>
      <c r="CT80" s="1">
        <f t="shared" si="172"/>
        <v>0</v>
      </c>
      <c r="CU80" s="1">
        <f t="shared" si="172"/>
        <v>0</v>
      </c>
      <c r="CV80" s="1">
        <f t="shared" si="172"/>
        <v>0</v>
      </c>
      <c r="CW80" s="1">
        <f t="shared" si="172"/>
        <v>0</v>
      </c>
      <c r="CX80" s="1">
        <f t="shared" si="172"/>
        <v>0</v>
      </c>
      <c r="CY80" s="1">
        <f t="shared" si="172"/>
        <v>0</v>
      </c>
      <c r="CZ80" s="1">
        <f t="shared" si="172"/>
        <v>0</v>
      </c>
      <c r="DA80" s="1">
        <f t="shared" si="172"/>
        <v>0</v>
      </c>
      <c r="DB80" s="1">
        <f t="shared" si="172"/>
        <v>0</v>
      </c>
      <c r="DC80" s="1">
        <f t="shared" si="172"/>
        <v>0</v>
      </c>
      <c r="DD80" s="1">
        <f t="shared" si="172"/>
        <v>0</v>
      </c>
      <c r="DE80" s="1">
        <f t="shared" si="172"/>
        <v>0</v>
      </c>
      <c r="DF80" s="1">
        <f t="shared" si="172"/>
        <v>0</v>
      </c>
      <c r="DG80" s="1">
        <f t="shared" si="172"/>
        <v>0</v>
      </c>
      <c r="DH80" s="1">
        <f t="shared" si="172"/>
        <v>0</v>
      </c>
      <c r="DI80" s="1">
        <f t="shared" si="172"/>
        <v>0</v>
      </c>
      <c r="DJ80" s="1">
        <f t="shared" si="172"/>
        <v>0</v>
      </c>
      <c r="DK80" s="1">
        <f t="shared" si="172"/>
        <v>0</v>
      </c>
      <c r="DL80" s="1">
        <f t="shared" si="172"/>
        <v>0</v>
      </c>
      <c r="DM80" s="1">
        <f t="shared" si="172"/>
        <v>0</v>
      </c>
      <c r="DN80" s="1">
        <f t="shared" si="172"/>
        <v>0</v>
      </c>
      <c r="DO80" s="1">
        <f t="shared" si="172"/>
        <v>0</v>
      </c>
      <c r="DP80" s="1">
        <f t="shared" si="172"/>
        <v>0</v>
      </c>
      <c r="DQ80" s="1">
        <f t="shared" si="172"/>
        <v>0</v>
      </c>
      <c r="DR80" s="1">
        <f t="shared" si="172"/>
        <v>0</v>
      </c>
      <c r="DS80" s="1">
        <f t="shared" si="172"/>
        <v>0</v>
      </c>
      <c r="DT80" s="1">
        <f t="shared" si="172"/>
        <v>0</v>
      </c>
      <c r="DU80" s="1">
        <f t="shared" si="172"/>
        <v>0</v>
      </c>
      <c r="DV80" s="1">
        <f t="shared" si="172"/>
        <v>0</v>
      </c>
      <c r="DW80" s="1">
        <f t="shared" si="172"/>
        <v>0</v>
      </c>
      <c r="DX80" s="1">
        <f t="shared" si="172"/>
        <v>0</v>
      </c>
      <c r="DY80" s="1">
        <f t="shared" si="172"/>
        <v>0</v>
      </c>
      <c r="DZ80" s="1">
        <f t="shared" si="172"/>
        <v>0</v>
      </c>
      <c r="EA80" s="1">
        <f t="shared" si="172"/>
        <v>0</v>
      </c>
      <c r="EB80" s="1">
        <f t="shared" si="172"/>
        <v>0</v>
      </c>
      <c r="EC80" s="1">
        <f t="shared" si="172"/>
        <v>0</v>
      </c>
      <c r="ED80" s="1">
        <f t="shared" si="172"/>
        <v>0</v>
      </c>
      <c r="EE80" s="1">
        <f t="shared" si="172"/>
        <v>0</v>
      </c>
      <c r="EF80" s="1">
        <f t="shared" si="172"/>
        <v>0</v>
      </c>
      <c r="EG80" s="1">
        <f t="shared" si="172"/>
        <v>0</v>
      </c>
      <c r="EH80" s="1">
        <f t="shared" si="172"/>
        <v>0</v>
      </c>
      <c r="EI80" s="1">
        <f t="shared" ref="EI80:FC80" si="173">$F$80*EI4</f>
        <v>0</v>
      </c>
      <c r="EJ80" s="1">
        <f t="shared" si="173"/>
        <v>0</v>
      </c>
      <c r="EK80" s="1">
        <f t="shared" si="173"/>
        <v>0</v>
      </c>
      <c r="EL80" s="1">
        <f t="shared" si="173"/>
        <v>0</v>
      </c>
      <c r="EM80" s="1">
        <f t="shared" si="173"/>
        <v>0</v>
      </c>
      <c r="EN80" s="1">
        <f t="shared" si="173"/>
        <v>0</v>
      </c>
      <c r="EO80" s="1">
        <f t="shared" si="173"/>
        <v>0</v>
      </c>
      <c r="EP80" s="1">
        <f t="shared" si="173"/>
        <v>0</v>
      </c>
      <c r="EQ80" s="1">
        <f t="shared" si="173"/>
        <v>0</v>
      </c>
      <c r="ER80" s="1">
        <f t="shared" si="173"/>
        <v>0</v>
      </c>
      <c r="ES80" s="1">
        <f t="shared" si="173"/>
        <v>0</v>
      </c>
      <c r="ET80" s="1">
        <f t="shared" si="173"/>
        <v>0</v>
      </c>
      <c r="EU80" s="1">
        <f t="shared" si="173"/>
        <v>0</v>
      </c>
      <c r="EV80" s="1">
        <f t="shared" si="173"/>
        <v>0</v>
      </c>
      <c r="EW80" s="1">
        <f t="shared" si="173"/>
        <v>0</v>
      </c>
      <c r="EX80" s="1">
        <f t="shared" si="173"/>
        <v>0</v>
      </c>
      <c r="EY80" s="1">
        <f t="shared" si="173"/>
        <v>0</v>
      </c>
      <c r="EZ80" s="1">
        <f t="shared" si="173"/>
        <v>0</v>
      </c>
      <c r="FA80" s="1">
        <f t="shared" si="173"/>
        <v>0</v>
      </c>
      <c r="FB80" s="1">
        <f t="shared" si="173"/>
        <v>0</v>
      </c>
      <c r="FC80" s="1">
        <f t="shared" si="173"/>
        <v>0</v>
      </c>
    </row>
    <row r="81" spans="2:1006" ht="15" thickBot="1" x14ac:dyDescent="0.4">
      <c r="C81" s="38" t="s">
        <v>70</v>
      </c>
      <c r="D81" s="38"/>
      <c r="E81" s="39" t="s">
        <v>107</v>
      </c>
      <c r="F81" s="38"/>
      <c r="G81" s="38"/>
      <c r="H81" s="40">
        <f>SUM(J81:XFD81)</f>
        <v>26520000</v>
      </c>
      <c r="I81" s="38"/>
      <c r="J81" s="40">
        <f>J79*J80</f>
        <v>2210000</v>
      </c>
      <c r="K81" s="40">
        <f t="shared" ref="K81:BV81" si="174">K79*K80</f>
        <v>2210000</v>
      </c>
      <c r="L81" s="40">
        <f t="shared" si="174"/>
        <v>2210000</v>
      </c>
      <c r="M81" s="40">
        <f t="shared" si="174"/>
        <v>2210000</v>
      </c>
      <c r="N81" s="40">
        <f t="shared" si="174"/>
        <v>2210000</v>
      </c>
      <c r="O81" s="40">
        <f t="shared" si="174"/>
        <v>2210000</v>
      </c>
      <c r="P81" s="40">
        <f t="shared" si="174"/>
        <v>2210000</v>
      </c>
      <c r="Q81" s="40">
        <f t="shared" si="174"/>
        <v>2210000</v>
      </c>
      <c r="R81" s="40">
        <f t="shared" si="174"/>
        <v>2210000</v>
      </c>
      <c r="S81" s="40">
        <f t="shared" si="174"/>
        <v>2210000</v>
      </c>
      <c r="T81" s="40">
        <f t="shared" si="174"/>
        <v>2210000</v>
      </c>
      <c r="U81" s="40">
        <f t="shared" si="174"/>
        <v>2210000</v>
      </c>
      <c r="V81" s="40">
        <f t="shared" si="174"/>
        <v>0</v>
      </c>
      <c r="W81" s="40">
        <f t="shared" si="174"/>
        <v>0</v>
      </c>
      <c r="X81" s="40">
        <f t="shared" si="174"/>
        <v>0</v>
      </c>
      <c r="Y81" s="40">
        <f t="shared" si="174"/>
        <v>0</v>
      </c>
      <c r="Z81" s="40">
        <f t="shared" si="174"/>
        <v>0</v>
      </c>
      <c r="AA81" s="40">
        <f t="shared" si="174"/>
        <v>0</v>
      </c>
      <c r="AB81" s="40">
        <f t="shared" si="174"/>
        <v>0</v>
      </c>
      <c r="AC81" s="40">
        <f t="shared" si="174"/>
        <v>0</v>
      </c>
      <c r="AD81" s="40">
        <f t="shared" si="174"/>
        <v>0</v>
      </c>
      <c r="AE81" s="40">
        <f t="shared" si="174"/>
        <v>0</v>
      </c>
      <c r="AF81" s="40">
        <f t="shared" si="174"/>
        <v>0</v>
      </c>
      <c r="AG81" s="40">
        <f t="shared" si="174"/>
        <v>0</v>
      </c>
      <c r="AH81" s="40">
        <f t="shared" si="174"/>
        <v>0</v>
      </c>
      <c r="AI81" s="40">
        <f t="shared" si="174"/>
        <v>0</v>
      </c>
      <c r="AJ81" s="40">
        <f t="shared" si="174"/>
        <v>0</v>
      </c>
      <c r="AK81" s="40">
        <f t="shared" si="174"/>
        <v>0</v>
      </c>
      <c r="AL81" s="40">
        <f t="shared" si="174"/>
        <v>0</v>
      </c>
      <c r="AM81" s="40">
        <f t="shared" si="174"/>
        <v>0</v>
      </c>
      <c r="AN81" s="40">
        <f t="shared" si="174"/>
        <v>0</v>
      </c>
      <c r="AO81" s="40">
        <f t="shared" si="174"/>
        <v>0</v>
      </c>
      <c r="AP81" s="40">
        <f t="shared" si="174"/>
        <v>0</v>
      </c>
      <c r="AQ81" s="40">
        <f t="shared" si="174"/>
        <v>0</v>
      </c>
      <c r="AR81" s="40">
        <f t="shared" si="174"/>
        <v>0</v>
      </c>
      <c r="AS81" s="40">
        <f t="shared" si="174"/>
        <v>0</v>
      </c>
      <c r="AT81" s="40">
        <f t="shared" si="174"/>
        <v>0</v>
      </c>
      <c r="AU81" s="40">
        <f t="shared" si="174"/>
        <v>0</v>
      </c>
      <c r="AV81" s="40">
        <f t="shared" si="174"/>
        <v>0</v>
      </c>
      <c r="AW81" s="40">
        <f t="shared" si="174"/>
        <v>0</v>
      </c>
      <c r="AX81" s="40">
        <f t="shared" si="174"/>
        <v>0</v>
      </c>
      <c r="AY81" s="40">
        <f t="shared" si="174"/>
        <v>0</v>
      </c>
      <c r="AZ81" s="40">
        <f t="shared" si="174"/>
        <v>0</v>
      </c>
      <c r="BA81" s="40">
        <f t="shared" si="174"/>
        <v>0</v>
      </c>
      <c r="BB81" s="40">
        <f t="shared" si="174"/>
        <v>0</v>
      </c>
      <c r="BC81" s="40">
        <f t="shared" si="174"/>
        <v>0</v>
      </c>
      <c r="BD81" s="40">
        <f t="shared" si="174"/>
        <v>0</v>
      </c>
      <c r="BE81" s="40">
        <f t="shared" si="174"/>
        <v>0</v>
      </c>
      <c r="BF81" s="40">
        <f t="shared" si="174"/>
        <v>0</v>
      </c>
      <c r="BG81" s="40">
        <f t="shared" si="174"/>
        <v>0</v>
      </c>
      <c r="BH81" s="40">
        <f t="shared" si="174"/>
        <v>0</v>
      </c>
      <c r="BI81" s="40">
        <f t="shared" si="174"/>
        <v>0</v>
      </c>
      <c r="BJ81" s="40">
        <f t="shared" si="174"/>
        <v>0</v>
      </c>
      <c r="BK81" s="40">
        <f t="shared" si="174"/>
        <v>0</v>
      </c>
      <c r="BL81" s="40">
        <f t="shared" si="174"/>
        <v>0</v>
      </c>
      <c r="BM81" s="40">
        <f t="shared" si="174"/>
        <v>0</v>
      </c>
      <c r="BN81" s="40">
        <f t="shared" si="174"/>
        <v>0</v>
      </c>
      <c r="BO81" s="40">
        <f t="shared" si="174"/>
        <v>0</v>
      </c>
      <c r="BP81" s="40">
        <f t="shared" si="174"/>
        <v>0</v>
      </c>
      <c r="BQ81" s="40">
        <f t="shared" si="174"/>
        <v>0</v>
      </c>
      <c r="BR81" s="40">
        <f t="shared" si="174"/>
        <v>0</v>
      </c>
      <c r="BS81" s="40">
        <f t="shared" si="174"/>
        <v>0</v>
      </c>
      <c r="BT81" s="40">
        <f t="shared" si="174"/>
        <v>0</v>
      </c>
      <c r="BU81" s="40">
        <f t="shared" si="174"/>
        <v>0</v>
      </c>
      <c r="BV81" s="40">
        <f t="shared" si="174"/>
        <v>0</v>
      </c>
      <c r="BW81" s="40">
        <f t="shared" ref="BW81:EH81" si="175">BW79*BW80</f>
        <v>0</v>
      </c>
      <c r="BX81" s="40">
        <f t="shared" si="175"/>
        <v>0</v>
      </c>
      <c r="BY81" s="40">
        <f t="shared" si="175"/>
        <v>0</v>
      </c>
      <c r="BZ81" s="40">
        <f t="shared" si="175"/>
        <v>0</v>
      </c>
      <c r="CA81" s="40">
        <f t="shared" si="175"/>
        <v>0</v>
      </c>
      <c r="CB81" s="40">
        <f t="shared" si="175"/>
        <v>0</v>
      </c>
      <c r="CC81" s="40">
        <f t="shared" si="175"/>
        <v>0</v>
      </c>
      <c r="CD81" s="40">
        <f t="shared" si="175"/>
        <v>0</v>
      </c>
      <c r="CE81" s="40">
        <f t="shared" si="175"/>
        <v>0</v>
      </c>
      <c r="CF81" s="40">
        <f t="shared" si="175"/>
        <v>0</v>
      </c>
      <c r="CG81" s="40">
        <f t="shared" si="175"/>
        <v>0</v>
      </c>
      <c r="CH81" s="40">
        <f t="shared" si="175"/>
        <v>0</v>
      </c>
      <c r="CI81" s="40">
        <f t="shared" si="175"/>
        <v>0</v>
      </c>
      <c r="CJ81" s="40">
        <f t="shared" si="175"/>
        <v>0</v>
      </c>
      <c r="CK81" s="40">
        <f t="shared" si="175"/>
        <v>0</v>
      </c>
      <c r="CL81" s="40">
        <f t="shared" si="175"/>
        <v>0</v>
      </c>
      <c r="CM81" s="40">
        <f t="shared" si="175"/>
        <v>0</v>
      </c>
      <c r="CN81" s="40">
        <f t="shared" si="175"/>
        <v>0</v>
      </c>
      <c r="CO81" s="40">
        <f t="shared" si="175"/>
        <v>0</v>
      </c>
      <c r="CP81" s="40">
        <f t="shared" si="175"/>
        <v>0</v>
      </c>
      <c r="CQ81" s="40">
        <f t="shared" si="175"/>
        <v>0</v>
      </c>
      <c r="CR81" s="40">
        <f t="shared" si="175"/>
        <v>0</v>
      </c>
      <c r="CS81" s="40">
        <f t="shared" si="175"/>
        <v>0</v>
      </c>
      <c r="CT81" s="40">
        <f t="shared" si="175"/>
        <v>0</v>
      </c>
      <c r="CU81" s="40">
        <f t="shared" si="175"/>
        <v>0</v>
      </c>
      <c r="CV81" s="40">
        <f t="shared" si="175"/>
        <v>0</v>
      </c>
      <c r="CW81" s="40">
        <f t="shared" si="175"/>
        <v>0</v>
      </c>
      <c r="CX81" s="40">
        <f t="shared" si="175"/>
        <v>0</v>
      </c>
      <c r="CY81" s="40">
        <f t="shared" si="175"/>
        <v>0</v>
      </c>
      <c r="CZ81" s="40">
        <f t="shared" si="175"/>
        <v>0</v>
      </c>
      <c r="DA81" s="40">
        <f t="shared" si="175"/>
        <v>0</v>
      </c>
      <c r="DB81" s="40">
        <f t="shared" si="175"/>
        <v>0</v>
      </c>
      <c r="DC81" s="40">
        <f t="shared" si="175"/>
        <v>0</v>
      </c>
      <c r="DD81" s="40">
        <f t="shared" si="175"/>
        <v>0</v>
      </c>
      <c r="DE81" s="40">
        <f t="shared" si="175"/>
        <v>0</v>
      </c>
      <c r="DF81" s="40">
        <f t="shared" si="175"/>
        <v>0</v>
      </c>
      <c r="DG81" s="40">
        <f t="shared" si="175"/>
        <v>0</v>
      </c>
      <c r="DH81" s="40">
        <f t="shared" si="175"/>
        <v>0</v>
      </c>
      <c r="DI81" s="40">
        <f t="shared" si="175"/>
        <v>0</v>
      </c>
      <c r="DJ81" s="40">
        <f t="shared" si="175"/>
        <v>0</v>
      </c>
      <c r="DK81" s="40">
        <f t="shared" si="175"/>
        <v>0</v>
      </c>
      <c r="DL81" s="40">
        <f t="shared" si="175"/>
        <v>0</v>
      </c>
      <c r="DM81" s="40">
        <f t="shared" si="175"/>
        <v>0</v>
      </c>
      <c r="DN81" s="40">
        <f t="shared" si="175"/>
        <v>0</v>
      </c>
      <c r="DO81" s="40">
        <f t="shared" si="175"/>
        <v>0</v>
      </c>
      <c r="DP81" s="40">
        <f t="shared" si="175"/>
        <v>0</v>
      </c>
      <c r="DQ81" s="40">
        <f t="shared" si="175"/>
        <v>0</v>
      </c>
      <c r="DR81" s="40">
        <f t="shared" si="175"/>
        <v>0</v>
      </c>
      <c r="DS81" s="40">
        <f t="shared" si="175"/>
        <v>0</v>
      </c>
      <c r="DT81" s="40">
        <f t="shared" si="175"/>
        <v>0</v>
      </c>
      <c r="DU81" s="40">
        <f t="shared" si="175"/>
        <v>0</v>
      </c>
      <c r="DV81" s="40">
        <f t="shared" si="175"/>
        <v>0</v>
      </c>
      <c r="DW81" s="40">
        <f t="shared" si="175"/>
        <v>0</v>
      </c>
      <c r="DX81" s="40">
        <f t="shared" si="175"/>
        <v>0</v>
      </c>
      <c r="DY81" s="40">
        <f t="shared" si="175"/>
        <v>0</v>
      </c>
      <c r="DZ81" s="40">
        <f t="shared" si="175"/>
        <v>0</v>
      </c>
      <c r="EA81" s="40">
        <f t="shared" si="175"/>
        <v>0</v>
      </c>
      <c r="EB81" s="40">
        <f t="shared" si="175"/>
        <v>0</v>
      </c>
      <c r="EC81" s="40">
        <f t="shared" si="175"/>
        <v>0</v>
      </c>
      <c r="ED81" s="40">
        <f t="shared" si="175"/>
        <v>0</v>
      </c>
      <c r="EE81" s="40">
        <f t="shared" si="175"/>
        <v>0</v>
      </c>
      <c r="EF81" s="40">
        <f t="shared" si="175"/>
        <v>0</v>
      </c>
      <c r="EG81" s="40">
        <f t="shared" si="175"/>
        <v>0</v>
      </c>
      <c r="EH81" s="40">
        <f t="shared" si="175"/>
        <v>0</v>
      </c>
      <c r="EI81" s="40">
        <f t="shared" ref="EI81:FC81" si="176">EI79*EI80</f>
        <v>0</v>
      </c>
      <c r="EJ81" s="40">
        <f t="shared" si="176"/>
        <v>0</v>
      </c>
      <c r="EK81" s="40">
        <f t="shared" si="176"/>
        <v>0</v>
      </c>
      <c r="EL81" s="40">
        <f t="shared" si="176"/>
        <v>0</v>
      </c>
      <c r="EM81" s="40">
        <f t="shared" si="176"/>
        <v>0</v>
      </c>
      <c r="EN81" s="40">
        <f t="shared" si="176"/>
        <v>0</v>
      </c>
      <c r="EO81" s="40">
        <f t="shared" si="176"/>
        <v>0</v>
      </c>
      <c r="EP81" s="40">
        <f t="shared" si="176"/>
        <v>0</v>
      </c>
      <c r="EQ81" s="40">
        <f t="shared" si="176"/>
        <v>0</v>
      </c>
      <c r="ER81" s="40">
        <f t="shared" si="176"/>
        <v>0</v>
      </c>
      <c r="ES81" s="40">
        <f t="shared" si="176"/>
        <v>0</v>
      </c>
      <c r="ET81" s="40">
        <f t="shared" si="176"/>
        <v>0</v>
      </c>
      <c r="EU81" s="40">
        <f t="shared" si="176"/>
        <v>0</v>
      </c>
      <c r="EV81" s="40">
        <f t="shared" si="176"/>
        <v>0</v>
      </c>
      <c r="EW81" s="40">
        <f t="shared" si="176"/>
        <v>0</v>
      </c>
      <c r="EX81" s="40">
        <f t="shared" si="176"/>
        <v>0</v>
      </c>
      <c r="EY81" s="40">
        <f t="shared" si="176"/>
        <v>0</v>
      </c>
      <c r="EZ81" s="40">
        <f t="shared" si="176"/>
        <v>0</v>
      </c>
      <c r="FA81" s="40">
        <f t="shared" si="176"/>
        <v>0</v>
      </c>
      <c r="FB81" s="40">
        <f t="shared" si="176"/>
        <v>0</v>
      </c>
      <c r="FC81" s="40">
        <f t="shared" si="176"/>
        <v>0</v>
      </c>
    </row>
    <row r="82" spans="2:1006" ht="15" thickTop="1" x14ac:dyDescent="0.35"/>
    <row r="83" spans="2:1006" ht="15" thickBot="1" x14ac:dyDescent="0.4">
      <c r="C83" s="38" t="s">
        <v>255</v>
      </c>
      <c r="D83" s="38"/>
      <c r="E83" s="39" t="s">
        <v>107</v>
      </c>
      <c r="F83" s="38"/>
      <c r="G83" s="38"/>
      <c r="H83" s="40">
        <f>SUM(J83:XFD83)</f>
        <v>37661902.109899759</v>
      </c>
      <c r="I83" s="38"/>
      <c r="J83" s="40">
        <f>J77-J81</f>
        <v>-2210000</v>
      </c>
      <c r="K83" s="40">
        <f t="shared" ref="K83:BV83" si="177">K77-K81</f>
        <v>-2210000</v>
      </c>
      <c r="L83" s="40">
        <f t="shared" si="177"/>
        <v>-2210000</v>
      </c>
      <c r="M83" s="40">
        <f t="shared" si="177"/>
        <v>-2210000</v>
      </c>
      <c r="N83" s="40">
        <f t="shared" si="177"/>
        <v>-2210000</v>
      </c>
      <c r="O83" s="40">
        <f t="shared" si="177"/>
        <v>-2210000</v>
      </c>
      <c r="P83" s="40">
        <f t="shared" si="177"/>
        <v>-2210000</v>
      </c>
      <c r="Q83" s="40">
        <f t="shared" si="177"/>
        <v>-2210000</v>
      </c>
      <c r="R83" s="40">
        <f t="shared" si="177"/>
        <v>-2210000</v>
      </c>
      <c r="S83" s="40">
        <f t="shared" si="177"/>
        <v>-2210000</v>
      </c>
      <c r="T83" s="40">
        <f t="shared" si="177"/>
        <v>-2210000</v>
      </c>
      <c r="U83" s="40">
        <f t="shared" si="177"/>
        <v>-2210000</v>
      </c>
      <c r="V83" s="40">
        <f t="shared" si="177"/>
        <v>1249420.0447757756</v>
      </c>
      <c r="W83" s="40">
        <f t="shared" si="177"/>
        <v>1257866.2686567169</v>
      </c>
      <c r="X83" s="40">
        <f t="shared" si="177"/>
        <v>1266363.9403337869</v>
      </c>
      <c r="Y83" s="40">
        <f t="shared" si="177"/>
        <v>1274913.329382936</v>
      </c>
      <c r="Z83" s="40">
        <f t="shared" si="177"/>
        <v>1283514.7062606073</v>
      </c>
      <c r="AA83" s="40">
        <f t="shared" si="177"/>
        <v>1292168.3422990993</v>
      </c>
      <c r="AB83" s="40">
        <f t="shared" si="177"/>
        <v>1300874.5097017868</v>
      </c>
      <c r="AC83" s="40">
        <f t="shared" si="177"/>
        <v>1309633.48153819</v>
      </c>
      <c r="AD83" s="40">
        <f t="shared" si="177"/>
        <v>1318445.5317388943</v>
      </c>
      <c r="AE83" s="40">
        <f t="shared" si="177"/>
        <v>1327310.9350903188</v>
      </c>
      <c r="AF83" s="40">
        <f t="shared" si="177"/>
        <v>1336229.9672293274</v>
      </c>
      <c r="AG83" s="40">
        <f t="shared" si="177"/>
        <v>1345202.9046376892</v>
      </c>
      <c r="AH83" s="40">
        <f t="shared" si="177"/>
        <v>1354230.0246363701</v>
      </c>
      <c r="AI83" s="40">
        <f t="shared" si="177"/>
        <v>1363311.6053796718</v>
      </c>
      <c r="AJ83" s="40">
        <f t="shared" si="177"/>
        <v>1372447.9258492023</v>
      </c>
      <c r="AK83" s="40">
        <f t="shared" si="177"/>
        <v>1381639.2658476778</v>
      </c>
      <c r="AL83" s="40">
        <f t="shared" si="177"/>
        <v>1390885.9059925613</v>
      </c>
      <c r="AM83" s="40">
        <f t="shared" si="177"/>
        <v>1400188.1277095268</v>
      </c>
      <c r="AN83" s="40">
        <f t="shared" si="177"/>
        <v>1409546.2132257479</v>
      </c>
      <c r="AO83" s="40">
        <f t="shared" si="177"/>
        <v>1418960.4455630139</v>
      </c>
      <c r="AP83" s="40">
        <f t="shared" si="177"/>
        <v>1346325.8453727686</v>
      </c>
      <c r="AQ83" s="40">
        <f t="shared" si="177"/>
        <v>1355853.2235604418</v>
      </c>
      <c r="AR83" s="40">
        <f t="shared" si="177"/>
        <v>1365437.602330653</v>
      </c>
      <c r="AS83" s="40">
        <f t="shared" si="177"/>
        <v>1375079.2678111703</v>
      </c>
      <c r="AT83" s="40">
        <f t="shared" si="177"/>
        <v>1384778.5068872077</v>
      </c>
      <c r="AU83" s="40">
        <f t="shared" si="177"/>
        <v>1394535.6071934262</v>
      </c>
      <c r="AV83" s="40">
        <f t="shared" si="177"/>
        <v>1404350.8571057408</v>
      </c>
      <c r="AW83" s="40">
        <f t="shared" si="177"/>
        <v>1414224.5457329224</v>
      </c>
      <c r="AX83" s="40">
        <f t="shared" si="177"/>
        <v>1424156.9629080119</v>
      </c>
      <c r="AY83" s="40">
        <f t="shared" si="177"/>
        <v>1434148.3991795145</v>
      </c>
      <c r="AZ83" s="40">
        <f t="shared" si="177"/>
        <v>1444199.1458024031</v>
      </c>
      <c r="BA83" s="40">
        <f t="shared" si="177"/>
        <v>1454309.494728901</v>
      </c>
      <c r="BB83" s="40">
        <f t="shared" si="177"/>
        <v>1464479.7385990564</v>
      </c>
      <c r="BC83" s="40">
        <f t="shared" si="177"/>
        <v>1474710.1707311054</v>
      </c>
      <c r="BD83" s="40">
        <f t="shared" si="177"/>
        <v>1485001.0851116055</v>
      </c>
      <c r="BE83" s="40">
        <f t="shared" si="177"/>
        <v>1495352.7763853599</v>
      </c>
      <c r="BF83" s="40">
        <f t="shared" si="177"/>
        <v>1505765.5398451118</v>
      </c>
      <c r="BG83" s="40">
        <f t="shared" si="177"/>
        <v>1516239.6714210059</v>
      </c>
      <c r="BH83" s="40">
        <f t="shared" si="177"/>
        <v>1526775.4676698283</v>
      </c>
      <c r="BI83" s="40">
        <f t="shared" si="177"/>
        <v>1619478.4889218977</v>
      </c>
      <c r="BJ83" s="40">
        <f t="shared" si="177"/>
        <v>417469.15423748095</v>
      </c>
      <c r="BK83" s="40">
        <f t="shared" si="177"/>
        <v>409066.78788136109</v>
      </c>
      <c r="BL83" s="40">
        <f t="shared" si="177"/>
        <v>400613.07891272451</v>
      </c>
      <c r="BM83" s="40">
        <f t="shared" si="177"/>
        <v>392107.43608574732</v>
      </c>
      <c r="BN83" s="40">
        <f t="shared" si="177"/>
        <v>383549.26247157017</v>
      </c>
      <c r="BO83" s="40">
        <f t="shared" si="177"/>
        <v>374937.95540125237</v>
      </c>
      <c r="BP83" s="40">
        <f t="shared" si="177"/>
        <v>366272.90640815697</v>
      </c>
      <c r="BQ83" s="40">
        <f t="shared" si="177"/>
        <v>357553.50116976514</v>
      </c>
      <c r="BR83" s="40">
        <f t="shared" si="177"/>
        <v>348779.11944891245</v>
      </c>
      <c r="BS83" s="40">
        <f t="shared" si="177"/>
        <v>339949.1350344416</v>
      </c>
      <c r="BT83" s="40">
        <f t="shared" si="177"/>
        <v>331062.91568126611</v>
      </c>
      <c r="BU83" s="40">
        <f t="shared" si="177"/>
        <v>322119.82304983807</v>
      </c>
      <c r="BV83" s="40">
        <f t="shared" si="177"/>
        <v>313119.21264501626</v>
      </c>
      <c r="BW83" s="40">
        <f t="shared" ref="BW83:EH83" si="178">BW77-BW81</f>
        <v>304060.43375432503</v>
      </c>
      <c r="BX83" s="40">
        <f t="shared" si="178"/>
        <v>294942.82938560308</v>
      </c>
      <c r="BY83" s="40">
        <f t="shared" si="178"/>
        <v>285765.73620402883</v>
      </c>
      <c r="BZ83" s="40">
        <f t="shared" si="178"/>
        <v>276528.48446852551</v>
      </c>
      <c r="CA83" s="40">
        <f t="shared" si="178"/>
        <v>267230.3979675296</v>
      </c>
      <c r="CB83" s="40">
        <f t="shared" si="178"/>
        <v>257870.79395412537</v>
      </c>
      <c r="CC83" s="40">
        <f t="shared" si="178"/>
        <v>248448.98308053182</v>
      </c>
      <c r="CD83" s="40">
        <f t="shared" si="178"/>
        <v>238964.26933194324</v>
      </c>
      <c r="CE83" s="40">
        <f t="shared" si="178"/>
        <v>229415.94995970675</v>
      </c>
      <c r="CF83" s="40">
        <f t="shared" si="178"/>
        <v>219803.3154138414</v>
      </c>
      <c r="CG83" s="40">
        <f t="shared" si="178"/>
        <v>210125.64927488496</v>
      </c>
      <c r="CH83" s="40">
        <f t="shared" si="178"/>
        <v>200382.22818506276</v>
      </c>
      <c r="CI83" s="40">
        <f t="shared" si="178"/>
        <v>190572.32177877461</v>
      </c>
      <c r="CJ83" s="40">
        <f t="shared" si="178"/>
        <v>180695.19261239027</v>
      </c>
      <c r="CK83" s="40">
        <f t="shared" si="178"/>
        <v>170750.0960933473</v>
      </c>
      <c r="CL83" s="40">
        <f t="shared" si="178"/>
        <v>160736.28040854482</v>
      </c>
      <c r="CM83" s="40">
        <f t="shared" si="178"/>
        <v>150652.98645202734</v>
      </c>
      <c r="CN83" s="40">
        <f t="shared" si="178"/>
        <v>0</v>
      </c>
      <c r="CO83" s="40">
        <f t="shared" si="178"/>
        <v>0</v>
      </c>
      <c r="CP83" s="40">
        <f t="shared" si="178"/>
        <v>0</v>
      </c>
      <c r="CQ83" s="40">
        <f t="shared" si="178"/>
        <v>0</v>
      </c>
      <c r="CR83" s="40">
        <f t="shared" si="178"/>
        <v>0</v>
      </c>
      <c r="CS83" s="40">
        <f t="shared" si="178"/>
        <v>0</v>
      </c>
      <c r="CT83" s="40">
        <f t="shared" si="178"/>
        <v>0</v>
      </c>
      <c r="CU83" s="40">
        <f t="shared" si="178"/>
        <v>0</v>
      </c>
      <c r="CV83" s="40">
        <f t="shared" si="178"/>
        <v>0</v>
      </c>
      <c r="CW83" s="40">
        <f t="shared" si="178"/>
        <v>0</v>
      </c>
      <c r="CX83" s="40">
        <f t="shared" si="178"/>
        <v>0</v>
      </c>
      <c r="CY83" s="40">
        <f t="shared" si="178"/>
        <v>0</v>
      </c>
      <c r="CZ83" s="40">
        <f t="shared" si="178"/>
        <v>0</v>
      </c>
      <c r="DA83" s="40">
        <f t="shared" si="178"/>
        <v>0</v>
      </c>
      <c r="DB83" s="40">
        <f t="shared" si="178"/>
        <v>0</v>
      </c>
      <c r="DC83" s="40">
        <f t="shared" si="178"/>
        <v>0</v>
      </c>
      <c r="DD83" s="40">
        <f t="shared" si="178"/>
        <v>0</v>
      </c>
      <c r="DE83" s="40">
        <f t="shared" si="178"/>
        <v>0</v>
      </c>
      <c r="DF83" s="40">
        <f t="shared" si="178"/>
        <v>0</v>
      </c>
      <c r="DG83" s="40">
        <f t="shared" si="178"/>
        <v>0</v>
      </c>
      <c r="DH83" s="40">
        <f t="shared" si="178"/>
        <v>0</v>
      </c>
      <c r="DI83" s="40">
        <f t="shared" si="178"/>
        <v>0</v>
      </c>
      <c r="DJ83" s="40">
        <f t="shared" si="178"/>
        <v>0</v>
      </c>
      <c r="DK83" s="40">
        <f t="shared" si="178"/>
        <v>0</v>
      </c>
      <c r="DL83" s="40">
        <f t="shared" si="178"/>
        <v>0</v>
      </c>
      <c r="DM83" s="40">
        <f t="shared" si="178"/>
        <v>0</v>
      </c>
      <c r="DN83" s="40">
        <f t="shared" si="178"/>
        <v>0</v>
      </c>
      <c r="DO83" s="40">
        <f t="shared" si="178"/>
        <v>0</v>
      </c>
      <c r="DP83" s="40">
        <f t="shared" si="178"/>
        <v>0</v>
      </c>
      <c r="DQ83" s="40">
        <f t="shared" si="178"/>
        <v>0</v>
      </c>
      <c r="DR83" s="40">
        <f t="shared" si="178"/>
        <v>0</v>
      </c>
      <c r="DS83" s="40">
        <f t="shared" si="178"/>
        <v>0</v>
      </c>
      <c r="DT83" s="40">
        <f t="shared" si="178"/>
        <v>0</v>
      </c>
      <c r="DU83" s="40">
        <f t="shared" si="178"/>
        <v>0</v>
      </c>
      <c r="DV83" s="40">
        <f t="shared" si="178"/>
        <v>0</v>
      </c>
      <c r="DW83" s="40">
        <f t="shared" si="178"/>
        <v>0</v>
      </c>
      <c r="DX83" s="40">
        <f t="shared" si="178"/>
        <v>0</v>
      </c>
      <c r="DY83" s="40">
        <f t="shared" si="178"/>
        <v>0</v>
      </c>
      <c r="DZ83" s="40">
        <f t="shared" si="178"/>
        <v>0</v>
      </c>
      <c r="EA83" s="40">
        <f t="shared" si="178"/>
        <v>0</v>
      </c>
      <c r="EB83" s="40">
        <f t="shared" si="178"/>
        <v>0</v>
      </c>
      <c r="EC83" s="40">
        <f t="shared" si="178"/>
        <v>0</v>
      </c>
      <c r="ED83" s="40">
        <f t="shared" si="178"/>
        <v>0</v>
      </c>
      <c r="EE83" s="40">
        <f t="shared" si="178"/>
        <v>0</v>
      </c>
      <c r="EF83" s="40">
        <f t="shared" si="178"/>
        <v>0</v>
      </c>
      <c r="EG83" s="40">
        <f t="shared" si="178"/>
        <v>0</v>
      </c>
      <c r="EH83" s="40">
        <f t="shared" si="178"/>
        <v>0</v>
      </c>
      <c r="EI83" s="40">
        <f t="shared" ref="EI83:FC83" si="179">EI77-EI81</f>
        <v>0</v>
      </c>
      <c r="EJ83" s="40">
        <f t="shared" si="179"/>
        <v>0</v>
      </c>
      <c r="EK83" s="40">
        <f t="shared" si="179"/>
        <v>0</v>
      </c>
      <c r="EL83" s="40">
        <f t="shared" si="179"/>
        <v>0</v>
      </c>
      <c r="EM83" s="40">
        <f t="shared" si="179"/>
        <v>0</v>
      </c>
      <c r="EN83" s="40">
        <f t="shared" si="179"/>
        <v>0</v>
      </c>
      <c r="EO83" s="40">
        <f t="shared" si="179"/>
        <v>0</v>
      </c>
      <c r="EP83" s="40">
        <f t="shared" si="179"/>
        <v>0</v>
      </c>
      <c r="EQ83" s="40">
        <f t="shared" si="179"/>
        <v>0</v>
      </c>
      <c r="ER83" s="40">
        <f t="shared" si="179"/>
        <v>0</v>
      </c>
      <c r="ES83" s="40">
        <f t="shared" si="179"/>
        <v>0</v>
      </c>
      <c r="ET83" s="40">
        <f t="shared" si="179"/>
        <v>0</v>
      </c>
      <c r="EU83" s="40">
        <f t="shared" si="179"/>
        <v>0</v>
      </c>
      <c r="EV83" s="40">
        <f t="shared" si="179"/>
        <v>0</v>
      </c>
      <c r="EW83" s="40">
        <f t="shared" si="179"/>
        <v>0</v>
      </c>
      <c r="EX83" s="40">
        <f t="shared" si="179"/>
        <v>0</v>
      </c>
      <c r="EY83" s="40">
        <f t="shared" si="179"/>
        <v>0</v>
      </c>
      <c r="EZ83" s="40">
        <f t="shared" si="179"/>
        <v>0</v>
      </c>
      <c r="FA83" s="40">
        <f t="shared" si="179"/>
        <v>0</v>
      </c>
      <c r="FB83" s="40">
        <f t="shared" si="179"/>
        <v>0</v>
      </c>
      <c r="FC83" s="40">
        <f t="shared" si="179"/>
        <v>0</v>
      </c>
    </row>
    <row r="84" spans="2:1006" ht="15" thickTop="1" x14ac:dyDescent="0.35">
      <c r="C84" t="s">
        <v>71</v>
      </c>
      <c r="E84" s="31" t="s">
        <v>101</v>
      </c>
      <c r="F84" s="44">
        <f>XIRR(J83:FC83,J8:FC8)</f>
        <v>8.3502247929573059E-2</v>
      </c>
    </row>
    <row r="86" spans="2:1006" x14ac:dyDescent="0.35">
      <c r="B86" s="4" t="s">
        <v>230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LI86" s="4"/>
      <c r="ALJ86" s="4"/>
      <c r="ALK86" s="4"/>
      <c r="ALL86" s="4"/>
      <c r="ALM86" s="4"/>
      <c r="ALN86" s="4"/>
      <c r="ALO86" s="4"/>
      <c r="ALP86" s="4"/>
      <c r="ALQ86" s="4"/>
      <c r="ALR86" s="4"/>
    </row>
    <row r="87" spans="2:1006" x14ac:dyDescent="0.35">
      <c r="C87" t="s">
        <v>186</v>
      </c>
      <c r="E87" s="31" t="s">
        <v>47</v>
      </c>
      <c r="F87" s="7">
        <f>InputC!E93</f>
        <v>0.08</v>
      </c>
    </row>
    <row r="88" spans="2:1006" x14ac:dyDescent="0.35">
      <c r="C88" t="s">
        <v>187</v>
      </c>
      <c r="E88" s="31" t="s">
        <v>107</v>
      </c>
      <c r="F88" s="17">
        <f>XNPV(F87,J83:FC83,J8:FC8)</f>
        <v>773311.82072810305</v>
      </c>
    </row>
    <row r="89" spans="2:1006" x14ac:dyDescent="0.35">
      <c r="E89" s="31"/>
      <c r="F89" s="17"/>
    </row>
    <row r="90" spans="2:1006" x14ac:dyDescent="0.35">
      <c r="C90" t="s">
        <v>231</v>
      </c>
      <c r="E90" s="31" t="s">
        <v>107</v>
      </c>
      <c r="F90" s="17">
        <f>F88</f>
        <v>773311.82072810305</v>
      </c>
      <c r="J90" s="45">
        <f>$F$90*(J3=1)</f>
        <v>773311.82072810305</v>
      </c>
      <c r="K90" s="45">
        <f t="shared" ref="K90:BV90" si="180">$F$90*(K3=1)</f>
        <v>0</v>
      </c>
      <c r="L90" s="45">
        <f t="shared" si="180"/>
        <v>0</v>
      </c>
      <c r="M90" s="45">
        <f t="shared" si="180"/>
        <v>0</v>
      </c>
      <c r="N90" s="45">
        <f t="shared" si="180"/>
        <v>0</v>
      </c>
      <c r="O90" s="45">
        <f t="shared" si="180"/>
        <v>0</v>
      </c>
      <c r="P90" s="45">
        <f t="shared" si="180"/>
        <v>0</v>
      </c>
      <c r="Q90" s="45">
        <f t="shared" si="180"/>
        <v>0</v>
      </c>
      <c r="R90" s="45">
        <f t="shared" si="180"/>
        <v>0</v>
      </c>
      <c r="S90" s="45">
        <f t="shared" si="180"/>
        <v>0</v>
      </c>
      <c r="T90" s="45">
        <f t="shared" si="180"/>
        <v>0</v>
      </c>
      <c r="U90" s="45">
        <f t="shared" si="180"/>
        <v>0</v>
      </c>
      <c r="V90" s="45">
        <f t="shared" si="180"/>
        <v>0</v>
      </c>
      <c r="W90" s="45">
        <f t="shared" si="180"/>
        <v>0</v>
      </c>
      <c r="X90" s="45">
        <f t="shared" si="180"/>
        <v>0</v>
      </c>
      <c r="Y90" s="45">
        <f t="shared" si="180"/>
        <v>0</v>
      </c>
      <c r="Z90" s="45">
        <f t="shared" si="180"/>
        <v>0</v>
      </c>
      <c r="AA90" s="45">
        <f t="shared" si="180"/>
        <v>0</v>
      </c>
      <c r="AB90" s="45">
        <f t="shared" si="180"/>
        <v>0</v>
      </c>
      <c r="AC90" s="45">
        <f t="shared" si="180"/>
        <v>0</v>
      </c>
      <c r="AD90" s="45">
        <f t="shared" si="180"/>
        <v>0</v>
      </c>
      <c r="AE90" s="45">
        <f t="shared" si="180"/>
        <v>0</v>
      </c>
      <c r="AF90" s="45">
        <f t="shared" si="180"/>
        <v>0</v>
      </c>
      <c r="AG90" s="45">
        <f t="shared" si="180"/>
        <v>0</v>
      </c>
      <c r="AH90" s="45">
        <f t="shared" si="180"/>
        <v>0</v>
      </c>
      <c r="AI90" s="45">
        <f t="shared" si="180"/>
        <v>0</v>
      </c>
      <c r="AJ90" s="45">
        <f t="shared" si="180"/>
        <v>0</v>
      </c>
      <c r="AK90" s="45">
        <f t="shared" si="180"/>
        <v>0</v>
      </c>
      <c r="AL90" s="45">
        <f t="shared" si="180"/>
        <v>0</v>
      </c>
      <c r="AM90" s="45">
        <f t="shared" si="180"/>
        <v>0</v>
      </c>
      <c r="AN90" s="45">
        <f t="shared" si="180"/>
        <v>0</v>
      </c>
      <c r="AO90" s="45">
        <f t="shared" si="180"/>
        <v>0</v>
      </c>
      <c r="AP90" s="45">
        <f t="shared" si="180"/>
        <v>0</v>
      </c>
      <c r="AQ90" s="45">
        <f t="shared" si="180"/>
        <v>0</v>
      </c>
      <c r="AR90" s="45">
        <f t="shared" si="180"/>
        <v>0</v>
      </c>
      <c r="AS90" s="45">
        <f t="shared" si="180"/>
        <v>0</v>
      </c>
      <c r="AT90" s="45">
        <f t="shared" si="180"/>
        <v>0</v>
      </c>
      <c r="AU90" s="45">
        <f t="shared" si="180"/>
        <v>0</v>
      </c>
      <c r="AV90" s="45">
        <f t="shared" si="180"/>
        <v>0</v>
      </c>
      <c r="AW90" s="45">
        <f t="shared" si="180"/>
        <v>0</v>
      </c>
      <c r="AX90" s="45">
        <f t="shared" si="180"/>
        <v>0</v>
      </c>
      <c r="AY90" s="45">
        <f t="shared" si="180"/>
        <v>0</v>
      </c>
      <c r="AZ90" s="45">
        <f t="shared" si="180"/>
        <v>0</v>
      </c>
      <c r="BA90" s="45">
        <f t="shared" si="180"/>
        <v>0</v>
      </c>
      <c r="BB90" s="45">
        <f t="shared" si="180"/>
        <v>0</v>
      </c>
      <c r="BC90" s="45">
        <f t="shared" si="180"/>
        <v>0</v>
      </c>
      <c r="BD90" s="45">
        <f t="shared" si="180"/>
        <v>0</v>
      </c>
      <c r="BE90" s="45">
        <f t="shared" si="180"/>
        <v>0</v>
      </c>
      <c r="BF90" s="45">
        <f t="shared" si="180"/>
        <v>0</v>
      </c>
      <c r="BG90" s="45">
        <f t="shared" si="180"/>
        <v>0</v>
      </c>
      <c r="BH90" s="45">
        <f t="shared" si="180"/>
        <v>0</v>
      </c>
      <c r="BI90" s="45">
        <f t="shared" si="180"/>
        <v>0</v>
      </c>
      <c r="BJ90" s="45">
        <f t="shared" si="180"/>
        <v>0</v>
      </c>
      <c r="BK90" s="45">
        <f t="shared" si="180"/>
        <v>0</v>
      </c>
      <c r="BL90" s="45">
        <f t="shared" si="180"/>
        <v>0</v>
      </c>
      <c r="BM90" s="45">
        <f t="shared" si="180"/>
        <v>0</v>
      </c>
      <c r="BN90" s="45">
        <f t="shared" si="180"/>
        <v>0</v>
      </c>
      <c r="BO90" s="45">
        <f t="shared" si="180"/>
        <v>0</v>
      </c>
      <c r="BP90" s="45">
        <f t="shared" si="180"/>
        <v>0</v>
      </c>
      <c r="BQ90" s="45">
        <f t="shared" si="180"/>
        <v>0</v>
      </c>
      <c r="BR90" s="45">
        <f t="shared" si="180"/>
        <v>0</v>
      </c>
      <c r="BS90" s="45">
        <f t="shared" si="180"/>
        <v>0</v>
      </c>
      <c r="BT90" s="45">
        <f t="shared" si="180"/>
        <v>0</v>
      </c>
      <c r="BU90" s="45">
        <f t="shared" si="180"/>
        <v>0</v>
      </c>
      <c r="BV90" s="45">
        <f t="shared" si="180"/>
        <v>0</v>
      </c>
      <c r="BW90" s="45">
        <f t="shared" ref="BW90:EH90" si="181">$F$90*(BW3=1)</f>
        <v>0</v>
      </c>
      <c r="BX90" s="45">
        <f t="shared" si="181"/>
        <v>0</v>
      </c>
      <c r="BY90" s="45">
        <f t="shared" si="181"/>
        <v>0</v>
      </c>
      <c r="BZ90" s="45">
        <f t="shared" si="181"/>
        <v>0</v>
      </c>
      <c r="CA90" s="45">
        <f t="shared" si="181"/>
        <v>0</v>
      </c>
      <c r="CB90" s="45">
        <f t="shared" si="181"/>
        <v>0</v>
      </c>
      <c r="CC90" s="45">
        <f t="shared" si="181"/>
        <v>0</v>
      </c>
      <c r="CD90" s="45">
        <f t="shared" si="181"/>
        <v>0</v>
      </c>
      <c r="CE90" s="45">
        <f t="shared" si="181"/>
        <v>0</v>
      </c>
      <c r="CF90" s="45">
        <f t="shared" si="181"/>
        <v>0</v>
      </c>
      <c r="CG90" s="45">
        <f t="shared" si="181"/>
        <v>0</v>
      </c>
      <c r="CH90" s="45">
        <f t="shared" si="181"/>
        <v>0</v>
      </c>
      <c r="CI90" s="45">
        <f t="shared" si="181"/>
        <v>0</v>
      </c>
      <c r="CJ90" s="45">
        <f t="shared" si="181"/>
        <v>0</v>
      </c>
      <c r="CK90" s="45">
        <f t="shared" si="181"/>
        <v>0</v>
      </c>
      <c r="CL90" s="45">
        <f t="shared" si="181"/>
        <v>0</v>
      </c>
      <c r="CM90" s="45">
        <f t="shared" si="181"/>
        <v>0</v>
      </c>
      <c r="CN90" s="45">
        <f t="shared" si="181"/>
        <v>0</v>
      </c>
      <c r="CO90" s="45">
        <f t="shared" si="181"/>
        <v>0</v>
      </c>
      <c r="CP90" s="45">
        <f t="shared" si="181"/>
        <v>0</v>
      </c>
      <c r="CQ90" s="45">
        <f t="shared" si="181"/>
        <v>0</v>
      </c>
      <c r="CR90" s="45">
        <f t="shared" si="181"/>
        <v>0</v>
      </c>
      <c r="CS90" s="45">
        <f t="shared" si="181"/>
        <v>0</v>
      </c>
      <c r="CT90" s="45">
        <f t="shared" si="181"/>
        <v>0</v>
      </c>
      <c r="CU90" s="45">
        <f t="shared" si="181"/>
        <v>0</v>
      </c>
      <c r="CV90" s="45">
        <f t="shared" si="181"/>
        <v>0</v>
      </c>
      <c r="CW90" s="45">
        <f t="shared" si="181"/>
        <v>0</v>
      </c>
      <c r="CX90" s="45">
        <f t="shared" si="181"/>
        <v>0</v>
      </c>
      <c r="CY90" s="45">
        <f t="shared" si="181"/>
        <v>0</v>
      </c>
      <c r="CZ90" s="45">
        <f t="shared" si="181"/>
        <v>0</v>
      </c>
      <c r="DA90" s="45">
        <f t="shared" si="181"/>
        <v>0</v>
      </c>
      <c r="DB90" s="45">
        <f t="shared" si="181"/>
        <v>0</v>
      </c>
      <c r="DC90" s="45">
        <f t="shared" si="181"/>
        <v>0</v>
      </c>
      <c r="DD90" s="45">
        <f t="shared" si="181"/>
        <v>0</v>
      </c>
      <c r="DE90" s="45">
        <f t="shared" si="181"/>
        <v>0</v>
      </c>
      <c r="DF90" s="45">
        <f t="shared" si="181"/>
        <v>0</v>
      </c>
      <c r="DG90" s="45">
        <f t="shared" si="181"/>
        <v>0</v>
      </c>
      <c r="DH90" s="45">
        <f t="shared" si="181"/>
        <v>0</v>
      </c>
      <c r="DI90" s="45">
        <f t="shared" si="181"/>
        <v>0</v>
      </c>
      <c r="DJ90" s="45">
        <f t="shared" si="181"/>
        <v>0</v>
      </c>
      <c r="DK90" s="45">
        <f t="shared" si="181"/>
        <v>0</v>
      </c>
      <c r="DL90" s="45">
        <f t="shared" si="181"/>
        <v>0</v>
      </c>
      <c r="DM90" s="45">
        <f t="shared" si="181"/>
        <v>0</v>
      </c>
      <c r="DN90" s="45">
        <f t="shared" si="181"/>
        <v>0</v>
      </c>
      <c r="DO90" s="45">
        <f t="shared" si="181"/>
        <v>0</v>
      </c>
      <c r="DP90" s="45">
        <f t="shared" si="181"/>
        <v>0</v>
      </c>
      <c r="DQ90" s="45">
        <f t="shared" si="181"/>
        <v>0</v>
      </c>
      <c r="DR90" s="45">
        <f t="shared" si="181"/>
        <v>0</v>
      </c>
      <c r="DS90" s="45">
        <f t="shared" si="181"/>
        <v>0</v>
      </c>
      <c r="DT90" s="45">
        <f t="shared" si="181"/>
        <v>0</v>
      </c>
      <c r="DU90" s="45">
        <f t="shared" si="181"/>
        <v>0</v>
      </c>
      <c r="DV90" s="45">
        <f t="shared" si="181"/>
        <v>0</v>
      </c>
      <c r="DW90" s="45">
        <f t="shared" si="181"/>
        <v>0</v>
      </c>
      <c r="DX90" s="45">
        <f t="shared" si="181"/>
        <v>0</v>
      </c>
      <c r="DY90" s="45">
        <f t="shared" si="181"/>
        <v>0</v>
      </c>
      <c r="DZ90" s="45">
        <f t="shared" si="181"/>
        <v>0</v>
      </c>
      <c r="EA90" s="45">
        <f t="shared" si="181"/>
        <v>0</v>
      </c>
      <c r="EB90" s="45">
        <f t="shared" si="181"/>
        <v>0</v>
      </c>
      <c r="EC90" s="45">
        <f t="shared" si="181"/>
        <v>0</v>
      </c>
      <c r="ED90" s="45">
        <f t="shared" si="181"/>
        <v>0</v>
      </c>
      <c r="EE90" s="45">
        <f t="shared" si="181"/>
        <v>0</v>
      </c>
      <c r="EF90" s="45">
        <f t="shared" si="181"/>
        <v>0</v>
      </c>
      <c r="EG90" s="45">
        <f t="shared" si="181"/>
        <v>0</v>
      </c>
      <c r="EH90" s="45">
        <f t="shared" si="181"/>
        <v>0</v>
      </c>
      <c r="EI90" s="45">
        <f t="shared" ref="EI90:FC90" si="182">$F$90*(EI3=1)</f>
        <v>0</v>
      </c>
      <c r="EJ90" s="45">
        <f t="shared" si="182"/>
        <v>0</v>
      </c>
      <c r="EK90" s="45">
        <f t="shared" si="182"/>
        <v>0</v>
      </c>
      <c r="EL90" s="45">
        <f t="shared" si="182"/>
        <v>0</v>
      </c>
      <c r="EM90" s="45">
        <f t="shared" si="182"/>
        <v>0</v>
      </c>
      <c r="EN90" s="45">
        <f t="shared" si="182"/>
        <v>0</v>
      </c>
      <c r="EO90" s="45">
        <f t="shared" si="182"/>
        <v>0</v>
      </c>
      <c r="EP90" s="45">
        <f t="shared" si="182"/>
        <v>0</v>
      </c>
      <c r="EQ90" s="45">
        <f t="shared" si="182"/>
        <v>0</v>
      </c>
      <c r="ER90" s="45">
        <f t="shared" si="182"/>
        <v>0</v>
      </c>
      <c r="ES90" s="45">
        <f t="shared" si="182"/>
        <v>0</v>
      </c>
      <c r="ET90" s="45">
        <f t="shared" si="182"/>
        <v>0</v>
      </c>
      <c r="EU90" s="45">
        <f t="shared" si="182"/>
        <v>0</v>
      </c>
      <c r="EV90" s="45">
        <f t="shared" si="182"/>
        <v>0</v>
      </c>
      <c r="EW90" s="45">
        <f t="shared" si="182"/>
        <v>0</v>
      </c>
      <c r="EX90" s="45">
        <f t="shared" si="182"/>
        <v>0</v>
      </c>
      <c r="EY90" s="45">
        <f t="shared" si="182"/>
        <v>0</v>
      </c>
      <c r="EZ90" s="45">
        <f t="shared" si="182"/>
        <v>0</v>
      </c>
      <c r="FA90" s="45">
        <f t="shared" si="182"/>
        <v>0</v>
      </c>
      <c r="FB90" s="45">
        <f t="shared" si="182"/>
        <v>0</v>
      </c>
      <c r="FC90" s="45">
        <f t="shared" si="182"/>
        <v>0</v>
      </c>
    </row>
    <row r="91" spans="2:1006" x14ac:dyDescent="0.35">
      <c r="C91" t="s">
        <v>232</v>
      </c>
      <c r="E91" s="31" t="s">
        <v>107</v>
      </c>
      <c r="F91" s="17"/>
      <c r="J91" s="17">
        <f>J83-J90</f>
        <v>-2983311.8207281032</v>
      </c>
      <c r="K91" s="17">
        <f t="shared" ref="K91:BV91" si="183">K83-K90</f>
        <v>-2210000</v>
      </c>
      <c r="L91" s="17">
        <f t="shared" si="183"/>
        <v>-2210000</v>
      </c>
      <c r="M91" s="17">
        <f t="shared" si="183"/>
        <v>-2210000</v>
      </c>
      <c r="N91" s="17">
        <f t="shared" si="183"/>
        <v>-2210000</v>
      </c>
      <c r="O91" s="17">
        <f t="shared" si="183"/>
        <v>-2210000</v>
      </c>
      <c r="P91" s="17">
        <f t="shared" si="183"/>
        <v>-2210000</v>
      </c>
      <c r="Q91" s="17">
        <f t="shared" si="183"/>
        <v>-2210000</v>
      </c>
      <c r="R91" s="17">
        <f t="shared" si="183"/>
        <v>-2210000</v>
      </c>
      <c r="S91" s="17">
        <f t="shared" si="183"/>
        <v>-2210000</v>
      </c>
      <c r="T91" s="17">
        <f t="shared" si="183"/>
        <v>-2210000</v>
      </c>
      <c r="U91" s="17">
        <f t="shared" si="183"/>
        <v>-2210000</v>
      </c>
      <c r="V91" s="17">
        <f t="shared" si="183"/>
        <v>1249420.0447757756</v>
      </c>
      <c r="W91" s="17">
        <f t="shared" si="183"/>
        <v>1257866.2686567169</v>
      </c>
      <c r="X91" s="17">
        <f t="shared" si="183"/>
        <v>1266363.9403337869</v>
      </c>
      <c r="Y91" s="17">
        <f t="shared" si="183"/>
        <v>1274913.329382936</v>
      </c>
      <c r="Z91" s="17">
        <f t="shared" si="183"/>
        <v>1283514.7062606073</v>
      </c>
      <c r="AA91" s="17">
        <f t="shared" si="183"/>
        <v>1292168.3422990993</v>
      </c>
      <c r="AB91" s="17">
        <f t="shared" si="183"/>
        <v>1300874.5097017868</v>
      </c>
      <c r="AC91" s="17">
        <f t="shared" si="183"/>
        <v>1309633.48153819</v>
      </c>
      <c r="AD91" s="17">
        <f t="shared" si="183"/>
        <v>1318445.5317388943</v>
      </c>
      <c r="AE91" s="17">
        <f t="shared" si="183"/>
        <v>1327310.9350903188</v>
      </c>
      <c r="AF91" s="17">
        <f t="shared" si="183"/>
        <v>1336229.9672293274</v>
      </c>
      <c r="AG91" s="17">
        <f t="shared" si="183"/>
        <v>1345202.9046376892</v>
      </c>
      <c r="AH91" s="17">
        <f t="shared" si="183"/>
        <v>1354230.0246363701</v>
      </c>
      <c r="AI91" s="17">
        <f t="shared" si="183"/>
        <v>1363311.6053796718</v>
      </c>
      <c r="AJ91" s="17">
        <f t="shared" si="183"/>
        <v>1372447.9258492023</v>
      </c>
      <c r="AK91" s="17">
        <f t="shared" si="183"/>
        <v>1381639.2658476778</v>
      </c>
      <c r="AL91" s="17">
        <f t="shared" si="183"/>
        <v>1390885.9059925613</v>
      </c>
      <c r="AM91" s="17">
        <f t="shared" si="183"/>
        <v>1400188.1277095268</v>
      </c>
      <c r="AN91" s="17">
        <f t="shared" si="183"/>
        <v>1409546.2132257479</v>
      </c>
      <c r="AO91" s="17">
        <f t="shared" si="183"/>
        <v>1418960.4455630139</v>
      </c>
      <c r="AP91" s="17">
        <f t="shared" si="183"/>
        <v>1346325.8453727686</v>
      </c>
      <c r="AQ91" s="17">
        <f t="shared" si="183"/>
        <v>1355853.2235604418</v>
      </c>
      <c r="AR91" s="17">
        <f t="shared" si="183"/>
        <v>1365437.602330653</v>
      </c>
      <c r="AS91" s="17">
        <f t="shared" si="183"/>
        <v>1375079.2678111703</v>
      </c>
      <c r="AT91" s="17">
        <f t="shared" si="183"/>
        <v>1384778.5068872077</v>
      </c>
      <c r="AU91" s="17">
        <f t="shared" si="183"/>
        <v>1394535.6071934262</v>
      </c>
      <c r="AV91" s="17">
        <f t="shared" si="183"/>
        <v>1404350.8571057408</v>
      </c>
      <c r="AW91" s="17">
        <f t="shared" si="183"/>
        <v>1414224.5457329224</v>
      </c>
      <c r="AX91" s="17">
        <f t="shared" si="183"/>
        <v>1424156.9629080119</v>
      </c>
      <c r="AY91" s="17">
        <f t="shared" si="183"/>
        <v>1434148.3991795145</v>
      </c>
      <c r="AZ91" s="17">
        <f t="shared" si="183"/>
        <v>1444199.1458024031</v>
      </c>
      <c r="BA91" s="17">
        <f t="shared" si="183"/>
        <v>1454309.494728901</v>
      </c>
      <c r="BB91" s="17">
        <f t="shared" si="183"/>
        <v>1464479.7385990564</v>
      </c>
      <c r="BC91" s="17">
        <f t="shared" si="183"/>
        <v>1474710.1707311054</v>
      </c>
      <c r="BD91" s="17">
        <f t="shared" si="183"/>
        <v>1485001.0851116055</v>
      </c>
      <c r="BE91" s="17">
        <f t="shared" si="183"/>
        <v>1495352.7763853599</v>
      </c>
      <c r="BF91" s="17">
        <f t="shared" si="183"/>
        <v>1505765.5398451118</v>
      </c>
      <c r="BG91" s="17">
        <f t="shared" si="183"/>
        <v>1516239.6714210059</v>
      </c>
      <c r="BH91" s="17">
        <f t="shared" si="183"/>
        <v>1526775.4676698283</v>
      </c>
      <c r="BI91" s="17">
        <f t="shared" si="183"/>
        <v>1619478.4889218977</v>
      </c>
      <c r="BJ91" s="17">
        <f t="shared" si="183"/>
        <v>417469.15423748095</v>
      </c>
      <c r="BK91" s="17">
        <f t="shared" si="183"/>
        <v>409066.78788136109</v>
      </c>
      <c r="BL91" s="17">
        <f t="shared" si="183"/>
        <v>400613.07891272451</v>
      </c>
      <c r="BM91" s="17">
        <f t="shared" si="183"/>
        <v>392107.43608574732</v>
      </c>
      <c r="BN91" s="17">
        <f t="shared" si="183"/>
        <v>383549.26247157017</v>
      </c>
      <c r="BO91" s="17">
        <f t="shared" si="183"/>
        <v>374937.95540125237</v>
      </c>
      <c r="BP91" s="17">
        <f t="shared" si="183"/>
        <v>366272.90640815697</v>
      </c>
      <c r="BQ91" s="17">
        <f t="shared" si="183"/>
        <v>357553.50116976514</v>
      </c>
      <c r="BR91" s="17">
        <f t="shared" si="183"/>
        <v>348779.11944891245</v>
      </c>
      <c r="BS91" s="17">
        <f t="shared" si="183"/>
        <v>339949.1350344416</v>
      </c>
      <c r="BT91" s="17">
        <f t="shared" si="183"/>
        <v>331062.91568126611</v>
      </c>
      <c r="BU91" s="17">
        <f t="shared" si="183"/>
        <v>322119.82304983807</v>
      </c>
      <c r="BV91" s="17">
        <f t="shared" si="183"/>
        <v>313119.21264501626</v>
      </c>
      <c r="BW91" s="17">
        <f t="shared" ref="BW91:EH91" si="184">BW83-BW90</f>
        <v>304060.43375432503</v>
      </c>
      <c r="BX91" s="17">
        <f t="shared" si="184"/>
        <v>294942.82938560308</v>
      </c>
      <c r="BY91" s="17">
        <f t="shared" si="184"/>
        <v>285765.73620402883</v>
      </c>
      <c r="BZ91" s="17">
        <f t="shared" si="184"/>
        <v>276528.48446852551</v>
      </c>
      <c r="CA91" s="17">
        <f t="shared" si="184"/>
        <v>267230.3979675296</v>
      </c>
      <c r="CB91" s="17">
        <f t="shared" si="184"/>
        <v>257870.79395412537</v>
      </c>
      <c r="CC91" s="17">
        <f t="shared" si="184"/>
        <v>248448.98308053182</v>
      </c>
      <c r="CD91" s="17">
        <f t="shared" si="184"/>
        <v>238964.26933194324</v>
      </c>
      <c r="CE91" s="17">
        <f t="shared" si="184"/>
        <v>229415.94995970675</v>
      </c>
      <c r="CF91" s="17">
        <f t="shared" si="184"/>
        <v>219803.3154138414</v>
      </c>
      <c r="CG91" s="17">
        <f t="shared" si="184"/>
        <v>210125.64927488496</v>
      </c>
      <c r="CH91" s="17">
        <f t="shared" si="184"/>
        <v>200382.22818506276</v>
      </c>
      <c r="CI91" s="17">
        <f t="shared" si="184"/>
        <v>190572.32177877461</v>
      </c>
      <c r="CJ91" s="17">
        <f t="shared" si="184"/>
        <v>180695.19261239027</v>
      </c>
      <c r="CK91" s="17">
        <f t="shared" si="184"/>
        <v>170750.0960933473</v>
      </c>
      <c r="CL91" s="17">
        <f t="shared" si="184"/>
        <v>160736.28040854482</v>
      </c>
      <c r="CM91" s="17">
        <f t="shared" si="184"/>
        <v>150652.98645202734</v>
      </c>
      <c r="CN91" s="17">
        <f t="shared" si="184"/>
        <v>0</v>
      </c>
      <c r="CO91" s="17">
        <f t="shared" si="184"/>
        <v>0</v>
      </c>
      <c r="CP91" s="17">
        <f t="shared" si="184"/>
        <v>0</v>
      </c>
      <c r="CQ91" s="17">
        <f t="shared" si="184"/>
        <v>0</v>
      </c>
      <c r="CR91" s="17">
        <f t="shared" si="184"/>
        <v>0</v>
      </c>
      <c r="CS91" s="17">
        <f t="shared" si="184"/>
        <v>0</v>
      </c>
      <c r="CT91" s="17">
        <f t="shared" si="184"/>
        <v>0</v>
      </c>
      <c r="CU91" s="17">
        <f t="shared" si="184"/>
        <v>0</v>
      </c>
      <c r="CV91" s="17">
        <f t="shared" si="184"/>
        <v>0</v>
      </c>
      <c r="CW91" s="17">
        <f t="shared" si="184"/>
        <v>0</v>
      </c>
      <c r="CX91" s="17">
        <f t="shared" si="184"/>
        <v>0</v>
      </c>
      <c r="CY91" s="17">
        <f t="shared" si="184"/>
        <v>0</v>
      </c>
      <c r="CZ91" s="17">
        <f t="shared" si="184"/>
        <v>0</v>
      </c>
      <c r="DA91" s="17">
        <f t="shared" si="184"/>
        <v>0</v>
      </c>
      <c r="DB91" s="17">
        <f t="shared" si="184"/>
        <v>0</v>
      </c>
      <c r="DC91" s="17">
        <f t="shared" si="184"/>
        <v>0</v>
      </c>
      <c r="DD91" s="17">
        <f t="shared" si="184"/>
        <v>0</v>
      </c>
      <c r="DE91" s="17">
        <f t="shared" si="184"/>
        <v>0</v>
      </c>
      <c r="DF91" s="17">
        <f t="shared" si="184"/>
        <v>0</v>
      </c>
      <c r="DG91" s="17">
        <f t="shared" si="184"/>
        <v>0</v>
      </c>
      <c r="DH91" s="17">
        <f t="shared" si="184"/>
        <v>0</v>
      </c>
      <c r="DI91" s="17">
        <f t="shared" si="184"/>
        <v>0</v>
      </c>
      <c r="DJ91" s="17">
        <f t="shared" si="184"/>
        <v>0</v>
      </c>
      <c r="DK91" s="17">
        <f t="shared" si="184"/>
        <v>0</v>
      </c>
      <c r="DL91" s="17">
        <f t="shared" si="184"/>
        <v>0</v>
      </c>
      <c r="DM91" s="17">
        <f t="shared" si="184"/>
        <v>0</v>
      </c>
      <c r="DN91" s="17">
        <f t="shared" si="184"/>
        <v>0</v>
      </c>
      <c r="DO91" s="17">
        <f t="shared" si="184"/>
        <v>0</v>
      </c>
      <c r="DP91" s="17">
        <f t="shared" si="184"/>
        <v>0</v>
      </c>
      <c r="DQ91" s="17">
        <f t="shared" si="184"/>
        <v>0</v>
      </c>
      <c r="DR91" s="17">
        <f t="shared" si="184"/>
        <v>0</v>
      </c>
      <c r="DS91" s="17">
        <f t="shared" si="184"/>
        <v>0</v>
      </c>
      <c r="DT91" s="17">
        <f t="shared" si="184"/>
        <v>0</v>
      </c>
      <c r="DU91" s="17">
        <f t="shared" si="184"/>
        <v>0</v>
      </c>
      <c r="DV91" s="17">
        <f t="shared" si="184"/>
        <v>0</v>
      </c>
      <c r="DW91" s="17">
        <f t="shared" si="184"/>
        <v>0</v>
      </c>
      <c r="DX91" s="17">
        <f t="shared" si="184"/>
        <v>0</v>
      </c>
      <c r="DY91" s="17">
        <f t="shared" si="184"/>
        <v>0</v>
      </c>
      <c r="DZ91" s="17">
        <f t="shared" si="184"/>
        <v>0</v>
      </c>
      <c r="EA91" s="17">
        <f t="shared" si="184"/>
        <v>0</v>
      </c>
      <c r="EB91" s="17">
        <f t="shared" si="184"/>
        <v>0</v>
      </c>
      <c r="EC91" s="17">
        <f t="shared" si="184"/>
        <v>0</v>
      </c>
      <c r="ED91" s="17">
        <f t="shared" si="184"/>
        <v>0</v>
      </c>
      <c r="EE91" s="17">
        <f t="shared" si="184"/>
        <v>0</v>
      </c>
      <c r="EF91" s="17">
        <f t="shared" si="184"/>
        <v>0</v>
      </c>
      <c r="EG91" s="17">
        <f t="shared" si="184"/>
        <v>0</v>
      </c>
      <c r="EH91" s="17">
        <f t="shared" si="184"/>
        <v>0</v>
      </c>
      <c r="EI91" s="17">
        <f t="shared" ref="EI91:FC91" si="185">EI83-EI90</f>
        <v>0</v>
      </c>
      <c r="EJ91" s="17">
        <f t="shared" si="185"/>
        <v>0</v>
      </c>
      <c r="EK91" s="17">
        <f t="shared" si="185"/>
        <v>0</v>
      </c>
      <c r="EL91" s="17">
        <f t="shared" si="185"/>
        <v>0</v>
      </c>
      <c r="EM91" s="17">
        <f t="shared" si="185"/>
        <v>0</v>
      </c>
      <c r="EN91" s="17">
        <f t="shared" si="185"/>
        <v>0</v>
      </c>
      <c r="EO91" s="17">
        <f t="shared" si="185"/>
        <v>0</v>
      </c>
      <c r="EP91" s="17">
        <f t="shared" si="185"/>
        <v>0</v>
      </c>
      <c r="EQ91" s="17">
        <f t="shared" si="185"/>
        <v>0</v>
      </c>
      <c r="ER91" s="17">
        <f t="shared" si="185"/>
        <v>0</v>
      </c>
      <c r="ES91" s="17">
        <f t="shared" si="185"/>
        <v>0</v>
      </c>
      <c r="ET91" s="17">
        <f t="shared" si="185"/>
        <v>0</v>
      </c>
      <c r="EU91" s="17">
        <f t="shared" si="185"/>
        <v>0</v>
      </c>
      <c r="EV91" s="17">
        <f t="shared" si="185"/>
        <v>0</v>
      </c>
      <c r="EW91" s="17">
        <f t="shared" si="185"/>
        <v>0</v>
      </c>
      <c r="EX91" s="17">
        <f t="shared" si="185"/>
        <v>0</v>
      </c>
      <c r="EY91" s="17">
        <f t="shared" si="185"/>
        <v>0</v>
      </c>
      <c r="EZ91" s="17">
        <f t="shared" si="185"/>
        <v>0</v>
      </c>
      <c r="FA91" s="17">
        <f t="shared" si="185"/>
        <v>0</v>
      </c>
      <c r="FB91" s="17">
        <f t="shared" si="185"/>
        <v>0</v>
      </c>
      <c r="FC91" s="17">
        <f t="shared" si="185"/>
        <v>0</v>
      </c>
    </row>
    <row r="92" spans="2:1006" x14ac:dyDescent="0.35">
      <c r="E92" s="31"/>
      <c r="F92" s="17"/>
    </row>
    <row r="93" spans="2:1006" x14ac:dyDescent="0.35">
      <c r="C93" t="s">
        <v>233</v>
      </c>
      <c r="E93" s="31" t="s">
        <v>47</v>
      </c>
      <c r="F93" s="1">
        <f>XIRR(J91:FC91,J8:FC8)</f>
        <v>7.9999998211860726E-2</v>
      </c>
    </row>
    <row r="94" spans="2:1006" x14ac:dyDescent="0.35">
      <c r="E94" s="31"/>
      <c r="F94" s="17"/>
    </row>
    <row r="95" spans="2:1006" x14ac:dyDescent="0.35">
      <c r="C95" t="s">
        <v>234</v>
      </c>
      <c r="E95" s="31"/>
      <c r="F95" s="17"/>
    </row>
    <row r="96" spans="2:1006" x14ac:dyDescent="0.35">
      <c r="D96" t="s">
        <v>193</v>
      </c>
      <c r="E96" s="31" t="s">
        <v>47</v>
      </c>
      <c r="F96" s="17"/>
      <c r="I96" s="5"/>
      <c r="J96" s="7">
        <f>_xlfn.XLOOKUP(J7,InputC!$D$93:$D$95,InputC!$E$93:$E$95,8%,-1)</f>
        <v>0.08</v>
      </c>
      <c r="K96" s="7">
        <f>_xlfn.XLOOKUP(K7,InputC!$D$93:$D$95,InputC!$E$93:$E$95,8%,-1)</f>
        <v>0.08</v>
      </c>
      <c r="L96" s="7">
        <f>_xlfn.XLOOKUP(L7,InputC!$D$93:$D$95,InputC!$E$93:$E$95,8%,-1)</f>
        <v>0.08</v>
      </c>
      <c r="M96" s="7">
        <f>_xlfn.XLOOKUP(M7,InputC!$D$93:$D$95,InputC!$E$93:$E$95,8%,-1)</f>
        <v>0.08</v>
      </c>
      <c r="N96" s="7">
        <f>_xlfn.XLOOKUP(N7,InputC!$D$93:$D$95,InputC!$E$93:$E$95,8%,-1)</f>
        <v>0.08</v>
      </c>
      <c r="O96" s="7">
        <f>_xlfn.XLOOKUP(O7,InputC!$D$93:$D$95,InputC!$E$93:$E$95,8%,-1)</f>
        <v>0.08</v>
      </c>
      <c r="P96" s="7">
        <f>_xlfn.XLOOKUP(P7,InputC!$D$93:$D$95,InputC!$E$93:$E$95,8%,-1)</f>
        <v>0.08</v>
      </c>
      <c r="Q96" s="7">
        <f>_xlfn.XLOOKUP(Q7,InputC!$D$93:$D$95,InputC!$E$93:$E$95,8%,-1)</f>
        <v>0.08</v>
      </c>
      <c r="R96" s="7">
        <f>_xlfn.XLOOKUP(R7,InputC!$D$93:$D$95,InputC!$E$93:$E$95,8%,-1)</f>
        <v>0.08</v>
      </c>
      <c r="S96" s="7">
        <f>_xlfn.XLOOKUP(S7,InputC!$D$93:$D$95,InputC!$E$93:$E$95,8%,-1)</f>
        <v>0.08</v>
      </c>
      <c r="T96" s="7">
        <f>_xlfn.XLOOKUP(T7,InputC!$D$93:$D$95,InputC!$E$93:$E$95,8%,-1)</f>
        <v>0.08</v>
      </c>
      <c r="U96" s="7">
        <f>_xlfn.XLOOKUP(U7,InputC!$D$93:$D$95,InputC!$E$93:$E$95,8%,-1)</f>
        <v>0.08</v>
      </c>
      <c r="V96" s="7">
        <f>_xlfn.XLOOKUP(V7,InputC!$D$93:$D$95,InputC!$E$93:$E$95,8%,-1)</f>
        <v>0.06</v>
      </c>
      <c r="W96" s="7">
        <f>_xlfn.XLOOKUP(W7,InputC!$D$93:$D$95,InputC!$E$93:$E$95,8%,-1)</f>
        <v>0.06</v>
      </c>
      <c r="X96" s="7">
        <f>_xlfn.XLOOKUP(X7,InputC!$D$93:$D$95,InputC!$E$93:$E$95,8%,-1)</f>
        <v>0.06</v>
      </c>
      <c r="Y96" s="7">
        <f>_xlfn.XLOOKUP(Y7,InputC!$D$93:$D$95,InputC!$E$93:$E$95,8%,-1)</f>
        <v>0.06</v>
      </c>
      <c r="Z96" s="7">
        <f>_xlfn.XLOOKUP(Z7,InputC!$D$93:$D$95,InputC!$E$93:$E$95,8%,-1)</f>
        <v>0.05</v>
      </c>
      <c r="AA96" s="7">
        <f>_xlfn.XLOOKUP(AA7,InputC!$D$93:$D$95,InputC!$E$93:$E$95,8%,-1)</f>
        <v>0.05</v>
      </c>
      <c r="AB96" s="7">
        <f>_xlfn.XLOOKUP(AB7,InputC!$D$93:$D$95,InputC!$E$93:$E$95,8%,-1)</f>
        <v>0.05</v>
      </c>
      <c r="AC96" s="7">
        <f>_xlfn.XLOOKUP(AC7,InputC!$D$93:$D$95,InputC!$E$93:$E$95,8%,-1)</f>
        <v>0.05</v>
      </c>
      <c r="AD96" s="7">
        <f>_xlfn.XLOOKUP(AD7,InputC!$D$93:$D$95,InputC!$E$93:$E$95,8%,-1)</f>
        <v>0.05</v>
      </c>
      <c r="AE96" s="7">
        <f>_xlfn.XLOOKUP(AE7,InputC!$D$93:$D$95,InputC!$E$93:$E$95,8%,-1)</f>
        <v>0.05</v>
      </c>
      <c r="AF96" s="7">
        <f>_xlfn.XLOOKUP(AF7,InputC!$D$93:$D$95,InputC!$E$93:$E$95,8%,-1)</f>
        <v>0.05</v>
      </c>
      <c r="AG96" s="7">
        <f>_xlfn.XLOOKUP(AG7,InputC!$D$93:$D$95,InputC!$E$93:$E$95,8%,-1)</f>
        <v>0.05</v>
      </c>
      <c r="AH96" s="7">
        <f>_xlfn.XLOOKUP(AH7,InputC!$D$93:$D$95,InputC!$E$93:$E$95,8%,-1)</f>
        <v>0.05</v>
      </c>
      <c r="AI96" s="7">
        <f>_xlfn.XLOOKUP(AI7,InputC!$D$93:$D$95,InputC!$E$93:$E$95,8%,-1)</f>
        <v>0.05</v>
      </c>
      <c r="AJ96" s="7">
        <f>_xlfn.XLOOKUP(AJ7,InputC!$D$93:$D$95,InputC!$E$93:$E$95,8%,-1)</f>
        <v>0.05</v>
      </c>
      <c r="AK96" s="7">
        <f>_xlfn.XLOOKUP(AK7,InputC!$D$93:$D$95,InputC!$E$93:$E$95,8%,-1)</f>
        <v>0.05</v>
      </c>
      <c r="AL96" s="7">
        <f>_xlfn.XLOOKUP(AL7,InputC!$D$93:$D$95,InputC!$E$93:$E$95,8%,-1)</f>
        <v>0.05</v>
      </c>
      <c r="AM96" s="7">
        <f>_xlfn.XLOOKUP(AM7,InputC!$D$93:$D$95,InputC!$E$93:$E$95,8%,-1)</f>
        <v>0.05</v>
      </c>
      <c r="AN96" s="7">
        <f>_xlfn.XLOOKUP(AN7,InputC!$D$93:$D$95,InputC!$E$93:$E$95,8%,-1)</f>
        <v>0.05</v>
      </c>
      <c r="AO96" s="7">
        <f>_xlfn.XLOOKUP(AO7,InputC!$D$93:$D$95,InputC!$E$93:$E$95,8%,-1)</f>
        <v>0.05</v>
      </c>
      <c r="AP96" s="7">
        <f>_xlfn.XLOOKUP(AP7,InputC!$D$93:$D$95,InputC!$E$93:$E$95,8%,-1)</f>
        <v>0.05</v>
      </c>
      <c r="AQ96" s="7">
        <f>_xlfn.XLOOKUP(AQ7,InputC!$D$93:$D$95,InputC!$E$93:$E$95,8%,-1)</f>
        <v>0.05</v>
      </c>
      <c r="AR96" s="7">
        <f>_xlfn.XLOOKUP(AR7,InputC!$D$93:$D$95,InputC!$E$93:$E$95,8%,-1)</f>
        <v>0.05</v>
      </c>
      <c r="AS96" s="7">
        <f>_xlfn.XLOOKUP(AS7,InputC!$D$93:$D$95,InputC!$E$93:$E$95,8%,-1)</f>
        <v>0.05</v>
      </c>
      <c r="AT96" s="7">
        <f>_xlfn.XLOOKUP(AT7,InputC!$D$93:$D$95,InputC!$E$93:$E$95,8%,-1)</f>
        <v>0.05</v>
      </c>
      <c r="AU96" s="7">
        <f>_xlfn.XLOOKUP(AU7,InputC!$D$93:$D$95,InputC!$E$93:$E$95,8%,-1)</f>
        <v>0.05</v>
      </c>
      <c r="AV96" s="7">
        <f>_xlfn.XLOOKUP(AV7,InputC!$D$93:$D$95,InputC!$E$93:$E$95,8%,-1)</f>
        <v>0.05</v>
      </c>
      <c r="AW96" s="7">
        <f>_xlfn.XLOOKUP(AW7,InputC!$D$93:$D$95,InputC!$E$93:$E$95,8%,-1)</f>
        <v>0.05</v>
      </c>
      <c r="AX96" s="7">
        <f>_xlfn.XLOOKUP(AX7,InputC!$D$93:$D$95,InputC!$E$93:$E$95,8%,-1)</f>
        <v>0.05</v>
      </c>
      <c r="AY96" s="7">
        <f>_xlfn.XLOOKUP(AY7,InputC!$D$93:$D$95,InputC!$E$93:$E$95,8%,-1)</f>
        <v>0.05</v>
      </c>
      <c r="AZ96" s="7">
        <f>_xlfn.XLOOKUP(AZ7,InputC!$D$93:$D$95,InputC!$E$93:$E$95,8%,-1)</f>
        <v>0.05</v>
      </c>
      <c r="BA96" s="7">
        <f>_xlfn.XLOOKUP(BA7,InputC!$D$93:$D$95,InputC!$E$93:$E$95,8%,-1)</f>
        <v>0.05</v>
      </c>
      <c r="BB96" s="7">
        <f>_xlfn.XLOOKUP(BB7,InputC!$D$93:$D$95,InputC!$E$93:$E$95,8%,-1)</f>
        <v>0.05</v>
      </c>
      <c r="BC96" s="7">
        <f>_xlfn.XLOOKUP(BC7,InputC!$D$93:$D$95,InputC!$E$93:$E$95,8%,-1)</f>
        <v>0.05</v>
      </c>
      <c r="BD96" s="7">
        <f>_xlfn.XLOOKUP(BD7,InputC!$D$93:$D$95,InputC!$E$93:$E$95,8%,-1)</f>
        <v>0.05</v>
      </c>
      <c r="BE96" s="7">
        <f>_xlfn.XLOOKUP(BE7,InputC!$D$93:$D$95,InputC!$E$93:$E$95,8%,-1)</f>
        <v>0.05</v>
      </c>
      <c r="BF96" s="7">
        <f>_xlfn.XLOOKUP(BF7,InputC!$D$93:$D$95,InputC!$E$93:$E$95,8%,-1)</f>
        <v>0.05</v>
      </c>
      <c r="BG96" s="7">
        <f>_xlfn.XLOOKUP(BG7,InputC!$D$93:$D$95,InputC!$E$93:$E$95,8%,-1)</f>
        <v>0.05</v>
      </c>
      <c r="BH96" s="7">
        <f>_xlfn.XLOOKUP(BH7,InputC!$D$93:$D$95,InputC!$E$93:$E$95,8%,-1)</f>
        <v>0.05</v>
      </c>
      <c r="BI96" s="7">
        <f>_xlfn.XLOOKUP(BI7,InputC!$D$93:$D$95,InputC!$E$93:$E$95,8%,-1)</f>
        <v>0.05</v>
      </c>
      <c r="BJ96" s="7">
        <f>_xlfn.XLOOKUP(BJ7,InputC!$D$93:$D$95,InputC!$E$93:$E$95,8%,-1)</f>
        <v>0.05</v>
      </c>
      <c r="BK96" s="7">
        <f>_xlfn.XLOOKUP(BK7,InputC!$D$93:$D$95,InputC!$E$93:$E$95,8%,-1)</f>
        <v>0.05</v>
      </c>
      <c r="BL96" s="7">
        <f>_xlfn.XLOOKUP(BL7,InputC!$D$93:$D$95,InputC!$E$93:$E$95,8%,-1)</f>
        <v>0.05</v>
      </c>
      <c r="BM96" s="7">
        <f>_xlfn.XLOOKUP(BM7,InputC!$D$93:$D$95,InputC!$E$93:$E$95,8%,-1)</f>
        <v>0.05</v>
      </c>
      <c r="BN96" s="7">
        <f>_xlfn.XLOOKUP(BN7,InputC!$D$93:$D$95,InputC!$E$93:$E$95,8%,-1)</f>
        <v>0.05</v>
      </c>
      <c r="BO96" s="7">
        <f>_xlfn.XLOOKUP(BO7,InputC!$D$93:$D$95,InputC!$E$93:$E$95,8%,-1)</f>
        <v>0.05</v>
      </c>
      <c r="BP96" s="7">
        <f>_xlfn.XLOOKUP(BP7,InputC!$D$93:$D$95,InputC!$E$93:$E$95,8%,-1)</f>
        <v>0.05</v>
      </c>
      <c r="BQ96" s="7">
        <f>_xlfn.XLOOKUP(BQ7,InputC!$D$93:$D$95,InputC!$E$93:$E$95,8%,-1)</f>
        <v>0.05</v>
      </c>
      <c r="BR96" s="7">
        <f>_xlfn.XLOOKUP(BR7,InputC!$D$93:$D$95,InputC!$E$93:$E$95,8%,-1)</f>
        <v>0.05</v>
      </c>
      <c r="BS96" s="7">
        <f>_xlfn.XLOOKUP(BS7,InputC!$D$93:$D$95,InputC!$E$93:$E$95,8%,-1)</f>
        <v>0.05</v>
      </c>
      <c r="BT96" s="7">
        <f>_xlfn.XLOOKUP(BT7,InputC!$D$93:$D$95,InputC!$E$93:$E$95,8%,-1)</f>
        <v>0.05</v>
      </c>
      <c r="BU96" s="7">
        <f>_xlfn.XLOOKUP(BU7,InputC!$D$93:$D$95,InputC!$E$93:$E$95,8%,-1)</f>
        <v>0.05</v>
      </c>
      <c r="BV96" s="7">
        <f>_xlfn.XLOOKUP(BV7,InputC!$D$93:$D$95,InputC!$E$93:$E$95,8%,-1)</f>
        <v>0.05</v>
      </c>
      <c r="BW96" s="7">
        <f>_xlfn.XLOOKUP(BW7,InputC!$D$93:$D$95,InputC!$E$93:$E$95,8%,-1)</f>
        <v>0.05</v>
      </c>
      <c r="BX96" s="7">
        <f>_xlfn.XLOOKUP(BX7,InputC!$D$93:$D$95,InputC!$E$93:$E$95,8%,-1)</f>
        <v>0.05</v>
      </c>
      <c r="BY96" s="7">
        <f>_xlfn.XLOOKUP(BY7,InputC!$D$93:$D$95,InputC!$E$93:$E$95,8%,-1)</f>
        <v>0.05</v>
      </c>
      <c r="BZ96" s="7">
        <f>_xlfn.XLOOKUP(BZ7,InputC!$D$93:$D$95,InputC!$E$93:$E$95,8%,-1)</f>
        <v>0.05</v>
      </c>
      <c r="CA96" s="7">
        <f>_xlfn.XLOOKUP(CA7,InputC!$D$93:$D$95,InputC!$E$93:$E$95,8%,-1)</f>
        <v>0.05</v>
      </c>
      <c r="CB96" s="7">
        <f>_xlfn.XLOOKUP(CB7,InputC!$D$93:$D$95,InputC!$E$93:$E$95,8%,-1)</f>
        <v>0.05</v>
      </c>
      <c r="CC96" s="7">
        <f>_xlfn.XLOOKUP(CC7,InputC!$D$93:$D$95,InputC!$E$93:$E$95,8%,-1)</f>
        <v>0.05</v>
      </c>
      <c r="CD96" s="7">
        <f>_xlfn.XLOOKUP(CD7,InputC!$D$93:$D$95,InputC!$E$93:$E$95,8%,-1)</f>
        <v>0.05</v>
      </c>
      <c r="CE96" s="7">
        <f>_xlfn.XLOOKUP(CE7,InputC!$D$93:$D$95,InputC!$E$93:$E$95,8%,-1)</f>
        <v>0.05</v>
      </c>
      <c r="CF96" s="7">
        <f>_xlfn.XLOOKUP(CF7,InputC!$D$93:$D$95,InputC!$E$93:$E$95,8%,-1)</f>
        <v>0.05</v>
      </c>
      <c r="CG96" s="7">
        <f>_xlfn.XLOOKUP(CG7,InputC!$D$93:$D$95,InputC!$E$93:$E$95,8%,-1)</f>
        <v>0.05</v>
      </c>
      <c r="CH96" s="7">
        <f>_xlfn.XLOOKUP(CH7,InputC!$D$93:$D$95,InputC!$E$93:$E$95,8%,-1)</f>
        <v>0.05</v>
      </c>
      <c r="CI96" s="7">
        <f>_xlfn.XLOOKUP(CI7,InputC!$D$93:$D$95,InputC!$E$93:$E$95,8%,-1)</f>
        <v>0.05</v>
      </c>
      <c r="CJ96" s="7">
        <f>_xlfn.XLOOKUP(CJ7,InputC!$D$93:$D$95,InputC!$E$93:$E$95,8%,-1)</f>
        <v>0.05</v>
      </c>
      <c r="CK96" s="7">
        <f>_xlfn.XLOOKUP(CK7,InputC!$D$93:$D$95,InputC!$E$93:$E$95,8%,-1)</f>
        <v>0.05</v>
      </c>
      <c r="CL96" s="7">
        <f>_xlfn.XLOOKUP(CL7,InputC!$D$93:$D$95,InputC!$E$93:$E$95,8%,-1)</f>
        <v>0.05</v>
      </c>
      <c r="CM96" s="7">
        <f>_xlfn.XLOOKUP(CM7,InputC!$D$93:$D$95,InputC!$E$93:$E$95,8%,-1)</f>
        <v>0.05</v>
      </c>
      <c r="CN96" s="7">
        <f>_xlfn.XLOOKUP(CN7,InputC!$D$93:$D$95,InputC!$E$93:$E$95,8%,-1)</f>
        <v>0.05</v>
      </c>
      <c r="CO96" s="7">
        <f>_xlfn.XLOOKUP(CO7,InputC!$D$93:$D$95,InputC!$E$93:$E$95,8%,-1)</f>
        <v>0.05</v>
      </c>
      <c r="CP96" s="7">
        <f>_xlfn.XLOOKUP(CP7,InputC!$D$93:$D$95,InputC!$E$93:$E$95,8%,-1)</f>
        <v>0.05</v>
      </c>
      <c r="CQ96" s="7">
        <f>_xlfn.XLOOKUP(CQ7,InputC!$D$93:$D$95,InputC!$E$93:$E$95,8%,-1)</f>
        <v>0.05</v>
      </c>
      <c r="CR96" s="7">
        <f>_xlfn.XLOOKUP(CR7,InputC!$D$93:$D$95,InputC!$E$93:$E$95,8%,-1)</f>
        <v>0.05</v>
      </c>
      <c r="CS96" s="7">
        <f>_xlfn.XLOOKUP(CS7,InputC!$D$93:$D$95,InputC!$E$93:$E$95,8%,-1)</f>
        <v>0.05</v>
      </c>
      <c r="CT96" s="7">
        <f>_xlfn.XLOOKUP(CT7,InputC!$D$93:$D$95,InputC!$E$93:$E$95,8%,-1)</f>
        <v>0.05</v>
      </c>
      <c r="CU96" s="7">
        <f>_xlfn.XLOOKUP(CU7,InputC!$D$93:$D$95,InputC!$E$93:$E$95,8%,-1)</f>
        <v>0.05</v>
      </c>
      <c r="CV96" s="7">
        <f>_xlfn.XLOOKUP(CV7,InputC!$D$93:$D$95,InputC!$E$93:$E$95,8%,-1)</f>
        <v>0.05</v>
      </c>
      <c r="CW96" s="7">
        <f>_xlfn.XLOOKUP(CW7,InputC!$D$93:$D$95,InputC!$E$93:$E$95,8%,-1)</f>
        <v>0.05</v>
      </c>
      <c r="CX96" s="7">
        <f>_xlfn.XLOOKUP(CX7,InputC!$D$93:$D$95,InputC!$E$93:$E$95,8%,-1)</f>
        <v>0.05</v>
      </c>
      <c r="CY96" s="7">
        <f>_xlfn.XLOOKUP(CY7,InputC!$D$93:$D$95,InputC!$E$93:$E$95,8%,-1)</f>
        <v>0.05</v>
      </c>
      <c r="CZ96" s="7">
        <f>_xlfn.XLOOKUP(CZ7,InputC!$D$93:$D$95,InputC!$E$93:$E$95,8%,-1)</f>
        <v>0.05</v>
      </c>
      <c r="DA96" s="7">
        <f>_xlfn.XLOOKUP(DA7,InputC!$D$93:$D$95,InputC!$E$93:$E$95,8%,-1)</f>
        <v>0.05</v>
      </c>
      <c r="DB96" s="7">
        <f>_xlfn.XLOOKUP(DB7,InputC!$D$93:$D$95,InputC!$E$93:$E$95,8%,-1)</f>
        <v>0.05</v>
      </c>
      <c r="DC96" s="7">
        <f>_xlfn.XLOOKUP(DC7,InputC!$D$93:$D$95,InputC!$E$93:$E$95,8%,-1)</f>
        <v>0.05</v>
      </c>
      <c r="DD96" s="7">
        <f>_xlfn.XLOOKUP(DD7,InputC!$D$93:$D$95,InputC!$E$93:$E$95,8%,-1)</f>
        <v>0.05</v>
      </c>
      <c r="DE96" s="7">
        <f>_xlfn.XLOOKUP(DE7,InputC!$D$93:$D$95,InputC!$E$93:$E$95,8%,-1)</f>
        <v>0.05</v>
      </c>
      <c r="DF96" s="7">
        <f>_xlfn.XLOOKUP(DF7,InputC!$D$93:$D$95,InputC!$E$93:$E$95,8%,-1)</f>
        <v>0.05</v>
      </c>
      <c r="DG96" s="7">
        <f>_xlfn.XLOOKUP(DG7,InputC!$D$93:$D$95,InputC!$E$93:$E$95,8%,-1)</f>
        <v>0.05</v>
      </c>
      <c r="DH96" s="7">
        <f>_xlfn.XLOOKUP(DH7,InputC!$D$93:$D$95,InputC!$E$93:$E$95,8%,-1)</f>
        <v>0.05</v>
      </c>
      <c r="DI96" s="7">
        <f>_xlfn.XLOOKUP(DI7,InputC!$D$93:$D$95,InputC!$E$93:$E$95,8%,-1)</f>
        <v>0.05</v>
      </c>
      <c r="DJ96" s="7">
        <f>_xlfn.XLOOKUP(DJ7,InputC!$D$93:$D$95,InputC!$E$93:$E$95,8%,-1)</f>
        <v>0.05</v>
      </c>
      <c r="DK96" s="7">
        <f>_xlfn.XLOOKUP(DK7,InputC!$D$93:$D$95,InputC!$E$93:$E$95,8%,-1)</f>
        <v>0.05</v>
      </c>
      <c r="DL96" s="7">
        <f>_xlfn.XLOOKUP(DL7,InputC!$D$93:$D$95,InputC!$E$93:$E$95,8%,-1)</f>
        <v>0.05</v>
      </c>
      <c r="DM96" s="7">
        <f>_xlfn.XLOOKUP(DM7,InputC!$D$93:$D$95,InputC!$E$93:$E$95,8%,-1)</f>
        <v>0.05</v>
      </c>
      <c r="DN96" s="7">
        <f>_xlfn.XLOOKUP(DN7,InputC!$D$93:$D$95,InputC!$E$93:$E$95,8%,-1)</f>
        <v>0.05</v>
      </c>
      <c r="DO96" s="7">
        <f>_xlfn.XLOOKUP(DO7,InputC!$D$93:$D$95,InputC!$E$93:$E$95,8%,-1)</f>
        <v>0.05</v>
      </c>
      <c r="DP96" s="7">
        <f>_xlfn.XLOOKUP(DP7,InputC!$D$93:$D$95,InputC!$E$93:$E$95,8%,-1)</f>
        <v>0.05</v>
      </c>
      <c r="DQ96" s="7">
        <f>_xlfn.XLOOKUP(DQ7,InputC!$D$93:$D$95,InputC!$E$93:$E$95,8%,-1)</f>
        <v>0.05</v>
      </c>
      <c r="DR96" s="7">
        <f>_xlfn.XLOOKUP(DR7,InputC!$D$93:$D$95,InputC!$E$93:$E$95,8%,-1)</f>
        <v>0.05</v>
      </c>
      <c r="DS96" s="7">
        <f>_xlfn.XLOOKUP(DS7,InputC!$D$93:$D$95,InputC!$E$93:$E$95,8%,-1)</f>
        <v>0.05</v>
      </c>
      <c r="DT96" s="7">
        <f>_xlfn.XLOOKUP(DT7,InputC!$D$93:$D$95,InputC!$E$93:$E$95,8%,-1)</f>
        <v>0.05</v>
      </c>
      <c r="DU96" s="7">
        <f>_xlfn.XLOOKUP(DU7,InputC!$D$93:$D$95,InputC!$E$93:$E$95,8%,-1)</f>
        <v>0.05</v>
      </c>
      <c r="DV96" s="7">
        <f>_xlfn.XLOOKUP(DV7,InputC!$D$93:$D$95,InputC!$E$93:$E$95,8%,-1)</f>
        <v>0.05</v>
      </c>
      <c r="DW96" s="7">
        <f>_xlfn.XLOOKUP(DW7,InputC!$D$93:$D$95,InputC!$E$93:$E$95,8%,-1)</f>
        <v>0.05</v>
      </c>
      <c r="DX96" s="7">
        <f>_xlfn.XLOOKUP(DX7,InputC!$D$93:$D$95,InputC!$E$93:$E$95,8%,-1)</f>
        <v>0.05</v>
      </c>
      <c r="DY96" s="7">
        <f>_xlfn.XLOOKUP(DY7,InputC!$D$93:$D$95,InputC!$E$93:$E$95,8%,-1)</f>
        <v>0.05</v>
      </c>
      <c r="DZ96" s="7">
        <f>_xlfn.XLOOKUP(DZ7,InputC!$D$93:$D$95,InputC!$E$93:$E$95,8%,-1)</f>
        <v>0.05</v>
      </c>
      <c r="EA96" s="7">
        <f>_xlfn.XLOOKUP(EA7,InputC!$D$93:$D$95,InputC!$E$93:$E$95,8%,-1)</f>
        <v>0.05</v>
      </c>
      <c r="EB96" s="7">
        <f>_xlfn.XLOOKUP(EB7,InputC!$D$93:$D$95,InputC!$E$93:$E$95,8%,-1)</f>
        <v>0.05</v>
      </c>
      <c r="EC96" s="7">
        <f>_xlfn.XLOOKUP(EC7,InputC!$D$93:$D$95,InputC!$E$93:$E$95,8%,-1)</f>
        <v>0.05</v>
      </c>
      <c r="ED96" s="7">
        <f>_xlfn.XLOOKUP(ED7,InputC!$D$93:$D$95,InputC!$E$93:$E$95,8%,-1)</f>
        <v>0.05</v>
      </c>
      <c r="EE96" s="7">
        <f>_xlfn.XLOOKUP(EE7,InputC!$D$93:$D$95,InputC!$E$93:$E$95,8%,-1)</f>
        <v>0.05</v>
      </c>
      <c r="EF96" s="7">
        <f>_xlfn.XLOOKUP(EF7,InputC!$D$93:$D$95,InputC!$E$93:$E$95,8%,-1)</f>
        <v>0.05</v>
      </c>
      <c r="EG96" s="7">
        <f>_xlfn.XLOOKUP(EG7,InputC!$D$93:$D$95,InputC!$E$93:$E$95,8%,-1)</f>
        <v>0.05</v>
      </c>
      <c r="EH96" s="7">
        <f>_xlfn.XLOOKUP(EH7,InputC!$D$93:$D$95,InputC!$E$93:$E$95,8%,-1)</f>
        <v>0.05</v>
      </c>
      <c r="EI96" s="7">
        <f>_xlfn.XLOOKUP(EI7,InputC!$D$93:$D$95,InputC!$E$93:$E$95,8%,-1)</f>
        <v>0.05</v>
      </c>
      <c r="EJ96" s="7">
        <f>_xlfn.XLOOKUP(EJ7,InputC!$D$93:$D$95,InputC!$E$93:$E$95,8%,-1)</f>
        <v>0.05</v>
      </c>
      <c r="EK96" s="7">
        <f>_xlfn.XLOOKUP(EK7,InputC!$D$93:$D$95,InputC!$E$93:$E$95,8%,-1)</f>
        <v>0.05</v>
      </c>
      <c r="EL96" s="7">
        <f>_xlfn.XLOOKUP(EL7,InputC!$D$93:$D$95,InputC!$E$93:$E$95,8%,-1)</f>
        <v>0.05</v>
      </c>
      <c r="EM96" s="7">
        <f>_xlfn.XLOOKUP(EM7,InputC!$D$93:$D$95,InputC!$E$93:$E$95,8%,-1)</f>
        <v>0.05</v>
      </c>
      <c r="EN96" s="7">
        <f>_xlfn.XLOOKUP(EN7,InputC!$D$93:$D$95,InputC!$E$93:$E$95,8%,-1)</f>
        <v>0.05</v>
      </c>
      <c r="EO96" s="7">
        <f>_xlfn.XLOOKUP(EO7,InputC!$D$93:$D$95,InputC!$E$93:$E$95,8%,-1)</f>
        <v>0.05</v>
      </c>
      <c r="EP96" s="7">
        <f>_xlfn.XLOOKUP(EP7,InputC!$D$93:$D$95,InputC!$E$93:$E$95,8%,-1)</f>
        <v>0.05</v>
      </c>
      <c r="EQ96" s="7">
        <f>_xlfn.XLOOKUP(EQ7,InputC!$D$93:$D$95,InputC!$E$93:$E$95,8%,-1)</f>
        <v>0.05</v>
      </c>
      <c r="ER96" s="7">
        <f>_xlfn.XLOOKUP(ER7,InputC!$D$93:$D$95,InputC!$E$93:$E$95,8%,-1)</f>
        <v>0.05</v>
      </c>
      <c r="ES96" s="7">
        <f>_xlfn.XLOOKUP(ES7,InputC!$D$93:$D$95,InputC!$E$93:$E$95,8%,-1)</f>
        <v>0.05</v>
      </c>
      <c r="ET96" s="7">
        <f>_xlfn.XLOOKUP(ET7,InputC!$D$93:$D$95,InputC!$E$93:$E$95,8%,-1)</f>
        <v>0.05</v>
      </c>
      <c r="EU96" s="7">
        <f>_xlfn.XLOOKUP(EU7,InputC!$D$93:$D$95,InputC!$E$93:$E$95,8%,-1)</f>
        <v>0.05</v>
      </c>
      <c r="EV96" s="7">
        <f>_xlfn.XLOOKUP(EV7,InputC!$D$93:$D$95,InputC!$E$93:$E$95,8%,-1)</f>
        <v>0.05</v>
      </c>
      <c r="EW96" s="7">
        <f>_xlfn.XLOOKUP(EW7,InputC!$D$93:$D$95,InputC!$E$93:$E$95,8%,-1)</f>
        <v>0.05</v>
      </c>
      <c r="EX96" s="7">
        <f>_xlfn.XLOOKUP(EX7,InputC!$D$93:$D$95,InputC!$E$93:$E$95,8%,-1)</f>
        <v>0.05</v>
      </c>
      <c r="EY96" s="7">
        <f>_xlfn.XLOOKUP(EY7,InputC!$D$93:$D$95,InputC!$E$93:$E$95,8%,-1)</f>
        <v>0.05</v>
      </c>
      <c r="EZ96" s="7">
        <f>_xlfn.XLOOKUP(EZ7,InputC!$D$93:$D$95,InputC!$E$93:$E$95,8%,-1)</f>
        <v>0.05</v>
      </c>
      <c r="FA96" s="7">
        <f>_xlfn.XLOOKUP(FA7,InputC!$D$93:$D$95,InputC!$E$93:$E$95,8%,-1)</f>
        <v>0.05</v>
      </c>
      <c r="FB96" s="7">
        <f>_xlfn.XLOOKUP(FB7,InputC!$D$93:$D$95,InputC!$E$93:$E$95,8%,-1)</f>
        <v>0.05</v>
      </c>
      <c r="FC96" s="7">
        <f>_xlfn.XLOOKUP(FC7,InputC!$D$93:$D$95,InputC!$E$93:$E$95,8%,-1)</f>
        <v>0.05</v>
      </c>
    </row>
    <row r="97" spans="2:1006" x14ac:dyDescent="0.35">
      <c r="D97" t="s">
        <v>194</v>
      </c>
      <c r="E97" s="31" t="s">
        <v>107</v>
      </c>
      <c r="F97" s="17"/>
      <c r="J97" s="17">
        <f>XNPV(J96,J83:$FC$83,J8:$FC$8)</f>
        <v>773311.82072810305</v>
      </c>
      <c r="K97" s="17">
        <f>XNPV(K96,K83:$FC$83,K8:$FC$8)</f>
        <v>3000976.9731008182</v>
      </c>
      <c r="L97" s="17">
        <f>XNPV(L96,L83:$FC$83,L8:$FC$8)</f>
        <v>5245149.6543593677</v>
      </c>
      <c r="M97" s="17">
        <f>XNPV(M96,M83:$FC$83,M8:$FC$8)</f>
        <v>7502457.153858494</v>
      </c>
      <c r="N97" s="17">
        <f>XNPV(N96,N83:$FC$83,N8:$FC$8)</f>
        <v>9776149.7597305588</v>
      </c>
      <c r="O97" s="17">
        <f>XNPV(O96,O83:$FC$83,O8:$FC$8)</f>
        <v>12062209.235400951</v>
      </c>
      <c r="P97" s="17">
        <f>XNPV(P96,P83:$FC$83,P8:$FC$8)</f>
        <v>14365803.902883528</v>
      </c>
      <c r="Q97" s="17">
        <f>XNPV(Q96,Q83:$FC$83,Q8:$FC$8)</f>
        <v>16684505.143802734</v>
      </c>
      <c r="R97" s="17">
        <f>XNPV(R96,R83:$FC$83,R8:$FC$8)</f>
        <v>19014402.373780396</v>
      </c>
      <c r="S97" s="17">
        <f>XNPV(S96,S83:$FC$83,S8:$FC$8)</f>
        <v>21363588.315488912</v>
      </c>
      <c r="T97" s="17">
        <f>XNPV(T96,T83:$FC$83,T8:$FC$8)</f>
        <v>23723177.19956658</v>
      </c>
      <c r="U97" s="17">
        <f>XNPV(U96,U83:$FC$83,U8:$FC$8)</f>
        <v>26103242.468140382</v>
      </c>
      <c r="V97" s="17">
        <f>XNPV(V96,V83:$FC$83,V8:$FC$8)</f>
        <v>34605622.713891603</v>
      </c>
      <c r="W97" s="17">
        <f>XNPV(W96,W83:$FC$83,W8:$FC$8)</f>
        <v>34350537.197255604</v>
      </c>
      <c r="X97" s="17">
        <f>XNPV(X96,X83:$FC$83,X8:$FC$8)</f>
        <v>34062832.320176519</v>
      </c>
      <c r="Y97" s="17">
        <f>XNPV(Y96,Y83:$FC$83,Y8:$FC$8)</f>
        <v>33774117.461622521</v>
      </c>
      <c r="Z97" s="17">
        <f>XNPV(Z96,Z83:$FC$83,Z8:$FC$8)</f>
        <v>36320839.9781214</v>
      </c>
      <c r="AA97" s="17">
        <f>XNPV(AA96,AA83:$FC$83,AA8:$FC$8)</f>
        <v>35909774.161273964</v>
      </c>
      <c r="AB97" s="17">
        <f>XNPV(AB96,AB83:$FC$83,AB8:$FC$8)</f>
        <v>35465378.458061747</v>
      </c>
      <c r="AC97" s="17">
        <f>XNPV(AC96,AC83:$FC$83,AC8:$FC$8)</f>
        <v>35015219.101295359</v>
      </c>
      <c r="AD97" s="17">
        <f>XNPV(AD96,AD83:$FC$83,AD8:$FC$8)</f>
        <v>34531023.214207038</v>
      </c>
      <c r="AE97" s="17">
        <f>XNPV(AE96,AE83:$FC$83,AE8:$FC$8)</f>
        <v>34039589.341856733</v>
      </c>
      <c r="AF97" s="17">
        <f>XNPV(AF96,AF83:$FC$83,AF8:$FC$8)</f>
        <v>33513390.267028201</v>
      </c>
      <c r="AG97" s="17">
        <f>XNPV(AG96,AG83:$FC$83,AG8:$FC$8)</f>
        <v>32978389.490389399</v>
      </c>
      <c r="AH97" s="17">
        <f>XNPV(AH96,AH83:$FC$83,AH8:$FC$8)</f>
        <v>32412204.182130564</v>
      </c>
      <c r="AI97" s="17">
        <f>XNPV(AI96,AI83:$FC$83,AI8:$FC$8)</f>
        <v>31831334.990573857</v>
      </c>
      <c r="AJ97" s="17">
        <f>XNPV(AJ96,AJ83:$FC$83,AJ8:$FC$8)</f>
        <v>31214174.252128717</v>
      </c>
      <c r="AK97" s="17">
        <f>XNPV(AK96,AK83:$FC$83,AK8:$FC$8)</f>
        <v>30584801.911802135</v>
      </c>
      <c r="AL97" s="17">
        <f>XNPV(AL96,AL83:$FC$83,AL8:$FC$8)</f>
        <v>29918337.531112842</v>
      </c>
      <c r="AM97" s="17">
        <f>XNPV(AM96,AM83:$FC$83,AM8:$FC$8)</f>
        <v>29237801.039495051</v>
      </c>
      <c r="AN97" s="17">
        <f>XNPV(AN96,AN83:$FC$83,AN8:$FC$8)</f>
        <v>28519345.978119273</v>
      </c>
      <c r="AO97" s="17">
        <f>XNPV(AO96,AO83:$FC$83,AO8:$FC$8)</f>
        <v>27784848.859354232</v>
      </c>
      <c r="AP97" s="17">
        <f>XNPV(AP96,AP83:$FC$83,AP8:$FC$8)</f>
        <v>27015190.404370859</v>
      </c>
      <c r="AQ97" s="17">
        <f>XNPV(AQ96,AQ83:$FC$83,AQ8:$FC$8)</f>
        <v>26308033.565285809</v>
      </c>
      <c r="AR97" s="17">
        <f>XNPV(AR96,AR83:$FC$83,AR8:$FC$8)</f>
        <v>25563250.208598729</v>
      </c>
      <c r="AS97" s="17">
        <f>XNPV(AS96,AS83:$FC$83,AS8:$FC$8)</f>
        <v>24800351.600633677</v>
      </c>
      <c r="AT97" s="17">
        <f>XNPV(AT96,AT83:$FC$83,AT8:$FC$8)</f>
        <v>23998948.775115319</v>
      </c>
      <c r="AU97" s="17">
        <f>XNPV(AU96,AU83:$FC$83,AU8:$FC$8)</f>
        <v>23177275.687446907</v>
      </c>
      <c r="AV97" s="17">
        <f>XNPV(AV96,AV83:$FC$83,AV8:$FC$8)</f>
        <v>22316191.5020805</v>
      </c>
      <c r="AW97" s="17">
        <f>XNPV(AW96,AW83:$FC$83,AW8:$FC$8)</f>
        <v>21432557.109623007</v>
      </c>
      <c r="AX97" s="17">
        <f>XNPV(AX96,AX83:$FC$83,AX8:$FC$8)</f>
        <v>20511315.883011617</v>
      </c>
      <c r="AY97" s="17">
        <f>XNPV(AY96,AY83:$FC$83,AY8:$FC$8)</f>
        <v>19562439.794790443</v>
      </c>
      <c r="AZ97" s="17">
        <f>XNPV(AZ96,AZ83:$FC$83,AZ8:$FC$8)</f>
        <v>18572246.691623021</v>
      </c>
      <c r="BA97" s="17">
        <f>XNPV(BA96,BA83:$FC$83,BA8:$FC$8)</f>
        <v>17554545.457496781</v>
      </c>
      <c r="BB97" s="17">
        <f>XNPV(BB96,BB83:$FC$83,BB8:$FC$8)</f>
        <v>16494524.915142372</v>
      </c>
      <c r="BC97" s="17">
        <f>XNPV(BC96,BC83:$FC$83,BC8:$FC$8)</f>
        <v>15404301.662172841</v>
      </c>
      <c r="BD97" s="17">
        <f>XNPV(BD96,BD83:$FC$83,BD8:$FC$8)</f>
        <v>14270722.14622632</v>
      </c>
      <c r="BE97" s="17">
        <f>XNPV(BE96,BE83:$FC$83,BE8:$FC$8)</f>
        <v>13104092.627824318</v>
      </c>
      <c r="BF97" s="17">
        <f>XNPV(BF96,BF83:$FC$83,BF8:$FC$8)</f>
        <v>11894623.557512654</v>
      </c>
      <c r="BG97" s="17">
        <f>XNPV(BG96,BG83:$FC$83,BG8:$FC$8)</f>
        <v>10647546.361297034</v>
      </c>
      <c r="BH97" s="17">
        <f>XNPV(BH96,BH83:$FC$83,BH8:$FC$8)</f>
        <v>9354929.0862736572</v>
      </c>
      <c r="BI97" s="17">
        <f>XNPV(BI96,BI83:$FC$83,BI8:$FC$8)</f>
        <v>8023078.9982586391</v>
      </c>
      <c r="BJ97" s="17">
        <f>XNPV(BJ96,BJ83:$FC$83,BJ8:$FC$8)</f>
        <v>6560422.368475331</v>
      </c>
      <c r="BK97" s="17">
        <f>XNPV(BK96,BK83:$FC$83,BK8:$FC$8)</f>
        <v>6295916.1664008442</v>
      </c>
      <c r="BL97" s="17">
        <f>XNPV(BL96,BL83:$FC$83,BL8:$FC$8)</f>
        <v>6031016.1894662622</v>
      </c>
      <c r="BM97" s="17">
        <f>XNPV(BM96,BM83:$FC$83,BM8:$FC$8)</f>
        <v>5770603.280019559</v>
      </c>
      <c r="BN97" s="17">
        <f>XNPV(BN96,BN83:$FC$83,BN8:$FC$8)</f>
        <v>5510949.8694907026</v>
      </c>
      <c r="BO97" s="17">
        <f>XNPV(BO96,BO83:$FC$83,BO8:$FC$8)</f>
        <v>5255075.7343429355</v>
      </c>
      <c r="BP97" s="17">
        <f>XNPV(BP96,BP83:$FC$83,BP8:$FC$8)</f>
        <v>4999650.5871236147</v>
      </c>
      <c r="BQ97" s="17">
        <f>XNPV(BQ96,BQ83:$FC$83,BQ8:$FC$8)</f>
        <v>4748751.3623651396</v>
      </c>
      <c r="BR97" s="17">
        <f>XNPV(BR96,BR83:$FC$83,BR8:$FC$8)</f>
        <v>4498736.7077292856</v>
      </c>
      <c r="BS97" s="17">
        <f>XNPV(BS96,BS83:$FC$83,BS8:$FC$8)</f>
        <v>4253293.8407172794</v>
      </c>
      <c r="BT97" s="17">
        <f>XNPV(BT96,BT83:$FC$83,BT8:$FC$8)</f>
        <v>4009181.1013637562</v>
      </c>
      <c r="BU97" s="17">
        <f>XNPV(BU96,BU83:$FC$83,BU8:$FC$8)</f>
        <v>3769705.3745255354</v>
      </c>
      <c r="BV97" s="17">
        <f>XNPV(BV96,BV83:$FC$83,BV8:$FC$8)</f>
        <v>3532487.8360539707</v>
      </c>
      <c r="BW97" s="17">
        <f>XNPV(BW96,BW83:$FC$83,BW8:$FC$8)</f>
        <v>3299532.6929636742</v>
      </c>
      <c r="BX97" s="17">
        <f>XNPV(BX96,BX83:$FC$83,BX8:$FC$8)</f>
        <v>3068830.2908358295</v>
      </c>
      <c r="BY97" s="17">
        <f>XNPV(BY96,BY83:$FC$83,BY8:$FC$8)</f>
        <v>2842958.8022652459</v>
      </c>
      <c r="BZ97" s="17">
        <f>XNPV(BZ96,BZ83:$FC$83,BZ8:$FC$8)</f>
        <v>2619817.7988519822</v>
      </c>
      <c r="CA97" s="17">
        <f>XNPV(CA96,CA83:$FC$83,CA8:$FC$8)</f>
        <v>2401638.5218085311</v>
      </c>
      <c r="CB97" s="17">
        <f>XNPV(CB96,CB83:$FC$83,CB8:$FC$8)</f>
        <v>2186679.0063942163</v>
      </c>
      <c r="CC97" s="17">
        <f>XNPV(CC96,CC83:$FC$83,CC8:$FC$8)</f>
        <v>1976836.6098641907</v>
      </c>
      <c r="CD97" s="17">
        <f>XNPV(CD96,CD83:$FC$83,CD8:$FC$8)</f>
        <v>1770951.9245972233</v>
      </c>
      <c r="CE97" s="17">
        <f>XNPV(CE96,CE83:$FC$83,CE8:$FC$8)</f>
        <v>1570135.0000771382</v>
      </c>
      <c r="CF97" s="17">
        <f>XNPV(CF96,CF83:$FC$83,CF8:$FC$8)</f>
        <v>1373552.7744753724</v>
      </c>
      <c r="CG97" s="17">
        <f>XNPV(CG96,CG83:$FC$83,CG8:$FC$8)</f>
        <v>1182478.4623861001</v>
      </c>
      <c r="CH97" s="17">
        <f>XNPV(CH96,CH83:$FC$83,CH8:$FC$8)</f>
        <v>996165.38162925467</v>
      </c>
      <c r="CI97" s="17">
        <f>XNPV(CI96,CI83:$FC$83,CI8:$FC$8)</f>
        <v>815598.59663367807</v>
      </c>
      <c r="CJ97" s="17">
        <f>XNPV(CJ96,CJ83:$FC$83,CJ8:$FC$8)</f>
        <v>640332.94214158016</v>
      </c>
      <c r="CK97" s="17">
        <f>XNPV(CK96,CK83:$FC$83,CK8:$FC$8)</f>
        <v>471082.98517425137</v>
      </c>
      <c r="CL97" s="17">
        <f>XNPV(CL96,CL83:$FC$83,CL8:$FC$8)</f>
        <v>307729.06476276572</v>
      </c>
      <c r="CM97" s="17">
        <f>XNPV(CM96,CM83:$FC$83,CM8:$FC$8)</f>
        <v>150652.98645202734</v>
      </c>
      <c r="CN97" s="17">
        <f>XNPV(CN96,CN83:$FC$83,CN8:$FC$8)</f>
        <v>0</v>
      </c>
      <c r="CO97" s="17">
        <f>XNPV(CO96,CO83:$FC$83,CO8:$FC$8)</f>
        <v>0</v>
      </c>
      <c r="CP97" s="17">
        <f>XNPV(CP96,CP83:$FC$83,CP8:$FC$8)</f>
        <v>0</v>
      </c>
      <c r="CQ97" s="17">
        <f>XNPV(CQ96,CQ83:$FC$83,CQ8:$FC$8)</f>
        <v>0</v>
      </c>
      <c r="CR97" s="17">
        <f>XNPV(CR96,CR83:$FC$83,CR8:$FC$8)</f>
        <v>0</v>
      </c>
      <c r="CS97" s="17">
        <f>XNPV(CS96,CS83:$FC$83,CS8:$FC$8)</f>
        <v>0</v>
      </c>
      <c r="CT97" s="17">
        <f>XNPV(CT96,CT83:$FC$83,CT8:$FC$8)</f>
        <v>0</v>
      </c>
      <c r="CU97" s="17">
        <f>XNPV(CU96,CU83:$FC$83,CU8:$FC$8)</f>
        <v>0</v>
      </c>
      <c r="CV97" s="17">
        <f>XNPV(CV96,CV83:$FC$83,CV8:$FC$8)</f>
        <v>0</v>
      </c>
      <c r="CW97" s="17">
        <f>XNPV(CW96,CW83:$FC$83,CW8:$FC$8)</f>
        <v>0</v>
      </c>
      <c r="CX97" s="17">
        <f>XNPV(CX96,CX83:$FC$83,CX8:$FC$8)</f>
        <v>0</v>
      </c>
      <c r="CY97" s="17">
        <f>XNPV(CY96,CY83:$FC$83,CY8:$FC$8)</f>
        <v>0</v>
      </c>
      <c r="CZ97" s="17">
        <f>XNPV(CZ96,CZ83:$FC$83,CZ8:$FC$8)</f>
        <v>0</v>
      </c>
      <c r="DA97" s="17">
        <f>XNPV(DA96,DA83:$FC$83,DA8:$FC$8)</f>
        <v>0</v>
      </c>
      <c r="DB97" s="17">
        <f>XNPV(DB96,DB83:$FC$83,DB8:$FC$8)</f>
        <v>0</v>
      </c>
      <c r="DC97" s="17">
        <f>XNPV(DC96,DC83:$FC$83,DC8:$FC$8)</f>
        <v>0</v>
      </c>
      <c r="DD97" s="17">
        <f>XNPV(DD96,DD83:$FC$83,DD8:$FC$8)</f>
        <v>0</v>
      </c>
      <c r="DE97" s="17">
        <f>XNPV(DE96,DE83:$FC$83,DE8:$FC$8)</f>
        <v>0</v>
      </c>
      <c r="DF97" s="17">
        <f>XNPV(DF96,DF83:$FC$83,DF8:$FC$8)</f>
        <v>0</v>
      </c>
      <c r="DG97" s="17">
        <f>XNPV(DG96,DG83:$FC$83,DG8:$FC$8)</f>
        <v>0</v>
      </c>
      <c r="DH97" s="17">
        <f>XNPV(DH96,DH83:$FC$83,DH8:$FC$8)</f>
        <v>0</v>
      </c>
      <c r="DI97" s="17">
        <f>XNPV(DI96,DI83:$FC$83,DI8:$FC$8)</f>
        <v>0</v>
      </c>
      <c r="DJ97" s="17">
        <f>XNPV(DJ96,DJ83:$FC$83,DJ8:$FC$8)</f>
        <v>0</v>
      </c>
      <c r="DK97" s="17">
        <f>XNPV(DK96,DK83:$FC$83,DK8:$FC$8)</f>
        <v>0</v>
      </c>
      <c r="DL97" s="17">
        <f>XNPV(DL96,DL83:$FC$83,DL8:$FC$8)</f>
        <v>0</v>
      </c>
      <c r="DM97" s="17">
        <f>XNPV(DM96,DM83:$FC$83,DM8:$FC$8)</f>
        <v>0</v>
      </c>
      <c r="DN97" s="17">
        <f>XNPV(DN96,DN83:$FC$83,DN8:$FC$8)</f>
        <v>0</v>
      </c>
      <c r="DO97" s="17">
        <f>XNPV(DO96,DO83:$FC$83,DO8:$FC$8)</f>
        <v>0</v>
      </c>
      <c r="DP97" s="17">
        <f>XNPV(DP96,DP83:$FC$83,DP8:$FC$8)</f>
        <v>0</v>
      </c>
      <c r="DQ97" s="17">
        <f>XNPV(DQ96,DQ83:$FC$83,DQ8:$FC$8)</f>
        <v>0</v>
      </c>
      <c r="DR97" s="17">
        <f>XNPV(DR96,DR83:$FC$83,DR8:$FC$8)</f>
        <v>0</v>
      </c>
      <c r="DS97" s="17">
        <f>XNPV(DS96,DS83:$FC$83,DS8:$FC$8)</f>
        <v>0</v>
      </c>
      <c r="DT97" s="17">
        <f>XNPV(DT96,DT83:$FC$83,DT8:$FC$8)</f>
        <v>0</v>
      </c>
      <c r="DU97" s="17">
        <f>XNPV(DU96,DU83:$FC$83,DU8:$FC$8)</f>
        <v>0</v>
      </c>
      <c r="DV97" s="17">
        <f>XNPV(DV96,DV83:$FC$83,DV8:$FC$8)</f>
        <v>0</v>
      </c>
      <c r="DW97" s="17">
        <f>XNPV(DW96,DW83:$FC$83,DW8:$FC$8)</f>
        <v>0</v>
      </c>
      <c r="DX97" s="17">
        <f>XNPV(DX96,DX83:$FC$83,DX8:$FC$8)</f>
        <v>0</v>
      </c>
      <c r="DY97" s="17">
        <f>XNPV(DY96,DY83:$FC$83,DY8:$FC$8)</f>
        <v>0</v>
      </c>
      <c r="DZ97" s="17">
        <f>XNPV(DZ96,DZ83:$FC$83,DZ8:$FC$8)</f>
        <v>0</v>
      </c>
      <c r="EA97" s="17">
        <f>XNPV(EA96,EA83:$FC$83,EA8:$FC$8)</f>
        <v>0</v>
      </c>
      <c r="EB97" s="17">
        <f>XNPV(EB96,EB83:$FC$83,EB8:$FC$8)</f>
        <v>0</v>
      </c>
      <c r="EC97" s="17">
        <f>XNPV(EC96,EC83:$FC$83,EC8:$FC$8)</f>
        <v>0</v>
      </c>
      <c r="ED97" s="17">
        <f>XNPV(ED96,ED83:$FC$83,ED8:$FC$8)</f>
        <v>0</v>
      </c>
      <c r="EE97" s="17">
        <f>XNPV(EE96,EE83:$FC$83,EE8:$FC$8)</f>
        <v>0</v>
      </c>
      <c r="EF97" s="17">
        <f>XNPV(EF96,EF83:$FC$83,EF8:$FC$8)</f>
        <v>0</v>
      </c>
      <c r="EG97" s="17">
        <f>XNPV(EG96,EG83:$FC$83,EG8:$FC$8)</f>
        <v>0</v>
      </c>
      <c r="EH97" s="17">
        <f>XNPV(EH96,EH83:$FC$83,EH8:$FC$8)</f>
        <v>0</v>
      </c>
      <c r="EI97" s="17">
        <f>XNPV(EI96,EI83:$FC$83,EI8:$FC$8)</f>
        <v>0</v>
      </c>
      <c r="EJ97" s="17">
        <f>XNPV(EJ96,EJ83:$FC$83,EJ8:$FC$8)</f>
        <v>0</v>
      </c>
      <c r="EK97" s="17">
        <f>XNPV(EK96,EK83:$FC$83,EK8:$FC$8)</f>
        <v>0</v>
      </c>
      <c r="EL97" s="17">
        <f>XNPV(EL96,EL83:$FC$83,EL8:$FC$8)</f>
        <v>0</v>
      </c>
      <c r="EM97" s="17">
        <f>XNPV(EM96,EM83:$FC$83,EM8:$FC$8)</f>
        <v>0</v>
      </c>
      <c r="EN97" s="17">
        <f>XNPV(EN96,EN83:$FC$83,EN8:$FC$8)</f>
        <v>0</v>
      </c>
      <c r="EO97" s="17">
        <f>XNPV(EO96,EO83:$FC$83,EO8:$FC$8)</f>
        <v>0</v>
      </c>
      <c r="EP97" s="17">
        <f>XNPV(EP96,EP83:$FC$83,EP8:$FC$8)</f>
        <v>0</v>
      </c>
      <c r="EQ97" s="17">
        <f>XNPV(EQ96,EQ83:$FC$83,EQ8:$FC$8)</f>
        <v>0</v>
      </c>
      <c r="ER97" s="17">
        <f>XNPV(ER96,ER83:$FC$83,ER8:$FC$8)</f>
        <v>0</v>
      </c>
      <c r="ES97" s="17">
        <f>XNPV(ES96,ES83:$FC$83,ES8:$FC$8)</f>
        <v>0</v>
      </c>
      <c r="ET97" s="17">
        <f>XNPV(ET96,ET83:$FC$83,ET8:$FC$8)</f>
        <v>0</v>
      </c>
      <c r="EU97" s="17">
        <f>XNPV(EU96,EU83:$FC$83,EU8:$FC$8)</f>
        <v>0</v>
      </c>
      <c r="EV97" s="17">
        <f>XNPV(EV96,EV83:$FC$83,EV8:$FC$8)</f>
        <v>0</v>
      </c>
      <c r="EW97" s="17">
        <f>XNPV(EW96,EW83:$FC$83,EW8:$FC$8)</f>
        <v>0</v>
      </c>
      <c r="EX97" s="17">
        <f>XNPV(EX96,EX83:$FC$83,EX8:$FC$8)</f>
        <v>0</v>
      </c>
      <c r="EY97" s="17">
        <f>XNPV(EY96,EY83:$FC$83,EY8:$FC$8)</f>
        <v>0</v>
      </c>
      <c r="EZ97" s="17">
        <f>XNPV(EZ96,EZ83:$FC$83,EZ8:$FC$8)</f>
        <v>0</v>
      </c>
      <c r="FA97" s="17">
        <f>XNPV(FA96,FA83:$FC$83,FA8:$FC$8)</f>
        <v>0</v>
      </c>
      <c r="FB97" s="17">
        <f>XNPV(FB96,FB83:$FC$83,FB8:$FC$8)</f>
        <v>0</v>
      </c>
      <c r="FC97" s="17">
        <f>XNPV(FC96,FC83:$FC$83,FC8:$FC$8)</f>
        <v>0</v>
      </c>
    </row>
    <row r="98" spans="2:1006" x14ac:dyDescent="0.35">
      <c r="F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</row>
    <row r="99" spans="2:1006" x14ac:dyDescent="0.35">
      <c r="D99" t="s">
        <v>196</v>
      </c>
      <c r="E99" s="31" t="s">
        <v>17</v>
      </c>
      <c r="F99" s="6">
        <f>InputC!D97</f>
        <v>47119</v>
      </c>
      <c r="H99" s="17">
        <f>SUM(J99:XFD99)</f>
        <v>1</v>
      </c>
      <c r="J99" s="17">
        <f t="shared" ref="J99:AO99" si="186">(J7=$F$99)*1</f>
        <v>0</v>
      </c>
      <c r="K99" s="17">
        <f t="shared" si="186"/>
        <v>0</v>
      </c>
      <c r="L99" s="17">
        <f t="shared" si="186"/>
        <v>0</v>
      </c>
      <c r="M99" s="17">
        <f t="shared" si="186"/>
        <v>0</v>
      </c>
      <c r="N99" s="17">
        <f t="shared" si="186"/>
        <v>0</v>
      </c>
      <c r="O99" s="17">
        <f t="shared" si="186"/>
        <v>0</v>
      </c>
      <c r="P99" s="17">
        <f t="shared" si="186"/>
        <v>0</v>
      </c>
      <c r="Q99" s="17">
        <f t="shared" si="186"/>
        <v>0</v>
      </c>
      <c r="R99" s="17">
        <f t="shared" si="186"/>
        <v>0</v>
      </c>
      <c r="S99" s="17">
        <f t="shared" si="186"/>
        <v>0</v>
      </c>
      <c r="T99" s="17">
        <f t="shared" si="186"/>
        <v>0</v>
      </c>
      <c r="U99" s="17">
        <f t="shared" si="186"/>
        <v>0</v>
      </c>
      <c r="V99" s="17">
        <f t="shared" si="186"/>
        <v>0</v>
      </c>
      <c r="W99" s="17">
        <f t="shared" si="186"/>
        <v>0</v>
      </c>
      <c r="X99" s="17">
        <f t="shared" si="186"/>
        <v>0</v>
      </c>
      <c r="Y99" s="17">
        <f t="shared" si="186"/>
        <v>0</v>
      </c>
      <c r="Z99" s="17">
        <f t="shared" si="186"/>
        <v>0</v>
      </c>
      <c r="AA99" s="17">
        <f t="shared" si="186"/>
        <v>0</v>
      </c>
      <c r="AB99" s="17">
        <f t="shared" si="186"/>
        <v>1</v>
      </c>
      <c r="AC99" s="17">
        <f t="shared" si="186"/>
        <v>0</v>
      </c>
      <c r="AD99" s="17">
        <f t="shared" si="186"/>
        <v>0</v>
      </c>
      <c r="AE99" s="17">
        <f t="shared" si="186"/>
        <v>0</v>
      </c>
      <c r="AF99" s="17">
        <f t="shared" si="186"/>
        <v>0</v>
      </c>
      <c r="AG99" s="17">
        <f t="shared" si="186"/>
        <v>0</v>
      </c>
      <c r="AH99" s="17">
        <f t="shared" si="186"/>
        <v>0</v>
      </c>
      <c r="AI99" s="17">
        <f t="shared" si="186"/>
        <v>0</v>
      </c>
      <c r="AJ99" s="17">
        <f t="shared" si="186"/>
        <v>0</v>
      </c>
      <c r="AK99" s="17">
        <f t="shared" si="186"/>
        <v>0</v>
      </c>
      <c r="AL99" s="17">
        <f t="shared" si="186"/>
        <v>0</v>
      </c>
      <c r="AM99" s="17">
        <f t="shared" si="186"/>
        <v>0</v>
      </c>
      <c r="AN99" s="17">
        <f t="shared" si="186"/>
        <v>0</v>
      </c>
      <c r="AO99" s="17">
        <f t="shared" si="186"/>
        <v>0</v>
      </c>
      <c r="AP99" s="17">
        <f t="shared" ref="AP99:BU99" si="187">(AP7=$F$99)*1</f>
        <v>0</v>
      </c>
      <c r="AQ99" s="17">
        <f t="shared" si="187"/>
        <v>0</v>
      </c>
      <c r="AR99" s="17">
        <f t="shared" si="187"/>
        <v>0</v>
      </c>
      <c r="AS99" s="17">
        <f t="shared" si="187"/>
        <v>0</v>
      </c>
      <c r="AT99" s="17">
        <f t="shared" si="187"/>
        <v>0</v>
      </c>
      <c r="AU99" s="17">
        <f t="shared" si="187"/>
        <v>0</v>
      </c>
      <c r="AV99" s="17">
        <f t="shared" si="187"/>
        <v>0</v>
      </c>
      <c r="AW99" s="17">
        <f t="shared" si="187"/>
        <v>0</v>
      </c>
      <c r="AX99" s="17">
        <f t="shared" si="187"/>
        <v>0</v>
      </c>
      <c r="AY99" s="17">
        <f t="shared" si="187"/>
        <v>0</v>
      </c>
      <c r="AZ99" s="17">
        <f t="shared" si="187"/>
        <v>0</v>
      </c>
      <c r="BA99" s="17">
        <f t="shared" si="187"/>
        <v>0</v>
      </c>
      <c r="BB99" s="17">
        <f t="shared" si="187"/>
        <v>0</v>
      </c>
      <c r="BC99" s="17">
        <f t="shared" si="187"/>
        <v>0</v>
      </c>
      <c r="BD99" s="17">
        <f t="shared" si="187"/>
        <v>0</v>
      </c>
      <c r="BE99" s="17">
        <f t="shared" si="187"/>
        <v>0</v>
      </c>
      <c r="BF99" s="17">
        <f t="shared" si="187"/>
        <v>0</v>
      </c>
      <c r="BG99" s="17">
        <f t="shared" si="187"/>
        <v>0</v>
      </c>
      <c r="BH99" s="17">
        <f t="shared" si="187"/>
        <v>0</v>
      </c>
      <c r="BI99" s="17">
        <f t="shared" si="187"/>
        <v>0</v>
      </c>
      <c r="BJ99" s="17">
        <f t="shared" si="187"/>
        <v>0</v>
      </c>
      <c r="BK99" s="17">
        <f t="shared" si="187"/>
        <v>0</v>
      </c>
      <c r="BL99" s="17">
        <f t="shared" si="187"/>
        <v>0</v>
      </c>
      <c r="BM99" s="17">
        <f t="shared" si="187"/>
        <v>0</v>
      </c>
      <c r="BN99" s="17">
        <f t="shared" si="187"/>
        <v>0</v>
      </c>
      <c r="BO99" s="17">
        <f t="shared" si="187"/>
        <v>0</v>
      </c>
      <c r="BP99" s="17">
        <f t="shared" si="187"/>
        <v>0</v>
      </c>
      <c r="BQ99" s="17">
        <f t="shared" si="187"/>
        <v>0</v>
      </c>
      <c r="BR99" s="17">
        <f t="shared" si="187"/>
        <v>0</v>
      </c>
      <c r="BS99" s="17">
        <f t="shared" si="187"/>
        <v>0</v>
      </c>
      <c r="BT99" s="17">
        <f t="shared" si="187"/>
        <v>0</v>
      </c>
      <c r="BU99" s="17">
        <f t="shared" si="187"/>
        <v>0</v>
      </c>
      <c r="BV99" s="17">
        <f t="shared" ref="BV99:DA99" si="188">(BV7=$F$99)*1</f>
        <v>0</v>
      </c>
      <c r="BW99" s="17">
        <f t="shared" si="188"/>
        <v>0</v>
      </c>
      <c r="BX99" s="17">
        <f t="shared" si="188"/>
        <v>0</v>
      </c>
      <c r="BY99" s="17">
        <f t="shared" si="188"/>
        <v>0</v>
      </c>
      <c r="BZ99" s="17">
        <f t="shared" si="188"/>
        <v>0</v>
      </c>
      <c r="CA99" s="17">
        <f t="shared" si="188"/>
        <v>0</v>
      </c>
      <c r="CB99" s="17">
        <f t="shared" si="188"/>
        <v>0</v>
      </c>
      <c r="CC99" s="17">
        <f t="shared" si="188"/>
        <v>0</v>
      </c>
      <c r="CD99" s="17">
        <f t="shared" si="188"/>
        <v>0</v>
      </c>
      <c r="CE99" s="17">
        <f t="shared" si="188"/>
        <v>0</v>
      </c>
      <c r="CF99" s="17">
        <f t="shared" si="188"/>
        <v>0</v>
      </c>
      <c r="CG99" s="17">
        <f t="shared" si="188"/>
        <v>0</v>
      </c>
      <c r="CH99" s="17">
        <f t="shared" si="188"/>
        <v>0</v>
      </c>
      <c r="CI99" s="17">
        <f t="shared" si="188"/>
        <v>0</v>
      </c>
      <c r="CJ99" s="17">
        <f t="shared" si="188"/>
        <v>0</v>
      </c>
      <c r="CK99" s="17">
        <f t="shared" si="188"/>
        <v>0</v>
      </c>
      <c r="CL99" s="17">
        <f t="shared" si="188"/>
        <v>0</v>
      </c>
      <c r="CM99" s="17">
        <f t="shared" si="188"/>
        <v>0</v>
      </c>
      <c r="CN99" s="17">
        <f t="shared" si="188"/>
        <v>0</v>
      </c>
      <c r="CO99" s="17">
        <f t="shared" si="188"/>
        <v>0</v>
      </c>
      <c r="CP99" s="17">
        <f t="shared" si="188"/>
        <v>0</v>
      </c>
      <c r="CQ99" s="17">
        <f t="shared" si="188"/>
        <v>0</v>
      </c>
      <c r="CR99" s="17">
        <f t="shared" si="188"/>
        <v>0</v>
      </c>
      <c r="CS99" s="17">
        <f t="shared" si="188"/>
        <v>0</v>
      </c>
      <c r="CT99" s="17">
        <f t="shared" si="188"/>
        <v>0</v>
      </c>
      <c r="CU99" s="17">
        <f t="shared" si="188"/>
        <v>0</v>
      </c>
      <c r="CV99" s="17">
        <f t="shared" si="188"/>
        <v>0</v>
      </c>
      <c r="CW99" s="17">
        <f t="shared" si="188"/>
        <v>0</v>
      </c>
      <c r="CX99" s="17">
        <f t="shared" si="188"/>
        <v>0</v>
      </c>
      <c r="CY99" s="17">
        <f t="shared" si="188"/>
        <v>0</v>
      </c>
      <c r="CZ99" s="17">
        <f t="shared" si="188"/>
        <v>0</v>
      </c>
      <c r="DA99" s="17">
        <f t="shared" si="188"/>
        <v>0</v>
      </c>
      <c r="DB99" s="17">
        <f t="shared" ref="DB99:EG99" si="189">(DB7=$F$99)*1</f>
        <v>0</v>
      </c>
      <c r="DC99" s="17">
        <f t="shared" si="189"/>
        <v>0</v>
      </c>
      <c r="DD99" s="17">
        <f t="shared" si="189"/>
        <v>0</v>
      </c>
      <c r="DE99" s="17">
        <f t="shared" si="189"/>
        <v>0</v>
      </c>
      <c r="DF99" s="17">
        <f t="shared" si="189"/>
        <v>0</v>
      </c>
      <c r="DG99" s="17">
        <f t="shared" si="189"/>
        <v>0</v>
      </c>
      <c r="DH99" s="17">
        <f t="shared" si="189"/>
        <v>0</v>
      </c>
      <c r="DI99" s="17">
        <f t="shared" si="189"/>
        <v>0</v>
      </c>
      <c r="DJ99" s="17">
        <f t="shared" si="189"/>
        <v>0</v>
      </c>
      <c r="DK99" s="17">
        <f t="shared" si="189"/>
        <v>0</v>
      </c>
      <c r="DL99" s="17">
        <f t="shared" si="189"/>
        <v>0</v>
      </c>
      <c r="DM99" s="17">
        <f t="shared" si="189"/>
        <v>0</v>
      </c>
      <c r="DN99" s="17">
        <f t="shared" si="189"/>
        <v>0</v>
      </c>
      <c r="DO99" s="17">
        <f t="shared" si="189"/>
        <v>0</v>
      </c>
      <c r="DP99" s="17">
        <f t="shared" si="189"/>
        <v>0</v>
      </c>
      <c r="DQ99" s="17">
        <f t="shared" si="189"/>
        <v>0</v>
      </c>
      <c r="DR99" s="17">
        <f t="shared" si="189"/>
        <v>0</v>
      </c>
      <c r="DS99" s="17">
        <f t="shared" si="189"/>
        <v>0</v>
      </c>
      <c r="DT99" s="17">
        <f t="shared" si="189"/>
        <v>0</v>
      </c>
      <c r="DU99" s="17">
        <f t="shared" si="189"/>
        <v>0</v>
      </c>
      <c r="DV99" s="17">
        <f t="shared" si="189"/>
        <v>0</v>
      </c>
      <c r="DW99" s="17">
        <f t="shared" si="189"/>
        <v>0</v>
      </c>
      <c r="DX99" s="17">
        <f t="shared" si="189"/>
        <v>0</v>
      </c>
      <c r="DY99" s="17">
        <f t="shared" si="189"/>
        <v>0</v>
      </c>
      <c r="DZ99" s="17">
        <f t="shared" si="189"/>
        <v>0</v>
      </c>
      <c r="EA99" s="17">
        <f t="shared" si="189"/>
        <v>0</v>
      </c>
      <c r="EB99" s="17">
        <f t="shared" si="189"/>
        <v>0</v>
      </c>
      <c r="EC99" s="17">
        <f t="shared" si="189"/>
        <v>0</v>
      </c>
      <c r="ED99" s="17">
        <f t="shared" si="189"/>
        <v>0</v>
      </c>
      <c r="EE99" s="17">
        <f t="shared" si="189"/>
        <v>0</v>
      </c>
      <c r="EF99" s="17">
        <f t="shared" si="189"/>
        <v>0</v>
      </c>
      <c r="EG99" s="17">
        <f t="shared" si="189"/>
        <v>0</v>
      </c>
      <c r="EH99" s="17">
        <f t="shared" ref="EH99:FC99" si="190">(EH7=$F$99)*1</f>
        <v>0</v>
      </c>
      <c r="EI99" s="17">
        <f t="shared" si="190"/>
        <v>0</v>
      </c>
      <c r="EJ99" s="17">
        <f t="shared" si="190"/>
        <v>0</v>
      </c>
      <c r="EK99" s="17">
        <f t="shared" si="190"/>
        <v>0</v>
      </c>
      <c r="EL99" s="17">
        <f t="shared" si="190"/>
        <v>0</v>
      </c>
      <c r="EM99" s="17">
        <f t="shared" si="190"/>
        <v>0</v>
      </c>
      <c r="EN99" s="17">
        <f t="shared" si="190"/>
        <v>0</v>
      </c>
      <c r="EO99" s="17">
        <f t="shared" si="190"/>
        <v>0</v>
      </c>
      <c r="EP99" s="17">
        <f t="shared" si="190"/>
        <v>0</v>
      </c>
      <c r="EQ99" s="17">
        <f t="shared" si="190"/>
        <v>0</v>
      </c>
      <c r="ER99" s="17">
        <f t="shared" si="190"/>
        <v>0</v>
      </c>
      <c r="ES99" s="17">
        <f t="shared" si="190"/>
        <v>0</v>
      </c>
      <c r="ET99" s="17">
        <f t="shared" si="190"/>
        <v>0</v>
      </c>
      <c r="EU99" s="17">
        <f t="shared" si="190"/>
        <v>0</v>
      </c>
      <c r="EV99" s="17">
        <f t="shared" si="190"/>
        <v>0</v>
      </c>
      <c r="EW99" s="17">
        <f t="shared" si="190"/>
        <v>0</v>
      </c>
      <c r="EX99" s="17">
        <f t="shared" si="190"/>
        <v>0</v>
      </c>
      <c r="EY99" s="17">
        <f t="shared" si="190"/>
        <v>0</v>
      </c>
      <c r="EZ99" s="17">
        <f t="shared" si="190"/>
        <v>0</v>
      </c>
      <c r="FA99" s="17">
        <f t="shared" si="190"/>
        <v>0</v>
      </c>
      <c r="FB99" s="17">
        <f t="shared" si="190"/>
        <v>0</v>
      </c>
      <c r="FC99" s="17">
        <f t="shared" si="190"/>
        <v>0</v>
      </c>
    </row>
    <row r="100" spans="2:1006" x14ac:dyDescent="0.35">
      <c r="D100" t="s">
        <v>197</v>
      </c>
      <c r="E100" s="31" t="s">
        <v>17</v>
      </c>
      <c r="F100" s="21">
        <f>F99</f>
        <v>47119</v>
      </c>
      <c r="H100" s="17">
        <f>SUM(J100:XFD100)</f>
        <v>19</v>
      </c>
      <c r="J100" s="17">
        <f t="shared" ref="J100:AO100" si="191">(J7&lt;=$F$100)*1</f>
        <v>1</v>
      </c>
      <c r="K100" s="17">
        <f t="shared" si="191"/>
        <v>1</v>
      </c>
      <c r="L100" s="17">
        <f t="shared" si="191"/>
        <v>1</v>
      </c>
      <c r="M100" s="17">
        <f t="shared" si="191"/>
        <v>1</v>
      </c>
      <c r="N100" s="17">
        <f t="shared" si="191"/>
        <v>1</v>
      </c>
      <c r="O100" s="17">
        <f t="shared" si="191"/>
        <v>1</v>
      </c>
      <c r="P100" s="17">
        <f t="shared" si="191"/>
        <v>1</v>
      </c>
      <c r="Q100" s="17">
        <f t="shared" si="191"/>
        <v>1</v>
      </c>
      <c r="R100" s="17">
        <f t="shared" si="191"/>
        <v>1</v>
      </c>
      <c r="S100" s="17">
        <f t="shared" si="191"/>
        <v>1</v>
      </c>
      <c r="T100" s="17">
        <f t="shared" si="191"/>
        <v>1</v>
      </c>
      <c r="U100" s="17">
        <f t="shared" si="191"/>
        <v>1</v>
      </c>
      <c r="V100" s="17">
        <f t="shared" si="191"/>
        <v>1</v>
      </c>
      <c r="W100" s="17">
        <f t="shared" si="191"/>
        <v>1</v>
      </c>
      <c r="X100" s="17">
        <f t="shared" si="191"/>
        <v>1</v>
      </c>
      <c r="Y100" s="17">
        <f t="shared" si="191"/>
        <v>1</v>
      </c>
      <c r="Z100" s="17">
        <f t="shared" si="191"/>
        <v>1</v>
      </c>
      <c r="AA100" s="17">
        <f t="shared" si="191"/>
        <v>1</v>
      </c>
      <c r="AB100" s="17">
        <f t="shared" si="191"/>
        <v>1</v>
      </c>
      <c r="AC100" s="17">
        <f t="shared" si="191"/>
        <v>0</v>
      </c>
      <c r="AD100" s="17">
        <f t="shared" si="191"/>
        <v>0</v>
      </c>
      <c r="AE100" s="17">
        <f t="shared" si="191"/>
        <v>0</v>
      </c>
      <c r="AF100" s="17">
        <f t="shared" si="191"/>
        <v>0</v>
      </c>
      <c r="AG100" s="17">
        <f t="shared" si="191"/>
        <v>0</v>
      </c>
      <c r="AH100" s="17">
        <f t="shared" si="191"/>
        <v>0</v>
      </c>
      <c r="AI100" s="17">
        <f t="shared" si="191"/>
        <v>0</v>
      </c>
      <c r="AJ100" s="17">
        <f t="shared" si="191"/>
        <v>0</v>
      </c>
      <c r="AK100" s="17">
        <f t="shared" si="191"/>
        <v>0</v>
      </c>
      <c r="AL100" s="17">
        <f t="shared" si="191"/>
        <v>0</v>
      </c>
      <c r="AM100" s="17">
        <f t="shared" si="191"/>
        <v>0</v>
      </c>
      <c r="AN100" s="17">
        <f t="shared" si="191"/>
        <v>0</v>
      </c>
      <c r="AO100" s="17">
        <f t="shared" si="191"/>
        <v>0</v>
      </c>
      <c r="AP100" s="17">
        <f t="shared" ref="AP100:BU100" si="192">(AP7&lt;=$F$100)*1</f>
        <v>0</v>
      </c>
      <c r="AQ100" s="17">
        <f t="shared" si="192"/>
        <v>0</v>
      </c>
      <c r="AR100" s="17">
        <f t="shared" si="192"/>
        <v>0</v>
      </c>
      <c r="AS100" s="17">
        <f t="shared" si="192"/>
        <v>0</v>
      </c>
      <c r="AT100" s="17">
        <f t="shared" si="192"/>
        <v>0</v>
      </c>
      <c r="AU100" s="17">
        <f t="shared" si="192"/>
        <v>0</v>
      </c>
      <c r="AV100" s="17">
        <f t="shared" si="192"/>
        <v>0</v>
      </c>
      <c r="AW100" s="17">
        <f t="shared" si="192"/>
        <v>0</v>
      </c>
      <c r="AX100" s="17">
        <f t="shared" si="192"/>
        <v>0</v>
      </c>
      <c r="AY100" s="17">
        <f t="shared" si="192"/>
        <v>0</v>
      </c>
      <c r="AZ100" s="17">
        <f t="shared" si="192"/>
        <v>0</v>
      </c>
      <c r="BA100" s="17">
        <f t="shared" si="192"/>
        <v>0</v>
      </c>
      <c r="BB100" s="17">
        <f t="shared" si="192"/>
        <v>0</v>
      </c>
      <c r="BC100" s="17">
        <f t="shared" si="192"/>
        <v>0</v>
      </c>
      <c r="BD100" s="17">
        <f t="shared" si="192"/>
        <v>0</v>
      </c>
      <c r="BE100" s="17">
        <f t="shared" si="192"/>
        <v>0</v>
      </c>
      <c r="BF100" s="17">
        <f t="shared" si="192"/>
        <v>0</v>
      </c>
      <c r="BG100" s="17">
        <f t="shared" si="192"/>
        <v>0</v>
      </c>
      <c r="BH100" s="17">
        <f t="shared" si="192"/>
        <v>0</v>
      </c>
      <c r="BI100" s="17">
        <f t="shared" si="192"/>
        <v>0</v>
      </c>
      <c r="BJ100" s="17">
        <f t="shared" si="192"/>
        <v>0</v>
      </c>
      <c r="BK100" s="17">
        <f t="shared" si="192"/>
        <v>0</v>
      </c>
      <c r="BL100" s="17">
        <f t="shared" si="192"/>
        <v>0</v>
      </c>
      <c r="BM100" s="17">
        <f t="shared" si="192"/>
        <v>0</v>
      </c>
      <c r="BN100" s="17">
        <f t="shared" si="192"/>
        <v>0</v>
      </c>
      <c r="BO100" s="17">
        <f t="shared" si="192"/>
        <v>0</v>
      </c>
      <c r="BP100" s="17">
        <f t="shared" si="192"/>
        <v>0</v>
      </c>
      <c r="BQ100" s="17">
        <f t="shared" si="192"/>
        <v>0</v>
      </c>
      <c r="BR100" s="17">
        <f t="shared" si="192"/>
        <v>0</v>
      </c>
      <c r="BS100" s="17">
        <f t="shared" si="192"/>
        <v>0</v>
      </c>
      <c r="BT100" s="17">
        <f t="shared" si="192"/>
        <v>0</v>
      </c>
      <c r="BU100" s="17">
        <f t="shared" si="192"/>
        <v>0</v>
      </c>
      <c r="BV100" s="17">
        <f t="shared" ref="BV100:DA100" si="193">(BV7&lt;=$F$100)*1</f>
        <v>0</v>
      </c>
      <c r="BW100" s="17">
        <f t="shared" si="193"/>
        <v>0</v>
      </c>
      <c r="BX100" s="17">
        <f t="shared" si="193"/>
        <v>0</v>
      </c>
      <c r="BY100" s="17">
        <f t="shared" si="193"/>
        <v>0</v>
      </c>
      <c r="BZ100" s="17">
        <f t="shared" si="193"/>
        <v>0</v>
      </c>
      <c r="CA100" s="17">
        <f t="shared" si="193"/>
        <v>0</v>
      </c>
      <c r="CB100" s="17">
        <f t="shared" si="193"/>
        <v>0</v>
      </c>
      <c r="CC100" s="17">
        <f t="shared" si="193"/>
        <v>0</v>
      </c>
      <c r="CD100" s="17">
        <f t="shared" si="193"/>
        <v>0</v>
      </c>
      <c r="CE100" s="17">
        <f t="shared" si="193"/>
        <v>0</v>
      </c>
      <c r="CF100" s="17">
        <f t="shared" si="193"/>
        <v>0</v>
      </c>
      <c r="CG100" s="17">
        <f t="shared" si="193"/>
        <v>0</v>
      </c>
      <c r="CH100" s="17">
        <f t="shared" si="193"/>
        <v>0</v>
      </c>
      <c r="CI100" s="17">
        <f t="shared" si="193"/>
        <v>0</v>
      </c>
      <c r="CJ100" s="17">
        <f t="shared" si="193"/>
        <v>0</v>
      </c>
      <c r="CK100" s="17">
        <f t="shared" si="193"/>
        <v>0</v>
      </c>
      <c r="CL100" s="17">
        <f t="shared" si="193"/>
        <v>0</v>
      </c>
      <c r="CM100" s="17">
        <f t="shared" si="193"/>
        <v>0</v>
      </c>
      <c r="CN100" s="17">
        <f t="shared" si="193"/>
        <v>0</v>
      </c>
      <c r="CO100" s="17">
        <f t="shared" si="193"/>
        <v>0</v>
      </c>
      <c r="CP100" s="17">
        <f t="shared" si="193"/>
        <v>0</v>
      </c>
      <c r="CQ100" s="17">
        <f t="shared" si="193"/>
        <v>0</v>
      </c>
      <c r="CR100" s="17">
        <f t="shared" si="193"/>
        <v>0</v>
      </c>
      <c r="CS100" s="17">
        <f t="shared" si="193"/>
        <v>0</v>
      </c>
      <c r="CT100" s="17">
        <f t="shared" si="193"/>
        <v>0</v>
      </c>
      <c r="CU100" s="17">
        <f t="shared" si="193"/>
        <v>0</v>
      </c>
      <c r="CV100" s="17">
        <f t="shared" si="193"/>
        <v>0</v>
      </c>
      <c r="CW100" s="17">
        <f t="shared" si="193"/>
        <v>0</v>
      </c>
      <c r="CX100" s="17">
        <f t="shared" si="193"/>
        <v>0</v>
      </c>
      <c r="CY100" s="17">
        <f t="shared" si="193"/>
        <v>0</v>
      </c>
      <c r="CZ100" s="17">
        <f t="shared" si="193"/>
        <v>0</v>
      </c>
      <c r="DA100" s="17">
        <f t="shared" si="193"/>
        <v>0</v>
      </c>
      <c r="DB100" s="17">
        <f t="shared" ref="DB100:EG100" si="194">(DB7&lt;=$F$100)*1</f>
        <v>0</v>
      </c>
      <c r="DC100" s="17">
        <f t="shared" si="194"/>
        <v>0</v>
      </c>
      <c r="DD100" s="17">
        <f t="shared" si="194"/>
        <v>0</v>
      </c>
      <c r="DE100" s="17">
        <f t="shared" si="194"/>
        <v>0</v>
      </c>
      <c r="DF100" s="17">
        <f t="shared" si="194"/>
        <v>0</v>
      </c>
      <c r="DG100" s="17">
        <f t="shared" si="194"/>
        <v>0</v>
      </c>
      <c r="DH100" s="17">
        <f t="shared" si="194"/>
        <v>0</v>
      </c>
      <c r="DI100" s="17">
        <f t="shared" si="194"/>
        <v>0</v>
      </c>
      <c r="DJ100" s="17">
        <f t="shared" si="194"/>
        <v>0</v>
      </c>
      <c r="DK100" s="17">
        <f t="shared" si="194"/>
        <v>0</v>
      </c>
      <c r="DL100" s="17">
        <f t="shared" si="194"/>
        <v>0</v>
      </c>
      <c r="DM100" s="17">
        <f t="shared" si="194"/>
        <v>0</v>
      </c>
      <c r="DN100" s="17">
        <f t="shared" si="194"/>
        <v>0</v>
      </c>
      <c r="DO100" s="17">
        <f t="shared" si="194"/>
        <v>0</v>
      </c>
      <c r="DP100" s="17">
        <f t="shared" si="194"/>
        <v>0</v>
      </c>
      <c r="DQ100" s="17">
        <f t="shared" si="194"/>
        <v>0</v>
      </c>
      <c r="DR100" s="17">
        <f t="shared" si="194"/>
        <v>0</v>
      </c>
      <c r="DS100" s="17">
        <f t="shared" si="194"/>
        <v>0</v>
      </c>
      <c r="DT100" s="17">
        <f t="shared" si="194"/>
        <v>0</v>
      </c>
      <c r="DU100" s="17">
        <f t="shared" si="194"/>
        <v>0</v>
      </c>
      <c r="DV100" s="17">
        <f t="shared" si="194"/>
        <v>0</v>
      </c>
      <c r="DW100" s="17">
        <f t="shared" si="194"/>
        <v>0</v>
      </c>
      <c r="DX100" s="17">
        <f t="shared" si="194"/>
        <v>0</v>
      </c>
      <c r="DY100" s="17">
        <f t="shared" si="194"/>
        <v>0</v>
      </c>
      <c r="DZ100" s="17">
        <f t="shared" si="194"/>
        <v>0</v>
      </c>
      <c r="EA100" s="17">
        <f t="shared" si="194"/>
        <v>0</v>
      </c>
      <c r="EB100" s="17">
        <f t="shared" si="194"/>
        <v>0</v>
      </c>
      <c r="EC100" s="17">
        <f t="shared" si="194"/>
        <v>0</v>
      </c>
      <c r="ED100" s="17">
        <f t="shared" si="194"/>
        <v>0</v>
      </c>
      <c r="EE100" s="17">
        <f t="shared" si="194"/>
        <v>0</v>
      </c>
      <c r="EF100" s="17">
        <f t="shared" si="194"/>
        <v>0</v>
      </c>
      <c r="EG100" s="17">
        <f t="shared" si="194"/>
        <v>0</v>
      </c>
      <c r="EH100" s="17">
        <f t="shared" ref="EH100:FC100" si="195">(EH7&lt;=$F$100)*1</f>
        <v>0</v>
      </c>
      <c r="EI100" s="17">
        <f t="shared" si="195"/>
        <v>0</v>
      </c>
      <c r="EJ100" s="17">
        <f t="shared" si="195"/>
        <v>0</v>
      </c>
      <c r="EK100" s="17">
        <f t="shared" si="195"/>
        <v>0</v>
      </c>
      <c r="EL100" s="17">
        <f t="shared" si="195"/>
        <v>0</v>
      </c>
      <c r="EM100" s="17">
        <f t="shared" si="195"/>
        <v>0</v>
      </c>
      <c r="EN100" s="17">
        <f t="shared" si="195"/>
        <v>0</v>
      </c>
      <c r="EO100" s="17">
        <f t="shared" si="195"/>
        <v>0</v>
      </c>
      <c r="EP100" s="17">
        <f t="shared" si="195"/>
        <v>0</v>
      </c>
      <c r="EQ100" s="17">
        <f t="shared" si="195"/>
        <v>0</v>
      </c>
      <c r="ER100" s="17">
        <f t="shared" si="195"/>
        <v>0</v>
      </c>
      <c r="ES100" s="17">
        <f t="shared" si="195"/>
        <v>0</v>
      </c>
      <c r="ET100" s="17">
        <f t="shared" si="195"/>
        <v>0</v>
      </c>
      <c r="EU100" s="17">
        <f t="shared" si="195"/>
        <v>0</v>
      </c>
      <c r="EV100" s="17">
        <f t="shared" si="195"/>
        <v>0</v>
      </c>
      <c r="EW100" s="17">
        <f t="shared" si="195"/>
        <v>0</v>
      </c>
      <c r="EX100" s="17">
        <f t="shared" si="195"/>
        <v>0</v>
      </c>
      <c r="EY100" s="17">
        <f t="shared" si="195"/>
        <v>0</v>
      </c>
      <c r="EZ100" s="17">
        <f t="shared" si="195"/>
        <v>0</v>
      </c>
      <c r="FA100" s="17">
        <f t="shared" si="195"/>
        <v>0</v>
      </c>
      <c r="FB100" s="17">
        <f t="shared" si="195"/>
        <v>0</v>
      </c>
      <c r="FC100" s="17">
        <f t="shared" si="195"/>
        <v>0</v>
      </c>
    </row>
    <row r="101" spans="2:1006" x14ac:dyDescent="0.35">
      <c r="F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7"/>
      <c r="EA101" s="17"/>
      <c r="EB101" s="17"/>
      <c r="EC101" s="17"/>
      <c r="ED101" s="17"/>
      <c r="EE101" s="17"/>
      <c r="EF101" s="17"/>
      <c r="EG101" s="17"/>
      <c r="EH101" s="17"/>
      <c r="EI101" s="17"/>
      <c r="EJ101" s="17"/>
      <c r="EK101" s="17"/>
      <c r="EL101" s="17"/>
      <c r="EM101" s="17"/>
      <c r="EN101" s="17"/>
      <c r="EO101" s="17"/>
      <c r="EP101" s="17"/>
      <c r="EQ101" s="17"/>
      <c r="ER101" s="17"/>
      <c r="ES101" s="17"/>
      <c r="ET101" s="17"/>
      <c r="EU101" s="17"/>
      <c r="EV101" s="17"/>
      <c r="EW101" s="17"/>
      <c r="EX101" s="17"/>
      <c r="EY101" s="17"/>
      <c r="EZ101" s="17"/>
      <c r="FA101" s="17"/>
      <c r="FB101" s="17"/>
      <c r="FC101" s="17"/>
    </row>
    <row r="102" spans="2:1006" x14ac:dyDescent="0.35">
      <c r="D102" t="s">
        <v>198</v>
      </c>
      <c r="E102" s="31" t="s">
        <v>107</v>
      </c>
      <c r="F102" s="1">
        <f>XIRR(J102:FC102,J8:FC8)</f>
        <v>0.14302290081977848</v>
      </c>
      <c r="J102" s="17">
        <f>J100*J91+J99*J97</f>
        <v>-2983311.8207281032</v>
      </c>
      <c r="K102" s="17">
        <f t="shared" ref="K102:BV102" si="196">K100*K91+K99*K97</f>
        <v>-2210000</v>
      </c>
      <c r="L102" s="17">
        <f t="shared" si="196"/>
        <v>-2210000</v>
      </c>
      <c r="M102" s="17">
        <f t="shared" si="196"/>
        <v>-2210000</v>
      </c>
      <c r="N102" s="17">
        <f t="shared" si="196"/>
        <v>-2210000</v>
      </c>
      <c r="O102" s="17">
        <f t="shared" si="196"/>
        <v>-2210000</v>
      </c>
      <c r="P102" s="17">
        <f t="shared" si="196"/>
        <v>-2210000</v>
      </c>
      <c r="Q102" s="17">
        <f t="shared" si="196"/>
        <v>-2210000</v>
      </c>
      <c r="R102" s="17">
        <f t="shared" si="196"/>
        <v>-2210000</v>
      </c>
      <c r="S102" s="17">
        <f t="shared" si="196"/>
        <v>-2210000</v>
      </c>
      <c r="T102" s="17">
        <f t="shared" si="196"/>
        <v>-2210000</v>
      </c>
      <c r="U102" s="17">
        <f t="shared" si="196"/>
        <v>-2210000</v>
      </c>
      <c r="V102" s="17">
        <f t="shared" si="196"/>
        <v>1249420.0447757756</v>
      </c>
      <c r="W102" s="17">
        <f t="shared" si="196"/>
        <v>1257866.2686567169</v>
      </c>
      <c r="X102" s="17">
        <f t="shared" si="196"/>
        <v>1266363.9403337869</v>
      </c>
      <c r="Y102" s="17">
        <f t="shared" si="196"/>
        <v>1274913.329382936</v>
      </c>
      <c r="Z102" s="17">
        <f t="shared" si="196"/>
        <v>1283514.7062606073</v>
      </c>
      <c r="AA102" s="17">
        <f t="shared" si="196"/>
        <v>1292168.3422990993</v>
      </c>
      <c r="AB102" s="17">
        <f t="shared" si="196"/>
        <v>36766252.967763536</v>
      </c>
      <c r="AC102" s="17">
        <f t="shared" si="196"/>
        <v>0</v>
      </c>
      <c r="AD102" s="17">
        <f t="shared" si="196"/>
        <v>0</v>
      </c>
      <c r="AE102" s="17">
        <f t="shared" si="196"/>
        <v>0</v>
      </c>
      <c r="AF102" s="17">
        <f t="shared" si="196"/>
        <v>0</v>
      </c>
      <c r="AG102" s="17">
        <f t="shared" si="196"/>
        <v>0</v>
      </c>
      <c r="AH102" s="17">
        <f t="shared" si="196"/>
        <v>0</v>
      </c>
      <c r="AI102" s="17">
        <f t="shared" si="196"/>
        <v>0</v>
      </c>
      <c r="AJ102" s="17">
        <f t="shared" si="196"/>
        <v>0</v>
      </c>
      <c r="AK102" s="17">
        <f t="shared" si="196"/>
        <v>0</v>
      </c>
      <c r="AL102" s="17">
        <f t="shared" si="196"/>
        <v>0</v>
      </c>
      <c r="AM102" s="17">
        <f t="shared" si="196"/>
        <v>0</v>
      </c>
      <c r="AN102" s="17">
        <f t="shared" si="196"/>
        <v>0</v>
      </c>
      <c r="AO102" s="17">
        <f t="shared" si="196"/>
        <v>0</v>
      </c>
      <c r="AP102" s="17">
        <f t="shared" si="196"/>
        <v>0</v>
      </c>
      <c r="AQ102" s="17">
        <f t="shared" si="196"/>
        <v>0</v>
      </c>
      <c r="AR102" s="17">
        <f t="shared" si="196"/>
        <v>0</v>
      </c>
      <c r="AS102" s="17">
        <f t="shared" si="196"/>
        <v>0</v>
      </c>
      <c r="AT102" s="17">
        <f t="shared" si="196"/>
        <v>0</v>
      </c>
      <c r="AU102" s="17">
        <f t="shared" si="196"/>
        <v>0</v>
      </c>
      <c r="AV102" s="17">
        <f t="shared" si="196"/>
        <v>0</v>
      </c>
      <c r="AW102" s="17">
        <f t="shared" si="196"/>
        <v>0</v>
      </c>
      <c r="AX102" s="17">
        <f t="shared" si="196"/>
        <v>0</v>
      </c>
      <c r="AY102" s="17">
        <f t="shared" si="196"/>
        <v>0</v>
      </c>
      <c r="AZ102" s="17">
        <f t="shared" si="196"/>
        <v>0</v>
      </c>
      <c r="BA102" s="17">
        <f t="shared" si="196"/>
        <v>0</v>
      </c>
      <c r="BB102" s="17">
        <f t="shared" si="196"/>
        <v>0</v>
      </c>
      <c r="BC102" s="17">
        <f t="shared" si="196"/>
        <v>0</v>
      </c>
      <c r="BD102" s="17">
        <f t="shared" si="196"/>
        <v>0</v>
      </c>
      <c r="BE102" s="17">
        <f t="shared" si="196"/>
        <v>0</v>
      </c>
      <c r="BF102" s="17">
        <f t="shared" si="196"/>
        <v>0</v>
      </c>
      <c r="BG102" s="17">
        <f t="shared" si="196"/>
        <v>0</v>
      </c>
      <c r="BH102" s="17">
        <f t="shared" si="196"/>
        <v>0</v>
      </c>
      <c r="BI102" s="17">
        <f t="shared" si="196"/>
        <v>0</v>
      </c>
      <c r="BJ102" s="17">
        <f t="shared" si="196"/>
        <v>0</v>
      </c>
      <c r="BK102" s="17">
        <f t="shared" si="196"/>
        <v>0</v>
      </c>
      <c r="BL102" s="17">
        <f t="shared" si="196"/>
        <v>0</v>
      </c>
      <c r="BM102" s="17">
        <f t="shared" si="196"/>
        <v>0</v>
      </c>
      <c r="BN102" s="17">
        <f t="shared" si="196"/>
        <v>0</v>
      </c>
      <c r="BO102" s="17">
        <f t="shared" si="196"/>
        <v>0</v>
      </c>
      <c r="BP102" s="17">
        <f t="shared" si="196"/>
        <v>0</v>
      </c>
      <c r="BQ102" s="17">
        <f t="shared" si="196"/>
        <v>0</v>
      </c>
      <c r="BR102" s="17">
        <f t="shared" si="196"/>
        <v>0</v>
      </c>
      <c r="BS102" s="17">
        <f t="shared" si="196"/>
        <v>0</v>
      </c>
      <c r="BT102" s="17">
        <f t="shared" si="196"/>
        <v>0</v>
      </c>
      <c r="BU102" s="17">
        <f t="shared" si="196"/>
        <v>0</v>
      </c>
      <c r="BV102" s="17">
        <f t="shared" si="196"/>
        <v>0</v>
      </c>
      <c r="BW102" s="17">
        <f t="shared" ref="BW102:EH102" si="197">BW100*BW91+BW99*BW97</f>
        <v>0</v>
      </c>
      <c r="BX102" s="17">
        <f t="shared" si="197"/>
        <v>0</v>
      </c>
      <c r="BY102" s="17">
        <f t="shared" si="197"/>
        <v>0</v>
      </c>
      <c r="BZ102" s="17">
        <f t="shared" si="197"/>
        <v>0</v>
      </c>
      <c r="CA102" s="17">
        <f t="shared" si="197"/>
        <v>0</v>
      </c>
      <c r="CB102" s="17">
        <f t="shared" si="197"/>
        <v>0</v>
      </c>
      <c r="CC102" s="17">
        <f t="shared" si="197"/>
        <v>0</v>
      </c>
      <c r="CD102" s="17">
        <f t="shared" si="197"/>
        <v>0</v>
      </c>
      <c r="CE102" s="17">
        <f t="shared" si="197"/>
        <v>0</v>
      </c>
      <c r="CF102" s="17">
        <f t="shared" si="197"/>
        <v>0</v>
      </c>
      <c r="CG102" s="17">
        <f t="shared" si="197"/>
        <v>0</v>
      </c>
      <c r="CH102" s="17">
        <f t="shared" si="197"/>
        <v>0</v>
      </c>
      <c r="CI102" s="17">
        <f t="shared" si="197"/>
        <v>0</v>
      </c>
      <c r="CJ102" s="17">
        <f t="shared" si="197"/>
        <v>0</v>
      </c>
      <c r="CK102" s="17">
        <f t="shared" si="197"/>
        <v>0</v>
      </c>
      <c r="CL102" s="17">
        <f t="shared" si="197"/>
        <v>0</v>
      </c>
      <c r="CM102" s="17">
        <f t="shared" si="197"/>
        <v>0</v>
      </c>
      <c r="CN102" s="17">
        <f t="shared" si="197"/>
        <v>0</v>
      </c>
      <c r="CO102" s="17">
        <f t="shared" si="197"/>
        <v>0</v>
      </c>
      <c r="CP102" s="17">
        <f t="shared" si="197"/>
        <v>0</v>
      </c>
      <c r="CQ102" s="17">
        <f t="shared" si="197"/>
        <v>0</v>
      </c>
      <c r="CR102" s="17">
        <f t="shared" si="197"/>
        <v>0</v>
      </c>
      <c r="CS102" s="17">
        <f t="shared" si="197"/>
        <v>0</v>
      </c>
      <c r="CT102" s="17">
        <f t="shared" si="197"/>
        <v>0</v>
      </c>
      <c r="CU102" s="17">
        <f t="shared" si="197"/>
        <v>0</v>
      </c>
      <c r="CV102" s="17">
        <f t="shared" si="197"/>
        <v>0</v>
      </c>
      <c r="CW102" s="17">
        <f t="shared" si="197"/>
        <v>0</v>
      </c>
      <c r="CX102" s="17">
        <f t="shared" si="197"/>
        <v>0</v>
      </c>
      <c r="CY102" s="17">
        <f t="shared" si="197"/>
        <v>0</v>
      </c>
      <c r="CZ102" s="17">
        <f t="shared" si="197"/>
        <v>0</v>
      </c>
      <c r="DA102" s="17">
        <f t="shared" si="197"/>
        <v>0</v>
      </c>
      <c r="DB102" s="17">
        <f t="shared" si="197"/>
        <v>0</v>
      </c>
      <c r="DC102" s="17">
        <f t="shared" si="197"/>
        <v>0</v>
      </c>
      <c r="DD102" s="17">
        <f t="shared" si="197"/>
        <v>0</v>
      </c>
      <c r="DE102" s="17">
        <f t="shared" si="197"/>
        <v>0</v>
      </c>
      <c r="DF102" s="17">
        <f t="shared" si="197"/>
        <v>0</v>
      </c>
      <c r="DG102" s="17">
        <f t="shared" si="197"/>
        <v>0</v>
      </c>
      <c r="DH102" s="17">
        <f t="shared" si="197"/>
        <v>0</v>
      </c>
      <c r="DI102" s="17">
        <f t="shared" si="197"/>
        <v>0</v>
      </c>
      <c r="DJ102" s="17">
        <f t="shared" si="197"/>
        <v>0</v>
      </c>
      <c r="DK102" s="17">
        <f t="shared" si="197"/>
        <v>0</v>
      </c>
      <c r="DL102" s="17">
        <f t="shared" si="197"/>
        <v>0</v>
      </c>
      <c r="DM102" s="17">
        <f t="shared" si="197"/>
        <v>0</v>
      </c>
      <c r="DN102" s="17">
        <f t="shared" si="197"/>
        <v>0</v>
      </c>
      <c r="DO102" s="17">
        <f t="shared" si="197"/>
        <v>0</v>
      </c>
      <c r="DP102" s="17">
        <f t="shared" si="197"/>
        <v>0</v>
      </c>
      <c r="DQ102" s="17">
        <f t="shared" si="197"/>
        <v>0</v>
      </c>
      <c r="DR102" s="17">
        <f t="shared" si="197"/>
        <v>0</v>
      </c>
      <c r="DS102" s="17">
        <f t="shared" si="197"/>
        <v>0</v>
      </c>
      <c r="DT102" s="17">
        <f t="shared" si="197"/>
        <v>0</v>
      </c>
      <c r="DU102" s="17">
        <f t="shared" si="197"/>
        <v>0</v>
      </c>
      <c r="DV102" s="17">
        <f t="shared" si="197"/>
        <v>0</v>
      </c>
      <c r="DW102" s="17">
        <f t="shared" si="197"/>
        <v>0</v>
      </c>
      <c r="DX102" s="17">
        <f t="shared" si="197"/>
        <v>0</v>
      </c>
      <c r="DY102" s="17">
        <f t="shared" si="197"/>
        <v>0</v>
      </c>
      <c r="DZ102" s="17">
        <f t="shared" si="197"/>
        <v>0</v>
      </c>
      <c r="EA102" s="17">
        <f t="shared" si="197"/>
        <v>0</v>
      </c>
      <c r="EB102" s="17">
        <f t="shared" si="197"/>
        <v>0</v>
      </c>
      <c r="EC102" s="17">
        <f t="shared" si="197"/>
        <v>0</v>
      </c>
      <c r="ED102" s="17">
        <f t="shared" si="197"/>
        <v>0</v>
      </c>
      <c r="EE102" s="17">
        <f t="shared" si="197"/>
        <v>0</v>
      </c>
      <c r="EF102" s="17">
        <f t="shared" si="197"/>
        <v>0</v>
      </c>
      <c r="EG102" s="17">
        <f t="shared" si="197"/>
        <v>0</v>
      </c>
      <c r="EH102" s="17">
        <f t="shared" si="197"/>
        <v>0</v>
      </c>
      <c r="EI102" s="17">
        <f t="shared" ref="EI102:FC102" si="198">EI100*EI91+EI99*EI97</f>
        <v>0</v>
      </c>
      <c r="EJ102" s="17">
        <f t="shared" si="198"/>
        <v>0</v>
      </c>
      <c r="EK102" s="17">
        <f t="shared" si="198"/>
        <v>0</v>
      </c>
      <c r="EL102" s="17">
        <f t="shared" si="198"/>
        <v>0</v>
      </c>
      <c r="EM102" s="17">
        <f t="shared" si="198"/>
        <v>0</v>
      </c>
      <c r="EN102" s="17">
        <f t="shared" si="198"/>
        <v>0</v>
      </c>
      <c r="EO102" s="17">
        <f t="shared" si="198"/>
        <v>0</v>
      </c>
      <c r="EP102" s="17">
        <f t="shared" si="198"/>
        <v>0</v>
      </c>
      <c r="EQ102" s="17">
        <f t="shared" si="198"/>
        <v>0</v>
      </c>
      <c r="ER102" s="17">
        <f t="shared" si="198"/>
        <v>0</v>
      </c>
      <c r="ES102" s="17">
        <f t="shared" si="198"/>
        <v>0</v>
      </c>
      <c r="ET102" s="17">
        <f t="shared" si="198"/>
        <v>0</v>
      </c>
      <c r="EU102" s="17">
        <f t="shared" si="198"/>
        <v>0</v>
      </c>
      <c r="EV102" s="17">
        <f t="shared" si="198"/>
        <v>0</v>
      </c>
      <c r="EW102" s="17">
        <f t="shared" si="198"/>
        <v>0</v>
      </c>
      <c r="EX102" s="17">
        <f t="shared" si="198"/>
        <v>0</v>
      </c>
      <c r="EY102" s="17">
        <f t="shared" si="198"/>
        <v>0</v>
      </c>
      <c r="EZ102" s="17">
        <f t="shared" si="198"/>
        <v>0</v>
      </c>
      <c r="FA102" s="17">
        <f t="shared" si="198"/>
        <v>0</v>
      </c>
      <c r="FB102" s="17">
        <f t="shared" si="198"/>
        <v>0</v>
      </c>
      <c r="FC102" s="17">
        <f t="shared" si="198"/>
        <v>0</v>
      </c>
    </row>
    <row r="103" spans="2:1006" x14ac:dyDescent="0.35">
      <c r="F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7"/>
      <c r="DV103" s="17"/>
      <c r="DW103" s="17"/>
      <c r="DX103" s="17"/>
      <c r="DY103" s="17"/>
      <c r="DZ103" s="17"/>
      <c r="EA103" s="17"/>
      <c r="EB103" s="17"/>
      <c r="EC103" s="17"/>
      <c r="ED103" s="17"/>
      <c r="EE103" s="17"/>
      <c r="EF103" s="17"/>
      <c r="EG103" s="17"/>
      <c r="EH103" s="17"/>
      <c r="EI103" s="17"/>
      <c r="EJ103" s="17"/>
      <c r="EK103" s="17"/>
      <c r="EL103" s="17"/>
      <c r="EM103" s="17"/>
      <c r="EN103" s="17"/>
      <c r="EO103" s="17"/>
      <c r="EP103" s="17"/>
      <c r="EQ103" s="17"/>
      <c r="ER103" s="17"/>
      <c r="ES103" s="17"/>
      <c r="ET103" s="17"/>
      <c r="EU103" s="17"/>
      <c r="EV103" s="17"/>
      <c r="EW103" s="17"/>
      <c r="EX103" s="17"/>
      <c r="EY103" s="17"/>
      <c r="EZ103" s="17"/>
      <c r="FA103" s="17"/>
      <c r="FB103" s="17"/>
      <c r="FC103" s="17"/>
    </row>
    <row r="104" spans="2:1006" x14ac:dyDescent="0.35">
      <c r="B104" s="4" t="s">
        <v>127</v>
      </c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  <c r="OM104" s="4"/>
      <c r="ON104" s="4"/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/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  <c r="VJ104" s="4"/>
      <c r="VK104" s="4"/>
      <c r="VL104" s="4"/>
      <c r="VM104" s="4"/>
      <c r="VN104" s="4"/>
      <c r="VO104" s="4"/>
      <c r="VP104" s="4"/>
      <c r="VQ104" s="4"/>
      <c r="VR104" s="4"/>
      <c r="VS104" s="4"/>
      <c r="VT104" s="4"/>
      <c r="VU104" s="4"/>
      <c r="VV104" s="4"/>
      <c r="VW104" s="4"/>
      <c r="VX104" s="4"/>
      <c r="VY104" s="4"/>
      <c r="VZ104" s="4"/>
      <c r="WA104" s="4"/>
      <c r="WB104" s="4"/>
      <c r="WC104" s="4"/>
      <c r="WD104" s="4"/>
      <c r="WE104" s="4"/>
      <c r="WF104" s="4"/>
      <c r="WG104" s="4"/>
      <c r="WH104" s="4"/>
      <c r="WI104" s="4"/>
      <c r="WJ104" s="4"/>
      <c r="WK104" s="4"/>
      <c r="WL104" s="4"/>
      <c r="WM104" s="4"/>
      <c r="WN104" s="4"/>
      <c r="WO104" s="4"/>
      <c r="WP104" s="4"/>
      <c r="WQ104" s="4"/>
      <c r="WR104" s="4"/>
      <c r="WS104" s="4"/>
      <c r="WT104" s="4"/>
      <c r="WU104" s="4"/>
      <c r="WV104" s="4"/>
      <c r="WW104" s="4"/>
      <c r="WX104" s="4"/>
      <c r="WY104" s="4"/>
      <c r="WZ104" s="4"/>
      <c r="XA104" s="4"/>
      <c r="XB104" s="4"/>
      <c r="XC104" s="4"/>
      <c r="XD104" s="4"/>
      <c r="XE104" s="4"/>
      <c r="XF104" s="4"/>
      <c r="XG104" s="4"/>
      <c r="XH104" s="4"/>
      <c r="XI104" s="4"/>
      <c r="XJ104" s="4"/>
      <c r="XK104" s="4"/>
      <c r="XL104" s="4"/>
      <c r="XM104" s="4"/>
      <c r="XN104" s="4"/>
      <c r="XO104" s="4"/>
      <c r="XP104" s="4"/>
      <c r="XQ104" s="4"/>
      <c r="XR104" s="4"/>
      <c r="XS104" s="4"/>
      <c r="XT104" s="4"/>
      <c r="XU104" s="4"/>
      <c r="XV104" s="4"/>
      <c r="XW104" s="4"/>
      <c r="XX104" s="4"/>
      <c r="XY104" s="4"/>
      <c r="XZ104" s="4"/>
      <c r="YA104" s="4"/>
      <c r="YB104" s="4"/>
      <c r="YC104" s="4"/>
      <c r="YD104" s="4"/>
      <c r="YE104" s="4"/>
      <c r="YF104" s="4"/>
      <c r="YG104" s="4"/>
      <c r="YH104" s="4"/>
      <c r="YI104" s="4"/>
      <c r="YJ104" s="4"/>
      <c r="YK104" s="4"/>
      <c r="YL104" s="4"/>
      <c r="YM104" s="4"/>
      <c r="YN104" s="4"/>
      <c r="YO104" s="4"/>
      <c r="YP104" s="4"/>
      <c r="YQ104" s="4"/>
      <c r="YR104" s="4"/>
      <c r="YS104" s="4"/>
      <c r="YT104" s="4"/>
      <c r="YU104" s="4"/>
      <c r="YV104" s="4"/>
      <c r="YW104" s="4"/>
      <c r="YX104" s="4"/>
      <c r="YY104" s="4"/>
      <c r="YZ104" s="4"/>
      <c r="ZA104" s="4"/>
      <c r="ZB104" s="4"/>
      <c r="ZC104" s="4"/>
      <c r="ZD104" s="4"/>
      <c r="ZE104" s="4"/>
      <c r="ZF104" s="4"/>
      <c r="ZG104" s="4"/>
      <c r="ZH104" s="4"/>
      <c r="ZI104" s="4"/>
      <c r="ZJ104" s="4"/>
      <c r="ZK104" s="4"/>
      <c r="ZL104" s="4"/>
      <c r="ZM104" s="4"/>
      <c r="ZN104" s="4"/>
      <c r="ZO104" s="4"/>
      <c r="ZP104" s="4"/>
      <c r="ZQ104" s="4"/>
      <c r="ZR104" s="4"/>
      <c r="ZS104" s="4"/>
      <c r="ZT104" s="4"/>
      <c r="ZU104" s="4"/>
      <c r="ZV104" s="4"/>
      <c r="ZW104" s="4"/>
      <c r="ZX104" s="4"/>
      <c r="ZY104" s="4"/>
      <c r="ZZ104" s="4"/>
      <c r="AAA104" s="4"/>
      <c r="AAB104" s="4"/>
      <c r="AAC104" s="4"/>
      <c r="AAD104" s="4"/>
      <c r="AAE104" s="4"/>
      <c r="AAF104" s="4"/>
      <c r="AAG104" s="4"/>
      <c r="AAH104" s="4"/>
      <c r="AAI104" s="4"/>
      <c r="AAJ104" s="4"/>
      <c r="AAK104" s="4"/>
      <c r="AAL104" s="4"/>
      <c r="AAM104" s="4"/>
      <c r="AAN104" s="4"/>
      <c r="AAO104" s="4"/>
      <c r="AAP104" s="4"/>
      <c r="AAQ104" s="4"/>
      <c r="AAR104" s="4"/>
      <c r="AAS104" s="4"/>
      <c r="AAT104" s="4"/>
      <c r="AAU104" s="4"/>
      <c r="AAV104" s="4"/>
      <c r="AAW104" s="4"/>
      <c r="AAX104" s="4"/>
      <c r="AAY104" s="4"/>
      <c r="AAZ104" s="4"/>
      <c r="ABA104" s="4"/>
      <c r="ABB104" s="4"/>
      <c r="ABC104" s="4"/>
      <c r="ABD104" s="4"/>
      <c r="ABE104" s="4"/>
      <c r="ABF104" s="4"/>
      <c r="ABG104" s="4"/>
      <c r="ABH104" s="4"/>
      <c r="ABI104" s="4"/>
      <c r="ABJ104" s="4"/>
      <c r="ABK104" s="4"/>
      <c r="ABL104" s="4"/>
      <c r="ABM104" s="4"/>
      <c r="ABN104" s="4"/>
      <c r="ABO104" s="4"/>
      <c r="ABP104" s="4"/>
      <c r="ABQ104" s="4"/>
      <c r="ABR104" s="4"/>
      <c r="ABS104" s="4"/>
      <c r="ABT104" s="4"/>
      <c r="ABU104" s="4"/>
      <c r="ABV104" s="4"/>
      <c r="ABW104" s="4"/>
      <c r="ABX104" s="4"/>
      <c r="ABY104" s="4"/>
      <c r="ABZ104" s="4"/>
      <c r="ACA104" s="4"/>
      <c r="ACB104" s="4"/>
      <c r="ACC104" s="4"/>
      <c r="ACD104" s="4"/>
      <c r="ACE104" s="4"/>
      <c r="ACF104" s="4"/>
      <c r="ACG104" s="4"/>
      <c r="ACH104" s="4"/>
      <c r="ACI104" s="4"/>
      <c r="ACJ104" s="4"/>
      <c r="ACK104" s="4"/>
      <c r="ACL104" s="4"/>
      <c r="ACM104" s="4"/>
      <c r="ACN104" s="4"/>
      <c r="ACO104" s="4"/>
      <c r="ACP104" s="4"/>
      <c r="ACQ104" s="4"/>
      <c r="ACR104" s="4"/>
      <c r="ACS104" s="4"/>
      <c r="ACT104" s="4"/>
      <c r="ACU104" s="4"/>
      <c r="ACV104" s="4"/>
      <c r="ACW104" s="4"/>
      <c r="ACX104" s="4"/>
      <c r="ACY104" s="4"/>
      <c r="ACZ104" s="4"/>
      <c r="ADA104" s="4"/>
      <c r="ADB104" s="4"/>
      <c r="ADC104" s="4"/>
      <c r="ADD104" s="4"/>
      <c r="ADE104" s="4"/>
      <c r="ADF104" s="4"/>
      <c r="ADG104" s="4"/>
      <c r="ADH104" s="4"/>
      <c r="ADI104" s="4"/>
      <c r="ADJ104" s="4"/>
      <c r="ADK104" s="4"/>
      <c r="ADL104" s="4"/>
      <c r="ADM104" s="4"/>
      <c r="ADN104" s="4"/>
      <c r="ADO104" s="4"/>
      <c r="ADP104" s="4"/>
      <c r="ADQ104" s="4"/>
      <c r="ADR104" s="4"/>
      <c r="ADS104" s="4"/>
      <c r="ADT104" s="4"/>
      <c r="ADU104" s="4"/>
      <c r="ADV104" s="4"/>
      <c r="ADW104" s="4"/>
      <c r="ADX104" s="4"/>
      <c r="ADY104" s="4"/>
      <c r="ADZ104" s="4"/>
      <c r="AEA104" s="4"/>
      <c r="AEB104" s="4"/>
      <c r="AEC104" s="4"/>
      <c r="AED104" s="4"/>
      <c r="AEE104" s="4"/>
      <c r="AEF104" s="4"/>
      <c r="AEG104" s="4"/>
      <c r="AEH104" s="4"/>
      <c r="AEI104" s="4"/>
      <c r="AEJ104" s="4"/>
      <c r="AEK104" s="4"/>
      <c r="AEL104" s="4"/>
      <c r="AEM104" s="4"/>
      <c r="AEN104" s="4"/>
      <c r="AEO104" s="4"/>
      <c r="AEP104" s="4"/>
      <c r="AEQ104" s="4"/>
      <c r="AER104" s="4"/>
      <c r="AES104" s="4"/>
      <c r="AET104" s="4"/>
      <c r="AEU104" s="4"/>
      <c r="AEV104" s="4"/>
      <c r="AEW104" s="4"/>
      <c r="AEX104" s="4"/>
      <c r="AEY104" s="4"/>
      <c r="AEZ104" s="4"/>
      <c r="AFA104" s="4"/>
      <c r="AFB104" s="4"/>
      <c r="AFC104" s="4"/>
      <c r="AFD104" s="4"/>
      <c r="AFE104" s="4"/>
      <c r="AFF104" s="4"/>
      <c r="AFG104" s="4"/>
      <c r="AFH104" s="4"/>
      <c r="AFI104" s="4"/>
      <c r="AFJ104" s="4"/>
      <c r="AFK104" s="4"/>
      <c r="AFL104" s="4"/>
      <c r="AFM104" s="4"/>
      <c r="AFN104" s="4"/>
      <c r="AFO104" s="4"/>
      <c r="AFP104" s="4"/>
      <c r="AFQ104" s="4"/>
      <c r="AFR104" s="4"/>
      <c r="AFS104" s="4"/>
      <c r="AFT104" s="4"/>
      <c r="AFU104" s="4"/>
      <c r="AFV104" s="4"/>
      <c r="AFW104" s="4"/>
      <c r="AFX104" s="4"/>
      <c r="AFY104" s="4"/>
      <c r="AFZ104" s="4"/>
      <c r="AGA104" s="4"/>
      <c r="AGB104" s="4"/>
      <c r="AGC104" s="4"/>
      <c r="AGD104" s="4"/>
      <c r="AGE104" s="4"/>
      <c r="AGF104" s="4"/>
      <c r="AGG104" s="4"/>
      <c r="AGH104" s="4"/>
      <c r="AGI104" s="4"/>
      <c r="AGJ104" s="4"/>
      <c r="AGK104" s="4"/>
      <c r="AGL104" s="4"/>
      <c r="AGM104" s="4"/>
      <c r="AGN104" s="4"/>
      <c r="AGO104" s="4"/>
      <c r="AGP104" s="4"/>
      <c r="AGQ104" s="4"/>
      <c r="AGR104" s="4"/>
      <c r="AGS104" s="4"/>
      <c r="AGT104" s="4"/>
      <c r="AGU104" s="4"/>
      <c r="AGV104" s="4"/>
      <c r="AGW104" s="4"/>
      <c r="AGX104" s="4"/>
      <c r="AGY104" s="4"/>
      <c r="AGZ104" s="4"/>
      <c r="AHA104" s="4"/>
      <c r="AHB104" s="4"/>
      <c r="AHC104" s="4"/>
      <c r="AHD104" s="4"/>
      <c r="AHE104" s="4"/>
      <c r="AHF104" s="4"/>
      <c r="AHG104" s="4"/>
      <c r="AHH104" s="4"/>
      <c r="AHI104" s="4"/>
      <c r="AHJ104" s="4"/>
      <c r="AHK104" s="4"/>
      <c r="AHL104" s="4"/>
      <c r="AHM104" s="4"/>
      <c r="AHN104" s="4"/>
      <c r="AHO104" s="4"/>
      <c r="AHP104" s="4"/>
      <c r="AHQ104" s="4"/>
      <c r="AHR104" s="4"/>
      <c r="AHS104" s="4"/>
      <c r="AHT104" s="4"/>
      <c r="AHU104" s="4"/>
      <c r="AHV104" s="4"/>
      <c r="AHW104" s="4"/>
      <c r="AHX104" s="4"/>
      <c r="AHY104" s="4"/>
      <c r="AHZ104" s="4"/>
      <c r="AIA104" s="4"/>
      <c r="AIB104" s="4"/>
      <c r="AIC104" s="4"/>
      <c r="AID104" s="4"/>
      <c r="AIE104" s="4"/>
      <c r="AIF104" s="4"/>
      <c r="AIG104" s="4"/>
      <c r="AIH104" s="4"/>
      <c r="AII104" s="4"/>
      <c r="AIJ104" s="4"/>
      <c r="AIK104" s="4"/>
      <c r="AIL104" s="4"/>
      <c r="AIM104" s="4"/>
      <c r="AIN104" s="4"/>
      <c r="AIO104" s="4"/>
      <c r="AIP104" s="4"/>
      <c r="AIQ104" s="4"/>
      <c r="AIR104" s="4"/>
      <c r="AIS104" s="4"/>
      <c r="AIT104" s="4"/>
      <c r="AIU104" s="4"/>
      <c r="AIV104" s="4"/>
      <c r="AIW104" s="4"/>
      <c r="AIX104" s="4"/>
      <c r="AIY104" s="4"/>
      <c r="AIZ104" s="4"/>
      <c r="AJA104" s="4"/>
      <c r="AJB104" s="4"/>
      <c r="AJC104" s="4"/>
      <c r="AJD104" s="4"/>
      <c r="AJE104" s="4"/>
      <c r="AJF104" s="4"/>
      <c r="AJG104" s="4"/>
      <c r="AJH104" s="4"/>
      <c r="AJI104" s="4"/>
      <c r="AJJ104" s="4"/>
      <c r="AJK104" s="4"/>
      <c r="AJL104" s="4"/>
      <c r="AJM104" s="4"/>
      <c r="AJN104" s="4"/>
      <c r="AJO104" s="4"/>
      <c r="AJP104" s="4"/>
      <c r="AJQ104" s="4"/>
      <c r="AJR104" s="4"/>
      <c r="AJS104" s="4"/>
      <c r="AJT104" s="4"/>
      <c r="AJU104" s="4"/>
      <c r="AJV104" s="4"/>
      <c r="AJW104" s="4"/>
      <c r="AJX104" s="4"/>
      <c r="AJY104" s="4"/>
      <c r="AJZ104" s="4"/>
      <c r="AKA104" s="4"/>
      <c r="AKB104" s="4"/>
      <c r="AKC104" s="4"/>
      <c r="AKD104" s="4"/>
      <c r="AKE104" s="4"/>
      <c r="AKF104" s="4"/>
      <c r="AKG104" s="4"/>
      <c r="AKH104" s="4"/>
      <c r="AKI104" s="4"/>
      <c r="AKJ104" s="4"/>
      <c r="AKK104" s="4"/>
      <c r="AKL104" s="4"/>
      <c r="AKM104" s="4"/>
      <c r="AKN104" s="4"/>
      <c r="AKO104" s="4"/>
      <c r="AKP104" s="4"/>
      <c r="AKQ104" s="4"/>
      <c r="AKR104" s="4"/>
      <c r="AKS104" s="4"/>
      <c r="AKT104" s="4"/>
      <c r="AKU104" s="4"/>
      <c r="AKV104" s="4"/>
      <c r="AKW104" s="4"/>
      <c r="AKX104" s="4"/>
      <c r="AKY104" s="4"/>
      <c r="AKZ104" s="4"/>
      <c r="ALA104" s="4"/>
      <c r="ALB104" s="4"/>
      <c r="ALC104" s="4"/>
      <c r="ALD104" s="4"/>
      <c r="ALE104" s="4"/>
      <c r="ALF104" s="4"/>
      <c r="ALG104" s="4"/>
      <c r="ALH104" s="4"/>
      <c r="ALI104" s="4"/>
      <c r="ALJ104" s="4"/>
      <c r="ALK104" s="4"/>
      <c r="ALL104" s="4"/>
      <c r="ALM104" s="4"/>
      <c r="ALN104" s="4"/>
      <c r="ALO104" s="4"/>
      <c r="ALP104" s="4"/>
      <c r="ALQ104" s="4"/>
      <c r="ALR104" s="4"/>
    </row>
    <row r="105" spans="2:1006" x14ac:dyDescent="0.35">
      <c r="E105" s="31"/>
    </row>
    <row r="106" spans="2:1006" x14ac:dyDescent="0.35">
      <c r="C106" t="s">
        <v>239</v>
      </c>
      <c r="E106" s="31" t="s">
        <v>107</v>
      </c>
      <c r="J106" s="17">
        <f t="shared" ref="J106:AO106" si="199">I106+J81</f>
        <v>2210000</v>
      </c>
      <c r="K106" s="17">
        <f t="shared" si="199"/>
        <v>4420000</v>
      </c>
      <c r="L106" s="17">
        <f t="shared" si="199"/>
        <v>6630000</v>
      </c>
      <c r="M106" s="17">
        <f t="shared" si="199"/>
        <v>8840000</v>
      </c>
      <c r="N106" s="17">
        <f t="shared" si="199"/>
        <v>11050000</v>
      </c>
      <c r="O106" s="17">
        <f t="shared" si="199"/>
        <v>13260000</v>
      </c>
      <c r="P106" s="17">
        <f t="shared" si="199"/>
        <v>15470000</v>
      </c>
      <c r="Q106" s="17">
        <f t="shared" si="199"/>
        <v>17680000</v>
      </c>
      <c r="R106" s="17">
        <f t="shared" si="199"/>
        <v>19890000</v>
      </c>
      <c r="S106" s="17">
        <f t="shared" si="199"/>
        <v>22100000</v>
      </c>
      <c r="T106" s="17">
        <f t="shared" si="199"/>
        <v>24310000</v>
      </c>
      <c r="U106" s="17">
        <f t="shared" si="199"/>
        <v>26520000</v>
      </c>
      <c r="V106" s="17">
        <f t="shared" si="199"/>
        <v>26520000</v>
      </c>
      <c r="W106" s="17">
        <f t="shared" si="199"/>
        <v>26520000</v>
      </c>
      <c r="X106" s="17">
        <f t="shared" si="199"/>
        <v>26520000</v>
      </c>
      <c r="Y106" s="17">
        <f t="shared" si="199"/>
        <v>26520000</v>
      </c>
      <c r="Z106" s="17">
        <f t="shared" si="199"/>
        <v>26520000</v>
      </c>
      <c r="AA106" s="17">
        <f t="shared" si="199"/>
        <v>26520000</v>
      </c>
      <c r="AB106" s="17">
        <f t="shared" si="199"/>
        <v>26520000</v>
      </c>
      <c r="AC106" s="17">
        <f t="shared" si="199"/>
        <v>26520000</v>
      </c>
      <c r="AD106" s="17">
        <f t="shared" si="199"/>
        <v>26520000</v>
      </c>
      <c r="AE106" s="17">
        <f t="shared" si="199"/>
        <v>26520000</v>
      </c>
      <c r="AF106" s="17">
        <f t="shared" si="199"/>
        <v>26520000</v>
      </c>
      <c r="AG106" s="17">
        <f t="shared" si="199"/>
        <v>26520000</v>
      </c>
      <c r="AH106" s="17">
        <f t="shared" si="199"/>
        <v>26520000</v>
      </c>
      <c r="AI106" s="17">
        <f t="shared" si="199"/>
        <v>26520000</v>
      </c>
      <c r="AJ106" s="17">
        <f t="shared" si="199"/>
        <v>26520000</v>
      </c>
      <c r="AK106" s="17">
        <f t="shared" si="199"/>
        <v>26520000</v>
      </c>
      <c r="AL106" s="17">
        <f t="shared" si="199"/>
        <v>26520000</v>
      </c>
      <c r="AM106" s="17">
        <f t="shared" si="199"/>
        <v>26520000</v>
      </c>
      <c r="AN106" s="17">
        <f t="shared" si="199"/>
        <v>26520000</v>
      </c>
      <c r="AO106" s="17">
        <f t="shared" si="199"/>
        <v>26520000</v>
      </c>
      <c r="AP106" s="17">
        <f t="shared" ref="AP106:BU106" si="200">AO106+AP81</f>
        <v>26520000</v>
      </c>
      <c r="AQ106" s="17">
        <f t="shared" si="200"/>
        <v>26520000</v>
      </c>
      <c r="AR106" s="17">
        <f t="shared" si="200"/>
        <v>26520000</v>
      </c>
      <c r="AS106" s="17">
        <f t="shared" si="200"/>
        <v>26520000</v>
      </c>
      <c r="AT106" s="17">
        <f t="shared" si="200"/>
        <v>26520000</v>
      </c>
      <c r="AU106" s="17">
        <f t="shared" si="200"/>
        <v>26520000</v>
      </c>
      <c r="AV106" s="17">
        <f t="shared" si="200"/>
        <v>26520000</v>
      </c>
      <c r="AW106" s="17">
        <f t="shared" si="200"/>
        <v>26520000</v>
      </c>
      <c r="AX106" s="17">
        <f t="shared" si="200"/>
        <v>26520000</v>
      </c>
      <c r="AY106" s="17">
        <f t="shared" si="200"/>
        <v>26520000</v>
      </c>
      <c r="AZ106" s="17">
        <f t="shared" si="200"/>
        <v>26520000</v>
      </c>
      <c r="BA106" s="17">
        <f t="shared" si="200"/>
        <v>26520000</v>
      </c>
      <c r="BB106" s="17">
        <f t="shared" si="200"/>
        <v>26520000</v>
      </c>
      <c r="BC106" s="17">
        <f t="shared" si="200"/>
        <v>26520000</v>
      </c>
      <c r="BD106" s="17">
        <f t="shared" si="200"/>
        <v>26520000</v>
      </c>
      <c r="BE106" s="17">
        <f t="shared" si="200"/>
        <v>26520000</v>
      </c>
      <c r="BF106" s="17">
        <f t="shared" si="200"/>
        <v>26520000</v>
      </c>
      <c r="BG106" s="17">
        <f t="shared" si="200"/>
        <v>26520000</v>
      </c>
      <c r="BH106" s="17">
        <f t="shared" si="200"/>
        <v>26520000</v>
      </c>
      <c r="BI106" s="17">
        <f t="shared" si="200"/>
        <v>26520000</v>
      </c>
      <c r="BJ106" s="17">
        <f t="shared" si="200"/>
        <v>26520000</v>
      </c>
      <c r="BK106" s="17">
        <f t="shared" si="200"/>
        <v>26520000</v>
      </c>
      <c r="BL106" s="17">
        <f t="shared" si="200"/>
        <v>26520000</v>
      </c>
      <c r="BM106" s="17">
        <f t="shared" si="200"/>
        <v>26520000</v>
      </c>
      <c r="BN106" s="17">
        <f t="shared" si="200"/>
        <v>26520000</v>
      </c>
      <c r="BO106" s="17">
        <f t="shared" si="200"/>
        <v>26520000</v>
      </c>
      <c r="BP106" s="17">
        <f t="shared" si="200"/>
        <v>26520000</v>
      </c>
      <c r="BQ106" s="17">
        <f t="shared" si="200"/>
        <v>26520000</v>
      </c>
      <c r="BR106" s="17">
        <f t="shared" si="200"/>
        <v>26520000</v>
      </c>
      <c r="BS106" s="17">
        <f t="shared" si="200"/>
        <v>26520000</v>
      </c>
      <c r="BT106" s="17">
        <f t="shared" si="200"/>
        <v>26520000</v>
      </c>
      <c r="BU106" s="17">
        <f t="shared" si="200"/>
        <v>26520000</v>
      </c>
      <c r="BV106" s="17">
        <f t="shared" ref="BV106:DA106" si="201">BU106+BV81</f>
        <v>26520000</v>
      </c>
      <c r="BW106" s="17">
        <f t="shared" si="201"/>
        <v>26520000</v>
      </c>
      <c r="BX106" s="17">
        <f t="shared" si="201"/>
        <v>26520000</v>
      </c>
      <c r="BY106" s="17">
        <f t="shared" si="201"/>
        <v>26520000</v>
      </c>
      <c r="BZ106" s="17">
        <f t="shared" si="201"/>
        <v>26520000</v>
      </c>
      <c r="CA106" s="17">
        <f t="shared" si="201"/>
        <v>26520000</v>
      </c>
      <c r="CB106" s="17">
        <f t="shared" si="201"/>
        <v>26520000</v>
      </c>
      <c r="CC106" s="17">
        <f t="shared" si="201"/>
        <v>26520000</v>
      </c>
      <c r="CD106" s="17">
        <f t="shared" si="201"/>
        <v>26520000</v>
      </c>
      <c r="CE106" s="17">
        <f t="shared" si="201"/>
        <v>26520000</v>
      </c>
      <c r="CF106" s="17">
        <f t="shared" si="201"/>
        <v>26520000</v>
      </c>
      <c r="CG106" s="17">
        <f t="shared" si="201"/>
        <v>26520000</v>
      </c>
      <c r="CH106" s="17">
        <f t="shared" si="201"/>
        <v>26520000</v>
      </c>
      <c r="CI106" s="17">
        <f t="shared" si="201"/>
        <v>26520000</v>
      </c>
      <c r="CJ106" s="17">
        <f t="shared" si="201"/>
        <v>26520000</v>
      </c>
      <c r="CK106" s="17">
        <f t="shared" si="201"/>
        <v>26520000</v>
      </c>
      <c r="CL106" s="17">
        <f t="shared" si="201"/>
        <v>26520000</v>
      </c>
      <c r="CM106" s="17">
        <f t="shared" si="201"/>
        <v>26520000</v>
      </c>
      <c r="CN106" s="17">
        <f t="shared" si="201"/>
        <v>26520000</v>
      </c>
      <c r="CO106" s="17">
        <f t="shared" si="201"/>
        <v>26520000</v>
      </c>
      <c r="CP106" s="17">
        <f t="shared" si="201"/>
        <v>26520000</v>
      </c>
      <c r="CQ106" s="17">
        <f t="shared" si="201"/>
        <v>26520000</v>
      </c>
      <c r="CR106" s="17">
        <f t="shared" si="201"/>
        <v>26520000</v>
      </c>
      <c r="CS106" s="17">
        <f t="shared" si="201"/>
        <v>26520000</v>
      </c>
      <c r="CT106" s="17">
        <f t="shared" si="201"/>
        <v>26520000</v>
      </c>
      <c r="CU106" s="17">
        <f t="shared" si="201"/>
        <v>26520000</v>
      </c>
      <c r="CV106" s="17">
        <f t="shared" si="201"/>
        <v>26520000</v>
      </c>
      <c r="CW106" s="17">
        <f t="shared" si="201"/>
        <v>26520000</v>
      </c>
      <c r="CX106" s="17">
        <f t="shared" si="201"/>
        <v>26520000</v>
      </c>
      <c r="CY106" s="17">
        <f t="shared" si="201"/>
        <v>26520000</v>
      </c>
      <c r="CZ106" s="17">
        <f t="shared" si="201"/>
        <v>26520000</v>
      </c>
      <c r="DA106" s="17">
        <f t="shared" si="201"/>
        <v>26520000</v>
      </c>
      <c r="DB106" s="17">
        <f t="shared" ref="DB106:EG106" si="202">DA106+DB81</f>
        <v>26520000</v>
      </c>
      <c r="DC106" s="17">
        <f t="shared" si="202"/>
        <v>26520000</v>
      </c>
      <c r="DD106" s="17">
        <f t="shared" si="202"/>
        <v>26520000</v>
      </c>
      <c r="DE106" s="17">
        <f t="shared" si="202"/>
        <v>26520000</v>
      </c>
      <c r="DF106" s="17">
        <f t="shared" si="202"/>
        <v>26520000</v>
      </c>
      <c r="DG106" s="17">
        <f t="shared" si="202"/>
        <v>26520000</v>
      </c>
      <c r="DH106" s="17">
        <f t="shared" si="202"/>
        <v>26520000</v>
      </c>
      <c r="DI106" s="17">
        <f t="shared" si="202"/>
        <v>26520000</v>
      </c>
      <c r="DJ106" s="17">
        <f t="shared" si="202"/>
        <v>26520000</v>
      </c>
      <c r="DK106" s="17">
        <f t="shared" si="202"/>
        <v>26520000</v>
      </c>
      <c r="DL106" s="17">
        <f t="shared" si="202"/>
        <v>26520000</v>
      </c>
      <c r="DM106" s="17">
        <f t="shared" si="202"/>
        <v>26520000</v>
      </c>
      <c r="DN106" s="17">
        <f t="shared" si="202"/>
        <v>26520000</v>
      </c>
      <c r="DO106" s="17">
        <f t="shared" si="202"/>
        <v>26520000</v>
      </c>
      <c r="DP106" s="17">
        <f t="shared" si="202"/>
        <v>26520000</v>
      </c>
      <c r="DQ106" s="17">
        <f t="shared" si="202"/>
        <v>26520000</v>
      </c>
      <c r="DR106" s="17">
        <f t="shared" si="202"/>
        <v>26520000</v>
      </c>
      <c r="DS106" s="17">
        <f t="shared" si="202"/>
        <v>26520000</v>
      </c>
      <c r="DT106" s="17">
        <f t="shared" si="202"/>
        <v>26520000</v>
      </c>
      <c r="DU106" s="17">
        <f t="shared" si="202"/>
        <v>26520000</v>
      </c>
      <c r="DV106" s="17">
        <f t="shared" si="202"/>
        <v>26520000</v>
      </c>
      <c r="DW106" s="17">
        <f t="shared" si="202"/>
        <v>26520000</v>
      </c>
      <c r="DX106" s="17">
        <f t="shared" si="202"/>
        <v>26520000</v>
      </c>
      <c r="DY106" s="17">
        <f t="shared" si="202"/>
        <v>26520000</v>
      </c>
      <c r="DZ106" s="17">
        <f t="shared" si="202"/>
        <v>26520000</v>
      </c>
      <c r="EA106" s="17">
        <f t="shared" si="202"/>
        <v>26520000</v>
      </c>
      <c r="EB106" s="17">
        <f t="shared" si="202"/>
        <v>26520000</v>
      </c>
      <c r="EC106" s="17">
        <f t="shared" si="202"/>
        <v>26520000</v>
      </c>
      <c r="ED106" s="17">
        <f t="shared" si="202"/>
        <v>26520000</v>
      </c>
      <c r="EE106" s="17">
        <f t="shared" si="202"/>
        <v>26520000</v>
      </c>
      <c r="EF106" s="17">
        <f t="shared" si="202"/>
        <v>26520000</v>
      </c>
      <c r="EG106" s="17">
        <f t="shared" si="202"/>
        <v>26520000</v>
      </c>
      <c r="EH106" s="17">
        <f t="shared" ref="EH106:FC106" si="203">EG106+EH81</f>
        <v>26520000</v>
      </c>
      <c r="EI106" s="17">
        <f t="shared" si="203"/>
        <v>26520000</v>
      </c>
      <c r="EJ106" s="17">
        <f t="shared" si="203"/>
        <v>26520000</v>
      </c>
      <c r="EK106" s="17">
        <f t="shared" si="203"/>
        <v>26520000</v>
      </c>
      <c r="EL106" s="17">
        <f t="shared" si="203"/>
        <v>26520000</v>
      </c>
      <c r="EM106" s="17">
        <f t="shared" si="203"/>
        <v>26520000</v>
      </c>
      <c r="EN106" s="17">
        <f t="shared" si="203"/>
        <v>26520000</v>
      </c>
      <c r="EO106" s="17">
        <f t="shared" si="203"/>
        <v>26520000</v>
      </c>
      <c r="EP106" s="17">
        <f t="shared" si="203"/>
        <v>26520000</v>
      </c>
      <c r="EQ106" s="17">
        <f t="shared" si="203"/>
        <v>26520000</v>
      </c>
      <c r="ER106" s="17">
        <f t="shared" si="203"/>
        <v>26520000</v>
      </c>
      <c r="ES106" s="17">
        <f t="shared" si="203"/>
        <v>26520000</v>
      </c>
      <c r="ET106" s="17">
        <f t="shared" si="203"/>
        <v>26520000</v>
      </c>
      <c r="EU106" s="17">
        <f t="shared" si="203"/>
        <v>26520000</v>
      </c>
      <c r="EV106" s="17">
        <f t="shared" si="203"/>
        <v>26520000</v>
      </c>
      <c r="EW106" s="17">
        <f t="shared" si="203"/>
        <v>26520000</v>
      </c>
      <c r="EX106" s="17">
        <f t="shared" si="203"/>
        <v>26520000</v>
      </c>
      <c r="EY106" s="17">
        <f t="shared" si="203"/>
        <v>26520000</v>
      </c>
      <c r="EZ106" s="17">
        <f t="shared" si="203"/>
        <v>26520000</v>
      </c>
      <c r="FA106" s="17">
        <f t="shared" si="203"/>
        <v>26520000</v>
      </c>
      <c r="FB106" s="17">
        <f t="shared" si="203"/>
        <v>26520000</v>
      </c>
      <c r="FC106" s="17">
        <f t="shared" si="203"/>
        <v>26520000</v>
      </c>
    </row>
    <row r="107" spans="2:1006" x14ac:dyDescent="0.35">
      <c r="C107" t="s">
        <v>235</v>
      </c>
      <c r="E107" s="31" t="s">
        <v>107</v>
      </c>
      <c r="F107" s="7">
        <f>InputC!E71</f>
        <v>0.95</v>
      </c>
      <c r="J107" s="1">
        <f t="shared" ref="J107:AO107" si="204">$F$107</f>
        <v>0.95</v>
      </c>
      <c r="K107" s="1">
        <f t="shared" si="204"/>
        <v>0.95</v>
      </c>
      <c r="L107" s="1">
        <f t="shared" si="204"/>
        <v>0.95</v>
      </c>
      <c r="M107" s="1">
        <f t="shared" si="204"/>
        <v>0.95</v>
      </c>
      <c r="N107" s="1">
        <f t="shared" si="204"/>
        <v>0.95</v>
      </c>
      <c r="O107" s="1">
        <f t="shared" si="204"/>
        <v>0.95</v>
      </c>
      <c r="P107" s="1">
        <f t="shared" si="204"/>
        <v>0.95</v>
      </c>
      <c r="Q107" s="1">
        <f t="shared" si="204"/>
        <v>0.95</v>
      </c>
      <c r="R107" s="1">
        <f t="shared" si="204"/>
        <v>0.95</v>
      </c>
      <c r="S107" s="1">
        <f t="shared" si="204"/>
        <v>0.95</v>
      </c>
      <c r="T107" s="1">
        <f t="shared" si="204"/>
        <v>0.95</v>
      </c>
      <c r="U107" s="1">
        <f t="shared" si="204"/>
        <v>0.95</v>
      </c>
      <c r="V107" s="1">
        <f t="shared" si="204"/>
        <v>0.95</v>
      </c>
      <c r="W107" s="1">
        <f t="shared" si="204"/>
        <v>0.95</v>
      </c>
      <c r="X107" s="1">
        <f t="shared" si="204"/>
        <v>0.95</v>
      </c>
      <c r="Y107" s="1">
        <f t="shared" si="204"/>
        <v>0.95</v>
      </c>
      <c r="Z107" s="1">
        <f t="shared" si="204"/>
        <v>0.95</v>
      </c>
      <c r="AA107" s="1">
        <f t="shared" si="204"/>
        <v>0.95</v>
      </c>
      <c r="AB107" s="1">
        <f t="shared" si="204"/>
        <v>0.95</v>
      </c>
      <c r="AC107" s="1">
        <f t="shared" si="204"/>
        <v>0.95</v>
      </c>
      <c r="AD107" s="1">
        <f t="shared" si="204"/>
        <v>0.95</v>
      </c>
      <c r="AE107" s="1">
        <f t="shared" si="204"/>
        <v>0.95</v>
      </c>
      <c r="AF107" s="1">
        <f t="shared" si="204"/>
        <v>0.95</v>
      </c>
      <c r="AG107" s="1">
        <f t="shared" si="204"/>
        <v>0.95</v>
      </c>
      <c r="AH107" s="1">
        <f t="shared" si="204"/>
        <v>0.95</v>
      </c>
      <c r="AI107" s="1">
        <f t="shared" si="204"/>
        <v>0.95</v>
      </c>
      <c r="AJ107" s="1">
        <f t="shared" si="204"/>
        <v>0.95</v>
      </c>
      <c r="AK107" s="1">
        <f t="shared" si="204"/>
        <v>0.95</v>
      </c>
      <c r="AL107" s="1">
        <f t="shared" si="204"/>
        <v>0.95</v>
      </c>
      <c r="AM107" s="1">
        <f t="shared" si="204"/>
        <v>0.95</v>
      </c>
      <c r="AN107" s="1">
        <f t="shared" si="204"/>
        <v>0.95</v>
      </c>
      <c r="AO107" s="1">
        <f t="shared" si="204"/>
        <v>0.95</v>
      </c>
      <c r="AP107" s="1">
        <f t="shared" ref="AP107:BU107" si="205">$F$107</f>
        <v>0.95</v>
      </c>
      <c r="AQ107" s="1">
        <f t="shared" si="205"/>
        <v>0.95</v>
      </c>
      <c r="AR107" s="1">
        <f t="shared" si="205"/>
        <v>0.95</v>
      </c>
      <c r="AS107" s="1">
        <f t="shared" si="205"/>
        <v>0.95</v>
      </c>
      <c r="AT107" s="1">
        <f t="shared" si="205"/>
        <v>0.95</v>
      </c>
      <c r="AU107" s="1">
        <f t="shared" si="205"/>
        <v>0.95</v>
      </c>
      <c r="AV107" s="1">
        <f t="shared" si="205"/>
        <v>0.95</v>
      </c>
      <c r="AW107" s="1">
        <f t="shared" si="205"/>
        <v>0.95</v>
      </c>
      <c r="AX107" s="1">
        <f t="shared" si="205"/>
        <v>0.95</v>
      </c>
      <c r="AY107" s="1">
        <f t="shared" si="205"/>
        <v>0.95</v>
      </c>
      <c r="AZ107" s="1">
        <f t="shared" si="205"/>
        <v>0.95</v>
      </c>
      <c r="BA107" s="1">
        <f t="shared" si="205"/>
        <v>0.95</v>
      </c>
      <c r="BB107" s="1">
        <f t="shared" si="205"/>
        <v>0.95</v>
      </c>
      <c r="BC107" s="1">
        <f t="shared" si="205"/>
        <v>0.95</v>
      </c>
      <c r="BD107" s="1">
        <f t="shared" si="205"/>
        <v>0.95</v>
      </c>
      <c r="BE107" s="1">
        <f t="shared" si="205"/>
        <v>0.95</v>
      </c>
      <c r="BF107" s="1">
        <f t="shared" si="205"/>
        <v>0.95</v>
      </c>
      <c r="BG107" s="1">
        <f t="shared" si="205"/>
        <v>0.95</v>
      </c>
      <c r="BH107" s="1">
        <f t="shared" si="205"/>
        <v>0.95</v>
      </c>
      <c r="BI107" s="1">
        <f t="shared" si="205"/>
        <v>0.95</v>
      </c>
      <c r="BJ107" s="1">
        <f t="shared" si="205"/>
        <v>0.95</v>
      </c>
      <c r="BK107" s="1">
        <f t="shared" si="205"/>
        <v>0.95</v>
      </c>
      <c r="BL107" s="1">
        <f t="shared" si="205"/>
        <v>0.95</v>
      </c>
      <c r="BM107" s="1">
        <f t="shared" si="205"/>
        <v>0.95</v>
      </c>
      <c r="BN107" s="1">
        <f t="shared" si="205"/>
        <v>0.95</v>
      </c>
      <c r="BO107" s="1">
        <f t="shared" si="205"/>
        <v>0.95</v>
      </c>
      <c r="BP107" s="1">
        <f t="shared" si="205"/>
        <v>0.95</v>
      </c>
      <c r="BQ107" s="1">
        <f t="shared" si="205"/>
        <v>0.95</v>
      </c>
      <c r="BR107" s="1">
        <f t="shared" si="205"/>
        <v>0.95</v>
      </c>
      <c r="BS107" s="1">
        <f t="shared" si="205"/>
        <v>0.95</v>
      </c>
      <c r="BT107" s="1">
        <f t="shared" si="205"/>
        <v>0.95</v>
      </c>
      <c r="BU107" s="1">
        <f t="shared" si="205"/>
        <v>0.95</v>
      </c>
      <c r="BV107" s="1">
        <f t="shared" ref="BV107:DA107" si="206">$F$107</f>
        <v>0.95</v>
      </c>
      <c r="BW107" s="1">
        <f t="shared" si="206"/>
        <v>0.95</v>
      </c>
      <c r="BX107" s="1">
        <f t="shared" si="206"/>
        <v>0.95</v>
      </c>
      <c r="BY107" s="1">
        <f t="shared" si="206"/>
        <v>0.95</v>
      </c>
      <c r="BZ107" s="1">
        <f t="shared" si="206"/>
        <v>0.95</v>
      </c>
      <c r="CA107" s="1">
        <f t="shared" si="206"/>
        <v>0.95</v>
      </c>
      <c r="CB107" s="1">
        <f t="shared" si="206"/>
        <v>0.95</v>
      </c>
      <c r="CC107" s="1">
        <f t="shared" si="206"/>
        <v>0.95</v>
      </c>
      <c r="CD107" s="1">
        <f t="shared" si="206"/>
        <v>0.95</v>
      </c>
      <c r="CE107" s="1">
        <f t="shared" si="206"/>
        <v>0.95</v>
      </c>
      <c r="CF107" s="1">
        <f t="shared" si="206"/>
        <v>0.95</v>
      </c>
      <c r="CG107" s="1">
        <f t="shared" si="206"/>
        <v>0.95</v>
      </c>
      <c r="CH107" s="1">
        <f t="shared" si="206"/>
        <v>0.95</v>
      </c>
      <c r="CI107" s="1">
        <f t="shared" si="206"/>
        <v>0.95</v>
      </c>
      <c r="CJ107" s="1">
        <f t="shared" si="206"/>
        <v>0.95</v>
      </c>
      <c r="CK107" s="1">
        <f t="shared" si="206"/>
        <v>0.95</v>
      </c>
      <c r="CL107" s="1">
        <f t="shared" si="206"/>
        <v>0.95</v>
      </c>
      <c r="CM107" s="1">
        <f t="shared" si="206"/>
        <v>0.95</v>
      </c>
      <c r="CN107" s="1">
        <f t="shared" si="206"/>
        <v>0.95</v>
      </c>
      <c r="CO107" s="1">
        <f t="shared" si="206"/>
        <v>0.95</v>
      </c>
      <c r="CP107" s="1">
        <f t="shared" si="206"/>
        <v>0.95</v>
      </c>
      <c r="CQ107" s="1">
        <f t="shared" si="206"/>
        <v>0.95</v>
      </c>
      <c r="CR107" s="1">
        <f t="shared" si="206"/>
        <v>0.95</v>
      </c>
      <c r="CS107" s="1">
        <f t="shared" si="206"/>
        <v>0.95</v>
      </c>
      <c r="CT107" s="1">
        <f t="shared" si="206"/>
        <v>0.95</v>
      </c>
      <c r="CU107" s="1">
        <f t="shared" si="206"/>
        <v>0.95</v>
      </c>
      <c r="CV107" s="1">
        <f t="shared" si="206"/>
        <v>0.95</v>
      </c>
      <c r="CW107" s="1">
        <f t="shared" si="206"/>
        <v>0.95</v>
      </c>
      <c r="CX107" s="1">
        <f t="shared" si="206"/>
        <v>0.95</v>
      </c>
      <c r="CY107" s="1">
        <f t="shared" si="206"/>
        <v>0.95</v>
      </c>
      <c r="CZ107" s="1">
        <f t="shared" si="206"/>
        <v>0.95</v>
      </c>
      <c r="DA107" s="1">
        <f t="shared" si="206"/>
        <v>0.95</v>
      </c>
      <c r="DB107" s="1">
        <f t="shared" ref="DB107:EG107" si="207">$F$107</f>
        <v>0.95</v>
      </c>
      <c r="DC107" s="1">
        <f t="shared" si="207"/>
        <v>0.95</v>
      </c>
      <c r="DD107" s="1">
        <f t="shared" si="207"/>
        <v>0.95</v>
      </c>
      <c r="DE107" s="1">
        <f t="shared" si="207"/>
        <v>0.95</v>
      </c>
      <c r="DF107" s="1">
        <f t="shared" si="207"/>
        <v>0.95</v>
      </c>
      <c r="DG107" s="1">
        <f t="shared" si="207"/>
        <v>0.95</v>
      </c>
      <c r="DH107" s="1">
        <f t="shared" si="207"/>
        <v>0.95</v>
      </c>
      <c r="DI107" s="1">
        <f t="shared" si="207"/>
        <v>0.95</v>
      </c>
      <c r="DJ107" s="1">
        <f t="shared" si="207"/>
        <v>0.95</v>
      </c>
      <c r="DK107" s="1">
        <f t="shared" si="207"/>
        <v>0.95</v>
      </c>
      <c r="DL107" s="1">
        <f t="shared" si="207"/>
        <v>0.95</v>
      </c>
      <c r="DM107" s="1">
        <f t="shared" si="207"/>
        <v>0.95</v>
      </c>
      <c r="DN107" s="1">
        <f t="shared" si="207"/>
        <v>0.95</v>
      </c>
      <c r="DO107" s="1">
        <f t="shared" si="207"/>
        <v>0.95</v>
      </c>
      <c r="DP107" s="1">
        <f t="shared" si="207"/>
        <v>0.95</v>
      </c>
      <c r="DQ107" s="1">
        <f t="shared" si="207"/>
        <v>0.95</v>
      </c>
      <c r="DR107" s="1">
        <f t="shared" si="207"/>
        <v>0.95</v>
      </c>
      <c r="DS107" s="1">
        <f t="shared" si="207"/>
        <v>0.95</v>
      </c>
      <c r="DT107" s="1">
        <f t="shared" si="207"/>
        <v>0.95</v>
      </c>
      <c r="DU107" s="1">
        <f t="shared" si="207"/>
        <v>0.95</v>
      </c>
      <c r="DV107" s="1">
        <f t="shared" si="207"/>
        <v>0.95</v>
      </c>
      <c r="DW107" s="1">
        <f t="shared" si="207"/>
        <v>0.95</v>
      </c>
      <c r="DX107" s="1">
        <f t="shared" si="207"/>
        <v>0.95</v>
      </c>
      <c r="DY107" s="1">
        <f t="shared" si="207"/>
        <v>0.95</v>
      </c>
      <c r="DZ107" s="1">
        <f t="shared" si="207"/>
        <v>0.95</v>
      </c>
      <c r="EA107" s="1">
        <f t="shared" si="207"/>
        <v>0.95</v>
      </c>
      <c r="EB107" s="1">
        <f t="shared" si="207"/>
        <v>0.95</v>
      </c>
      <c r="EC107" s="1">
        <f t="shared" si="207"/>
        <v>0.95</v>
      </c>
      <c r="ED107" s="1">
        <f t="shared" si="207"/>
        <v>0.95</v>
      </c>
      <c r="EE107" s="1">
        <f t="shared" si="207"/>
        <v>0.95</v>
      </c>
      <c r="EF107" s="1">
        <f t="shared" si="207"/>
        <v>0.95</v>
      </c>
      <c r="EG107" s="1">
        <f t="shared" si="207"/>
        <v>0.95</v>
      </c>
      <c r="EH107" s="1">
        <f t="shared" ref="EH107:FC107" si="208">$F$107</f>
        <v>0.95</v>
      </c>
      <c r="EI107" s="1">
        <f t="shared" si="208"/>
        <v>0.95</v>
      </c>
      <c r="EJ107" s="1">
        <f t="shared" si="208"/>
        <v>0.95</v>
      </c>
      <c r="EK107" s="1">
        <f t="shared" si="208"/>
        <v>0.95</v>
      </c>
      <c r="EL107" s="1">
        <f t="shared" si="208"/>
        <v>0.95</v>
      </c>
      <c r="EM107" s="1">
        <f t="shared" si="208"/>
        <v>0.95</v>
      </c>
      <c r="EN107" s="1">
        <f t="shared" si="208"/>
        <v>0.95</v>
      </c>
      <c r="EO107" s="1">
        <f t="shared" si="208"/>
        <v>0.95</v>
      </c>
      <c r="EP107" s="1">
        <f t="shared" si="208"/>
        <v>0.95</v>
      </c>
      <c r="EQ107" s="1">
        <f t="shared" si="208"/>
        <v>0.95</v>
      </c>
      <c r="ER107" s="1">
        <f t="shared" si="208"/>
        <v>0.95</v>
      </c>
      <c r="ES107" s="1">
        <f t="shared" si="208"/>
        <v>0.95</v>
      </c>
      <c r="ET107" s="1">
        <f t="shared" si="208"/>
        <v>0.95</v>
      </c>
      <c r="EU107" s="1">
        <f t="shared" si="208"/>
        <v>0.95</v>
      </c>
      <c r="EV107" s="1">
        <f t="shared" si="208"/>
        <v>0.95</v>
      </c>
      <c r="EW107" s="1">
        <f t="shared" si="208"/>
        <v>0.95</v>
      </c>
      <c r="EX107" s="1">
        <f t="shared" si="208"/>
        <v>0.95</v>
      </c>
      <c r="EY107" s="1">
        <f t="shared" si="208"/>
        <v>0.95</v>
      </c>
      <c r="EZ107" s="1">
        <f t="shared" si="208"/>
        <v>0.95</v>
      </c>
      <c r="FA107" s="1">
        <f t="shared" si="208"/>
        <v>0.95</v>
      </c>
      <c r="FB107" s="1">
        <f t="shared" si="208"/>
        <v>0.95</v>
      </c>
      <c r="FC107" s="1">
        <f t="shared" si="208"/>
        <v>0.95</v>
      </c>
    </row>
    <row r="108" spans="2:1006" x14ac:dyDescent="0.35">
      <c r="C108" t="s">
        <v>244</v>
      </c>
      <c r="E108" s="31" t="s">
        <v>107</v>
      </c>
      <c r="F108" s="1">
        <f>1-F107</f>
        <v>5.0000000000000044E-2</v>
      </c>
      <c r="J108" s="17">
        <f>J106*$F$108</f>
        <v>110500.0000000001</v>
      </c>
      <c r="K108" s="17">
        <f t="shared" ref="K108:BV108" si="209">K106*$F$108</f>
        <v>221000.0000000002</v>
      </c>
      <c r="L108" s="17">
        <f t="shared" si="209"/>
        <v>331500.00000000029</v>
      </c>
      <c r="M108" s="17">
        <f t="shared" si="209"/>
        <v>442000.00000000041</v>
      </c>
      <c r="N108" s="17">
        <f t="shared" si="209"/>
        <v>552500.00000000047</v>
      </c>
      <c r="O108" s="17">
        <f t="shared" si="209"/>
        <v>663000.00000000058</v>
      </c>
      <c r="P108" s="17">
        <f t="shared" si="209"/>
        <v>773500.0000000007</v>
      </c>
      <c r="Q108" s="17">
        <f t="shared" si="209"/>
        <v>884000.00000000081</v>
      </c>
      <c r="R108" s="17">
        <f t="shared" si="209"/>
        <v>994500.00000000093</v>
      </c>
      <c r="S108" s="17">
        <f t="shared" si="209"/>
        <v>1105000.0000000009</v>
      </c>
      <c r="T108" s="17">
        <f t="shared" si="209"/>
        <v>1215500.0000000012</v>
      </c>
      <c r="U108" s="17">
        <f t="shared" si="209"/>
        <v>1326000.0000000012</v>
      </c>
      <c r="V108" s="17">
        <f t="shared" si="209"/>
        <v>1326000.0000000012</v>
      </c>
      <c r="W108" s="17">
        <f t="shared" si="209"/>
        <v>1326000.0000000012</v>
      </c>
      <c r="X108" s="17">
        <f t="shared" si="209"/>
        <v>1326000.0000000012</v>
      </c>
      <c r="Y108" s="17">
        <f t="shared" si="209"/>
        <v>1326000.0000000012</v>
      </c>
      <c r="Z108" s="17">
        <f t="shared" si="209"/>
        <v>1326000.0000000012</v>
      </c>
      <c r="AA108" s="17">
        <f t="shared" si="209"/>
        <v>1326000.0000000012</v>
      </c>
      <c r="AB108" s="17">
        <f t="shared" si="209"/>
        <v>1326000.0000000012</v>
      </c>
      <c r="AC108" s="17">
        <f t="shared" si="209"/>
        <v>1326000.0000000012</v>
      </c>
      <c r="AD108" s="17">
        <f t="shared" si="209"/>
        <v>1326000.0000000012</v>
      </c>
      <c r="AE108" s="17">
        <f t="shared" si="209"/>
        <v>1326000.0000000012</v>
      </c>
      <c r="AF108" s="17">
        <f t="shared" si="209"/>
        <v>1326000.0000000012</v>
      </c>
      <c r="AG108" s="17">
        <f t="shared" si="209"/>
        <v>1326000.0000000012</v>
      </c>
      <c r="AH108" s="17">
        <f t="shared" si="209"/>
        <v>1326000.0000000012</v>
      </c>
      <c r="AI108" s="17">
        <f t="shared" si="209"/>
        <v>1326000.0000000012</v>
      </c>
      <c r="AJ108" s="17">
        <f t="shared" si="209"/>
        <v>1326000.0000000012</v>
      </c>
      <c r="AK108" s="17">
        <f t="shared" si="209"/>
        <v>1326000.0000000012</v>
      </c>
      <c r="AL108" s="17">
        <f t="shared" si="209"/>
        <v>1326000.0000000012</v>
      </c>
      <c r="AM108" s="17">
        <f t="shared" si="209"/>
        <v>1326000.0000000012</v>
      </c>
      <c r="AN108" s="17">
        <f t="shared" si="209"/>
        <v>1326000.0000000012</v>
      </c>
      <c r="AO108" s="17">
        <f t="shared" si="209"/>
        <v>1326000.0000000012</v>
      </c>
      <c r="AP108" s="17">
        <f t="shared" si="209"/>
        <v>1326000.0000000012</v>
      </c>
      <c r="AQ108" s="17">
        <f t="shared" si="209"/>
        <v>1326000.0000000012</v>
      </c>
      <c r="AR108" s="17">
        <f t="shared" si="209"/>
        <v>1326000.0000000012</v>
      </c>
      <c r="AS108" s="17">
        <f t="shared" si="209"/>
        <v>1326000.0000000012</v>
      </c>
      <c r="AT108" s="17">
        <f t="shared" si="209"/>
        <v>1326000.0000000012</v>
      </c>
      <c r="AU108" s="17">
        <f t="shared" si="209"/>
        <v>1326000.0000000012</v>
      </c>
      <c r="AV108" s="17">
        <f t="shared" si="209"/>
        <v>1326000.0000000012</v>
      </c>
      <c r="AW108" s="17">
        <f t="shared" si="209"/>
        <v>1326000.0000000012</v>
      </c>
      <c r="AX108" s="17">
        <f t="shared" si="209"/>
        <v>1326000.0000000012</v>
      </c>
      <c r="AY108" s="17">
        <f t="shared" si="209"/>
        <v>1326000.0000000012</v>
      </c>
      <c r="AZ108" s="17">
        <f t="shared" si="209"/>
        <v>1326000.0000000012</v>
      </c>
      <c r="BA108" s="17">
        <f t="shared" si="209"/>
        <v>1326000.0000000012</v>
      </c>
      <c r="BB108" s="17">
        <f t="shared" si="209"/>
        <v>1326000.0000000012</v>
      </c>
      <c r="BC108" s="17">
        <f t="shared" si="209"/>
        <v>1326000.0000000012</v>
      </c>
      <c r="BD108" s="17">
        <f t="shared" si="209"/>
        <v>1326000.0000000012</v>
      </c>
      <c r="BE108" s="17">
        <f t="shared" si="209"/>
        <v>1326000.0000000012</v>
      </c>
      <c r="BF108" s="17">
        <f t="shared" si="209"/>
        <v>1326000.0000000012</v>
      </c>
      <c r="BG108" s="17">
        <f t="shared" si="209"/>
        <v>1326000.0000000012</v>
      </c>
      <c r="BH108" s="17">
        <f t="shared" si="209"/>
        <v>1326000.0000000012</v>
      </c>
      <c r="BI108" s="17">
        <f t="shared" si="209"/>
        <v>1326000.0000000012</v>
      </c>
      <c r="BJ108" s="17">
        <f t="shared" si="209"/>
        <v>1326000.0000000012</v>
      </c>
      <c r="BK108" s="17">
        <f t="shared" si="209"/>
        <v>1326000.0000000012</v>
      </c>
      <c r="BL108" s="17">
        <f t="shared" si="209"/>
        <v>1326000.0000000012</v>
      </c>
      <c r="BM108" s="17">
        <f t="shared" si="209"/>
        <v>1326000.0000000012</v>
      </c>
      <c r="BN108" s="17">
        <f t="shared" si="209"/>
        <v>1326000.0000000012</v>
      </c>
      <c r="BO108" s="17">
        <f t="shared" si="209"/>
        <v>1326000.0000000012</v>
      </c>
      <c r="BP108" s="17">
        <f t="shared" si="209"/>
        <v>1326000.0000000012</v>
      </c>
      <c r="BQ108" s="17">
        <f t="shared" si="209"/>
        <v>1326000.0000000012</v>
      </c>
      <c r="BR108" s="17">
        <f t="shared" si="209"/>
        <v>1326000.0000000012</v>
      </c>
      <c r="BS108" s="17">
        <f t="shared" si="209"/>
        <v>1326000.0000000012</v>
      </c>
      <c r="BT108" s="17">
        <f t="shared" si="209"/>
        <v>1326000.0000000012</v>
      </c>
      <c r="BU108" s="17">
        <f t="shared" si="209"/>
        <v>1326000.0000000012</v>
      </c>
      <c r="BV108" s="17">
        <f t="shared" si="209"/>
        <v>1326000.0000000012</v>
      </c>
      <c r="BW108" s="17">
        <f t="shared" ref="BW108:EH108" si="210">BW106*$F$108</f>
        <v>1326000.0000000012</v>
      </c>
      <c r="BX108" s="17">
        <f t="shared" si="210"/>
        <v>1326000.0000000012</v>
      </c>
      <c r="BY108" s="17">
        <f t="shared" si="210"/>
        <v>1326000.0000000012</v>
      </c>
      <c r="BZ108" s="17">
        <f t="shared" si="210"/>
        <v>1326000.0000000012</v>
      </c>
      <c r="CA108" s="17">
        <f t="shared" si="210"/>
        <v>1326000.0000000012</v>
      </c>
      <c r="CB108" s="17">
        <f t="shared" si="210"/>
        <v>1326000.0000000012</v>
      </c>
      <c r="CC108" s="17">
        <f t="shared" si="210"/>
        <v>1326000.0000000012</v>
      </c>
      <c r="CD108" s="17">
        <f t="shared" si="210"/>
        <v>1326000.0000000012</v>
      </c>
      <c r="CE108" s="17">
        <f t="shared" si="210"/>
        <v>1326000.0000000012</v>
      </c>
      <c r="CF108" s="17">
        <f t="shared" si="210"/>
        <v>1326000.0000000012</v>
      </c>
      <c r="CG108" s="17">
        <f t="shared" si="210"/>
        <v>1326000.0000000012</v>
      </c>
      <c r="CH108" s="17">
        <f t="shared" si="210"/>
        <v>1326000.0000000012</v>
      </c>
      <c r="CI108" s="17">
        <f t="shared" si="210"/>
        <v>1326000.0000000012</v>
      </c>
      <c r="CJ108" s="17">
        <f t="shared" si="210"/>
        <v>1326000.0000000012</v>
      </c>
      <c r="CK108" s="17">
        <f t="shared" si="210"/>
        <v>1326000.0000000012</v>
      </c>
      <c r="CL108" s="17">
        <f t="shared" si="210"/>
        <v>1326000.0000000012</v>
      </c>
      <c r="CM108" s="17">
        <f t="shared" si="210"/>
        <v>1326000.0000000012</v>
      </c>
      <c r="CN108" s="17">
        <f t="shared" si="210"/>
        <v>1326000.0000000012</v>
      </c>
      <c r="CO108" s="17">
        <f t="shared" si="210"/>
        <v>1326000.0000000012</v>
      </c>
      <c r="CP108" s="17">
        <f t="shared" si="210"/>
        <v>1326000.0000000012</v>
      </c>
      <c r="CQ108" s="17">
        <f t="shared" si="210"/>
        <v>1326000.0000000012</v>
      </c>
      <c r="CR108" s="17">
        <f t="shared" si="210"/>
        <v>1326000.0000000012</v>
      </c>
      <c r="CS108" s="17">
        <f t="shared" si="210"/>
        <v>1326000.0000000012</v>
      </c>
      <c r="CT108" s="17">
        <f t="shared" si="210"/>
        <v>1326000.0000000012</v>
      </c>
      <c r="CU108" s="17">
        <f t="shared" si="210"/>
        <v>1326000.0000000012</v>
      </c>
      <c r="CV108" s="17">
        <f t="shared" si="210"/>
        <v>1326000.0000000012</v>
      </c>
      <c r="CW108" s="17">
        <f t="shared" si="210"/>
        <v>1326000.0000000012</v>
      </c>
      <c r="CX108" s="17">
        <f t="shared" si="210"/>
        <v>1326000.0000000012</v>
      </c>
      <c r="CY108" s="17">
        <f t="shared" si="210"/>
        <v>1326000.0000000012</v>
      </c>
      <c r="CZ108" s="17">
        <f t="shared" si="210"/>
        <v>1326000.0000000012</v>
      </c>
      <c r="DA108" s="17">
        <f t="shared" si="210"/>
        <v>1326000.0000000012</v>
      </c>
      <c r="DB108" s="17">
        <f t="shared" si="210"/>
        <v>1326000.0000000012</v>
      </c>
      <c r="DC108" s="17">
        <f t="shared" si="210"/>
        <v>1326000.0000000012</v>
      </c>
      <c r="DD108" s="17">
        <f t="shared" si="210"/>
        <v>1326000.0000000012</v>
      </c>
      <c r="DE108" s="17">
        <f t="shared" si="210"/>
        <v>1326000.0000000012</v>
      </c>
      <c r="DF108" s="17">
        <f t="shared" si="210"/>
        <v>1326000.0000000012</v>
      </c>
      <c r="DG108" s="17">
        <f t="shared" si="210"/>
        <v>1326000.0000000012</v>
      </c>
      <c r="DH108" s="17">
        <f t="shared" si="210"/>
        <v>1326000.0000000012</v>
      </c>
      <c r="DI108" s="17">
        <f t="shared" si="210"/>
        <v>1326000.0000000012</v>
      </c>
      <c r="DJ108" s="17">
        <f t="shared" si="210"/>
        <v>1326000.0000000012</v>
      </c>
      <c r="DK108" s="17">
        <f t="shared" si="210"/>
        <v>1326000.0000000012</v>
      </c>
      <c r="DL108" s="17">
        <f t="shared" si="210"/>
        <v>1326000.0000000012</v>
      </c>
      <c r="DM108" s="17">
        <f t="shared" si="210"/>
        <v>1326000.0000000012</v>
      </c>
      <c r="DN108" s="17">
        <f t="shared" si="210"/>
        <v>1326000.0000000012</v>
      </c>
      <c r="DO108" s="17">
        <f t="shared" si="210"/>
        <v>1326000.0000000012</v>
      </c>
      <c r="DP108" s="17">
        <f t="shared" si="210"/>
        <v>1326000.0000000012</v>
      </c>
      <c r="DQ108" s="17">
        <f t="shared" si="210"/>
        <v>1326000.0000000012</v>
      </c>
      <c r="DR108" s="17">
        <f t="shared" si="210"/>
        <v>1326000.0000000012</v>
      </c>
      <c r="DS108" s="17">
        <f t="shared" si="210"/>
        <v>1326000.0000000012</v>
      </c>
      <c r="DT108" s="17">
        <f t="shared" si="210"/>
        <v>1326000.0000000012</v>
      </c>
      <c r="DU108" s="17">
        <f t="shared" si="210"/>
        <v>1326000.0000000012</v>
      </c>
      <c r="DV108" s="17">
        <f t="shared" si="210"/>
        <v>1326000.0000000012</v>
      </c>
      <c r="DW108" s="17">
        <f t="shared" si="210"/>
        <v>1326000.0000000012</v>
      </c>
      <c r="DX108" s="17">
        <f t="shared" si="210"/>
        <v>1326000.0000000012</v>
      </c>
      <c r="DY108" s="17">
        <f t="shared" si="210"/>
        <v>1326000.0000000012</v>
      </c>
      <c r="DZ108" s="17">
        <f t="shared" si="210"/>
        <v>1326000.0000000012</v>
      </c>
      <c r="EA108" s="17">
        <f t="shared" si="210"/>
        <v>1326000.0000000012</v>
      </c>
      <c r="EB108" s="17">
        <f t="shared" si="210"/>
        <v>1326000.0000000012</v>
      </c>
      <c r="EC108" s="17">
        <f t="shared" si="210"/>
        <v>1326000.0000000012</v>
      </c>
      <c r="ED108" s="17">
        <f t="shared" si="210"/>
        <v>1326000.0000000012</v>
      </c>
      <c r="EE108" s="17">
        <f t="shared" si="210"/>
        <v>1326000.0000000012</v>
      </c>
      <c r="EF108" s="17">
        <f t="shared" si="210"/>
        <v>1326000.0000000012</v>
      </c>
      <c r="EG108" s="17">
        <f t="shared" si="210"/>
        <v>1326000.0000000012</v>
      </c>
      <c r="EH108" s="17">
        <f t="shared" si="210"/>
        <v>1326000.0000000012</v>
      </c>
      <c r="EI108" s="17">
        <f t="shared" ref="EI108:FC108" si="211">EI106*$F$108</f>
        <v>1326000.0000000012</v>
      </c>
      <c r="EJ108" s="17">
        <f t="shared" si="211"/>
        <v>1326000.0000000012</v>
      </c>
      <c r="EK108" s="17">
        <f t="shared" si="211"/>
        <v>1326000.0000000012</v>
      </c>
      <c r="EL108" s="17">
        <f t="shared" si="211"/>
        <v>1326000.0000000012</v>
      </c>
      <c r="EM108" s="17">
        <f t="shared" si="211"/>
        <v>1326000.0000000012</v>
      </c>
      <c r="EN108" s="17">
        <f t="shared" si="211"/>
        <v>1326000.0000000012</v>
      </c>
      <c r="EO108" s="17">
        <f t="shared" si="211"/>
        <v>1326000.0000000012</v>
      </c>
      <c r="EP108" s="17">
        <f t="shared" si="211"/>
        <v>1326000.0000000012</v>
      </c>
      <c r="EQ108" s="17">
        <f t="shared" si="211"/>
        <v>1326000.0000000012</v>
      </c>
      <c r="ER108" s="17">
        <f t="shared" si="211"/>
        <v>1326000.0000000012</v>
      </c>
      <c r="ES108" s="17">
        <f t="shared" si="211"/>
        <v>1326000.0000000012</v>
      </c>
      <c r="ET108" s="17">
        <f t="shared" si="211"/>
        <v>1326000.0000000012</v>
      </c>
      <c r="EU108" s="17">
        <f t="shared" si="211"/>
        <v>1326000.0000000012</v>
      </c>
      <c r="EV108" s="17">
        <f t="shared" si="211"/>
        <v>1326000.0000000012</v>
      </c>
      <c r="EW108" s="17">
        <f t="shared" si="211"/>
        <v>1326000.0000000012</v>
      </c>
      <c r="EX108" s="17">
        <f t="shared" si="211"/>
        <v>1326000.0000000012</v>
      </c>
      <c r="EY108" s="17">
        <f t="shared" si="211"/>
        <v>1326000.0000000012</v>
      </c>
      <c r="EZ108" s="17">
        <f t="shared" si="211"/>
        <v>1326000.0000000012</v>
      </c>
      <c r="FA108" s="17">
        <f t="shared" si="211"/>
        <v>1326000.0000000012</v>
      </c>
      <c r="FB108" s="17">
        <f t="shared" si="211"/>
        <v>1326000.0000000012</v>
      </c>
      <c r="FC108" s="17">
        <f t="shared" si="211"/>
        <v>1326000.0000000012</v>
      </c>
    </row>
    <row r="109" spans="2:1006" x14ac:dyDescent="0.35">
      <c r="E109" s="31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</row>
    <row r="110" spans="2:1006" x14ac:dyDescent="0.35">
      <c r="C110" t="s">
        <v>240</v>
      </c>
      <c r="E110" s="31" t="s">
        <v>107</v>
      </c>
      <c r="J110" s="17">
        <f>J106*J107</f>
        <v>2099500</v>
      </c>
      <c r="K110" s="17">
        <f t="shared" ref="K110:BV110" si="212">K106*K107</f>
        <v>4199000</v>
      </c>
      <c r="L110" s="17">
        <f t="shared" si="212"/>
        <v>6298500</v>
      </c>
      <c r="M110" s="17">
        <f t="shared" si="212"/>
        <v>8398000</v>
      </c>
      <c r="N110" s="17">
        <f t="shared" si="212"/>
        <v>10497500</v>
      </c>
      <c r="O110" s="17">
        <f t="shared" si="212"/>
        <v>12597000</v>
      </c>
      <c r="P110" s="17">
        <f t="shared" si="212"/>
        <v>14696500</v>
      </c>
      <c r="Q110" s="17">
        <f t="shared" si="212"/>
        <v>16796000</v>
      </c>
      <c r="R110" s="17">
        <f t="shared" si="212"/>
        <v>18895500</v>
      </c>
      <c r="S110" s="17">
        <f t="shared" si="212"/>
        <v>20995000</v>
      </c>
      <c r="T110" s="17">
        <f t="shared" si="212"/>
        <v>23094500</v>
      </c>
      <c r="U110" s="17">
        <f t="shared" si="212"/>
        <v>25194000</v>
      </c>
      <c r="V110" s="17">
        <f t="shared" si="212"/>
        <v>25194000</v>
      </c>
      <c r="W110" s="17">
        <f t="shared" si="212"/>
        <v>25194000</v>
      </c>
      <c r="X110" s="17">
        <f t="shared" si="212"/>
        <v>25194000</v>
      </c>
      <c r="Y110" s="17">
        <f t="shared" si="212"/>
        <v>25194000</v>
      </c>
      <c r="Z110" s="17">
        <f t="shared" si="212"/>
        <v>25194000</v>
      </c>
      <c r="AA110" s="17">
        <f t="shared" si="212"/>
        <v>25194000</v>
      </c>
      <c r="AB110" s="17">
        <f t="shared" si="212"/>
        <v>25194000</v>
      </c>
      <c r="AC110" s="17">
        <f t="shared" si="212"/>
        <v>25194000</v>
      </c>
      <c r="AD110" s="17">
        <f t="shared" si="212"/>
        <v>25194000</v>
      </c>
      <c r="AE110" s="17">
        <f t="shared" si="212"/>
        <v>25194000</v>
      </c>
      <c r="AF110" s="17">
        <f t="shared" si="212"/>
        <v>25194000</v>
      </c>
      <c r="AG110" s="17">
        <f t="shared" si="212"/>
        <v>25194000</v>
      </c>
      <c r="AH110" s="17">
        <f t="shared" si="212"/>
        <v>25194000</v>
      </c>
      <c r="AI110" s="17">
        <f t="shared" si="212"/>
        <v>25194000</v>
      </c>
      <c r="AJ110" s="17">
        <f t="shared" si="212"/>
        <v>25194000</v>
      </c>
      <c r="AK110" s="17">
        <f t="shared" si="212"/>
        <v>25194000</v>
      </c>
      <c r="AL110" s="17">
        <f t="shared" si="212"/>
        <v>25194000</v>
      </c>
      <c r="AM110" s="17">
        <f t="shared" si="212"/>
        <v>25194000</v>
      </c>
      <c r="AN110" s="17">
        <f t="shared" si="212"/>
        <v>25194000</v>
      </c>
      <c r="AO110" s="17">
        <f t="shared" si="212"/>
        <v>25194000</v>
      </c>
      <c r="AP110" s="17">
        <f t="shared" si="212"/>
        <v>25194000</v>
      </c>
      <c r="AQ110" s="17">
        <f t="shared" si="212"/>
        <v>25194000</v>
      </c>
      <c r="AR110" s="17">
        <f t="shared" si="212"/>
        <v>25194000</v>
      </c>
      <c r="AS110" s="17">
        <f t="shared" si="212"/>
        <v>25194000</v>
      </c>
      <c r="AT110" s="17">
        <f t="shared" si="212"/>
        <v>25194000</v>
      </c>
      <c r="AU110" s="17">
        <f t="shared" si="212"/>
        <v>25194000</v>
      </c>
      <c r="AV110" s="17">
        <f t="shared" si="212"/>
        <v>25194000</v>
      </c>
      <c r="AW110" s="17">
        <f t="shared" si="212"/>
        <v>25194000</v>
      </c>
      <c r="AX110" s="17">
        <f t="shared" si="212"/>
        <v>25194000</v>
      </c>
      <c r="AY110" s="17">
        <f t="shared" si="212"/>
        <v>25194000</v>
      </c>
      <c r="AZ110" s="17">
        <f t="shared" si="212"/>
        <v>25194000</v>
      </c>
      <c r="BA110" s="17">
        <f t="shared" si="212"/>
        <v>25194000</v>
      </c>
      <c r="BB110" s="17">
        <f t="shared" si="212"/>
        <v>25194000</v>
      </c>
      <c r="BC110" s="17">
        <f t="shared" si="212"/>
        <v>25194000</v>
      </c>
      <c r="BD110" s="17">
        <f t="shared" si="212"/>
        <v>25194000</v>
      </c>
      <c r="BE110" s="17">
        <f t="shared" si="212"/>
        <v>25194000</v>
      </c>
      <c r="BF110" s="17">
        <f t="shared" si="212"/>
        <v>25194000</v>
      </c>
      <c r="BG110" s="17">
        <f t="shared" si="212"/>
        <v>25194000</v>
      </c>
      <c r="BH110" s="17">
        <f t="shared" si="212"/>
        <v>25194000</v>
      </c>
      <c r="BI110" s="17">
        <f t="shared" si="212"/>
        <v>25194000</v>
      </c>
      <c r="BJ110" s="17">
        <f t="shared" si="212"/>
        <v>25194000</v>
      </c>
      <c r="BK110" s="17">
        <f t="shared" si="212"/>
        <v>25194000</v>
      </c>
      <c r="BL110" s="17">
        <f t="shared" si="212"/>
        <v>25194000</v>
      </c>
      <c r="BM110" s="17">
        <f t="shared" si="212"/>
        <v>25194000</v>
      </c>
      <c r="BN110" s="17">
        <f t="shared" si="212"/>
        <v>25194000</v>
      </c>
      <c r="BO110" s="17">
        <f t="shared" si="212"/>
        <v>25194000</v>
      </c>
      <c r="BP110" s="17">
        <f t="shared" si="212"/>
        <v>25194000</v>
      </c>
      <c r="BQ110" s="17">
        <f t="shared" si="212"/>
        <v>25194000</v>
      </c>
      <c r="BR110" s="17">
        <f t="shared" si="212"/>
        <v>25194000</v>
      </c>
      <c r="BS110" s="17">
        <f t="shared" si="212"/>
        <v>25194000</v>
      </c>
      <c r="BT110" s="17">
        <f t="shared" si="212"/>
        <v>25194000</v>
      </c>
      <c r="BU110" s="17">
        <f t="shared" si="212"/>
        <v>25194000</v>
      </c>
      <c r="BV110" s="17">
        <f t="shared" si="212"/>
        <v>25194000</v>
      </c>
      <c r="BW110" s="17">
        <f t="shared" ref="BW110:EH110" si="213">BW106*BW107</f>
        <v>25194000</v>
      </c>
      <c r="BX110" s="17">
        <f t="shared" si="213"/>
        <v>25194000</v>
      </c>
      <c r="BY110" s="17">
        <f t="shared" si="213"/>
        <v>25194000</v>
      </c>
      <c r="BZ110" s="17">
        <f t="shared" si="213"/>
        <v>25194000</v>
      </c>
      <c r="CA110" s="17">
        <f t="shared" si="213"/>
        <v>25194000</v>
      </c>
      <c r="CB110" s="17">
        <f t="shared" si="213"/>
        <v>25194000</v>
      </c>
      <c r="CC110" s="17">
        <f t="shared" si="213"/>
        <v>25194000</v>
      </c>
      <c r="CD110" s="17">
        <f t="shared" si="213"/>
        <v>25194000</v>
      </c>
      <c r="CE110" s="17">
        <f t="shared" si="213"/>
        <v>25194000</v>
      </c>
      <c r="CF110" s="17">
        <f t="shared" si="213"/>
        <v>25194000</v>
      </c>
      <c r="CG110" s="17">
        <f t="shared" si="213"/>
        <v>25194000</v>
      </c>
      <c r="CH110" s="17">
        <f t="shared" si="213"/>
        <v>25194000</v>
      </c>
      <c r="CI110" s="17">
        <f t="shared" si="213"/>
        <v>25194000</v>
      </c>
      <c r="CJ110" s="17">
        <f t="shared" si="213"/>
        <v>25194000</v>
      </c>
      <c r="CK110" s="17">
        <f t="shared" si="213"/>
        <v>25194000</v>
      </c>
      <c r="CL110" s="17">
        <f t="shared" si="213"/>
        <v>25194000</v>
      </c>
      <c r="CM110" s="17">
        <f t="shared" si="213"/>
        <v>25194000</v>
      </c>
      <c r="CN110" s="17">
        <f t="shared" si="213"/>
        <v>25194000</v>
      </c>
      <c r="CO110" s="17">
        <f t="shared" si="213"/>
        <v>25194000</v>
      </c>
      <c r="CP110" s="17">
        <f t="shared" si="213"/>
        <v>25194000</v>
      </c>
      <c r="CQ110" s="17">
        <f t="shared" si="213"/>
        <v>25194000</v>
      </c>
      <c r="CR110" s="17">
        <f t="shared" si="213"/>
        <v>25194000</v>
      </c>
      <c r="CS110" s="17">
        <f t="shared" si="213"/>
        <v>25194000</v>
      </c>
      <c r="CT110" s="17">
        <f t="shared" si="213"/>
        <v>25194000</v>
      </c>
      <c r="CU110" s="17">
        <f t="shared" si="213"/>
        <v>25194000</v>
      </c>
      <c r="CV110" s="17">
        <f t="shared" si="213"/>
        <v>25194000</v>
      </c>
      <c r="CW110" s="17">
        <f t="shared" si="213"/>
        <v>25194000</v>
      </c>
      <c r="CX110" s="17">
        <f t="shared" si="213"/>
        <v>25194000</v>
      </c>
      <c r="CY110" s="17">
        <f t="shared" si="213"/>
        <v>25194000</v>
      </c>
      <c r="CZ110" s="17">
        <f t="shared" si="213"/>
        <v>25194000</v>
      </c>
      <c r="DA110" s="17">
        <f t="shared" si="213"/>
        <v>25194000</v>
      </c>
      <c r="DB110" s="17">
        <f t="shared" si="213"/>
        <v>25194000</v>
      </c>
      <c r="DC110" s="17">
        <f t="shared" si="213"/>
        <v>25194000</v>
      </c>
      <c r="DD110" s="17">
        <f t="shared" si="213"/>
        <v>25194000</v>
      </c>
      <c r="DE110" s="17">
        <f t="shared" si="213"/>
        <v>25194000</v>
      </c>
      <c r="DF110" s="17">
        <f t="shared" si="213"/>
        <v>25194000</v>
      </c>
      <c r="DG110" s="17">
        <f t="shared" si="213"/>
        <v>25194000</v>
      </c>
      <c r="DH110" s="17">
        <f t="shared" si="213"/>
        <v>25194000</v>
      </c>
      <c r="DI110" s="17">
        <f t="shared" si="213"/>
        <v>25194000</v>
      </c>
      <c r="DJ110" s="17">
        <f t="shared" si="213"/>
        <v>25194000</v>
      </c>
      <c r="DK110" s="17">
        <f t="shared" si="213"/>
        <v>25194000</v>
      </c>
      <c r="DL110" s="17">
        <f t="shared" si="213"/>
        <v>25194000</v>
      </c>
      <c r="DM110" s="17">
        <f t="shared" si="213"/>
        <v>25194000</v>
      </c>
      <c r="DN110" s="17">
        <f t="shared" si="213"/>
        <v>25194000</v>
      </c>
      <c r="DO110" s="17">
        <f t="shared" si="213"/>
        <v>25194000</v>
      </c>
      <c r="DP110" s="17">
        <f t="shared" si="213"/>
        <v>25194000</v>
      </c>
      <c r="DQ110" s="17">
        <f t="shared" si="213"/>
        <v>25194000</v>
      </c>
      <c r="DR110" s="17">
        <f t="shared" si="213"/>
        <v>25194000</v>
      </c>
      <c r="DS110" s="17">
        <f t="shared" si="213"/>
        <v>25194000</v>
      </c>
      <c r="DT110" s="17">
        <f t="shared" si="213"/>
        <v>25194000</v>
      </c>
      <c r="DU110" s="17">
        <f t="shared" si="213"/>
        <v>25194000</v>
      </c>
      <c r="DV110" s="17">
        <f t="shared" si="213"/>
        <v>25194000</v>
      </c>
      <c r="DW110" s="17">
        <f t="shared" si="213"/>
        <v>25194000</v>
      </c>
      <c r="DX110" s="17">
        <f t="shared" si="213"/>
        <v>25194000</v>
      </c>
      <c r="DY110" s="17">
        <f t="shared" si="213"/>
        <v>25194000</v>
      </c>
      <c r="DZ110" s="17">
        <f t="shared" si="213"/>
        <v>25194000</v>
      </c>
      <c r="EA110" s="17">
        <f t="shared" si="213"/>
        <v>25194000</v>
      </c>
      <c r="EB110" s="17">
        <f t="shared" si="213"/>
        <v>25194000</v>
      </c>
      <c r="EC110" s="17">
        <f t="shared" si="213"/>
        <v>25194000</v>
      </c>
      <c r="ED110" s="17">
        <f t="shared" si="213"/>
        <v>25194000</v>
      </c>
      <c r="EE110" s="17">
        <f t="shared" si="213"/>
        <v>25194000</v>
      </c>
      <c r="EF110" s="17">
        <f t="shared" si="213"/>
        <v>25194000</v>
      </c>
      <c r="EG110" s="17">
        <f t="shared" si="213"/>
        <v>25194000</v>
      </c>
      <c r="EH110" s="17">
        <f t="shared" si="213"/>
        <v>25194000</v>
      </c>
      <c r="EI110" s="17">
        <f t="shared" ref="EI110:FC110" si="214">EI106*EI107</f>
        <v>25194000</v>
      </c>
      <c r="EJ110" s="17">
        <f t="shared" si="214"/>
        <v>25194000</v>
      </c>
      <c r="EK110" s="17">
        <f t="shared" si="214"/>
        <v>25194000</v>
      </c>
      <c r="EL110" s="17">
        <f t="shared" si="214"/>
        <v>25194000</v>
      </c>
      <c r="EM110" s="17">
        <f t="shared" si="214"/>
        <v>25194000</v>
      </c>
      <c r="EN110" s="17">
        <f t="shared" si="214"/>
        <v>25194000</v>
      </c>
      <c r="EO110" s="17">
        <f t="shared" si="214"/>
        <v>25194000</v>
      </c>
      <c r="EP110" s="17">
        <f t="shared" si="214"/>
        <v>25194000</v>
      </c>
      <c r="EQ110" s="17">
        <f t="shared" si="214"/>
        <v>25194000</v>
      </c>
      <c r="ER110" s="17">
        <f t="shared" si="214"/>
        <v>25194000</v>
      </c>
      <c r="ES110" s="17">
        <f t="shared" si="214"/>
        <v>25194000</v>
      </c>
      <c r="ET110" s="17">
        <f t="shared" si="214"/>
        <v>25194000</v>
      </c>
      <c r="EU110" s="17">
        <f t="shared" si="214"/>
        <v>25194000</v>
      </c>
      <c r="EV110" s="17">
        <f t="shared" si="214"/>
        <v>25194000</v>
      </c>
      <c r="EW110" s="17">
        <f t="shared" si="214"/>
        <v>25194000</v>
      </c>
      <c r="EX110" s="17">
        <f t="shared" si="214"/>
        <v>25194000</v>
      </c>
      <c r="EY110" s="17">
        <f t="shared" si="214"/>
        <v>25194000</v>
      </c>
      <c r="EZ110" s="17">
        <f t="shared" si="214"/>
        <v>25194000</v>
      </c>
      <c r="FA110" s="17">
        <f t="shared" si="214"/>
        <v>25194000</v>
      </c>
      <c r="FB110" s="17">
        <f t="shared" si="214"/>
        <v>25194000</v>
      </c>
      <c r="FC110" s="17">
        <f t="shared" si="214"/>
        <v>25194000</v>
      </c>
    </row>
    <row r="111" spans="2:1006" x14ac:dyDescent="0.35">
      <c r="C111" t="s">
        <v>167</v>
      </c>
      <c r="E111" s="31" t="s">
        <v>2</v>
      </c>
      <c r="F111" s="6">
        <f>InputC!E69</f>
        <v>46023</v>
      </c>
      <c r="H111">
        <f>SUM(J111:XFD111)</f>
        <v>1</v>
      </c>
      <c r="J111">
        <f>(J7=$F$111)*1</f>
        <v>0</v>
      </c>
      <c r="K111">
        <f t="shared" ref="K111:BV111" si="215">(K7=$F$111)*1</f>
        <v>0</v>
      </c>
      <c r="L111">
        <f t="shared" si="215"/>
        <v>0</v>
      </c>
      <c r="M111">
        <f t="shared" si="215"/>
        <v>0</v>
      </c>
      <c r="N111">
        <f t="shared" si="215"/>
        <v>0</v>
      </c>
      <c r="O111">
        <f t="shared" si="215"/>
        <v>0</v>
      </c>
      <c r="P111">
        <f t="shared" si="215"/>
        <v>0</v>
      </c>
      <c r="Q111">
        <f t="shared" si="215"/>
        <v>0</v>
      </c>
      <c r="R111">
        <f t="shared" si="215"/>
        <v>0</v>
      </c>
      <c r="S111">
        <f t="shared" si="215"/>
        <v>0</v>
      </c>
      <c r="T111">
        <f t="shared" si="215"/>
        <v>0</v>
      </c>
      <c r="U111">
        <f t="shared" si="215"/>
        <v>0</v>
      </c>
      <c r="V111">
        <f t="shared" si="215"/>
        <v>1</v>
      </c>
      <c r="W111">
        <f t="shared" si="215"/>
        <v>0</v>
      </c>
      <c r="X111">
        <f t="shared" si="215"/>
        <v>0</v>
      </c>
      <c r="Y111">
        <f t="shared" si="215"/>
        <v>0</v>
      </c>
      <c r="Z111">
        <f t="shared" si="215"/>
        <v>0</v>
      </c>
      <c r="AA111">
        <f t="shared" si="215"/>
        <v>0</v>
      </c>
      <c r="AB111">
        <f t="shared" si="215"/>
        <v>0</v>
      </c>
      <c r="AC111">
        <f t="shared" si="215"/>
        <v>0</v>
      </c>
      <c r="AD111">
        <f t="shared" si="215"/>
        <v>0</v>
      </c>
      <c r="AE111">
        <f t="shared" si="215"/>
        <v>0</v>
      </c>
      <c r="AF111">
        <f t="shared" si="215"/>
        <v>0</v>
      </c>
      <c r="AG111">
        <f t="shared" si="215"/>
        <v>0</v>
      </c>
      <c r="AH111">
        <f t="shared" si="215"/>
        <v>0</v>
      </c>
      <c r="AI111">
        <f t="shared" si="215"/>
        <v>0</v>
      </c>
      <c r="AJ111">
        <f t="shared" si="215"/>
        <v>0</v>
      </c>
      <c r="AK111">
        <f t="shared" si="215"/>
        <v>0</v>
      </c>
      <c r="AL111">
        <f t="shared" si="215"/>
        <v>0</v>
      </c>
      <c r="AM111">
        <f t="shared" si="215"/>
        <v>0</v>
      </c>
      <c r="AN111">
        <f t="shared" si="215"/>
        <v>0</v>
      </c>
      <c r="AO111">
        <f t="shared" si="215"/>
        <v>0</v>
      </c>
      <c r="AP111">
        <f t="shared" si="215"/>
        <v>0</v>
      </c>
      <c r="AQ111">
        <f t="shared" si="215"/>
        <v>0</v>
      </c>
      <c r="AR111">
        <f t="shared" si="215"/>
        <v>0</v>
      </c>
      <c r="AS111">
        <f t="shared" si="215"/>
        <v>0</v>
      </c>
      <c r="AT111">
        <f t="shared" si="215"/>
        <v>0</v>
      </c>
      <c r="AU111">
        <f t="shared" si="215"/>
        <v>0</v>
      </c>
      <c r="AV111">
        <f t="shared" si="215"/>
        <v>0</v>
      </c>
      <c r="AW111">
        <f t="shared" si="215"/>
        <v>0</v>
      </c>
      <c r="AX111">
        <f t="shared" si="215"/>
        <v>0</v>
      </c>
      <c r="AY111">
        <f t="shared" si="215"/>
        <v>0</v>
      </c>
      <c r="AZ111">
        <f t="shared" si="215"/>
        <v>0</v>
      </c>
      <c r="BA111">
        <f t="shared" si="215"/>
        <v>0</v>
      </c>
      <c r="BB111">
        <f t="shared" si="215"/>
        <v>0</v>
      </c>
      <c r="BC111">
        <f t="shared" si="215"/>
        <v>0</v>
      </c>
      <c r="BD111">
        <f t="shared" si="215"/>
        <v>0</v>
      </c>
      <c r="BE111">
        <f t="shared" si="215"/>
        <v>0</v>
      </c>
      <c r="BF111">
        <f t="shared" si="215"/>
        <v>0</v>
      </c>
      <c r="BG111">
        <f t="shared" si="215"/>
        <v>0</v>
      </c>
      <c r="BH111">
        <f t="shared" si="215"/>
        <v>0</v>
      </c>
      <c r="BI111">
        <f t="shared" si="215"/>
        <v>0</v>
      </c>
      <c r="BJ111">
        <f t="shared" si="215"/>
        <v>0</v>
      </c>
      <c r="BK111">
        <f t="shared" si="215"/>
        <v>0</v>
      </c>
      <c r="BL111">
        <f t="shared" si="215"/>
        <v>0</v>
      </c>
      <c r="BM111">
        <f t="shared" si="215"/>
        <v>0</v>
      </c>
      <c r="BN111">
        <f t="shared" si="215"/>
        <v>0</v>
      </c>
      <c r="BO111">
        <f t="shared" si="215"/>
        <v>0</v>
      </c>
      <c r="BP111">
        <f t="shared" si="215"/>
        <v>0</v>
      </c>
      <c r="BQ111">
        <f t="shared" si="215"/>
        <v>0</v>
      </c>
      <c r="BR111">
        <f t="shared" si="215"/>
        <v>0</v>
      </c>
      <c r="BS111">
        <f t="shared" si="215"/>
        <v>0</v>
      </c>
      <c r="BT111">
        <f t="shared" si="215"/>
        <v>0</v>
      </c>
      <c r="BU111">
        <f t="shared" si="215"/>
        <v>0</v>
      </c>
      <c r="BV111">
        <f t="shared" si="215"/>
        <v>0</v>
      </c>
      <c r="BW111">
        <f t="shared" ref="BW111:EH111" si="216">(BW7=$F$111)*1</f>
        <v>0</v>
      </c>
      <c r="BX111">
        <f t="shared" si="216"/>
        <v>0</v>
      </c>
      <c r="BY111">
        <f t="shared" si="216"/>
        <v>0</v>
      </c>
      <c r="BZ111">
        <f t="shared" si="216"/>
        <v>0</v>
      </c>
      <c r="CA111">
        <f t="shared" si="216"/>
        <v>0</v>
      </c>
      <c r="CB111">
        <f t="shared" si="216"/>
        <v>0</v>
      </c>
      <c r="CC111">
        <f t="shared" si="216"/>
        <v>0</v>
      </c>
      <c r="CD111">
        <f t="shared" si="216"/>
        <v>0</v>
      </c>
      <c r="CE111">
        <f t="shared" si="216"/>
        <v>0</v>
      </c>
      <c r="CF111">
        <f t="shared" si="216"/>
        <v>0</v>
      </c>
      <c r="CG111">
        <f t="shared" si="216"/>
        <v>0</v>
      </c>
      <c r="CH111">
        <f t="shared" si="216"/>
        <v>0</v>
      </c>
      <c r="CI111">
        <f t="shared" si="216"/>
        <v>0</v>
      </c>
      <c r="CJ111">
        <f t="shared" si="216"/>
        <v>0</v>
      </c>
      <c r="CK111">
        <f t="shared" si="216"/>
        <v>0</v>
      </c>
      <c r="CL111">
        <f t="shared" si="216"/>
        <v>0</v>
      </c>
      <c r="CM111">
        <f t="shared" si="216"/>
        <v>0</v>
      </c>
      <c r="CN111">
        <f t="shared" si="216"/>
        <v>0</v>
      </c>
      <c r="CO111">
        <f t="shared" si="216"/>
        <v>0</v>
      </c>
      <c r="CP111">
        <f t="shared" si="216"/>
        <v>0</v>
      </c>
      <c r="CQ111">
        <f t="shared" si="216"/>
        <v>0</v>
      </c>
      <c r="CR111">
        <f t="shared" si="216"/>
        <v>0</v>
      </c>
      <c r="CS111">
        <f t="shared" si="216"/>
        <v>0</v>
      </c>
      <c r="CT111">
        <f t="shared" si="216"/>
        <v>0</v>
      </c>
      <c r="CU111">
        <f t="shared" si="216"/>
        <v>0</v>
      </c>
      <c r="CV111">
        <f t="shared" si="216"/>
        <v>0</v>
      </c>
      <c r="CW111">
        <f t="shared" si="216"/>
        <v>0</v>
      </c>
      <c r="CX111">
        <f t="shared" si="216"/>
        <v>0</v>
      </c>
      <c r="CY111">
        <f t="shared" si="216"/>
        <v>0</v>
      </c>
      <c r="CZ111">
        <f t="shared" si="216"/>
        <v>0</v>
      </c>
      <c r="DA111">
        <f t="shared" si="216"/>
        <v>0</v>
      </c>
      <c r="DB111">
        <f t="shared" si="216"/>
        <v>0</v>
      </c>
      <c r="DC111">
        <f t="shared" si="216"/>
        <v>0</v>
      </c>
      <c r="DD111">
        <f t="shared" si="216"/>
        <v>0</v>
      </c>
      <c r="DE111">
        <f t="shared" si="216"/>
        <v>0</v>
      </c>
      <c r="DF111">
        <f t="shared" si="216"/>
        <v>0</v>
      </c>
      <c r="DG111">
        <f t="shared" si="216"/>
        <v>0</v>
      </c>
      <c r="DH111">
        <f t="shared" si="216"/>
        <v>0</v>
      </c>
      <c r="DI111">
        <f t="shared" si="216"/>
        <v>0</v>
      </c>
      <c r="DJ111">
        <f t="shared" si="216"/>
        <v>0</v>
      </c>
      <c r="DK111">
        <f t="shared" si="216"/>
        <v>0</v>
      </c>
      <c r="DL111">
        <f t="shared" si="216"/>
        <v>0</v>
      </c>
      <c r="DM111">
        <f t="shared" si="216"/>
        <v>0</v>
      </c>
      <c r="DN111">
        <f t="shared" si="216"/>
        <v>0</v>
      </c>
      <c r="DO111">
        <f t="shared" si="216"/>
        <v>0</v>
      </c>
      <c r="DP111">
        <f t="shared" si="216"/>
        <v>0</v>
      </c>
      <c r="DQ111">
        <f t="shared" si="216"/>
        <v>0</v>
      </c>
      <c r="DR111">
        <f t="shared" si="216"/>
        <v>0</v>
      </c>
      <c r="DS111">
        <f t="shared" si="216"/>
        <v>0</v>
      </c>
      <c r="DT111">
        <f t="shared" si="216"/>
        <v>0</v>
      </c>
      <c r="DU111">
        <f t="shared" si="216"/>
        <v>0</v>
      </c>
      <c r="DV111">
        <f t="shared" si="216"/>
        <v>0</v>
      </c>
      <c r="DW111">
        <f t="shared" si="216"/>
        <v>0</v>
      </c>
      <c r="DX111">
        <f t="shared" si="216"/>
        <v>0</v>
      </c>
      <c r="DY111">
        <f t="shared" si="216"/>
        <v>0</v>
      </c>
      <c r="DZ111">
        <f t="shared" si="216"/>
        <v>0</v>
      </c>
      <c r="EA111">
        <f t="shared" si="216"/>
        <v>0</v>
      </c>
      <c r="EB111">
        <f t="shared" si="216"/>
        <v>0</v>
      </c>
      <c r="EC111">
        <f t="shared" si="216"/>
        <v>0</v>
      </c>
      <c r="ED111">
        <f t="shared" si="216"/>
        <v>0</v>
      </c>
      <c r="EE111">
        <f t="shared" si="216"/>
        <v>0</v>
      </c>
      <c r="EF111">
        <f t="shared" si="216"/>
        <v>0</v>
      </c>
      <c r="EG111">
        <f t="shared" si="216"/>
        <v>0</v>
      </c>
      <c r="EH111">
        <f t="shared" si="216"/>
        <v>0</v>
      </c>
      <c r="EI111">
        <f t="shared" ref="EI111:FC111" si="217">(EI7=$F$111)*1</f>
        <v>0</v>
      </c>
      <c r="EJ111">
        <f t="shared" si="217"/>
        <v>0</v>
      </c>
      <c r="EK111">
        <f t="shared" si="217"/>
        <v>0</v>
      </c>
      <c r="EL111">
        <f t="shared" si="217"/>
        <v>0</v>
      </c>
      <c r="EM111">
        <f t="shared" si="217"/>
        <v>0</v>
      </c>
      <c r="EN111">
        <f t="shared" si="217"/>
        <v>0</v>
      </c>
      <c r="EO111">
        <f t="shared" si="217"/>
        <v>0</v>
      </c>
      <c r="EP111">
        <f t="shared" si="217"/>
        <v>0</v>
      </c>
      <c r="EQ111">
        <f t="shared" si="217"/>
        <v>0</v>
      </c>
      <c r="ER111">
        <f t="shared" si="217"/>
        <v>0</v>
      </c>
      <c r="ES111">
        <f t="shared" si="217"/>
        <v>0</v>
      </c>
      <c r="ET111">
        <f t="shared" si="217"/>
        <v>0</v>
      </c>
      <c r="EU111">
        <f t="shared" si="217"/>
        <v>0</v>
      </c>
      <c r="EV111">
        <f t="shared" si="217"/>
        <v>0</v>
      </c>
      <c r="EW111">
        <f t="shared" si="217"/>
        <v>0</v>
      </c>
      <c r="EX111">
        <f t="shared" si="217"/>
        <v>0</v>
      </c>
      <c r="EY111">
        <f t="shared" si="217"/>
        <v>0</v>
      </c>
      <c r="EZ111">
        <f t="shared" si="217"/>
        <v>0</v>
      </c>
      <c r="FA111">
        <f t="shared" si="217"/>
        <v>0</v>
      </c>
      <c r="FB111">
        <f t="shared" si="217"/>
        <v>0</v>
      </c>
      <c r="FC111">
        <f t="shared" si="217"/>
        <v>0</v>
      </c>
    </row>
    <row r="112" spans="2:1006" x14ac:dyDescent="0.35">
      <c r="C112" t="s">
        <v>178</v>
      </c>
      <c r="E112" s="31" t="s">
        <v>107</v>
      </c>
      <c r="F112" s="7">
        <f>InputC!E68</f>
        <v>0.3</v>
      </c>
      <c r="G112" s="17"/>
      <c r="H112" s="17">
        <f>SUM(J112:XFD112)</f>
        <v>7558200</v>
      </c>
      <c r="J112" s="17">
        <f>J110*J111*$F$112</f>
        <v>0</v>
      </c>
      <c r="K112" s="17">
        <f t="shared" ref="K112:BV112" si="218">K110*K111*$F$112</f>
        <v>0</v>
      </c>
      <c r="L112" s="17">
        <f t="shared" si="218"/>
        <v>0</v>
      </c>
      <c r="M112" s="17">
        <f t="shared" si="218"/>
        <v>0</v>
      </c>
      <c r="N112" s="17">
        <f t="shared" si="218"/>
        <v>0</v>
      </c>
      <c r="O112" s="17">
        <f t="shared" si="218"/>
        <v>0</v>
      </c>
      <c r="P112" s="17">
        <f t="shared" si="218"/>
        <v>0</v>
      </c>
      <c r="Q112" s="17">
        <f t="shared" si="218"/>
        <v>0</v>
      </c>
      <c r="R112" s="17">
        <f t="shared" si="218"/>
        <v>0</v>
      </c>
      <c r="S112" s="17">
        <f t="shared" si="218"/>
        <v>0</v>
      </c>
      <c r="T112" s="17">
        <f t="shared" si="218"/>
        <v>0</v>
      </c>
      <c r="U112" s="17">
        <f t="shared" si="218"/>
        <v>0</v>
      </c>
      <c r="V112" s="17">
        <f t="shared" si="218"/>
        <v>7558200</v>
      </c>
      <c r="W112" s="17">
        <f t="shared" si="218"/>
        <v>0</v>
      </c>
      <c r="X112" s="17">
        <f t="shared" si="218"/>
        <v>0</v>
      </c>
      <c r="Y112" s="17">
        <f t="shared" si="218"/>
        <v>0</v>
      </c>
      <c r="Z112" s="17">
        <f t="shared" si="218"/>
        <v>0</v>
      </c>
      <c r="AA112" s="17">
        <f t="shared" si="218"/>
        <v>0</v>
      </c>
      <c r="AB112" s="17">
        <f t="shared" si="218"/>
        <v>0</v>
      </c>
      <c r="AC112" s="17">
        <f t="shared" si="218"/>
        <v>0</v>
      </c>
      <c r="AD112" s="17">
        <f t="shared" si="218"/>
        <v>0</v>
      </c>
      <c r="AE112" s="17">
        <f t="shared" si="218"/>
        <v>0</v>
      </c>
      <c r="AF112" s="17">
        <f t="shared" si="218"/>
        <v>0</v>
      </c>
      <c r="AG112" s="17">
        <f t="shared" si="218"/>
        <v>0</v>
      </c>
      <c r="AH112" s="17">
        <f t="shared" si="218"/>
        <v>0</v>
      </c>
      <c r="AI112" s="17">
        <f t="shared" si="218"/>
        <v>0</v>
      </c>
      <c r="AJ112" s="17">
        <f t="shared" si="218"/>
        <v>0</v>
      </c>
      <c r="AK112" s="17">
        <f t="shared" si="218"/>
        <v>0</v>
      </c>
      <c r="AL112" s="17">
        <f t="shared" si="218"/>
        <v>0</v>
      </c>
      <c r="AM112" s="17">
        <f t="shared" si="218"/>
        <v>0</v>
      </c>
      <c r="AN112" s="17">
        <f t="shared" si="218"/>
        <v>0</v>
      </c>
      <c r="AO112" s="17">
        <f t="shared" si="218"/>
        <v>0</v>
      </c>
      <c r="AP112" s="17">
        <f t="shared" si="218"/>
        <v>0</v>
      </c>
      <c r="AQ112" s="17">
        <f t="shared" si="218"/>
        <v>0</v>
      </c>
      <c r="AR112" s="17">
        <f t="shared" si="218"/>
        <v>0</v>
      </c>
      <c r="AS112" s="17">
        <f t="shared" si="218"/>
        <v>0</v>
      </c>
      <c r="AT112" s="17">
        <f t="shared" si="218"/>
        <v>0</v>
      </c>
      <c r="AU112" s="17">
        <f t="shared" si="218"/>
        <v>0</v>
      </c>
      <c r="AV112" s="17">
        <f t="shared" si="218"/>
        <v>0</v>
      </c>
      <c r="AW112" s="17">
        <f t="shared" si="218"/>
        <v>0</v>
      </c>
      <c r="AX112" s="17">
        <f t="shared" si="218"/>
        <v>0</v>
      </c>
      <c r="AY112" s="17">
        <f t="shared" si="218"/>
        <v>0</v>
      </c>
      <c r="AZ112" s="17">
        <f t="shared" si="218"/>
        <v>0</v>
      </c>
      <c r="BA112" s="17">
        <f t="shared" si="218"/>
        <v>0</v>
      </c>
      <c r="BB112" s="17">
        <f t="shared" si="218"/>
        <v>0</v>
      </c>
      <c r="BC112" s="17">
        <f t="shared" si="218"/>
        <v>0</v>
      </c>
      <c r="BD112" s="17">
        <f t="shared" si="218"/>
        <v>0</v>
      </c>
      <c r="BE112" s="17">
        <f t="shared" si="218"/>
        <v>0</v>
      </c>
      <c r="BF112" s="17">
        <f t="shared" si="218"/>
        <v>0</v>
      </c>
      <c r="BG112" s="17">
        <f t="shared" si="218"/>
        <v>0</v>
      </c>
      <c r="BH112" s="17">
        <f t="shared" si="218"/>
        <v>0</v>
      </c>
      <c r="BI112" s="17">
        <f t="shared" si="218"/>
        <v>0</v>
      </c>
      <c r="BJ112" s="17">
        <f t="shared" si="218"/>
        <v>0</v>
      </c>
      <c r="BK112" s="17">
        <f t="shared" si="218"/>
        <v>0</v>
      </c>
      <c r="BL112" s="17">
        <f t="shared" si="218"/>
        <v>0</v>
      </c>
      <c r="BM112" s="17">
        <f t="shared" si="218"/>
        <v>0</v>
      </c>
      <c r="BN112" s="17">
        <f t="shared" si="218"/>
        <v>0</v>
      </c>
      <c r="BO112" s="17">
        <f t="shared" si="218"/>
        <v>0</v>
      </c>
      <c r="BP112" s="17">
        <f t="shared" si="218"/>
        <v>0</v>
      </c>
      <c r="BQ112" s="17">
        <f t="shared" si="218"/>
        <v>0</v>
      </c>
      <c r="BR112" s="17">
        <f t="shared" si="218"/>
        <v>0</v>
      </c>
      <c r="BS112" s="17">
        <f t="shared" si="218"/>
        <v>0</v>
      </c>
      <c r="BT112" s="17">
        <f t="shared" si="218"/>
        <v>0</v>
      </c>
      <c r="BU112" s="17">
        <f t="shared" si="218"/>
        <v>0</v>
      </c>
      <c r="BV112" s="17">
        <f t="shared" si="218"/>
        <v>0</v>
      </c>
      <c r="BW112" s="17">
        <f t="shared" ref="BW112:EH112" si="219">BW110*BW111*$F$112</f>
        <v>0</v>
      </c>
      <c r="BX112" s="17">
        <f t="shared" si="219"/>
        <v>0</v>
      </c>
      <c r="BY112" s="17">
        <f t="shared" si="219"/>
        <v>0</v>
      </c>
      <c r="BZ112" s="17">
        <f t="shared" si="219"/>
        <v>0</v>
      </c>
      <c r="CA112" s="17">
        <f t="shared" si="219"/>
        <v>0</v>
      </c>
      <c r="CB112" s="17">
        <f t="shared" si="219"/>
        <v>0</v>
      </c>
      <c r="CC112" s="17">
        <f t="shared" si="219"/>
        <v>0</v>
      </c>
      <c r="CD112" s="17">
        <f t="shared" si="219"/>
        <v>0</v>
      </c>
      <c r="CE112" s="17">
        <f t="shared" si="219"/>
        <v>0</v>
      </c>
      <c r="CF112" s="17">
        <f t="shared" si="219"/>
        <v>0</v>
      </c>
      <c r="CG112" s="17">
        <f t="shared" si="219"/>
        <v>0</v>
      </c>
      <c r="CH112" s="17">
        <f t="shared" si="219"/>
        <v>0</v>
      </c>
      <c r="CI112" s="17">
        <f t="shared" si="219"/>
        <v>0</v>
      </c>
      <c r="CJ112" s="17">
        <f t="shared" si="219"/>
        <v>0</v>
      </c>
      <c r="CK112" s="17">
        <f t="shared" si="219"/>
        <v>0</v>
      </c>
      <c r="CL112" s="17">
        <f t="shared" si="219"/>
        <v>0</v>
      </c>
      <c r="CM112" s="17">
        <f t="shared" si="219"/>
        <v>0</v>
      </c>
      <c r="CN112" s="17">
        <f t="shared" si="219"/>
        <v>0</v>
      </c>
      <c r="CO112" s="17">
        <f t="shared" si="219"/>
        <v>0</v>
      </c>
      <c r="CP112" s="17">
        <f t="shared" si="219"/>
        <v>0</v>
      </c>
      <c r="CQ112" s="17">
        <f t="shared" si="219"/>
        <v>0</v>
      </c>
      <c r="CR112" s="17">
        <f t="shared" si="219"/>
        <v>0</v>
      </c>
      <c r="CS112" s="17">
        <f t="shared" si="219"/>
        <v>0</v>
      </c>
      <c r="CT112" s="17">
        <f t="shared" si="219"/>
        <v>0</v>
      </c>
      <c r="CU112" s="17">
        <f t="shared" si="219"/>
        <v>0</v>
      </c>
      <c r="CV112" s="17">
        <f t="shared" si="219"/>
        <v>0</v>
      </c>
      <c r="CW112" s="17">
        <f t="shared" si="219"/>
        <v>0</v>
      </c>
      <c r="CX112" s="17">
        <f t="shared" si="219"/>
        <v>0</v>
      </c>
      <c r="CY112" s="17">
        <f t="shared" si="219"/>
        <v>0</v>
      </c>
      <c r="CZ112" s="17">
        <f t="shared" si="219"/>
        <v>0</v>
      </c>
      <c r="DA112" s="17">
        <f t="shared" si="219"/>
        <v>0</v>
      </c>
      <c r="DB112" s="17">
        <f t="shared" si="219"/>
        <v>0</v>
      </c>
      <c r="DC112" s="17">
        <f t="shared" si="219"/>
        <v>0</v>
      </c>
      <c r="DD112" s="17">
        <f t="shared" si="219"/>
        <v>0</v>
      </c>
      <c r="DE112" s="17">
        <f t="shared" si="219"/>
        <v>0</v>
      </c>
      <c r="DF112" s="17">
        <f t="shared" si="219"/>
        <v>0</v>
      </c>
      <c r="DG112" s="17">
        <f t="shared" si="219"/>
        <v>0</v>
      </c>
      <c r="DH112" s="17">
        <f t="shared" si="219"/>
        <v>0</v>
      </c>
      <c r="DI112" s="17">
        <f t="shared" si="219"/>
        <v>0</v>
      </c>
      <c r="DJ112" s="17">
        <f t="shared" si="219"/>
        <v>0</v>
      </c>
      <c r="DK112" s="17">
        <f t="shared" si="219"/>
        <v>0</v>
      </c>
      <c r="DL112" s="17">
        <f t="shared" si="219"/>
        <v>0</v>
      </c>
      <c r="DM112" s="17">
        <f t="shared" si="219"/>
        <v>0</v>
      </c>
      <c r="DN112" s="17">
        <f t="shared" si="219"/>
        <v>0</v>
      </c>
      <c r="DO112" s="17">
        <f t="shared" si="219"/>
        <v>0</v>
      </c>
      <c r="DP112" s="17">
        <f t="shared" si="219"/>
        <v>0</v>
      </c>
      <c r="DQ112" s="17">
        <f t="shared" si="219"/>
        <v>0</v>
      </c>
      <c r="DR112" s="17">
        <f t="shared" si="219"/>
        <v>0</v>
      </c>
      <c r="DS112" s="17">
        <f t="shared" si="219"/>
        <v>0</v>
      </c>
      <c r="DT112" s="17">
        <f t="shared" si="219"/>
        <v>0</v>
      </c>
      <c r="DU112" s="17">
        <f t="shared" si="219"/>
        <v>0</v>
      </c>
      <c r="DV112" s="17">
        <f t="shared" si="219"/>
        <v>0</v>
      </c>
      <c r="DW112" s="17">
        <f t="shared" si="219"/>
        <v>0</v>
      </c>
      <c r="DX112" s="17">
        <f t="shared" si="219"/>
        <v>0</v>
      </c>
      <c r="DY112" s="17">
        <f t="shared" si="219"/>
        <v>0</v>
      </c>
      <c r="DZ112" s="17">
        <f t="shared" si="219"/>
        <v>0</v>
      </c>
      <c r="EA112" s="17">
        <f t="shared" si="219"/>
        <v>0</v>
      </c>
      <c r="EB112" s="17">
        <f t="shared" si="219"/>
        <v>0</v>
      </c>
      <c r="EC112" s="17">
        <f t="shared" si="219"/>
        <v>0</v>
      </c>
      <c r="ED112" s="17">
        <f t="shared" si="219"/>
        <v>0</v>
      </c>
      <c r="EE112" s="17">
        <f t="shared" si="219"/>
        <v>0</v>
      </c>
      <c r="EF112" s="17">
        <f t="shared" si="219"/>
        <v>0</v>
      </c>
      <c r="EG112" s="17">
        <f t="shared" si="219"/>
        <v>0</v>
      </c>
      <c r="EH112" s="17">
        <f t="shared" si="219"/>
        <v>0</v>
      </c>
      <c r="EI112" s="17">
        <f t="shared" ref="EI112:FC112" si="220">EI110*EI111*$F$112</f>
        <v>0</v>
      </c>
      <c r="EJ112" s="17">
        <f t="shared" si="220"/>
        <v>0</v>
      </c>
      <c r="EK112" s="17">
        <f t="shared" si="220"/>
        <v>0</v>
      </c>
      <c r="EL112" s="17">
        <f t="shared" si="220"/>
        <v>0</v>
      </c>
      <c r="EM112" s="17">
        <f t="shared" si="220"/>
        <v>0</v>
      </c>
      <c r="EN112" s="17">
        <f t="shared" si="220"/>
        <v>0</v>
      </c>
      <c r="EO112" s="17">
        <f t="shared" si="220"/>
        <v>0</v>
      </c>
      <c r="EP112" s="17">
        <f t="shared" si="220"/>
        <v>0</v>
      </c>
      <c r="EQ112" s="17">
        <f t="shared" si="220"/>
        <v>0</v>
      </c>
      <c r="ER112" s="17">
        <f t="shared" si="220"/>
        <v>0</v>
      </c>
      <c r="ES112" s="17">
        <f t="shared" si="220"/>
        <v>0</v>
      </c>
      <c r="ET112" s="17">
        <f t="shared" si="220"/>
        <v>0</v>
      </c>
      <c r="EU112" s="17">
        <f t="shared" si="220"/>
        <v>0</v>
      </c>
      <c r="EV112" s="17">
        <f t="shared" si="220"/>
        <v>0</v>
      </c>
      <c r="EW112" s="17">
        <f t="shared" si="220"/>
        <v>0</v>
      </c>
      <c r="EX112" s="17">
        <f t="shared" si="220"/>
        <v>0</v>
      </c>
      <c r="EY112" s="17">
        <f t="shared" si="220"/>
        <v>0</v>
      </c>
      <c r="EZ112" s="17">
        <f t="shared" si="220"/>
        <v>0</v>
      </c>
      <c r="FA112" s="17">
        <f t="shared" si="220"/>
        <v>0</v>
      </c>
      <c r="FB112" s="17">
        <f t="shared" si="220"/>
        <v>0</v>
      </c>
      <c r="FC112" s="17">
        <f t="shared" si="220"/>
        <v>0</v>
      </c>
    </row>
    <row r="114" spans="3:159" x14ac:dyDescent="0.35">
      <c r="C114" t="s">
        <v>241</v>
      </c>
      <c r="E114" s="31" t="s">
        <v>107</v>
      </c>
      <c r="F114" s="7">
        <f>InputC!E70</f>
        <v>0.5</v>
      </c>
      <c r="G114" s="17">
        <f>H112</f>
        <v>7558200</v>
      </c>
      <c r="J114" s="17">
        <f>$G$114*$F$114*J111</f>
        <v>0</v>
      </c>
      <c r="K114" s="17">
        <f t="shared" ref="K114:BV114" si="221">$G$114*$F$114*K111</f>
        <v>0</v>
      </c>
      <c r="L114" s="17">
        <f t="shared" si="221"/>
        <v>0</v>
      </c>
      <c r="M114" s="17">
        <f t="shared" si="221"/>
        <v>0</v>
      </c>
      <c r="N114" s="17">
        <f t="shared" si="221"/>
        <v>0</v>
      </c>
      <c r="O114" s="17">
        <f t="shared" si="221"/>
        <v>0</v>
      </c>
      <c r="P114" s="17">
        <f t="shared" si="221"/>
        <v>0</v>
      </c>
      <c r="Q114" s="17">
        <f t="shared" si="221"/>
        <v>0</v>
      </c>
      <c r="R114" s="17">
        <f t="shared" si="221"/>
        <v>0</v>
      </c>
      <c r="S114" s="17">
        <f t="shared" si="221"/>
        <v>0</v>
      </c>
      <c r="T114" s="17">
        <f t="shared" si="221"/>
        <v>0</v>
      </c>
      <c r="U114" s="17">
        <f t="shared" si="221"/>
        <v>0</v>
      </c>
      <c r="V114" s="17">
        <f t="shared" si="221"/>
        <v>3779100</v>
      </c>
      <c r="W114" s="17">
        <f t="shared" si="221"/>
        <v>0</v>
      </c>
      <c r="X114" s="17">
        <f t="shared" si="221"/>
        <v>0</v>
      </c>
      <c r="Y114" s="17">
        <f t="shared" si="221"/>
        <v>0</v>
      </c>
      <c r="Z114" s="17">
        <f t="shared" si="221"/>
        <v>0</v>
      </c>
      <c r="AA114" s="17">
        <f t="shared" si="221"/>
        <v>0</v>
      </c>
      <c r="AB114" s="17">
        <f t="shared" si="221"/>
        <v>0</v>
      </c>
      <c r="AC114" s="17">
        <f t="shared" si="221"/>
        <v>0</v>
      </c>
      <c r="AD114" s="17">
        <f t="shared" si="221"/>
        <v>0</v>
      </c>
      <c r="AE114" s="17">
        <f t="shared" si="221"/>
        <v>0</v>
      </c>
      <c r="AF114" s="17">
        <f t="shared" si="221"/>
        <v>0</v>
      </c>
      <c r="AG114" s="17">
        <f t="shared" si="221"/>
        <v>0</v>
      </c>
      <c r="AH114" s="17">
        <f t="shared" si="221"/>
        <v>0</v>
      </c>
      <c r="AI114" s="17">
        <f t="shared" si="221"/>
        <v>0</v>
      </c>
      <c r="AJ114" s="17">
        <f t="shared" si="221"/>
        <v>0</v>
      </c>
      <c r="AK114" s="17">
        <f t="shared" si="221"/>
        <v>0</v>
      </c>
      <c r="AL114" s="17">
        <f t="shared" si="221"/>
        <v>0</v>
      </c>
      <c r="AM114" s="17">
        <f t="shared" si="221"/>
        <v>0</v>
      </c>
      <c r="AN114" s="17">
        <f t="shared" si="221"/>
        <v>0</v>
      </c>
      <c r="AO114" s="17">
        <f t="shared" si="221"/>
        <v>0</v>
      </c>
      <c r="AP114" s="17">
        <f t="shared" si="221"/>
        <v>0</v>
      </c>
      <c r="AQ114" s="17">
        <f t="shared" si="221"/>
        <v>0</v>
      </c>
      <c r="AR114" s="17">
        <f t="shared" si="221"/>
        <v>0</v>
      </c>
      <c r="AS114" s="17">
        <f t="shared" si="221"/>
        <v>0</v>
      </c>
      <c r="AT114" s="17">
        <f t="shared" si="221"/>
        <v>0</v>
      </c>
      <c r="AU114" s="17">
        <f t="shared" si="221"/>
        <v>0</v>
      </c>
      <c r="AV114" s="17">
        <f t="shared" si="221"/>
        <v>0</v>
      </c>
      <c r="AW114" s="17">
        <f t="shared" si="221"/>
        <v>0</v>
      </c>
      <c r="AX114" s="17">
        <f t="shared" si="221"/>
        <v>0</v>
      </c>
      <c r="AY114" s="17">
        <f t="shared" si="221"/>
        <v>0</v>
      </c>
      <c r="AZ114" s="17">
        <f t="shared" si="221"/>
        <v>0</v>
      </c>
      <c r="BA114" s="17">
        <f t="shared" si="221"/>
        <v>0</v>
      </c>
      <c r="BB114" s="17">
        <f t="shared" si="221"/>
        <v>0</v>
      </c>
      <c r="BC114" s="17">
        <f t="shared" si="221"/>
        <v>0</v>
      </c>
      <c r="BD114" s="17">
        <f t="shared" si="221"/>
        <v>0</v>
      </c>
      <c r="BE114" s="17">
        <f t="shared" si="221"/>
        <v>0</v>
      </c>
      <c r="BF114" s="17">
        <f t="shared" si="221"/>
        <v>0</v>
      </c>
      <c r="BG114" s="17">
        <f t="shared" si="221"/>
        <v>0</v>
      </c>
      <c r="BH114" s="17">
        <f t="shared" si="221"/>
        <v>0</v>
      </c>
      <c r="BI114" s="17">
        <f t="shared" si="221"/>
        <v>0</v>
      </c>
      <c r="BJ114" s="17">
        <f t="shared" si="221"/>
        <v>0</v>
      </c>
      <c r="BK114" s="17">
        <f t="shared" si="221"/>
        <v>0</v>
      </c>
      <c r="BL114" s="17">
        <f t="shared" si="221"/>
        <v>0</v>
      </c>
      <c r="BM114" s="17">
        <f t="shared" si="221"/>
        <v>0</v>
      </c>
      <c r="BN114" s="17">
        <f t="shared" si="221"/>
        <v>0</v>
      </c>
      <c r="BO114" s="17">
        <f t="shared" si="221"/>
        <v>0</v>
      </c>
      <c r="BP114" s="17">
        <f t="shared" si="221"/>
        <v>0</v>
      </c>
      <c r="BQ114" s="17">
        <f t="shared" si="221"/>
        <v>0</v>
      </c>
      <c r="BR114" s="17">
        <f t="shared" si="221"/>
        <v>0</v>
      </c>
      <c r="BS114" s="17">
        <f t="shared" si="221"/>
        <v>0</v>
      </c>
      <c r="BT114" s="17">
        <f t="shared" si="221"/>
        <v>0</v>
      </c>
      <c r="BU114" s="17">
        <f t="shared" si="221"/>
        <v>0</v>
      </c>
      <c r="BV114" s="17">
        <f t="shared" si="221"/>
        <v>0</v>
      </c>
      <c r="BW114" s="17">
        <f t="shared" ref="BW114:EH114" si="222">$G$114*$F$114*BW111</f>
        <v>0</v>
      </c>
      <c r="BX114" s="17">
        <f t="shared" si="222"/>
        <v>0</v>
      </c>
      <c r="BY114" s="17">
        <f t="shared" si="222"/>
        <v>0</v>
      </c>
      <c r="BZ114" s="17">
        <f t="shared" si="222"/>
        <v>0</v>
      </c>
      <c r="CA114" s="17">
        <f t="shared" si="222"/>
        <v>0</v>
      </c>
      <c r="CB114" s="17">
        <f t="shared" si="222"/>
        <v>0</v>
      </c>
      <c r="CC114" s="17">
        <f t="shared" si="222"/>
        <v>0</v>
      </c>
      <c r="CD114" s="17">
        <f t="shared" si="222"/>
        <v>0</v>
      </c>
      <c r="CE114" s="17">
        <f t="shared" si="222"/>
        <v>0</v>
      </c>
      <c r="CF114" s="17">
        <f t="shared" si="222"/>
        <v>0</v>
      </c>
      <c r="CG114" s="17">
        <f t="shared" si="222"/>
        <v>0</v>
      </c>
      <c r="CH114" s="17">
        <f t="shared" si="222"/>
        <v>0</v>
      </c>
      <c r="CI114" s="17">
        <f t="shared" si="222"/>
        <v>0</v>
      </c>
      <c r="CJ114" s="17">
        <f t="shared" si="222"/>
        <v>0</v>
      </c>
      <c r="CK114" s="17">
        <f t="shared" si="222"/>
        <v>0</v>
      </c>
      <c r="CL114" s="17">
        <f t="shared" si="222"/>
        <v>0</v>
      </c>
      <c r="CM114" s="17">
        <f t="shared" si="222"/>
        <v>0</v>
      </c>
      <c r="CN114" s="17">
        <f t="shared" si="222"/>
        <v>0</v>
      </c>
      <c r="CO114" s="17">
        <f t="shared" si="222"/>
        <v>0</v>
      </c>
      <c r="CP114" s="17">
        <f t="shared" si="222"/>
        <v>0</v>
      </c>
      <c r="CQ114" s="17">
        <f t="shared" si="222"/>
        <v>0</v>
      </c>
      <c r="CR114" s="17">
        <f t="shared" si="222"/>
        <v>0</v>
      </c>
      <c r="CS114" s="17">
        <f t="shared" si="222"/>
        <v>0</v>
      </c>
      <c r="CT114" s="17">
        <f t="shared" si="222"/>
        <v>0</v>
      </c>
      <c r="CU114" s="17">
        <f t="shared" si="222"/>
        <v>0</v>
      </c>
      <c r="CV114" s="17">
        <f t="shared" si="222"/>
        <v>0</v>
      </c>
      <c r="CW114" s="17">
        <f t="shared" si="222"/>
        <v>0</v>
      </c>
      <c r="CX114" s="17">
        <f t="shared" si="222"/>
        <v>0</v>
      </c>
      <c r="CY114" s="17">
        <f t="shared" si="222"/>
        <v>0</v>
      </c>
      <c r="CZ114" s="17">
        <f t="shared" si="222"/>
        <v>0</v>
      </c>
      <c r="DA114" s="17">
        <f t="shared" si="222"/>
        <v>0</v>
      </c>
      <c r="DB114" s="17">
        <f t="shared" si="222"/>
        <v>0</v>
      </c>
      <c r="DC114" s="17">
        <f t="shared" si="222"/>
        <v>0</v>
      </c>
      <c r="DD114" s="17">
        <f t="shared" si="222"/>
        <v>0</v>
      </c>
      <c r="DE114" s="17">
        <f t="shared" si="222"/>
        <v>0</v>
      </c>
      <c r="DF114" s="17">
        <f t="shared" si="222"/>
        <v>0</v>
      </c>
      <c r="DG114" s="17">
        <f t="shared" si="222"/>
        <v>0</v>
      </c>
      <c r="DH114" s="17">
        <f t="shared" si="222"/>
        <v>0</v>
      </c>
      <c r="DI114" s="17">
        <f t="shared" si="222"/>
        <v>0</v>
      </c>
      <c r="DJ114" s="17">
        <f t="shared" si="222"/>
        <v>0</v>
      </c>
      <c r="DK114" s="17">
        <f t="shared" si="222"/>
        <v>0</v>
      </c>
      <c r="DL114" s="17">
        <f t="shared" si="222"/>
        <v>0</v>
      </c>
      <c r="DM114" s="17">
        <f t="shared" si="222"/>
        <v>0</v>
      </c>
      <c r="DN114" s="17">
        <f t="shared" si="222"/>
        <v>0</v>
      </c>
      <c r="DO114" s="17">
        <f t="shared" si="222"/>
        <v>0</v>
      </c>
      <c r="DP114" s="17">
        <f t="shared" si="222"/>
        <v>0</v>
      </c>
      <c r="DQ114" s="17">
        <f t="shared" si="222"/>
        <v>0</v>
      </c>
      <c r="DR114" s="17">
        <f t="shared" si="222"/>
        <v>0</v>
      </c>
      <c r="DS114" s="17">
        <f t="shared" si="222"/>
        <v>0</v>
      </c>
      <c r="DT114" s="17">
        <f t="shared" si="222"/>
        <v>0</v>
      </c>
      <c r="DU114" s="17">
        <f t="shared" si="222"/>
        <v>0</v>
      </c>
      <c r="DV114" s="17">
        <f t="shared" si="222"/>
        <v>0</v>
      </c>
      <c r="DW114" s="17">
        <f t="shared" si="222"/>
        <v>0</v>
      </c>
      <c r="DX114" s="17">
        <f t="shared" si="222"/>
        <v>0</v>
      </c>
      <c r="DY114" s="17">
        <f t="shared" si="222"/>
        <v>0</v>
      </c>
      <c r="DZ114" s="17">
        <f t="shared" si="222"/>
        <v>0</v>
      </c>
      <c r="EA114" s="17">
        <f t="shared" si="222"/>
        <v>0</v>
      </c>
      <c r="EB114" s="17">
        <f t="shared" si="222"/>
        <v>0</v>
      </c>
      <c r="EC114" s="17">
        <f t="shared" si="222"/>
        <v>0</v>
      </c>
      <c r="ED114" s="17">
        <f t="shared" si="222"/>
        <v>0</v>
      </c>
      <c r="EE114" s="17">
        <f t="shared" si="222"/>
        <v>0</v>
      </c>
      <c r="EF114" s="17">
        <f t="shared" si="222"/>
        <v>0</v>
      </c>
      <c r="EG114" s="17">
        <f t="shared" si="222"/>
        <v>0</v>
      </c>
      <c r="EH114" s="17">
        <f t="shared" si="222"/>
        <v>0</v>
      </c>
      <c r="EI114" s="17">
        <f t="shared" ref="EI114:FC114" si="223">$G$114*$F$114*EI111</f>
        <v>0</v>
      </c>
      <c r="EJ114" s="17">
        <f t="shared" si="223"/>
        <v>0</v>
      </c>
      <c r="EK114" s="17">
        <f t="shared" si="223"/>
        <v>0</v>
      </c>
      <c r="EL114" s="17">
        <f t="shared" si="223"/>
        <v>0</v>
      </c>
      <c r="EM114" s="17">
        <f t="shared" si="223"/>
        <v>0</v>
      </c>
      <c r="EN114" s="17">
        <f t="shared" si="223"/>
        <v>0</v>
      </c>
      <c r="EO114" s="17">
        <f t="shared" si="223"/>
        <v>0</v>
      </c>
      <c r="EP114" s="17">
        <f t="shared" si="223"/>
        <v>0</v>
      </c>
      <c r="EQ114" s="17">
        <f t="shared" si="223"/>
        <v>0</v>
      </c>
      <c r="ER114" s="17">
        <f t="shared" si="223"/>
        <v>0</v>
      </c>
      <c r="ES114" s="17">
        <f t="shared" si="223"/>
        <v>0</v>
      </c>
      <c r="ET114" s="17">
        <f t="shared" si="223"/>
        <v>0</v>
      </c>
      <c r="EU114" s="17">
        <f t="shared" si="223"/>
        <v>0</v>
      </c>
      <c r="EV114" s="17">
        <f t="shared" si="223"/>
        <v>0</v>
      </c>
      <c r="EW114" s="17">
        <f t="shared" si="223"/>
        <v>0</v>
      </c>
      <c r="EX114" s="17">
        <f t="shared" si="223"/>
        <v>0</v>
      </c>
      <c r="EY114" s="17">
        <f t="shared" si="223"/>
        <v>0</v>
      </c>
      <c r="EZ114" s="17">
        <f t="shared" si="223"/>
        <v>0</v>
      </c>
      <c r="FA114" s="17">
        <f t="shared" si="223"/>
        <v>0</v>
      </c>
      <c r="FB114" s="17">
        <f t="shared" si="223"/>
        <v>0</v>
      </c>
      <c r="FC114" s="17">
        <f t="shared" si="223"/>
        <v>0</v>
      </c>
    </row>
    <row r="115" spans="3:159" x14ac:dyDescent="0.35">
      <c r="C115" t="s">
        <v>243</v>
      </c>
      <c r="E115" s="31" t="s">
        <v>107</v>
      </c>
      <c r="F115" s="1"/>
      <c r="G115" s="17"/>
      <c r="J115" s="17">
        <f>I115+J114</f>
        <v>0</v>
      </c>
      <c r="K115" s="17">
        <f t="shared" ref="K115:BV115" si="224">J115+K114</f>
        <v>0</v>
      </c>
      <c r="L115" s="17">
        <f t="shared" si="224"/>
        <v>0</v>
      </c>
      <c r="M115" s="17">
        <f t="shared" si="224"/>
        <v>0</v>
      </c>
      <c r="N115" s="17">
        <f t="shared" si="224"/>
        <v>0</v>
      </c>
      <c r="O115" s="17">
        <f t="shared" si="224"/>
        <v>0</v>
      </c>
      <c r="P115" s="17">
        <f t="shared" si="224"/>
        <v>0</v>
      </c>
      <c r="Q115" s="17">
        <f t="shared" si="224"/>
        <v>0</v>
      </c>
      <c r="R115" s="17">
        <f t="shared" si="224"/>
        <v>0</v>
      </c>
      <c r="S115" s="17">
        <f t="shared" si="224"/>
        <v>0</v>
      </c>
      <c r="T115" s="17">
        <f t="shared" si="224"/>
        <v>0</v>
      </c>
      <c r="U115" s="17">
        <f t="shared" si="224"/>
        <v>0</v>
      </c>
      <c r="V115" s="17">
        <f t="shared" si="224"/>
        <v>3779100</v>
      </c>
      <c r="W115" s="17">
        <f t="shared" si="224"/>
        <v>3779100</v>
      </c>
      <c r="X115" s="17">
        <f t="shared" si="224"/>
        <v>3779100</v>
      </c>
      <c r="Y115" s="17">
        <f t="shared" si="224"/>
        <v>3779100</v>
      </c>
      <c r="Z115" s="17">
        <f t="shared" si="224"/>
        <v>3779100</v>
      </c>
      <c r="AA115" s="17">
        <f t="shared" si="224"/>
        <v>3779100</v>
      </c>
      <c r="AB115" s="17">
        <f t="shared" si="224"/>
        <v>3779100</v>
      </c>
      <c r="AC115" s="17">
        <f t="shared" si="224"/>
        <v>3779100</v>
      </c>
      <c r="AD115" s="17">
        <f t="shared" si="224"/>
        <v>3779100</v>
      </c>
      <c r="AE115" s="17">
        <f t="shared" si="224"/>
        <v>3779100</v>
      </c>
      <c r="AF115" s="17">
        <f t="shared" si="224"/>
        <v>3779100</v>
      </c>
      <c r="AG115" s="17">
        <f t="shared" si="224"/>
        <v>3779100</v>
      </c>
      <c r="AH115" s="17">
        <f t="shared" si="224"/>
        <v>3779100</v>
      </c>
      <c r="AI115" s="17">
        <f t="shared" si="224"/>
        <v>3779100</v>
      </c>
      <c r="AJ115" s="17">
        <f t="shared" si="224"/>
        <v>3779100</v>
      </c>
      <c r="AK115" s="17">
        <f t="shared" si="224"/>
        <v>3779100</v>
      </c>
      <c r="AL115" s="17">
        <f t="shared" si="224"/>
        <v>3779100</v>
      </c>
      <c r="AM115" s="17">
        <f t="shared" si="224"/>
        <v>3779100</v>
      </c>
      <c r="AN115" s="17">
        <f t="shared" si="224"/>
        <v>3779100</v>
      </c>
      <c r="AO115" s="17">
        <f t="shared" si="224"/>
        <v>3779100</v>
      </c>
      <c r="AP115" s="17">
        <f t="shared" si="224"/>
        <v>3779100</v>
      </c>
      <c r="AQ115" s="17">
        <f t="shared" si="224"/>
        <v>3779100</v>
      </c>
      <c r="AR115" s="17">
        <f t="shared" si="224"/>
        <v>3779100</v>
      </c>
      <c r="AS115" s="17">
        <f t="shared" si="224"/>
        <v>3779100</v>
      </c>
      <c r="AT115" s="17">
        <f t="shared" si="224"/>
        <v>3779100</v>
      </c>
      <c r="AU115" s="17">
        <f t="shared" si="224"/>
        <v>3779100</v>
      </c>
      <c r="AV115" s="17">
        <f t="shared" si="224"/>
        <v>3779100</v>
      </c>
      <c r="AW115" s="17">
        <f t="shared" si="224"/>
        <v>3779100</v>
      </c>
      <c r="AX115" s="17">
        <f t="shared" si="224"/>
        <v>3779100</v>
      </c>
      <c r="AY115" s="17">
        <f t="shared" si="224"/>
        <v>3779100</v>
      </c>
      <c r="AZ115" s="17">
        <f t="shared" si="224"/>
        <v>3779100</v>
      </c>
      <c r="BA115" s="17">
        <f t="shared" si="224"/>
        <v>3779100</v>
      </c>
      <c r="BB115" s="17">
        <f t="shared" si="224"/>
        <v>3779100</v>
      </c>
      <c r="BC115" s="17">
        <f t="shared" si="224"/>
        <v>3779100</v>
      </c>
      <c r="BD115" s="17">
        <f t="shared" si="224"/>
        <v>3779100</v>
      </c>
      <c r="BE115" s="17">
        <f t="shared" si="224"/>
        <v>3779100</v>
      </c>
      <c r="BF115" s="17">
        <f t="shared" si="224"/>
        <v>3779100</v>
      </c>
      <c r="BG115" s="17">
        <f t="shared" si="224"/>
        <v>3779100</v>
      </c>
      <c r="BH115" s="17">
        <f t="shared" si="224"/>
        <v>3779100</v>
      </c>
      <c r="BI115" s="17">
        <f t="shared" si="224"/>
        <v>3779100</v>
      </c>
      <c r="BJ115" s="17">
        <f t="shared" si="224"/>
        <v>3779100</v>
      </c>
      <c r="BK115" s="17">
        <f t="shared" si="224"/>
        <v>3779100</v>
      </c>
      <c r="BL115" s="17">
        <f t="shared" si="224"/>
        <v>3779100</v>
      </c>
      <c r="BM115" s="17">
        <f t="shared" si="224"/>
        <v>3779100</v>
      </c>
      <c r="BN115" s="17">
        <f t="shared" si="224"/>
        <v>3779100</v>
      </c>
      <c r="BO115" s="17">
        <f t="shared" si="224"/>
        <v>3779100</v>
      </c>
      <c r="BP115" s="17">
        <f t="shared" si="224"/>
        <v>3779100</v>
      </c>
      <c r="BQ115" s="17">
        <f t="shared" si="224"/>
        <v>3779100</v>
      </c>
      <c r="BR115" s="17">
        <f t="shared" si="224"/>
        <v>3779100</v>
      </c>
      <c r="BS115" s="17">
        <f t="shared" si="224"/>
        <v>3779100</v>
      </c>
      <c r="BT115" s="17">
        <f t="shared" si="224"/>
        <v>3779100</v>
      </c>
      <c r="BU115" s="17">
        <f t="shared" si="224"/>
        <v>3779100</v>
      </c>
      <c r="BV115" s="17">
        <f t="shared" si="224"/>
        <v>3779100</v>
      </c>
      <c r="BW115" s="17">
        <f t="shared" ref="BW115:EH115" si="225">BV115+BW114</f>
        <v>3779100</v>
      </c>
      <c r="BX115" s="17">
        <f t="shared" si="225"/>
        <v>3779100</v>
      </c>
      <c r="BY115" s="17">
        <f t="shared" si="225"/>
        <v>3779100</v>
      </c>
      <c r="BZ115" s="17">
        <f t="shared" si="225"/>
        <v>3779100</v>
      </c>
      <c r="CA115" s="17">
        <f t="shared" si="225"/>
        <v>3779100</v>
      </c>
      <c r="CB115" s="17">
        <f t="shared" si="225"/>
        <v>3779100</v>
      </c>
      <c r="CC115" s="17">
        <f t="shared" si="225"/>
        <v>3779100</v>
      </c>
      <c r="CD115" s="17">
        <f t="shared" si="225"/>
        <v>3779100</v>
      </c>
      <c r="CE115" s="17">
        <f t="shared" si="225"/>
        <v>3779100</v>
      </c>
      <c r="CF115" s="17">
        <f t="shared" si="225"/>
        <v>3779100</v>
      </c>
      <c r="CG115" s="17">
        <f t="shared" si="225"/>
        <v>3779100</v>
      </c>
      <c r="CH115" s="17">
        <f t="shared" si="225"/>
        <v>3779100</v>
      </c>
      <c r="CI115" s="17">
        <f t="shared" si="225"/>
        <v>3779100</v>
      </c>
      <c r="CJ115" s="17">
        <f t="shared" si="225"/>
        <v>3779100</v>
      </c>
      <c r="CK115" s="17">
        <f t="shared" si="225"/>
        <v>3779100</v>
      </c>
      <c r="CL115" s="17">
        <f t="shared" si="225"/>
        <v>3779100</v>
      </c>
      <c r="CM115" s="17">
        <f t="shared" si="225"/>
        <v>3779100</v>
      </c>
      <c r="CN115" s="17">
        <f t="shared" si="225"/>
        <v>3779100</v>
      </c>
      <c r="CO115" s="17">
        <f t="shared" si="225"/>
        <v>3779100</v>
      </c>
      <c r="CP115" s="17">
        <f t="shared" si="225"/>
        <v>3779100</v>
      </c>
      <c r="CQ115" s="17">
        <f t="shared" si="225"/>
        <v>3779100</v>
      </c>
      <c r="CR115" s="17">
        <f t="shared" si="225"/>
        <v>3779100</v>
      </c>
      <c r="CS115" s="17">
        <f t="shared" si="225"/>
        <v>3779100</v>
      </c>
      <c r="CT115" s="17">
        <f t="shared" si="225"/>
        <v>3779100</v>
      </c>
      <c r="CU115" s="17">
        <f t="shared" si="225"/>
        <v>3779100</v>
      </c>
      <c r="CV115" s="17">
        <f t="shared" si="225"/>
        <v>3779100</v>
      </c>
      <c r="CW115" s="17">
        <f t="shared" si="225"/>
        <v>3779100</v>
      </c>
      <c r="CX115" s="17">
        <f t="shared" si="225"/>
        <v>3779100</v>
      </c>
      <c r="CY115" s="17">
        <f t="shared" si="225"/>
        <v>3779100</v>
      </c>
      <c r="CZ115" s="17">
        <f t="shared" si="225"/>
        <v>3779100</v>
      </c>
      <c r="DA115" s="17">
        <f t="shared" si="225"/>
        <v>3779100</v>
      </c>
      <c r="DB115" s="17">
        <f t="shared" si="225"/>
        <v>3779100</v>
      </c>
      <c r="DC115" s="17">
        <f t="shared" si="225"/>
        <v>3779100</v>
      </c>
      <c r="DD115" s="17">
        <f t="shared" si="225"/>
        <v>3779100</v>
      </c>
      <c r="DE115" s="17">
        <f t="shared" si="225"/>
        <v>3779100</v>
      </c>
      <c r="DF115" s="17">
        <f t="shared" si="225"/>
        <v>3779100</v>
      </c>
      <c r="DG115" s="17">
        <f t="shared" si="225"/>
        <v>3779100</v>
      </c>
      <c r="DH115" s="17">
        <f t="shared" si="225"/>
        <v>3779100</v>
      </c>
      <c r="DI115" s="17">
        <f t="shared" si="225"/>
        <v>3779100</v>
      </c>
      <c r="DJ115" s="17">
        <f t="shared" si="225"/>
        <v>3779100</v>
      </c>
      <c r="DK115" s="17">
        <f t="shared" si="225"/>
        <v>3779100</v>
      </c>
      <c r="DL115" s="17">
        <f t="shared" si="225"/>
        <v>3779100</v>
      </c>
      <c r="DM115" s="17">
        <f t="shared" si="225"/>
        <v>3779100</v>
      </c>
      <c r="DN115" s="17">
        <f t="shared" si="225"/>
        <v>3779100</v>
      </c>
      <c r="DO115" s="17">
        <f t="shared" si="225"/>
        <v>3779100</v>
      </c>
      <c r="DP115" s="17">
        <f t="shared" si="225"/>
        <v>3779100</v>
      </c>
      <c r="DQ115" s="17">
        <f t="shared" si="225"/>
        <v>3779100</v>
      </c>
      <c r="DR115" s="17">
        <f t="shared" si="225"/>
        <v>3779100</v>
      </c>
      <c r="DS115" s="17">
        <f t="shared" si="225"/>
        <v>3779100</v>
      </c>
      <c r="DT115" s="17">
        <f t="shared" si="225"/>
        <v>3779100</v>
      </c>
      <c r="DU115" s="17">
        <f t="shared" si="225"/>
        <v>3779100</v>
      </c>
      <c r="DV115" s="17">
        <f t="shared" si="225"/>
        <v>3779100</v>
      </c>
      <c r="DW115" s="17">
        <f t="shared" si="225"/>
        <v>3779100</v>
      </c>
      <c r="DX115" s="17">
        <f t="shared" si="225"/>
        <v>3779100</v>
      </c>
      <c r="DY115" s="17">
        <f t="shared" si="225"/>
        <v>3779100</v>
      </c>
      <c r="DZ115" s="17">
        <f t="shared" si="225"/>
        <v>3779100</v>
      </c>
      <c r="EA115" s="17">
        <f t="shared" si="225"/>
        <v>3779100</v>
      </c>
      <c r="EB115" s="17">
        <f t="shared" si="225"/>
        <v>3779100</v>
      </c>
      <c r="EC115" s="17">
        <f t="shared" si="225"/>
        <v>3779100</v>
      </c>
      <c r="ED115" s="17">
        <f t="shared" si="225"/>
        <v>3779100</v>
      </c>
      <c r="EE115" s="17">
        <f t="shared" si="225"/>
        <v>3779100</v>
      </c>
      <c r="EF115" s="17">
        <f t="shared" si="225"/>
        <v>3779100</v>
      </c>
      <c r="EG115" s="17">
        <f t="shared" si="225"/>
        <v>3779100</v>
      </c>
      <c r="EH115" s="17">
        <f t="shared" si="225"/>
        <v>3779100</v>
      </c>
      <c r="EI115" s="17">
        <f t="shared" ref="EI115:FC115" si="226">EH115+EI114</f>
        <v>3779100</v>
      </c>
      <c r="EJ115" s="17">
        <f t="shared" si="226"/>
        <v>3779100</v>
      </c>
      <c r="EK115" s="17">
        <f t="shared" si="226"/>
        <v>3779100</v>
      </c>
      <c r="EL115" s="17">
        <f t="shared" si="226"/>
        <v>3779100</v>
      </c>
      <c r="EM115" s="17">
        <f t="shared" si="226"/>
        <v>3779100</v>
      </c>
      <c r="EN115" s="17">
        <f t="shared" si="226"/>
        <v>3779100</v>
      </c>
      <c r="EO115" s="17">
        <f t="shared" si="226"/>
        <v>3779100</v>
      </c>
      <c r="EP115" s="17">
        <f t="shared" si="226"/>
        <v>3779100</v>
      </c>
      <c r="EQ115" s="17">
        <f t="shared" si="226"/>
        <v>3779100</v>
      </c>
      <c r="ER115" s="17">
        <f t="shared" si="226"/>
        <v>3779100</v>
      </c>
      <c r="ES115" s="17">
        <f t="shared" si="226"/>
        <v>3779100</v>
      </c>
      <c r="ET115" s="17">
        <f t="shared" si="226"/>
        <v>3779100</v>
      </c>
      <c r="EU115" s="17">
        <f t="shared" si="226"/>
        <v>3779100</v>
      </c>
      <c r="EV115" s="17">
        <f t="shared" si="226"/>
        <v>3779100</v>
      </c>
      <c r="EW115" s="17">
        <f t="shared" si="226"/>
        <v>3779100</v>
      </c>
      <c r="EX115" s="17">
        <f t="shared" si="226"/>
        <v>3779100</v>
      </c>
      <c r="EY115" s="17">
        <f t="shared" si="226"/>
        <v>3779100</v>
      </c>
      <c r="EZ115" s="17">
        <f t="shared" si="226"/>
        <v>3779100</v>
      </c>
      <c r="FA115" s="17">
        <f t="shared" si="226"/>
        <v>3779100</v>
      </c>
      <c r="FB115" s="17">
        <f t="shared" si="226"/>
        <v>3779100</v>
      </c>
      <c r="FC115" s="17">
        <f t="shared" si="226"/>
        <v>3779100</v>
      </c>
    </row>
    <row r="116" spans="3:159" x14ac:dyDescent="0.35">
      <c r="C116" t="s">
        <v>242</v>
      </c>
      <c r="E116" s="31" t="s">
        <v>107</v>
      </c>
      <c r="F116" s="1"/>
      <c r="G116" s="17"/>
      <c r="J116" s="17">
        <f>J110-J115</f>
        <v>2099500</v>
      </c>
      <c r="K116" s="17">
        <f t="shared" ref="K116:BV116" si="227">K110-K115</f>
        <v>4199000</v>
      </c>
      <c r="L116" s="17">
        <f t="shared" si="227"/>
        <v>6298500</v>
      </c>
      <c r="M116" s="17">
        <f t="shared" si="227"/>
        <v>8398000</v>
      </c>
      <c r="N116" s="17">
        <f t="shared" si="227"/>
        <v>10497500</v>
      </c>
      <c r="O116" s="17">
        <f t="shared" si="227"/>
        <v>12597000</v>
      </c>
      <c r="P116" s="17">
        <f t="shared" si="227"/>
        <v>14696500</v>
      </c>
      <c r="Q116" s="17">
        <f t="shared" si="227"/>
        <v>16796000</v>
      </c>
      <c r="R116" s="17">
        <f t="shared" si="227"/>
        <v>18895500</v>
      </c>
      <c r="S116" s="17">
        <f t="shared" si="227"/>
        <v>20995000</v>
      </c>
      <c r="T116" s="17">
        <f t="shared" si="227"/>
        <v>23094500</v>
      </c>
      <c r="U116" s="17">
        <f t="shared" si="227"/>
        <v>25194000</v>
      </c>
      <c r="V116" s="17">
        <f t="shared" si="227"/>
        <v>21414900</v>
      </c>
      <c r="W116" s="17">
        <f t="shared" si="227"/>
        <v>21414900</v>
      </c>
      <c r="X116" s="17">
        <f t="shared" si="227"/>
        <v>21414900</v>
      </c>
      <c r="Y116" s="17">
        <f t="shared" si="227"/>
        <v>21414900</v>
      </c>
      <c r="Z116" s="17">
        <f t="shared" si="227"/>
        <v>21414900</v>
      </c>
      <c r="AA116" s="17">
        <f t="shared" si="227"/>
        <v>21414900</v>
      </c>
      <c r="AB116" s="17">
        <f t="shared" si="227"/>
        <v>21414900</v>
      </c>
      <c r="AC116" s="17">
        <f t="shared" si="227"/>
        <v>21414900</v>
      </c>
      <c r="AD116" s="17">
        <f t="shared" si="227"/>
        <v>21414900</v>
      </c>
      <c r="AE116" s="17">
        <f t="shared" si="227"/>
        <v>21414900</v>
      </c>
      <c r="AF116" s="17">
        <f t="shared" si="227"/>
        <v>21414900</v>
      </c>
      <c r="AG116" s="17">
        <f t="shared" si="227"/>
        <v>21414900</v>
      </c>
      <c r="AH116" s="17">
        <f t="shared" si="227"/>
        <v>21414900</v>
      </c>
      <c r="AI116" s="17">
        <f t="shared" si="227"/>
        <v>21414900</v>
      </c>
      <c r="AJ116" s="17">
        <f t="shared" si="227"/>
        <v>21414900</v>
      </c>
      <c r="AK116" s="17">
        <f t="shared" si="227"/>
        <v>21414900</v>
      </c>
      <c r="AL116" s="17">
        <f t="shared" si="227"/>
        <v>21414900</v>
      </c>
      <c r="AM116" s="17">
        <f t="shared" si="227"/>
        <v>21414900</v>
      </c>
      <c r="AN116" s="17">
        <f t="shared" si="227"/>
        <v>21414900</v>
      </c>
      <c r="AO116" s="17">
        <f t="shared" si="227"/>
        <v>21414900</v>
      </c>
      <c r="AP116" s="17">
        <f t="shared" si="227"/>
        <v>21414900</v>
      </c>
      <c r="AQ116" s="17">
        <f t="shared" si="227"/>
        <v>21414900</v>
      </c>
      <c r="AR116" s="17">
        <f t="shared" si="227"/>
        <v>21414900</v>
      </c>
      <c r="AS116" s="17">
        <f t="shared" si="227"/>
        <v>21414900</v>
      </c>
      <c r="AT116" s="17">
        <f t="shared" si="227"/>
        <v>21414900</v>
      </c>
      <c r="AU116" s="17">
        <f t="shared" si="227"/>
        <v>21414900</v>
      </c>
      <c r="AV116" s="17">
        <f t="shared" si="227"/>
        <v>21414900</v>
      </c>
      <c r="AW116" s="17">
        <f t="shared" si="227"/>
        <v>21414900</v>
      </c>
      <c r="AX116" s="17">
        <f t="shared" si="227"/>
        <v>21414900</v>
      </c>
      <c r="AY116" s="17">
        <f t="shared" si="227"/>
        <v>21414900</v>
      </c>
      <c r="AZ116" s="17">
        <f t="shared" si="227"/>
        <v>21414900</v>
      </c>
      <c r="BA116" s="17">
        <f t="shared" si="227"/>
        <v>21414900</v>
      </c>
      <c r="BB116" s="17">
        <f t="shared" si="227"/>
        <v>21414900</v>
      </c>
      <c r="BC116" s="17">
        <f t="shared" si="227"/>
        <v>21414900</v>
      </c>
      <c r="BD116" s="17">
        <f t="shared" si="227"/>
        <v>21414900</v>
      </c>
      <c r="BE116" s="17">
        <f t="shared" si="227"/>
        <v>21414900</v>
      </c>
      <c r="BF116" s="17">
        <f t="shared" si="227"/>
        <v>21414900</v>
      </c>
      <c r="BG116" s="17">
        <f t="shared" si="227"/>
        <v>21414900</v>
      </c>
      <c r="BH116" s="17">
        <f t="shared" si="227"/>
        <v>21414900</v>
      </c>
      <c r="BI116" s="17">
        <f t="shared" si="227"/>
        <v>21414900</v>
      </c>
      <c r="BJ116" s="17">
        <f t="shared" si="227"/>
        <v>21414900</v>
      </c>
      <c r="BK116" s="17">
        <f t="shared" si="227"/>
        <v>21414900</v>
      </c>
      <c r="BL116" s="17">
        <f t="shared" si="227"/>
        <v>21414900</v>
      </c>
      <c r="BM116" s="17">
        <f t="shared" si="227"/>
        <v>21414900</v>
      </c>
      <c r="BN116" s="17">
        <f t="shared" si="227"/>
        <v>21414900</v>
      </c>
      <c r="BO116" s="17">
        <f t="shared" si="227"/>
        <v>21414900</v>
      </c>
      <c r="BP116" s="17">
        <f t="shared" si="227"/>
        <v>21414900</v>
      </c>
      <c r="BQ116" s="17">
        <f t="shared" si="227"/>
        <v>21414900</v>
      </c>
      <c r="BR116" s="17">
        <f t="shared" si="227"/>
        <v>21414900</v>
      </c>
      <c r="BS116" s="17">
        <f t="shared" si="227"/>
        <v>21414900</v>
      </c>
      <c r="BT116" s="17">
        <f t="shared" si="227"/>
        <v>21414900</v>
      </c>
      <c r="BU116" s="17">
        <f t="shared" si="227"/>
        <v>21414900</v>
      </c>
      <c r="BV116" s="17">
        <f t="shared" si="227"/>
        <v>21414900</v>
      </c>
      <c r="BW116" s="17">
        <f t="shared" ref="BW116:EH116" si="228">BW110-BW115</f>
        <v>21414900</v>
      </c>
      <c r="BX116" s="17">
        <f t="shared" si="228"/>
        <v>21414900</v>
      </c>
      <c r="BY116" s="17">
        <f t="shared" si="228"/>
        <v>21414900</v>
      </c>
      <c r="BZ116" s="17">
        <f t="shared" si="228"/>
        <v>21414900</v>
      </c>
      <c r="CA116" s="17">
        <f t="shared" si="228"/>
        <v>21414900</v>
      </c>
      <c r="CB116" s="17">
        <f t="shared" si="228"/>
        <v>21414900</v>
      </c>
      <c r="CC116" s="17">
        <f t="shared" si="228"/>
        <v>21414900</v>
      </c>
      <c r="CD116" s="17">
        <f t="shared" si="228"/>
        <v>21414900</v>
      </c>
      <c r="CE116" s="17">
        <f t="shared" si="228"/>
        <v>21414900</v>
      </c>
      <c r="CF116" s="17">
        <f t="shared" si="228"/>
        <v>21414900</v>
      </c>
      <c r="CG116" s="17">
        <f t="shared" si="228"/>
        <v>21414900</v>
      </c>
      <c r="CH116" s="17">
        <f t="shared" si="228"/>
        <v>21414900</v>
      </c>
      <c r="CI116" s="17">
        <f t="shared" si="228"/>
        <v>21414900</v>
      </c>
      <c r="CJ116" s="17">
        <f t="shared" si="228"/>
        <v>21414900</v>
      </c>
      <c r="CK116" s="17">
        <f t="shared" si="228"/>
        <v>21414900</v>
      </c>
      <c r="CL116" s="17">
        <f t="shared" si="228"/>
        <v>21414900</v>
      </c>
      <c r="CM116" s="17">
        <f t="shared" si="228"/>
        <v>21414900</v>
      </c>
      <c r="CN116" s="17">
        <f t="shared" si="228"/>
        <v>21414900</v>
      </c>
      <c r="CO116" s="17">
        <f t="shared" si="228"/>
        <v>21414900</v>
      </c>
      <c r="CP116" s="17">
        <f t="shared" si="228"/>
        <v>21414900</v>
      </c>
      <c r="CQ116" s="17">
        <f t="shared" si="228"/>
        <v>21414900</v>
      </c>
      <c r="CR116" s="17">
        <f t="shared" si="228"/>
        <v>21414900</v>
      </c>
      <c r="CS116" s="17">
        <f t="shared" si="228"/>
        <v>21414900</v>
      </c>
      <c r="CT116" s="17">
        <f t="shared" si="228"/>
        <v>21414900</v>
      </c>
      <c r="CU116" s="17">
        <f t="shared" si="228"/>
        <v>21414900</v>
      </c>
      <c r="CV116" s="17">
        <f t="shared" si="228"/>
        <v>21414900</v>
      </c>
      <c r="CW116" s="17">
        <f t="shared" si="228"/>
        <v>21414900</v>
      </c>
      <c r="CX116" s="17">
        <f t="shared" si="228"/>
        <v>21414900</v>
      </c>
      <c r="CY116" s="17">
        <f t="shared" si="228"/>
        <v>21414900</v>
      </c>
      <c r="CZ116" s="17">
        <f t="shared" si="228"/>
        <v>21414900</v>
      </c>
      <c r="DA116" s="17">
        <f t="shared" si="228"/>
        <v>21414900</v>
      </c>
      <c r="DB116" s="17">
        <f t="shared" si="228"/>
        <v>21414900</v>
      </c>
      <c r="DC116" s="17">
        <f t="shared" si="228"/>
        <v>21414900</v>
      </c>
      <c r="DD116" s="17">
        <f t="shared" si="228"/>
        <v>21414900</v>
      </c>
      <c r="DE116" s="17">
        <f t="shared" si="228"/>
        <v>21414900</v>
      </c>
      <c r="DF116" s="17">
        <f t="shared" si="228"/>
        <v>21414900</v>
      </c>
      <c r="DG116" s="17">
        <f t="shared" si="228"/>
        <v>21414900</v>
      </c>
      <c r="DH116" s="17">
        <f t="shared" si="228"/>
        <v>21414900</v>
      </c>
      <c r="DI116" s="17">
        <f t="shared" si="228"/>
        <v>21414900</v>
      </c>
      <c r="DJ116" s="17">
        <f t="shared" si="228"/>
        <v>21414900</v>
      </c>
      <c r="DK116" s="17">
        <f t="shared" si="228"/>
        <v>21414900</v>
      </c>
      <c r="DL116" s="17">
        <f t="shared" si="228"/>
        <v>21414900</v>
      </c>
      <c r="DM116" s="17">
        <f t="shared" si="228"/>
        <v>21414900</v>
      </c>
      <c r="DN116" s="17">
        <f t="shared" si="228"/>
        <v>21414900</v>
      </c>
      <c r="DO116" s="17">
        <f t="shared" si="228"/>
        <v>21414900</v>
      </c>
      <c r="DP116" s="17">
        <f t="shared" si="228"/>
        <v>21414900</v>
      </c>
      <c r="DQ116" s="17">
        <f t="shared" si="228"/>
        <v>21414900</v>
      </c>
      <c r="DR116" s="17">
        <f t="shared" si="228"/>
        <v>21414900</v>
      </c>
      <c r="DS116" s="17">
        <f t="shared" si="228"/>
        <v>21414900</v>
      </c>
      <c r="DT116" s="17">
        <f t="shared" si="228"/>
        <v>21414900</v>
      </c>
      <c r="DU116" s="17">
        <f t="shared" si="228"/>
        <v>21414900</v>
      </c>
      <c r="DV116" s="17">
        <f t="shared" si="228"/>
        <v>21414900</v>
      </c>
      <c r="DW116" s="17">
        <f t="shared" si="228"/>
        <v>21414900</v>
      </c>
      <c r="DX116" s="17">
        <f t="shared" si="228"/>
        <v>21414900</v>
      </c>
      <c r="DY116" s="17">
        <f t="shared" si="228"/>
        <v>21414900</v>
      </c>
      <c r="DZ116" s="17">
        <f t="shared" si="228"/>
        <v>21414900</v>
      </c>
      <c r="EA116" s="17">
        <f t="shared" si="228"/>
        <v>21414900</v>
      </c>
      <c r="EB116" s="17">
        <f t="shared" si="228"/>
        <v>21414900</v>
      </c>
      <c r="EC116" s="17">
        <f t="shared" si="228"/>
        <v>21414900</v>
      </c>
      <c r="ED116" s="17">
        <f t="shared" si="228"/>
        <v>21414900</v>
      </c>
      <c r="EE116" s="17">
        <f t="shared" si="228"/>
        <v>21414900</v>
      </c>
      <c r="EF116" s="17">
        <f t="shared" si="228"/>
        <v>21414900</v>
      </c>
      <c r="EG116" s="17">
        <f t="shared" si="228"/>
        <v>21414900</v>
      </c>
      <c r="EH116" s="17">
        <f t="shared" si="228"/>
        <v>21414900</v>
      </c>
      <c r="EI116" s="17">
        <f t="shared" ref="EI116:FC116" si="229">EI110-EI115</f>
        <v>21414900</v>
      </c>
      <c r="EJ116" s="17">
        <f t="shared" si="229"/>
        <v>21414900</v>
      </c>
      <c r="EK116" s="17">
        <f t="shared" si="229"/>
        <v>21414900</v>
      </c>
      <c r="EL116" s="17">
        <f t="shared" si="229"/>
        <v>21414900</v>
      </c>
      <c r="EM116" s="17">
        <f t="shared" si="229"/>
        <v>21414900</v>
      </c>
      <c r="EN116" s="17">
        <f t="shared" si="229"/>
        <v>21414900</v>
      </c>
      <c r="EO116" s="17">
        <f t="shared" si="229"/>
        <v>21414900</v>
      </c>
      <c r="EP116" s="17">
        <f t="shared" si="229"/>
        <v>21414900</v>
      </c>
      <c r="EQ116" s="17">
        <f t="shared" si="229"/>
        <v>21414900</v>
      </c>
      <c r="ER116" s="17">
        <f t="shared" si="229"/>
        <v>21414900</v>
      </c>
      <c r="ES116" s="17">
        <f t="shared" si="229"/>
        <v>21414900</v>
      </c>
      <c r="ET116" s="17">
        <f t="shared" si="229"/>
        <v>21414900</v>
      </c>
      <c r="EU116" s="17">
        <f t="shared" si="229"/>
        <v>21414900</v>
      </c>
      <c r="EV116" s="17">
        <f t="shared" si="229"/>
        <v>21414900</v>
      </c>
      <c r="EW116" s="17">
        <f t="shared" si="229"/>
        <v>21414900</v>
      </c>
      <c r="EX116" s="17">
        <f t="shared" si="229"/>
        <v>21414900</v>
      </c>
      <c r="EY116" s="17">
        <f t="shared" si="229"/>
        <v>21414900</v>
      </c>
      <c r="EZ116" s="17">
        <f t="shared" si="229"/>
        <v>21414900</v>
      </c>
      <c r="FA116" s="17">
        <f t="shared" si="229"/>
        <v>21414900</v>
      </c>
      <c r="FB116" s="17">
        <f t="shared" si="229"/>
        <v>21414900</v>
      </c>
      <c r="FC116" s="17">
        <f t="shared" si="229"/>
        <v>21414900</v>
      </c>
    </row>
    <row r="117" spans="3:159" x14ac:dyDescent="0.35">
      <c r="C117" t="s">
        <v>176</v>
      </c>
      <c r="E117" s="31" t="s">
        <v>179</v>
      </c>
      <c r="J117" s="37">
        <f t="shared" ref="J117:AO117" si="230">J12</f>
        <v>0</v>
      </c>
      <c r="K117" s="37">
        <f t="shared" si="230"/>
        <v>0</v>
      </c>
      <c r="L117" s="37">
        <f t="shared" si="230"/>
        <v>0</v>
      </c>
      <c r="M117" s="37">
        <f t="shared" si="230"/>
        <v>0</v>
      </c>
      <c r="N117" s="37">
        <f t="shared" si="230"/>
        <v>0</v>
      </c>
      <c r="O117" s="37">
        <f t="shared" si="230"/>
        <v>0</v>
      </c>
      <c r="P117" s="37">
        <f t="shared" si="230"/>
        <v>0</v>
      </c>
      <c r="Q117" s="37">
        <f t="shared" si="230"/>
        <v>0</v>
      </c>
      <c r="R117" s="37">
        <f t="shared" si="230"/>
        <v>0</v>
      </c>
      <c r="S117" s="37">
        <f t="shared" si="230"/>
        <v>0</v>
      </c>
      <c r="T117" s="37">
        <f t="shared" si="230"/>
        <v>0</v>
      </c>
      <c r="U117" s="37">
        <f t="shared" si="230"/>
        <v>0</v>
      </c>
      <c r="V117" s="37">
        <f t="shared" si="230"/>
        <v>1</v>
      </c>
      <c r="W117" s="37">
        <f t="shared" si="230"/>
        <v>1</v>
      </c>
      <c r="X117" s="37">
        <f t="shared" si="230"/>
        <v>2</v>
      </c>
      <c r="Y117" s="37">
        <f t="shared" si="230"/>
        <v>2</v>
      </c>
      <c r="Z117" s="37">
        <f t="shared" si="230"/>
        <v>3</v>
      </c>
      <c r="AA117" s="37">
        <f t="shared" si="230"/>
        <v>3</v>
      </c>
      <c r="AB117" s="37">
        <f t="shared" si="230"/>
        <v>4</v>
      </c>
      <c r="AC117" s="37">
        <f t="shared" si="230"/>
        <v>4</v>
      </c>
      <c r="AD117" s="37">
        <f t="shared" si="230"/>
        <v>5</v>
      </c>
      <c r="AE117" s="37">
        <f t="shared" si="230"/>
        <v>5</v>
      </c>
      <c r="AF117" s="37">
        <f t="shared" si="230"/>
        <v>6</v>
      </c>
      <c r="AG117" s="37">
        <f t="shared" si="230"/>
        <v>6</v>
      </c>
      <c r="AH117" s="37">
        <f t="shared" si="230"/>
        <v>7</v>
      </c>
      <c r="AI117" s="37">
        <f t="shared" si="230"/>
        <v>7</v>
      </c>
      <c r="AJ117" s="37">
        <f t="shared" si="230"/>
        <v>8</v>
      </c>
      <c r="AK117" s="37">
        <f t="shared" si="230"/>
        <v>8</v>
      </c>
      <c r="AL117" s="37">
        <f t="shared" si="230"/>
        <v>9</v>
      </c>
      <c r="AM117" s="37">
        <f t="shared" si="230"/>
        <v>9</v>
      </c>
      <c r="AN117" s="37">
        <f t="shared" si="230"/>
        <v>10</v>
      </c>
      <c r="AO117" s="37">
        <f t="shared" si="230"/>
        <v>10</v>
      </c>
      <c r="AP117" s="37">
        <f t="shared" ref="AP117:BU117" si="231">AP12</f>
        <v>11</v>
      </c>
      <c r="AQ117" s="37">
        <f t="shared" si="231"/>
        <v>11</v>
      </c>
      <c r="AR117" s="37">
        <f t="shared" si="231"/>
        <v>12</v>
      </c>
      <c r="AS117" s="37">
        <f t="shared" si="231"/>
        <v>12</v>
      </c>
      <c r="AT117" s="37">
        <f t="shared" si="231"/>
        <v>13</v>
      </c>
      <c r="AU117" s="37">
        <f t="shared" si="231"/>
        <v>13</v>
      </c>
      <c r="AV117" s="37">
        <f t="shared" si="231"/>
        <v>14</v>
      </c>
      <c r="AW117" s="37">
        <f t="shared" si="231"/>
        <v>14</v>
      </c>
      <c r="AX117" s="37">
        <f t="shared" si="231"/>
        <v>15</v>
      </c>
      <c r="AY117" s="37">
        <f t="shared" si="231"/>
        <v>15</v>
      </c>
      <c r="AZ117" s="37">
        <f t="shared" si="231"/>
        <v>16</v>
      </c>
      <c r="BA117" s="37">
        <f t="shared" si="231"/>
        <v>16</v>
      </c>
      <c r="BB117" s="37">
        <f t="shared" si="231"/>
        <v>17</v>
      </c>
      <c r="BC117" s="37">
        <f t="shared" si="231"/>
        <v>17</v>
      </c>
      <c r="BD117" s="37">
        <f t="shared" si="231"/>
        <v>18</v>
      </c>
      <c r="BE117" s="37">
        <f t="shared" si="231"/>
        <v>18</v>
      </c>
      <c r="BF117" s="37">
        <f t="shared" si="231"/>
        <v>19</v>
      </c>
      <c r="BG117" s="37">
        <f t="shared" si="231"/>
        <v>19</v>
      </c>
      <c r="BH117" s="37">
        <f t="shared" si="231"/>
        <v>20</v>
      </c>
      <c r="BI117" s="37">
        <f t="shared" si="231"/>
        <v>20</v>
      </c>
      <c r="BJ117" s="37">
        <f t="shared" si="231"/>
        <v>21</v>
      </c>
      <c r="BK117" s="37">
        <f t="shared" si="231"/>
        <v>21</v>
      </c>
      <c r="BL117" s="37">
        <f t="shared" si="231"/>
        <v>22</v>
      </c>
      <c r="BM117" s="37">
        <f t="shared" si="231"/>
        <v>22</v>
      </c>
      <c r="BN117" s="37">
        <f t="shared" si="231"/>
        <v>23</v>
      </c>
      <c r="BO117" s="37">
        <f t="shared" si="231"/>
        <v>23</v>
      </c>
      <c r="BP117" s="37">
        <f t="shared" si="231"/>
        <v>24</v>
      </c>
      <c r="BQ117" s="37">
        <f t="shared" si="231"/>
        <v>24</v>
      </c>
      <c r="BR117" s="37">
        <f t="shared" si="231"/>
        <v>25</v>
      </c>
      <c r="BS117" s="37">
        <f t="shared" si="231"/>
        <v>25</v>
      </c>
      <c r="BT117" s="37">
        <f t="shared" si="231"/>
        <v>26</v>
      </c>
      <c r="BU117" s="37">
        <f t="shared" si="231"/>
        <v>26</v>
      </c>
      <c r="BV117" s="37">
        <f t="shared" ref="BV117:DA117" si="232">BV12</f>
        <v>27</v>
      </c>
      <c r="BW117" s="37">
        <f t="shared" si="232"/>
        <v>27</v>
      </c>
      <c r="BX117" s="37">
        <f t="shared" si="232"/>
        <v>28</v>
      </c>
      <c r="BY117" s="37">
        <f t="shared" si="232"/>
        <v>28</v>
      </c>
      <c r="BZ117" s="37">
        <f t="shared" si="232"/>
        <v>29</v>
      </c>
      <c r="CA117" s="37">
        <f t="shared" si="232"/>
        <v>29</v>
      </c>
      <c r="CB117" s="37">
        <f t="shared" si="232"/>
        <v>30</v>
      </c>
      <c r="CC117" s="37">
        <f t="shared" si="232"/>
        <v>30</v>
      </c>
      <c r="CD117" s="37">
        <f t="shared" si="232"/>
        <v>31</v>
      </c>
      <c r="CE117" s="37">
        <f t="shared" si="232"/>
        <v>31</v>
      </c>
      <c r="CF117" s="37">
        <f t="shared" si="232"/>
        <v>32</v>
      </c>
      <c r="CG117" s="37">
        <f t="shared" si="232"/>
        <v>32</v>
      </c>
      <c r="CH117" s="37">
        <f t="shared" si="232"/>
        <v>33</v>
      </c>
      <c r="CI117" s="37">
        <f t="shared" si="232"/>
        <v>33</v>
      </c>
      <c r="CJ117" s="37">
        <f t="shared" si="232"/>
        <v>34</v>
      </c>
      <c r="CK117" s="37">
        <f t="shared" si="232"/>
        <v>34</v>
      </c>
      <c r="CL117" s="37">
        <f t="shared" si="232"/>
        <v>35</v>
      </c>
      <c r="CM117" s="37">
        <f t="shared" si="232"/>
        <v>35</v>
      </c>
      <c r="CN117" s="37">
        <f t="shared" si="232"/>
        <v>35</v>
      </c>
      <c r="CO117" s="37">
        <f t="shared" si="232"/>
        <v>35</v>
      </c>
      <c r="CP117" s="37">
        <f t="shared" si="232"/>
        <v>35</v>
      </c>
      <c r="CQ117" s="37">
        <f t="shared" si="232"/>
        <v>35</v>
      </c>
      <c r="CR117" s="37">
        <f t="shared" si="232"/>
        <v>35</v>
      </c>
      <c r="CS117" s="37">
        <f t="shared" si="232"/>
        <v>35</v>
      </c>
      <c r="CT117" s="37">
        <f t="shared" si="232"/>
        <v>35</v>
      </c>
      <c r="CU117" s="37">
        <f t="shared" si="232"/>
        <v>35</v>
      </c>
      <c r="CV117" s="37">
        <f t="shared" si="232"/>
        <v>35</v>
      </c>
      <c r="CW117" s="37">
        <f t="shared" si="232"/>
        <v>35</v>
      </c>
      <c r="CX117" s="37">
        <f t="shared" si="232"/>
        <v>35</v>
      </c>
      <c r="CY117" s="37">
        <f t="shared" si="232"/>
        <v>35</v>
      </c>
      <c r="CZ117" s="37">
        <f t="shared" si="232"/>
        <v>35</v>
      </c>
      <c r="DA117" s="37">
        <f t="shared" si="232"/>
        <v>35</v>
      </c>
      <c r="DB117" s="37">
        <f t="shared" ref="DB117:EG117" si="233">DB12</f>
        <v>35</v>
      </c>
      <c r="DC117" s="37">
        <f t="shared" si="233"/>
        <v>35</v>
      </c>
      <c r="DD117" s="37">
        <f t="shared" si="233"/>
        <v>35</v>
      </c>
      <c r="DE117" s="37">
        <f t="shared" si="233"/>
        <v>35</v>
      </c>
      <c r="DF117" s="37">
        <f t="shared" si="233"/>
        <v>35</v>
      </c>
      <c r="DG117" s="37">
        <f t="shared" si="233"/>
        <v>35</v>
      </c>
      <c r="DH117" s="37">
        <f t="shared" si="233"/>
        <v>35</v>
      </c>
      <c r="DI117" s="37">
        <f t="shared" si="233"/>
        <v>35</v>
      </c>
      <c r="DJ117" s="37">
        <f t="shared" si="233"/>
        <v>35</v>
      </c>
      <c r="DK117" s="37">
        <f t="shared" si="233"/>
        <v>35</v>
      </c>
      <c r="DL117" s="37">
        <f t="shared" si="233"/>
        <v>35</v>
      </c>
      <c r="DM117" s="37">
        <f t="shared" si="233"/>
        <v>35</v>
      </c>
      <c r="DN117" s="37">
        <f t="shared" si="233"/>
        <v>35</v>
      </c>
      <c r="DO117" s="37">
        <f t="shared" si="233"/>
        <v>35</v>
      </c>
      <c r="DP117" s="37">
        <f t="shared" si="233"/>
        <v>35</v>
      </c>
      <c r="DQ117" s="37">
        <f t="shared" si="233"/>
        <v>35</v>
      </c>
      <c r="DR117" s="37">
        <f t="shared" si="233"/>
        <v>35</v>
      </c>
      <c r="DS117" s="37">
        <f t="shared" si="233"/>
        <v>35</v>
      </c>
      <c r="DT117" s="37">
        <f t="shared" si="233"/>
        <v>35</v>
      </c>
      <c r="DU117" s="37">
        <f t="shared" si="233"/>
        <v>35</v>
      </c>
      <c r="DV117" s="37">
        <f t="shared" si="233"/>
        <v>35</v>
      </c>
      <c r="DW117" s="37">
        <f t="shared" si="233"/>
        <v>35</v>
      </c>
      <c r="DX117" s="37">
        <f t="shared" si="233"/>
        <v>35</v>
      </c>
      <c r="DY117" s="37">
        <f t="shared" si="233"/>
        <v>35</v>
      </c>
      <c r="DZ117" s="37">
        <f t="shared" si="233"/>
        <v>35</v>
      </c>
      <c r="EA117" s="37">
        <f t="shared" si="233"/>
        <v>35</v>
      </c>
      <c r="EB117" s="37">
        <f t="shared" si="233"/>
        <v>35</v>
      </c>
      <c r="EC117" s="37">
        <f t="shared" si="233"/>
        <v>35</v>
      </c>
      <c r="ED117" s="37">
        <f t="shared" si="233"/>
        <v>35</v>
      </c>
      <c r="EE117" s="37">
        <f t="shared" si="233"/>
        <v>35</v>
      </c>
      <c r="EF117" s="37">
        <f t="shared" si="233"/>
        <v>35</v>
      </c>
      <c r="EG117" s="37">
        <f t="shared" si="233"/>
        <v>35</v>
      </c>
      <c r="EH117" s="37">
        <f t="shared" ref="EH117:FC117" si="234">EH12</f>
        <v>35</v>
      </c>
      <c r="EI117" s="37">
        <f t="shared" si="234"/>
        <v>35</v>
      </c>
      <c r="EJ117" s="37">
        <f t="shared" si="234"/>
        <v>35</v>
      </c>
      <c r="EK117" s="37">
        <f t="shared" si="234"/>
        <v>35</v>
      </c>
      <c r="EL117" s="37">
        <f t="shared" si="234"/>
        <v>35</v>
      </c>
      <c r="EM117" s="37">
        <f t="shared" si="234"/>
        <v>35</v>
      </c>
      <c r="EN117" s="37">
        <f t="shared" si="234"/>
        <v>35</v>
      </c>
      <c r="EO117" s="37">
        <f t="shared" si="234"/>
        <v>35</v>
      </c>
      <c r="EP117" s="37">
        <f t="shared" si="234"/>
        <v>35</v>
      </c>
      <c r="EQ117" s="37">
        <f t="shared" si="234"/>
        <v>35</v>
      </c>
      <c r="ER117" s="37">
        <f t="shared" si="234"/>
        <v>35</v>
      </c>
      <c r="ES117" s="37">
        <f t="shared" si="234"/>
        <v>35</v>
      </c>
      <c r="ET117" s="37">
        <f t="shared" si="234"/>
        <v>35</v>
      </c>
      <c r="EU117" s="37">
        <f t="shared" si="234"/>
        <v>35</v>
      </c>
      <c r="EV117" s="37">
        <f t="shared" si="234"/>
        <v>35</v>
      </c>
      <c r="EW117" s="37">
        <f t="shared" si="234"/>
        <v>35</v>
      </c>
      <c r="EX117" s="37">
        <f t="shared" si="234"/>
        <v>35</v>
      </c>
      <c r="EY117" s="37">
        <f t="shared" si="234"/>
        <v>35</v>
      </c>
      <c r="EZ117" s="37">
        <f t="shared" si="234"/>
        <v>35</v>
      </c>
      <c r="FA117" s="37">
        <f t="shared" si="234"/>
        <v>35</v>
      </c>
      <c r="FB117" s="37">
        <f t="shared" si="234"/>
        <v>35</v>
      </c>
      <c r="FC117" s="37">
        <f t="shared" si="234"/>
        <v>35</v>
      </c>
    </row>
    <row r="118" spans="3:159" x14ac:dyDescent="0.35">
      <c r="C118" t="s">
        <v>177</v>
      </c>
      <c r="E118" s="31" t="s">
        <v>47</v>
      </c>
      <c r="H118" s="1">
        <f>SUM(J118:XFD118)</f>
        <v>1</v>
      </c>
      <c r="I118" s="5"/>
      <c r="J118" s="7">
        <f>LOOKUP(J117,InputS!5:5,InputS!6:6)/J6</f>
        <v>0</v>
      </c>
      <c r="K118" s="7">
        <f>LOOKUP(K117,InputS!5:5,InputS!6:6)/K6</f>
        <v>0</v>
      </c>
      <c r="L118" s="7">
        <f>LOOKUP(L117,InputS!5:5,InputS!6:6)/L6</f>
        <v>0</v>
      </c>
      <c r="M118" s="7">
        <f>LOOKUP(M117,InputS!5:5,InputS!6:6)/M6</f>
        <v>0</v>
      </c>
      <c r="N118" s="7">
        <f>LOOKUP(N117,InputS!5:5,InputS!6:6)/N6</f>
        <v>0</v>
      </c>
      <c r="O118" s="7">
        <f>LOOKUP(O117,InputS!5:5,InputS!6:6)/O6</f>
        <v>0</v>
      </c>
      <c r="P118" s="7">
        <f>LOOKUP(P117,InputS!5:5,InputS!6:6)/P6</f>
        <v>0</v>
      </c>
      <c r="Q118" s="7">
        <f>LOOKUP(Q117,InputS!5:5,InputS!6:6)/Q6</f>
        <v>0</v>
      </c>
      <c r="R118" s="7">
        <f>LOOKUP(R117,InputS!5:5,InputS!6:6)/R6</f>
        <v>0</v>
      </c>
      <c r="S118" s="7">
        <f>LOOKUP(S117,InputS!5:5,InputS!6:6)/S6</f>
        <v>0</v>
      </c>
      <c r="T118" s="7">
        <f>LOOKUP(T117,InputS!5:5,InputS!6:6)/T6</f>
        <v>0</v>
      </c>
      <c r="U118" s="7">
        <f>LOOKUP(U117,InputS!5:5,InputS!6:6)/U6</f>
        <v>0</v>
      </c>
      <c r="V118" s="7">
        <f>LOOKUP(V117,InputS!5:5,InputS!6:6)/V6</f>
        <v>0.1</v>
      </c>
      <c r="W118" s="7">
        <f>LOOKUP(W117,InputS!5:5,InputS!6:6)/W6</f>
        <v>0.1</v>
      </c>
      <c r="X118" s="7">
        <f>LOOKUP(X117,InputS!5:5,InputS!6:6)/X6</f>
        <v>0.16</v>
      </c>
      <c r="Y118" s="7">
        <f>LOOKUP(Y117,InputS!5:5,InputS!6:6)/Y6</f>
        <v>0.16</v>
      </c>
      <c r="Z118" s="7">
        <f>LOOKUP(Z117,InputS!5:5,InputS!6:6)/Z6</f>
        <v>9.6000000000000002E-2</v>
      </c>
      <c r="AA118" s="7">
        <f>LOOKUP(AA117,InputS!5:5,InputS!6:6)/AA6</f>
        <v>9.6000000000000002E-2</v>
      </c>
      <c r="AB118" s="7">
        <f>LOOKUP(AB117,InputS!5:5,InputS!6:6)/AB6</f>
        <v>5.7599999999999998E-2</v>
      </c>
      <c r="AC118" s="7">
        <f>LOOKUP(AC117,InputS!5:5,InputS!6:6)/AC6</f>
        <v>5.7599999999999998E-2</v>
      </c>
      <c r="AD118" s="7">
        <f>LOOKUP(AD117,InputS!5:5,InputS!6:6)/AD6</f>
        <v>5.7599999999999998E-2</v>
      </c>
      <c r="AE118" s="7">
        <f>LOOKUP(AE117,InputS!5:5,InputS!6:6)/AE6</f>
        <v>5.7599999999999998E-2</v>
      </c>
      <c r="AF118" s="7">
        <f>LOOKUP(AF117,InputS!5:5,InputS!6:6)/AF6</f>
        <v>2.8799999999999999E-2</v>
      </c>
      <c r="AG118" s="7">
        <f>LOOKUP(AG117,InputS!5:5,InputS!6:6)/AG6</f>
        <v>2.8799999999999999E-2</v>
      </c>
      <c r="AH118" s="7">
        <f>LOOKUP(AH117,InputS!5:5,InputS!6:6)/AH6</f>
        <v>0</v>
      </c>
      <c r="AI118" s="7">
        <f>LOOKUP(AI117,InputS!5:5,InputS!6:6)/AI6</f>
        <v>0</v>
      </c>
      <c r="AJ118" s="7">
        <f>LOOKUP(AJ117,InputS!5:5,InputS!6:6)/AJ6</f>
        <v>0</v>
      </c>
      <c r="AK118" s="7">
        <f>LOOKUP(AK117,InputS!5:5,InputS!6:6)/AK6</f>
        <v>0</v>
      </c>
      <c r="AL118" s="7">
        <f>LOOKUP(AL117,InputS!5:5,InputS!6:6)/AL6</f>
        <v>0</v>
      </c>
      <c r="AM118" s="7">
        <f>LOOKUP(AM117,InputS!5:5,InputS!6:6)/AM6</f>
        <v>0</v>
      </c>
      <c r="AN118" s="7">
        <f>LOOKUP(AN117,InputS!5:5,InputS!6:6)/AN6</f>
        <v>0</v>
      </c>
      <c r="AO118" s="7">
        <f>LOOKUP(AO117,InputS!5:5,InputS!6:6)/AO6</f>
        <v>0</v>
      </c>
      <c r="AP118" s="7">
        <f>LOOKUP(AP117,InputS!5:5,InputS!6:6)/AP6</f>
        <v>0</v>
      </c>
      <c r="AQ118" s="7">
        <f>LOOKUP(AQ117,InputS!5:5,InputS!6:6)/AQ6</f>
        <v>0</v>
      </c>
      <c r="AR118" s="7">
        <f>LOOKUP(AR117,InputS!5:5,InputS!6:6)/AR6</f>
        <v>0</v>
      </c>
      <c r="AS118" s="7">
        <f>LOOKUP(AS117,InputS!5:5,InputS!6:6)/AS6</f>
        <v>0</v>
      </c>
      <c r="AT118" s="7">
        <f>LOOKUP(AT117,InputS!5:5,InputS!6:6)/AT6</f>
        <v>0</v>
      </c>
      <c r="AU118" s="7">
        <f>LOOKUP(AU117,InputS!5:5,InputS!6:6)/AU6</f>
        <v>0</v>
      </c>
      <c r="AV118" s="7">
        <f>LOOKUP(AV117,InputS!5:5,InputS!6:6)/AV6</f>
        <v>0</v>
      </c>
      <c r="AW118" s="7">
        <f>LOOKUP(AW117,InputS!5:5,InputS!6:6)/AW6</f>
        <v>0</v>
      </c>
      <c r="AX118" s="7">
        <f>LOOKUP(AX117,InputS!5:5,InputS!6:6)/AX6</f>
        <v>0</v>
      </c>
      <c r="AY118" s="7">
        <f>LOOKUP(AY117,InputS!5:5,InputS!6:6)/AY6</f>
        <v>0</v>
      </c>
      <c r="AZ118" s="7">
        <f>LOOKUP(AZ117,InputS!5:5,InputS!6:6)/AZ6</f>
        <v>0</v>
      </c>
      <c r="BA118" s="7">
        <f>LOOKUP(BA117,InputS!5:5,InputS!6:6)/BA6</f>
        <v>0</v>
      </c>
      <c r="BB118" s="7">
        <f>LOOKUP(BB117,InputS!5:5,InputS!6:6)/BB6</f>
        <v>0</v>
      </c>
      <c r="BC118" s="7">
        <f>LOOKUP(BC117,InputS!5:5,InputS!6:6)/BC6</f>
        <v>0</v>
      </c>
      <c r="BD118" s="7">
        <f>LOOKUP(BD117,InputS!5:5,InputS!6:6)/BD6</f>
        <v>0</v>
      </c>
      <c r="BE118" s="7">
        <f>LOOKUP(BE117,InputS!5:5,InputS!6:6)/BE6</f>
        <v>0</v>
      </c>
      <c r="BF118" s="7">
        <f>LOOKUP(BF117,InputS!5:5,InputS!6:6)/BF6</f>
        <v>0</v>
      </c>
      <c r="BG118" s="7">
        <f>LOOKUP(BG117,InputS!5:5,InputS!6:6)/BG6</f>
        <v>0</v>
      </c>
      <c r="BH118" s="7">
        <f>LOOKUP(BH117,InputS!5:5,InputS!6:6)/BH6</f>
        <v>0</v>
      </c>
      <c r="BI118" s="7">
        <f>LOOKUP(BI117,InputS!5:5,InputS!6:6)/BI6</f>
        <v>0</v>
      </c>
      <c r="BJ118" s="7">
        <f>LOOKUP(BJ117,InputS!5:5,InputS!6:6)/BJ6</f>
        <v>0</v>
      </c>
      <c r="BK118" s="7">
        <f>LOOKUP(BK117,InputS!5:5,InputS!6:6)/BK6</f>
        <v>0</v>
      </c>
      <c r="BL118" s="7">
        <f>LOOKUP(BL117,InputS!5:5,InputS!6:6)/BL6</f>
        <v>0</v>
      </c>
      <c r="BM118" s="7">
        <f>LOOKUP(BM117,InputS!5:5,InputS!6:6)/BM6</f>
        <v>0</v>
      </c>
      <c r="BN118" s="7">
        <f>LOOKUP(BN117,InputS!5:5,InputS!6:6)/BN6</f>
        <v>0</v>
      </c>
      <c r="BO118" s="7">
        <f>LOOKUP(BO117,InputS!5:5,InputS!6:6)/BO6</f>
        <v>0</v>
      </c>
      <c r="BP118" s="7">
        <f>LOOKUP(BP117,InputS!5:5,InputS!6:6)/BP6</f>
        <v>0</v>
      </c>
      <c r="BQ118" s="7">
        <f>LOOKUP(BQ117,InputS!5:5,InputS!6:6)/BQ6</f>
        <v>0</v>
      </c>
      <c r="BR118" s="7">
        <f>LOOKUP(BR117,InputS!5:5,InputS!6:6)/BR6</f>
        <v>0</v>
      </c>
      <c r="BS118" s="7">
        <f>LOOKUP(BS117,InputS!5:5,InputS!6:6)/BS6</f>
        <v>0</v>
      </c>
      <c r="BT118" s="7">
        <f>LOOKUP(BT117,InputS!5:5,InputS!6:6)/BT6</f>
        <v>0</v>
      </c>
      <c r="BU118" s="7">
        <f>LOOKUP(BU117,InputS!5:5,InputS!6:6)/BU6</f>
        <v>0</v>
      </c>
      <c r="BV118" s="7">
        <f>LOOKUP(BV117,InputS!5:5,InputS!6:6)/BV6</f>
        <v>0</v>
      </c>
      <c r="BW118" s="7">
        <f>LOOKUP(BW117,InputS!5:5,InputS!6:6)/BW6</f>
        <v>0</v>
      </c>
      <c r="BX118" s="7">
        <f>LOOKUP(BX117,InputS!5:5,InputS!6:6)/BX6</f>
        <v>0</v>
      </c>
      <c r="BY118" s="7">
        <f>LOOKUP(BY117,InputS!5:5,InputS!6:6)/BY6</f>
        <v>0</v>
      </c>
      <c r="BZ118" s="7">
        <f>LOOKUP(BZ117,InputS!5:5,InputS!6:6)/BZ6</f>
        <v>0</v>
      </c>
      <c r="CA118" s="7">
        <f>LOOKUP(CA117,InputS!5:5,InputS!6:6)/CA6</f>
        <v>0</v>
      </c>
      <c r="CB118" s="7">
        <f>LOOKUP(CB117,InputS!5:5,InputS!6:6)/CB6</f>
        <v>0</v>
      </c>
      <c r="CC118" s="7">
        <f>LOOKUP(CC117,InputS!5:5,InputS!6:6)/CC6</f>
        <v>0</v>
      </c>
      <c r="CD118" s="7">
        <f>LOOKUP(CD117,InputS!5:5,InputS!6:6)/CD6</f>
        <v>0</v>
      </c>
      <c r="CE118" s="7">
        <f>LOOKUP(CE117,InputS!5:5,InputS!6:6)/CE6</f>
        <v>0</v>
      </c>
      <c r="CF118" s="7">
        <f>LOOKUP(CF117,InputS!5:5,InputS!6:6)/CF6</f>
        <v>0</v>
      </c>
      <c r="CG118" s="7">
        <f>LOOKUP(CG117,InputS!5:5,InputS!6:6)/CG6</f>
        <v>0</v>
      </c>
      <c r="CH118" s="7">
        <f>LOOKUP(CH117,InputS!5:5,InputS!6:6)/CH6</f>
        <v>0</v>
      </c>
      <c r="CI118" s="7">
        <f>LOOKUP(CI117,InputS!5:5,InputS!6:6)/CI6</f>
        <v>0</v>
      </c>
      <c r="CJ118" s="7">
        <f>LOOKUP(CJ117,InputS!5:5,InputS!6:6)/CJ6</f>
        <v>0</v>
      </c>
      <c r="CK118" s="7">
        <f>LOOKUP(CK117,InputS!5:5,InputS!6:6)/CK6</f>
        <v>0</v>
      </c>
      <c r="CL118" s="7">
        <f>LOOKUP(CL117,InputS!5:5,InputS!6:6)/CL6</f>
        <v>0</v>
      </c>
      <c r="CM118" s="7">
        <f>LOOKUP(CM117,InputS!5:5,InputS!6:6)/CM6</f>
        <v>0</v>
      </c>
      <c r="CN118" s="7">
        <f>LOOKUP(CN117,InputS!5:5,InputS!6:6)/CN6</f>
        <v>0</v>
      </c>
      <c r="CO118" s="7">
        <f>LOOKUP(CO117,InputS!5:5,InputS!6:6)/CO6</f>
        <v>0</v>
      </c>
      <c r="CP118" s="7">
        <f>LOOKUP(CP117,InputS!5:5,InputS!6:6)/CP6</f>
        <v>0</v>
      </c>
      <c r="CQ118" s="7">
        <f>LOOKUP(CQ117,InputS!5:5,InputS!6:6)/CQ6</f>
        <v>0</v>
      </c>
      <c r="CR118" s="7">
        <f>LOOKUP(CR117,InputS!5:5,InputS!6:6)/CR6</f>
        <v>0</v>
      </c>
      <c r="CS118" s="7">
        <f>LOOKUP(CS117,InputS!5:5,InputS!6:6)/CS6</f>
        <v>0</v>
      </c>
      <c r="CT118" s="7">
        <f>LOOKUP(CT117,InputS!5:5,InputS!6:6)/CT6</f>
        <v>0</v>
      </c>
      <c r="CU118" s="7">
        <f>LOOKUP(CU117,InputS!5:5,InputS!6:6)/CU6</f>
        <v>0</v>
      </c>
      <c r="CV118" s="7">
        <f>LOOKUP(CV117,InputS!5:5,InputS!6:6)/CV6</f>
        <v>0</v>
      </c>
      <c r="CW118" s="7">
        <f>LOOKUP(CW117,InputS!5:5,InputS!6:6)/CW6</f>
        <v>0</v>
      </c>
      <c r="CX118" s="7">
        <f>LOOKUP(CX117,InputS!5:5,InputS!6:6)/CX6</f>
        <v>0</v>
      </c>
      <c r="CY118" s="7">
        <f>LOOKUP(CY117,InputS!5:5,InputS!6:6)/CY6</f>
        <v>0</v>
      </c>
      <c r="CZ118" s="7">
        <f>LOOKUP(CZ117,InputS!5:5,InputS!6:6)/CZ6</f>
        <v>0</v>
      </c>
      <c r="DA118" s="7">
        <f>LOOKUP(DA117,InputS!5:5,InputS!6:6)/DA6</f>
        <v>0</v>
      </c>
      <c r="DB118" s="7">
        <f>LOOKUP(DB117,InputS!5:5,InputS!6:6)/DB6</f>
        <v>0</v>
      </c>
      <c r="DC118" s="7">
        <f>LOOKUP(DC117,InputS!5:5,InputS!6:6)/DC6</f>
        <v>0</v>
      </c>
      <c r="DD118" s="7">
        <f>LOOKUP(DD117,InputS!5:5,InputS!6:6)/DD6</f>
        <v>0</v>
      </c>
      <c r="DE118" s="7">
        <f>LOOKUP(DE117,InputS!5:5,InputS!6:6)/DE6</f>
        <v>0</v>
      </c>
      <c r="DF118" s="7">
        <f>LOOKUP(DF117,InputS!5:5,InputS!6:6)/DF6</f>
        <v>0</v>
      </c>
      <c r="DG118" s="7">
        <f>LOOKUP(DG117,InputS!5:5,InputS!6:6)/DG6</f>
        <v>0</v>
      </c>
      <c r="DH118" s="7">
        <f>LOOKUP(DH117,InputS!5:5,InputS!6:6)/DH6</f>
        <v>0</v>
      </c>
      <c r="DI118" s="7">
        <f>LOOKUP(DI117,InputS!5:5,InputS!6:6)/DI6</f>
        <v>0</v>
      </c>
      <c r="DJ118" s="7">
        <f>LOOKUP(DJ117,InputS!5:5,InputS!6:6)/DJ6</f>
        <v>0</v>
      </c>
      <c r="DK118" s="7">
        <f>LOOKUP(DK117,InputS!5:5,InputS!6:6)/DK6</f>
        <v>0</v>
      </c>
      <c r="DL118" s="7">
        <f>LOOKUP(DL117,InputS!5:5,InputS!6:6)/DL6</f>
        <v>0</v>
      </c>
      <c r="DM118" s="7">
        <f>LOOKUP(DM117,InputS!5:5,InputS!6:6)/DM6</f>
        <v>0</v>
      </c>
      <c r="DN118" s="7">
        <f>LOOKUP(DN117,InputS!5:5,InputS!6:6)/DN6</f>
        <v>0</v>
      </c>
      <c r="DO118" s="7">
        <f>LOOKUP(DO117,InputS!5:5,InputS!6:6)/DO6</f>
        <v>0</v>
      </c>
      <c r="DP118" s="7">
        <f>LOOKUP(DP117,InputS!5:5,InputS!6:6)/DP6</f>
        <v>0</v>
      </c>
      <c r="DQ118" s="7">
        <f>LOOKUP(DQ117,InputS!5:5,InputS!6:6)/DQ6</f>
        <v>0</v>
      </c>
      <c r="DR118" s="7">
        <f>LOOKUP(DR117,InputS!5:5,InputS!6:6)/DR6</f>
        <v>0</v>
      </c>
      <c r="DS118" s="7">
        <f>LOOKUP(DS117,InputS!5:5,InputS!6:6)/DS6</f>
        <v>0</v>
      </c>
      <c r="DT118" s="7">
        <f>LOOKUP(DT117,InputS!5:5,InputS!6:6)/DT6</f>
        <v>0</v>
      </c>
      <c r="DU118" s="7">
        <f>LOOKUP(DU117,InputS!5:5,InputS!6:6)/DU6</f>
        <v>0</v>
      </c>
      <c r="DV118" s="7">
        <f>LOOKUP(DV117,InputS!5:5,InputS!6:6)/DV6</f>
        <v>0</v>
      </c>
      <c r="DW118" s="7">
        <f>LOOKUP(DW117,InputS!5:5,InputS!6:6)/DW6</f>
        <v>0</v>
      </c>
      <c r="DX118" s="7">
        <f>LOOKUP(DX117,InputS!5:5,InputS!6:6)/DX6</f>
        <v>0</v>
      </c>
      <c r="DY118" s="7">
        <f>LOOKUP(DY117,InputS!5:5,InputS!6:6)/DY6</f>
        <v>0</v>
      </c>
      <c r="DZ118" s="7">
        <f>LOOKUP(DZ117,InputS!5:5,InputS!6:6)/DZ6</f>
        <v>0</v>
      </c>
      <c r="EA118" s="7">
        <f>LOOKUP(EA117,InputS!5:5,InputS!6:6)/EA6</f>
        <v>0</v>
      </c>
      <c r="EB118" s="7">
        <f>LOOKUP(EB117,InputS!5:5,InputS!6:6)/EB6</f>
        <v>0</v>
      </c>
      <c r="EC118" s="7">
        <f>LOOKUP(EC117,InputS!5:5,InputS!6:6)/EC6</f>
        <v>0</v>
      </c>
      <c r="ED118" s="7">
        <f>LOOKUP(ED117,InputS!5:5,InputS!6:6)/ED6</f>
        <v>0</v>
      </c>
      <c r="EE118" s="7">
        <f>LOOKUP(EE117,InputS!5:5,InputS!6:6)/EE6</f>
        <v>0</v>
      </c>
      <c r="EF118" s="7">
        <f>LOOKUP(EF117,InputS!5:5,InputS!6:6)/EF6</f>
        <v>0</v>
      </c>
      <c r="EG118" s="7">
        <f>LOOKUP(EG117,InputS!5:5,InputS!6:6)/EG6</f>
        <v>0</v>
      </c>
      <c r="EH118" s="7">
        <f>LOOKUP(EH117,InputS!5:5,InputS!6:6)/EH6</f>
        <v>0</v>
      </c>
      <c r="EI118" s="7">
        <f>LOOKUP(EI117,InputS!5:5,InputS!6:6)/EI6</f>
        <v>0</v>
      </c>
      <c r="EJ118" s="7">
        <f>LOOKUP(EJ117,InputS!5:5,InputS!6:6)/EJ6</f>
        <v>0</v>
      </c>
      <c r="EK118" s="7">
        <f>LOOKUP(EK117,InputS!5:5,InputS!6:6)/EK6</f>
        <v>0</v>
      </c>
      <c r="EL118" s="7">
        <f>LOOKUP(EL117,InputS!5:5,InputS!6:6)/EL6</f>
        <v>0</v>
      </c>
      <c r="EM118" s="7">
        <f>LOOKUP(EM117,InputS!5:5,InputS!6:6)/EM6</f>
        <v>0</v>
      </c>
      <c r="EN118" s="7">
        <f>LOOKUP(EN117,InputS!5:5,InputS!6:6)/EN6</f>
        <v>0</v>
      </c>
      <c r="EO118" s="7">
        <f>LOOKUP(EO117,InputS!5:5,InputS!6:6)/EO6</f>
        <v>0</v>
      </c>
      <c r="EP118" s="7">
        <f>LOOKUP(EP117,InputS!5:5,InputS!6:6)/EP6</f>
        <v>0</v>
      </c>
      <c r="EQ118" s="7">
        <f>LOOKUP(EQ117,InputS!5:5,InputS!6:6)/EQ6</f>
        <v>0</v>
      </c>
      <c r="ER118" s="7">
        <f>LOOKUP(ER117,InputS!5:5,InputS!6:6)/ER6</f>
        <v>0</v>
      </c>
      <c r="ES118" s="7">
        <f>LOOKUP(ES117,InputS!5:5,InputS!6:6)/ES6</f>
        <v>0</v>
      </c>
      <c r="ET118" s="7">
        <f>LOOKUP(ET117,InputS!5:5,InputS!6:6)/ET6</f>
        <v>0</v>
      </c>
      <c r="EU118" s="7">
        <f>LOOKUP(EU117,InputS!5:5,InputS!6:6)/EU6</f>
        <v>0</v>
      </c>
      <c r="EV118" s="7">
        <f>LOOKUP(EV117,InputS!5:5,InputS!6:6)/EV6</f>
        <v>0</v>
      </c>
      <c r="EW118" s="7">
        <f>LOOKUP(EW117,InputS!5:5,InputS!6:6)/EW6</f>
        <v>0</v>
      </c>
      <c r="EX118" s="7">
        <f>LOOKUP(EX117,InputS!5:5,InputS!6:6)/EX6</f>
        <v>0</v>
      </c>
      <c r="EY118" s="7">
        <f>LOOKUP(EY117,InputS!5:5,InputS!6:6)/EY6</f>
        <v>0</v>
      </c>
      <c r="EZ118" s="7">
        <f>LOOKUP(EZ117,InputS!5:5,InputS!6:6)/EZ6</f>
        <v>0</v>
      </c>
      <c r="FA118" s="7">
        <f>LOOKUP(FA117,InputS!5:5,InputS!6:6)/FA6</f>
        <v>0</v>
      </c>
      <c r="FB118" s="7">
        <f>LOOKUP(FB117,InputS!5:5,InputS!6:6)/FB6</f>
        <v>0</v>
      </c>
      <c r="FC118" s="7">
        <f>LOOKUP(FC117,InputS!5:5,InputS!6:6)/FC6</f>
        <v>0</v>
      </c>
    </row>
    <row r="119" spans="3:159" x14ac:dyDescent="0.35">
      <c r="C119" t="s">
        <v>236</v>
      </c>
      <c r="E119" s="31" t="s">
        <v>107</v>
      </c>
      <c r="H119" s="17">
        <f>SUM(J119:XFD119)</f>
        <v>21414900</v>
      </c>
      <c r="J119" s="17">
        <f>J118*J116</f>
        <v>0</v>
      </c>
      <c r="K119" s="17">
        <f t="shared" ref="K119:BV119" si="235">K118*K116</f>
        <v>0</v>
      </c>
      <c r="L119" s="17">
        <f t="shared" si="235"/>
        <v>0</v>
      </c>
      <c r="M119" s="17">
        <f t="shared" si="235"/>
        <v>0</v>
      </c>
      <c r="N119" s="17">
        <f t="shared" si="235"/>
        <v>0</v>
      </c>
      <c r="O119" s="17">
        <f t="shared" si="235"/>
        <v>0</v>
      </c>
      <c r="P119" s="17">
        <f t="shared" si="235"/>
        <v>0</v>
      </c>
      <c r="Q119" s="17">
        <f t="shared" si="235"/>
        <v>0</v>
      </c>
      <c r="R119" s="17">
        <f t="shared" si="235"/>
        <v>0</v>
      </c>
      <c r="S119" s="17">
        <f t="shared" si="235"/>
        <v>0</v>
      </c>
      <c r="T119" s="17">
        <f t="shared" si="235"/>
        <v>0</v>
      </c>
      <c r="U119" s="17">
        <f t="shared" si="235"/>
        <v>0</v>
      </c>
      <c r="V119" s="17">
        <f t="shared" si="235"/>
        <v>2141490</v>
      </c>
      <c r="W119" s="17">
        <f t="shared" si="235"/>
        <v>2141490</v>
      </c>
      <c r="X119" s="17">
        <f t="shared" si="235"/>
        <v>3426384</v>
      </c>
      <c r="Y119" s="17">
        <f t="shared" si="235"/>
        <v>3426384</v>
      </c>
      <c r="Z119" s="17">
        <f t="shared" si="235"/>
        <v>2055830.4000000001</v>
      </c>
      <c r="AA119" s="17">
        <f t="shared" si="235"/>
        <v>2055830.4000000001</v>
      </c>
      <c r="AB119" s="17">
        <f t="shared" si="235"/>
        <v>1233498.24</v>
      </c>
      <c r="AC119" s="17">
        <f t="shared" si="235"/>
        <v>1233498.24</v>
      </c>
      <c r="AD119" s="17">
        <f t="shared" si="235"/>
        <v>1233498.24</v>
      </c>
      <c r="AE119" s="17">
        <f t="shared" si="235"/>
        <v>1233498.24</v>
      </c>
      <c r="AF119" s="17">
        <f t="shared" si="235"/>
        <v>616749.12</v>
      </c>
      <c r="AG119" s="17">
        <f t="shared" si="235"/>
        <v>616749.12</v>
      </c>
      <c r="AH119" s="17">
        <f t="shared" si="235"/>
        <v>0</v>
      </c>
      <c r="AI119" s="17">
        <f t="shared" si="235"/>
        <v>0</v>
      </c>
      <c r="AJ119" s="17">
        <f t="shared" si="235"/>
        <v>0</v>
      </c>
      <c r="AK119" s="17">
        <f t="shared" si="235"/>
        <v>0</v>
      </c>
      <c r="AL119" s="17">
        <f t="shared" si="235"/>
        <v>0</v>
      </c>
      <c r="AM119" s="17">
        <f t="shared" si="235"/>
        <v>0</v>
      </c>
      <c r="AN119" s="17">
        <f t="shared" si="235"/>
        <v>0</v>
      </c>
      <c r="AO119" s="17">
        <f t="shared" si="235"/>
        <v>0</v>
      </c>
      <c r="AP119" s="17">
        <f t="shared" si="235"/>
        <v>0</v>
      </c>
      <c r="AQ119" s="17">
        <f t="shared" si="235"/>
        <v>0</v>
      </c>
      <c r="AR119" s="17">
        <f t="shared" si="235"/>
        <v>0</v>
      </c>
      <c r="AS119" s="17">
        <f t="shared" si="235"/>
        <v>0</v>
      </c>
      <c r="AT119" s="17">
        <f t="shared" si="235"/>
        <v>0</v>
      </c>
      <c r="AU119" s="17">
        <f t="shared" si="235"/>
        <v>0</v>
      </c>
      <c r="AV119" s="17">
        <f t="shared" si="235"/>
        <v>0</v>
      </c>
      <c r="AW119" s="17">
        <f t="shared" si="235"/>
        <v>0</v>
      </c>
      <c r="AX119" s="17">
        <f t="shared" si="235"/>
        <v>0</v>
      </c>
      <c r="AY119" s="17">
        <f t="shared" si="235"/>
        <v>0</v>
      </c>
      <c r="AZ119" s="17">
        <f t="shared" si="235"/>
        <v>0</v>
      </c>
      <c r="BA119" s="17">
        <f t="shared" si="235"/>
        <v>0</v>
      </c>
      <c r="BB119" s="17">
        <f t="shared" si="235"/>
        <v>0</v>
      </c>
      <c r="BC119" s="17">
        <f t="shared" si="235"/>
        <v>0</v>
      </c>
      <c r="BD119" s="17">
        <f t="shared" si="235"/>
        <v>0</v>
      </c>
      <c r="BE119" s="17">
        <f t="shared" si="235"/>
        <v>0</v>
      </c>
      <c r="BF119" s="17">
        <f t="shared" si="235"/>
        <v>0</v>
      </c>
      <c r="BG119" s="17">
        <f t="shared" si="235"/>
        <v>0</v>
      </c>
      <c r="BH119" s="17">
        <f t="shared" si="235"/>
        <v>0</v>
      </c>
      <c r="BI119" s="17">
        <f t="shared" si="235"/>
        <v>0</v>
      </c>
      <c r="BJ119" s="17">
        <f t="shared" si="235"/>
        <v>0</v>
      </c>
      <c r="BK119" s="17">
        <f t="shared" si="235"/>
        <v>0</v>
      </c>
      <c r="BL119" s="17">
        <f t="shared" si="235"/>
        <v>0</v>
      </c>
      <c r="BM119" s="17">
        <f t="shared" si="235"/>
        <v>0</v>
      </c>
      <c r="BN119" s="17">
        <f t="shared" si="235"/>
        <v>0</v>
      </c>
      <c r="BO119" s="17">
        <f t="shared" si="235"/>
        <v>0</v>
      </c>
      <c r="BP119" s="17">
        <f t="shared" si="235"/>
        <v>0</v>
      </c>
      <c r="BQ119" s="17">
        <f t="shared" si="235"/>
        <v>0</v>
      </c>
      <c r="BR119" s="17">
        <f t="shared" si="235"/>
        <v>0</v>
      </c>
      <c r="BS119" s="17">
        <f t="shared" si="235"/>
        <v>0</v>
      </c>
      <c r="BT119" s="17">
        <f t="shared" si="235"/>
        <v>0</v>
      </c>
      <c r="BU119" s="17">
        <f t="shared" si="235"/>
        <v>0</v>
      </c>
      <c r="BV119" s="17">
        <f t="shared" si="235"/>
        <v>0</v>
      </c>
      <c r="BW119" s="17">
        <f t="shared" ref="BW119:EH119" si="236">BW118*BW116</f>
        <v>0</v>
      </c>
      <c r="BX119" s="17">
        <f t="shared" si="236"/>
        <v>0</v>
      </c>
      <c r="BY119" s="17">
        <f t="shared" si="236"/>
        <v>0</v>
      </c>
      <c r="BZ119" s="17">
        <f t="shared" si="236"/>
        <v>0</v>
      </c>
      <c r="CA119" s="17">
        <f t="shared" si="236"/>
        <v>0</v>
      </c>
      <c r="CB119" s="17">
        <f t="shared" si="236"/>
        <v>0</v>
      </c>
      <c r="CC119" s="17">
        <f t="shared" si="236"/>
        <v>0</v>
      </c>
      <c r="CD119" s="17">
        <f t="shared" si="236"/>
        <v>0</v>
      </c>
      <c r="CE119" s="17">
        <f t="shared" si="236"/>
        <v>0</v>
      </c>
      <c r="CF119" s="17">
        <f t="shared" si="236"/>
        <v>0</v>
      </c>
      <c r="CG119" s="17">
        <f t="shared" si="236"/>
        <v>0</v>
      </c>
      <c r="CH119" s="17">
        <f t="shared" si="236"/>
        <v>0</v>
      </c>
      <c r="CI119" s="17">
        <f t="shared" si="236"/>
        <v>0</v>
      </c>
      <c r="CJ119" s="17">
        <f t="shared" si="236"/>
        <v>0</v>
      </c>
      <c r="CK119" s="17">
        <f t="shared" si="236"/>
        <v>0</v>
      </c>
      <c r="CL119" s="17">
        <f t="shared" si="236"/>
        <v>0</v>
      </c>
      <c r="CM119" s="17">
        <f t="shared" si="236"/>
        <v>0</v>
      </c>
      <c r="CN119" s="17">
        <f t="shared" si="236"/>
        <v>0</v>
      </c>
      <c r="CO119" s="17">
        <f t="shared" si="236"/>
        <v>0</v>
      </c>
      <c r="CP119" s="17">
        <f t="shared" si="236"/>
        <v>0</v>
      </c>
      <c r="CQ119" s="17">
        <f t="shared" si="236"/>
        <v>0</v>
      </c>
      <c r="CR119" s="17">
        <f t="shared" si="236"/>
        <v>0</v>
      </c>
      <c r="CS119" s="17">
        <f t="shared" si="236"/>
        <v>0</v>
      </c>
      <c r="CT119" s="17">
        <f t="shared" si="236"/>
        <v>0</v>
      </c>
      <c r="CU119" s="17">
        <f t="shared" si="236"/>
        <v>0</v>
      </c>
      <c r="CV119" s="17">
        <f t="shared" si="236"/>
        <v>0</v>
      </c>
      <c r="CW119" s="17">
        <f t="shared" si="236"/>
        <v>0</v>
      </c>
      <c r="CX119" s="17">
        <f t="shared" si="236"/>
        <v>0</v>
      </c>
      <c r="CY119" s="17">
        <f t="shared" si="236"/>
        <v>0</v>
      </c>
      <c r="CZ119" s="17">
        <f t="shared" si="236"/>
        <v>0</v>
      </c>
      <c r="DA119" s="17">
        <f t="shared" si="236"/>
        <v>0</v>
      </c>
      <c r="DB119" s="17">
        <f t="shared" si="236"/>
        <v>0</v>
      </c>
      <c r="DC119" s="17">
        <f t="shared" si="236"/>
        <v>0</v>
      </c>
      <c r="DD119" s="17">
        <f t="shared" si="236"/>
        <v>0</v>
      </c>
      <c r="DE119" s="17">
        <f t="shared" si="236"/>
        <v>0</v>
      </c>
      <c r="DF119" s="17">
        <f t="shared" si="236"/>
        <v>0</v>
      </c>
      <c r="DG119" s="17">
        <f t="shared" si="236"/>
        <v>0</v>
      </c>
      <c r="DH119" s="17">
        <f t="shared" si="236"/>
        <v>0</v>
      </c>
      <c r="DI119" s="17">
        <f t="shared" si="236"/>
        <v>0</v>
      </c>
      <c r="DJ119" s="17">
        <f t="shared" si="236"/>
        <v>0</v>
      </c>
      <c r="DK119" s="17">
        <f t="shared" si="236"/>
        <v>0</v>
      </c>
      <c r="DL119" s="17">
        <f t="shared" si="236"/>
        <v>0</v>
      </c>
      <c r="DM119" s="17">
        <f t="shared" si="236"/>
        <v>0</v>
      </c>
      <c r="DN119" s="17">
        <f t="shared" si="236"/>
        <v>0</v>
      </c>
      <c r="DO119" s="17">
        <f t="shared" si="236"/>
        <v>0</v>
      </c>
      <c r="DP119" s="17">
        <f t="shared" si="236"/>
        <v>0</v>
      </c>
      <c r="DQ119" s="17">
        <f t="shared" si="236"/>
        <v>0</v>
      </c>
      <c r="DR119" s="17">
        <f t="shared" si="236"/>
        <v>0</v>
      </c>
      <c r="DS119" s="17">
        <f t="shared" si="236"/>
        <v>0</v>
      </c>
      <c r="DT119" s="17">
        <f t="shared" si="236"/>
        <v>0</v>
      </c>
      <c r="DU119" s="17">
        <f t="shared" si="236"/>
        <v>0</v>
      </c>
      <c r="DV119" s="17">
        <f t="shared" si="236"/>
        <v>0</v>
      </c>
      <c r="DW119" s="17">
        <f t="shared" si="236"/>
        <v>0</v>
      </c>
      <c r="DX119" s="17">
        <f t="shared" si="236"/>
        <v>0</v>
      </c>
      <c r="DY119" s="17">
        <f t="shared" si="236"/>
        <v>0</v>
      </c>
      <c r="DZ119" s="17">
        <f t="shared" si="236"/>
        <v>0</v>
      </c>
      <c r="EA119" s="17">
        <f t="shared" si="236"/>
        <v>0</v>
      </c>
      <c r="EB119" s="17">
        <f t="shared" si="236"/>
        <v>0</v>
      </c>
      <c r="EC119" s="17">
        <f t="shared" si="236"/>
        <v>0</v>
      </c>
      <c r="ED119" s="17">
        <f t="shared" si="236"/>
        <v>0</v>
      </c>
      <c r="EE119" s="17">
        <f t="shared" si="236"/>
        <v>0</v>
      </c>
      <c r="EF119" s="17">
        <f t="shared" si="236"/>
        <v>0</v>
      </c>
      <c r="EG119" s="17">
        <f t="shared" si="236"/>
        <v>0</v>
      </c>
      <c r="EH119" s="17">
        <f t="shared" si="236"/>
        <v>0</v>
      </c>
      <c r="EI119" s="17">
        <f t="shared" ref="EI119:FC119" si="237">EI118*EI116</f>
        <v>0</v>
      </c>
      <c r="EJ119" s="17">
        <f t="shared" si="237"/>
        <v>0</v>
      </c>
      <c r="EK119" s="17">
        <f t="shared" si="237"/>
        <v>0</v>
      </c>
      <c r="EL119" s="17">
        <f t="shared" si="237"/>
        <v>0</v>
      </c>
      <c r="EM119" s="17">
        <f t="shared" si="237"/>
        <v>0</v>
      </c>
      <c r="EN119" s="17">
        <f t="shared" si="237"/>
        <v>0</v>
      </c>
      <c r="EO119" s="17">
        <f t="shared" si="237"/>
        <v>0</v>
      </c>
      <c r="EP119" s="17">
        <f t="shared" si="237"/>
        <v>0</v>
      </c>
      <c r="EQ119" s="17">
        <f t="shared" si="237"/>
        <v>0</v>
      </c>
      <c r="ER119" s="17">
        <f t="shared" si="237"/>
        <v>0</v>
      </c>
      <c r="ES119" s="17">
        <f t="shared" si="237"/>
        <v>0</v>
      </c>
      <c r="ET119" s="17">
        <f t="shared" si="237"/>
        <v>0</v>
      </c>
      <c r="EU119" s="17">
        <f t="shared" si="237"/>
        <v>0</v>
      </c>
      <c r="EV119" s="17">
        <f t="shared" si="237"/>
        <v>0</v>
      </c>
      <c r="EW119" s="17">
        <f t="shared" si="237"/>
        <v>0</v>
      </c>
      <c r="EX119" s="17">
        <f t="shared" si="237"/>
        <v>0</v>
      </c>
      <c r="EY119" s="17">
        <f t="shared" si="237"/>
        <v>0</v>
      </c>
      <c r="EZ119" s="17">
        <f t="shared" si="237"/>
        <v>0</v>
      </c>
      <c r="FA119" s="17">
        <f t="shared" si="237"/>
        <v>0</v>
      </c>
      <c r="FB119" s="17">
        <f t="shared" si="237"/>
        <v>0</v>
      </c>
      <c r="FC119" s="17">
        <f t="shared" si="237"/>
        <v>0</v>
      </c>
    </row>
    <row r="120" spans="3:159" x14ac:dyDescent="0.35">
      <c r="E120" s="31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 s="17"/>
      <c r="EB120" s="17"/>
      <c r="EC120" s="17"/>
      <c r="ED120" s="17"/>
      <c r="EE120" s="17"/>
      <c r="EF120" s="17"/>
      <c r="EG120" s="17"/>
      <c r="EH120" s="17"/>
      <c r="EI120" s="17"/>
      <c r="EJ120" s="17"/>
      <c r="EK120" s="17"/>
      <c r="EL120" s="17"/>
      <c r="EM120" s="17"/>
      <c r="EN120" s="17"/>
      <c r="EO120" s="17"/>
      <c r="EP120" s="17"/>
      <c r="EQ120" s="17"/>
      <c r="ER120" s="17"/>
      <c r="ES120" s="17"/>
      <c r="ET120" s="17"/>
      <c r="EU120" s="17"/>
      <c r="EV120" s="17"/>
      <c r="EW120" s="17"/>
      <c r="EX120" s="17"/>
      <c r="EY120" s="17"/>
      <c r="EZ120" s="17"/>
      <c r="FA120" s="17"/>
      <c r="FB120" s="17"/>
      <c r="FC120" s="17"/>
    </row>
    <row r="121" spans="3:159" x14ac:dyDescent="0.35">
      <c r="C121" t="s">
        <v>237</v>
      </c>
      <c r="E121" s="31" t="s">
        <v>17</v>
      </c>
      <c r="F121" s="5">
        <f>InputC!E73</f>
        <v>1</v>
      </c>
      <c r="G121" s="5">
        <f>InputC!E72</f>
        <v>15</v>
      </c>
      <c r="H121" s="17">
        <f>SUM(J121:XFD121)</f>
        <v>30</v>
      </c>
      <c r="J121" s="17">
        <f>(AND(J117&gt;=$F$121,J117&lt;=$G$121))*1</f>
        <v>0</v>
      </c>
      <c r="K121" s="17">
        <f t="shared" ref="K121:BV121" si="238">(AND(K117&gt;=$F$121,K117&lt;=$G$121))*1</f>
        <v>0</v>
      </c>
      <c r="L121" s="17">
        <f t="shared" si="238"/>
        <v>0</v>
      </c>
      <c r="M121" s="17">
        <f t="shared" si="238"/>
        <v>0</v>
      </c>
      <c r="N121" s="17">
        <f t="shared" si="238"/>
        <v>0</v>
      </c>
      <c r="O121" s="17">
        <f t="shared" si="238"/>
        <v>0</v>
      </c>
      <c r="P121" s="17">
        <f t="shared" si="238"/>
        <v>0</v>
      </c>
      <c r="Q121" s="17">
        <f t="shared" si="238"/>
        <v>0</v>
      </c>
      <c r="R121" s="17">
        <f t="shared" si="238"/>
        <v>0</v>
      </c>
      <c r="S121" s="17">
        <f t="shared" si="238"/>
        <v>0</v>
      </c>
      <c r="T121" s="17">
        <f t="shared" si="238"/>
        <v>0</v>
      </c>
      <c r="U121" s="17">
        <f t="shared" si="238"/>
        <v>0</v>
      </c>
      <c r="V121" s="17">
        <f t="shared" si="238"/>
        <v>1</v>
      </c>
      <c r="W121" s="17">
        <f t="shared" si="238"/>
        <v>1</v>
      </c>
      <c r="X121" s="17">
        <f t="shared" si="238"/>
        <v>1</v>
      </c>
      <c r="Y121" s="17">
        <f t="shared" si="238"/>
        <v>1</v>
      </c>
      <c r="Z121" s="17">
        <f t="shared" si="238"/>
        <v>1</v>
      </c>
      <c r="AA121" s="17">
        <f t="shared" si="238"/>
        <v>1</v>
      </c>
      <c r="AB121" s="17">
        <f t="shared" si="238"/>
        <v>1</v>
      </c>
      <c r="AC121" s="17">
        <f t="shared" si="238"/>
        <v>1</v>
      </c>
      <c r="AD121" s="17">
        <f t="shared" si="238"/>
        <v>1</v>
      </c>
      <c r="AE121" s="17">
        <f t="shared" si="238"/>
        <v>1</v>
      </c>
      <c r="AF121" s="17">
        <f t="shared" si="238"/>
        <v>1</v>
      </c>
      <c r="AG121" s="17">
        <f t="shared" si="238"/>
        <v>1</v>
      </c>
      <c r="AH121" s="17">
        <f t="shared" si="238"/>
        <v>1</v>
      </c>
      <c r="AI121" s="17">
        <f t="shared" si="238"/>
        <v>1</v>
      </c>
      <c r="AJ121" s="17">
        <f t="shared" si="238"/>
        <v>1</v>
      </c>
      <c r="AK121" s="17">
        <f t="shared" si="238"/>
        <v>1</v>
      </c>
      <c r="AL121" s="17">
        <f t="shared" si="238"/>
        <v>1</v>
      </c>
      <c r="AM121" s="17">
        <f t="shared" si="238"/>
        <v>1</v>
      </c>
      <c r="AN121" s="17">
        <f t="shared" si="238"/>
        <v>1</v>
      </c>
      <c r="AO121" s="17">
        <f t="shared" si="238"/>
        <v>1</v>
      </c>
      <c r="AP121" s="17">
        <f t="shared" si="238"/>
        <v>1</v>
      </c>
      <c r="AQ121" s="17">
        <f t="shared" si="238"/>
        <v>1</v>
      </c>
      <c r="AR121" s="17">
        <f t="shared" si="238"/>
        <v>1</v>
      </c>
      <c r="AS121" s="17">
        <f t="shared" si="238"/>
        <v>1</v>
      </c>
      <c r="AT121" s="17">
        <f t="shared" si="238"/>
        <v>1</v>
      </c>
      <c r="AU121" s="17">
        <f t="shared" si="238"/>
        <v>1</v>
      </c>
      <c r="AV121" s="17">
        <f t="shared" si="238"/>
        <v>1</v>
      </c>
      <c r="AW121" s="17">
        <f t="shared" si="238"/>
        <v>1</v>
      </c>
      <c r="AX121" s="17">
        <f t="shared" si="238"/>
        <v>1</v>
      </c>
      <c r="AY121" s="17">
        <f t="shared" si="238"/>
        <v>1</v>
      </c>
      <c r="AZ121" s="17">
        <f t="shared" si="238"/>
        <v>0</v>
      </c>
      <c r="BA121" s="17">
        <f t="shared" si="238"/>
        <v>0</v>
      </c>
      <c r="BB121" s="17">
        <f t="shared" si="238"/>
        <v>0</v>
      </c>
      <c r="BC121" s="17">
        <f t="shared" si="238"/>
        <v>0</v>
      </c>
      <c r="BD121" s="17">
        <f t="shared" si="238"/>
        <v>0</v>
      </c>
      <c r="BE121" s="17">
        <f t="shared" si="238"/>
        <v>0</v>
      </c>
      <c r="BF121" s="17">
        <f t="shared" si="238"/>
        <v>0</v>
      </c>
      <c r="BG121" s="17">
        <f t="shared" si="238"/>
        <v>0</v>
      </c>
      <c r="BH121" s="17">
        <f t="shared" si="238"/>
        <v>0</v>
      </c>
      <c r="BI121" s="17">
        <f t="shared" si="238"/>
        <v>0</v>
      </c>
      <c r="BJ121" s="17">
        <f t="shared" si="238"/>
        <v>0</v>
      </c>
      <c r="BK121" s="17">
        <f t="shared" si="238"/>
        <v>0</v>
      </c>
      <c r="BL121" s="17">
        <f t="shared" si="238"/>
        <v>0</v>
      </c>
      <c r="BM121" s="17">
        <f t="shared" si="238"/>
        <v>0</v>
      </c>
      <c r="BN121" s="17">
        <f t="shared" si="238"/>
        <v>0</v>
      </c>
      <c r="BO121" s="17">
        <f t="shared" si="238"/>
        <v>0</v>
      </c>
      <c r="BP121" s="17">
        <f t="shared" si="238"/>
        <v>0</v>
      </c>
      <c r="BQ121" s="17">
        <f t="shared" si="238"/>
        <v>0</v>
      </c>
      <c r="BR121" s="17">
        <f t="shared" si="238"/>
        <v>0</v>
      </c>
      <c r="BS121" s="17">
        <f t="shared" si="238"/>
        <v>0</v>
      </c>
      <c r="BT121" s="17">
        <f t="shared" si="238"/>
        <v>0</v>
      </c>
      <c r="BU121" s="17">
        <f t="shared" si="238"/>
        <v>0</v>
      </c>
      <c r="BV121" s="17">
        <f t="shared" si="238"/>
        <v>0</v>
      </c>
      <c r="BW121" s="17">
        <f t="shared" ref="BW121:EH121" si="239">(AND(BW117&gt;=$F$121,BW117&lt;=$G$121))*1</f>
        <v>0</v>
      </c>
      <c r="BX121" s="17">
        <f t="shared" si="239"/>
        <v>0</v>
      </c>
      <c r="BY121" s="17">
        <f t="shared" si="239"/>
        <v>0</v>
      </c>
      <c r="BZ121" s="17">
        <f t="shared" si="239"/>
        <v>0</v>
      </c>
      <c r="CA121" s="17">
        <f t="shared" si="239"/>
        <v>0</v>
      </c>
      <c r="CB121" s="17">
        <f t="shared" si="239"/>
        <v>0</v>
      </c>
      <c r="CC121" s="17">
        <f t="shared" si="239"/>
        <v>0</v>
      </c>
      <c r="CD121" s="17">
        <f t="shared" si="239"/>
        <v>0</v>
      </c>
      <c r="CE121" s="17">
        <f t="shared" si="239"/>
        <v>0</v>
      </c>
      <c r="CF121" s="17">
        <f t="shared" si="239"/>
        <v>0</v>
      </c>
      <c r="CG121" s="17">
        <f t="shared" si="239"/>
        <v>0</v>
      </c>
      <c r="CH121" s="17">
        <f t="shared" si="239"/>
        <v>0</v>
      </c>
      <c r="CI121" s="17">
        <f t="shared" si="239"/>
        <v>0</v>
      </c>
      <c r="CJ121" s="17">
        <f t="shared" si="239"/>
        <v>0</v>
      </c>
      <c r="CK121" s="17">
        <f t="shared" si="239"/>
        <v>0</v>
      </c>
      <c r="CL121" s="17">
        <f t="shared" si="239"/>
        <v>0</v>
      </c>
      <c r="CM121" s="17">
        <f t="shared" si="239"/>
        <v>0</v>
      </c>
      <c r="CN121" s="17">
        <f t="shared" si="239"/>
        <v>0</v>
      </c>
      <c r="CO121" s="17">
        <f t="shared" si="239"/>
        <v>0</v>
      </c>
      <c r="CP121" s="17">
        <f t="shared" si="239"/>
        <v>0</v>
      </c>
      <c r="CQ121" s="17">
        <f t="shared" si="239"/>
        <v>0</v>
      </c>
      <c r="CR121" s="17">
        <f t="shared" si="239"/>
        <v>0</v>
      </c>
      <c r="CS121" s="17">
        <f t="shared" si="239"/>
        <v>0</v>
      </c>
      <c r="CT121" s="17">
        <f t="shared" si="239"/>
        <v>0</v>
      </c>
      <c r="CU121" s="17">
        <f t="shared" si="239"/>
        <v>0</v>
      </c>
      <c r="CV121" s="17">
        <f t="shared" si="239"/>
        <v>0</v>
      </c>
      <c r="CW121" s="17">
        <f t="shared" si="239"/>
        <v>0</v>
      </c>
      <c r="CX121" s="17">
        <f t="shared" si="239"/>
        <v>0</v>
      </c>
      <c r="CY121" s="17">
        <f t="shared" si="239"/>
        <v>0</v>
      </c>
      <c r="CZ121" s="17">
        <f t="shared" si="239"/>
        <v>0</v>
      </c>
      <c r="DA121" s="17">
        <f t="shared" si="239"/>
        <v>0</v>
      </c>
      <c r="DB121" s="17">
        <f t="shared" si="239"/>
        <v>0</v>
      </c>
      <c r="DC121" s="17">
        <f t="shared" si="239"/>
        <v>0</v>
      </c>
      <c r="DD121" s="17">
        <f t="shared" si="239"/>
        <v>0</v>
      </c>
      <c r="DE121" s="17">
        <f t="shared" si="239"/>
        <v>0</v>
      </c>
      <c r="DF121" s="17">
        <f t="shared" si="239"/>
        <v>0</v>
      </c>
      <c r="DG121" s="17">
        <f t="shared" si="239"/>
        <v>0</v>
      </c>
      <c r="DH121" s="17">
        <f t="shared" si="239"/>
        <v>0</v>
      </c>
      <c r="DI121" s="17">
        <f t="shared" si="239"/>
        <v>0</v>
      </c>
      <c r="DJ121" s="17">
        <f t="shared" si="239"/>
        <v>0</v>
      </c>
      <c r="DK121" s="17">
        <f t="shared" si="239"/>
        <v>0</v>
      </c>
      <c r="DL121" s="17">
        <f t="shared" si="239"/>
        <v>0</v>
      </c>
      <c r="DM121" s="17">
        <f t="shared" si="239"/>
        <v>0</v>
      </c>
      <c r="DN121" s="17">
        <f t="shared" si="239"/>
        <v>0</v>
      </c>
      <c r="DO121" s="17">
        <f t="shared" si="239"/>
        <v>0</v>
      </c>
      <c r="DP121" s="17">
        <f t="shared" si="239"/>
        <v>0</v>
      </c>
      <c r="DQ121" s="17">
        <f t="shared" si="239"/>
        <v>0</v>
      </c>
      <c r="DR121" s="17">
        <f t="shared" si="239"/>
        <v>0</v>
      </c>
      <c r="DS121" s="17">
        <f t="shared" si="239"/>
        <v>0</v>
      </c>
      <c r="DT121" s="17">
        <f t="shared" si="239"/>
        <v>0</v>
      </c>
      <c r="DU121" s="17">
        <f t="shared" si="239"/>
        <v>0</v>
      </c>
      <c r="DV121" s="17">
        <f t="shared" si="239"/>
        <v>0</v>
      </c>
      <c r="DW121" s="17">
        <f t="shared" si="239"/>
        <v>0</v>
      </c>
      <c r="DX121" s="17">
        <f t="shared" si="239"/>
        <v>0</v>
      </c>
      <c r="DY121" s="17">
        <f t="shared" si="239"/>
        <v>0</v>
      </c>
      <c r="DZ121" s="17">
        <f t="shared" si="239"/>
        <v>0</v>
      </c>
      <c r="EA121" s="17">
        <f t="shared" si="239"/>
        <v>0</v>
      </c>
      <c r="EB121" s="17">
        <f t="shared" si="239"/>
        <v>0</v>
      </c>
      <c r="EC121" s="17">
        <f t="shared" si="239"/>
        <v>0</v>
      </c>
      <c r="ED121" s="17">
        <f t="shared" si="239"/>
        <v>0</v>
      </c>
      <c r="EE121" s="17">
        <f t="shared" si="239"/>
        <v>0</v>
      </c>
      <c r="EF121" s="17">
        <f t="shared" si="239"/>
        <v>0</v>
      </c>
      <c r="EG121" s="17">
        <f t="shared" si="239"/>
        <v>0</v>
      </c>
      <c r="EH121" s="17">
        <f t="shared" si="239"/>
        <v>0</v>
      </c>
      <c r="EI121" s="17">
        <f t="shared" ref="EI121:FC121" si="240">(AND(EI117&gt;=$F$121,EI117&lt;=$G$121))*1</f>
        <v>0</v>
      </c>
      <c r="EJ121" s="17">
        <f t="shared" si="240"/>
        <v>0</v>
      </c>
      <c r="EK121" s="17">
        <f t="shared" si="240"/>
        <v>0</v>
      </c>
      <c r="EL121" s="17">
        <f t="shared" si="240"/>
        <v>0</v>
      </c>
      <c r="EM121" s="17">
        <f t="shared" si="240"/>
        <v>0</v>
      </c>
      <c r="EN121" s="17">
        <f t="shared" si="240"/>
        <v>0</v>
      </c>
      <c r="EO121" s="17">
        <f t="shared" si="240"/>
        <v>0</v>
      </c>
      <c r="EP121" s="17">
        <f t="shared" si="240"/>
        <v>0</v>
      </c>
      <c r="EQ121" s="17">
        <f t="shared" si="240"/>
        <v>0</v>
      </c>
      <c r="ER121" s="17">
        <f t="shared" si="240"/>
        <v>0</v>
      </c>
      <c r="ES121" s="17">
        <f t="shared" si="240"/>
        <v>0</v>
      </c>
      <c r="ET121" s="17">
        <f t="shared" si="240"/>
        <v>0</v>
      </c>
      <c r="EU121" s="17">
        <f t="shared" si="240"/>
        <v>0</v>
      </c>
      <c r="EV121" s="17">
        <f t="shared" si="240"/>
        <v>0</v>
      </c>
      <c r="EW121" s="17">
        <f t="shared" si="240"/>
        <v>0</v>
      </c>
      <c r="EX121" s="17">
        <f t="shared" si="240"/>
        <v>0</v>
      </c>
      <c r="EY121" s="17">
        <f t="shared" si="240"/>
        <v>0</v>
      </c>
      <c r="EZ121" s="17">
        <f t="shared" si="240"/>
        <v>0</v>
      </c>
      <c r="FA121" s="17">
        <f t="shared" si="240"/>
        <v>0</v>
      </c>
      <c r="FB121" s="17">
        <f t="shared" si="240"/>
        <v>0</v>
      </c>
      <c r="FC121" s="17">
        <f t="shared" si="240"/>
        <v>0</v>
      </c>
    </row>
    <row r="122" spans="3:159" x14ac:dyDescent="0.35">
      <c r="C122" t="s">
        <v>246</v>
      </c>
      <c r="E122" s="31" t="s">
        <v>47</v>
      </c>
      <c r="F122" s="1">
        <f>1/H121</f>
        <v>3.3333333333333333E-2</v>
      </c>
      <c r="H122" s="1">
        <f>SUM(J122:XFD122)</f>
        <v>0.99999999999999989</v>
      </c>
      <c r="J122" s="1">
        <f>$F$122*J121</f>
        <v>0</v>
      </c>
      <c r="K122" s="1">
        <f t="shared" ref="K122:BV122" si="241">$F$122*K121</f>
        <v>0</v>
      </c>
      <c r="L122" s="1">
        <f t="shared" si="241"/>
        <v>0</v>
      </c>
      <c r="M122" s="1">
        <f t="shared" si="241"/>
        <v>0</v>
      </c>
      <c r="N122" s="1">
        <f t="shared" si="241"/>
        <v>0</v>
      </c>
      <c r="O122" s="1">
        <f t="shared" si="241"/>
        <v>0</v>
      </c>
      <c r="P122" s="1">
        <f t="shared" si="241"/>
        <v>0</v>
      </c>
      <c r="Q122" s="1">
        <f t="shared" si="241"/>
        <v>0</v>
      </c>
      <c r="R122" s="1">
        <f t="shared" si="241"/>
        <v>0</v>
      </c>
      <c r="S122" s="1">
        <f t="shared" si="241"/>
        <v>0</v>
      </c>
      <c r="T122" s="1">
        <f t="shared" si="241"/>
        <v>0</v>
      </c>
      <c r="U122" s="1">
        <f t="shared" si="241"/>
        <v>0</v>
      </c>
      <c r="V122" s="1">
        <f t="shared" si="241"/>
        <v>3.3333333333333333E-2</v>
      </c>
      <c r="W122" s="1">
        <f t="shared" si="241"/>
        <v>3.3333333333333333E-2</v>
      </c>
      <c r="X122" s="1">
        <f t="shared" si="241"/>
        <v>3.3333333333333333E-2</v>
      </c>
      <c r="Y122" s="1">
        <f t="shared" si="241"/>
        <v>3.3333333333333333E-2</v>
      </c>
      <c r="Z122" s="1">
        <f t="shared" si="241"/>
        <v>3.3333333333333333E-2</v>
      </c>
      <c r="AA122" s="1">
        <f t="shared" si="241"/>
        <v>3.3333333333333333E-2</v>
      </c>
      <c r="AB122" s="1">
        <f t="shared" si="241"/>
        <v>3.3333333333333333E-2</v>
      </c>
      <c r="AC122" s="1">
        <f t="shared" si="241"/>
        <v>3.3333333333333333E-2</v>
      </c>
      <c r="AD122" s="1">
        <f t="shared" si="241"/>
        <v>3.3333333333333333E-2</v>
      </c>
      <c r="AE122" s="1">
        <f t="shared" si="241"/>
        <v>3.3333333333333333E-2</v>
      </c>
      <c r="AF122" s="1">
        <f t="shared" si="241"/>
        <v>3.3333333333333333E-2</v>
      </c>
      <c r="AG122" s="1">
        <f t="shared" si="241"/>
        <v>3.3333333333333333E-2</v>
      </c>
      <c r="AH122" s="1">
        <f t="shared" si="241"/>
        <v>3.3333333333333333E-2</v>
      </c>
      <c r="AI122" s="1">
        <f t="shared" si="241"/>
        <v>3.3333333333333333E-2</v>
      </c>
      <c r="AJ122" s="1">
        <f t="shared" si="241"/>
        <v>3.3333333333333333E-2</v>
      </c>
      <c r="AK122" s="1">
        <f t="shared" si="241"/>
        <v>3.3333333333333333E-2</v>
      </c>
      <c r="AL122" s="1">
        <f t="shared" si="241"/>
        <v>3.3333333333333333E-2</v>
      </c>
      <c r="AM122" s="1">
        <f t="shared" si="241"/>
        <v>3.3333333333333333E-2</v>
      </c>
      <c r="AN122" s="1">
        <f t="shared" si="241"/>
        <v>3.3333333333333333E-2</v>
      </c>
      <c r="AO122" s="1">
        <f t="shared" si="241"/>
        <v>3.3333333333333333E-2</v>
      </c>
      <c r="AP122" s="1">
        <f t="shared" si="241"/>
        <v>3.3333333333333333E-2</v>
      </c>
      <c r="AQ122" s="1">
        <f t="shared" si="241"/>
        <v>3.3333333333333333E-2</v>
      </c>
      <c r="AR122" s="1">
        <f t="shared" si="241"/>
        <v>3.3333333333333333E-2</v>
      </c>
      <c r="AS122" s="1">
        <f t="shared" si="241"/>
        <v>3.3333333333333333E-2</v>
      </c>
      <c r="AT122" s="1">
        <f t="shared" si="241"/>
        <v>3.3333333333333333E-2</v>
      </c>
      <c r="AU122" s="1">
        <f t="shared" si="241"/>
        <v>3.3333333333333333E-2</v>
      </c>
      <c r="AV122" s="1">
        <f t="shared" si="241"/>
        <v>3.3333333333333333E-2</v>
      </c>
      <c r="AW122" s="1">
        <f t="shared" si="241"/>
        <v>3.3333333333333333E-2</v>
      </c>
      <c r="AX122" s="1">
        <f t="shared" si="241"/>
        <v>3.3333333333333333E-2</v>
      </c>
      <c r="AY122" s="1">
        <f t="shared" si="241"/>
        <v>3.3333333333333333E-2</v>
      </c>
      <c r="AZ122" s="1">
        <f t="shared" si="241"/>
        <v>0</v>
      </c>
      <c r="BA122" s="1">
        <f t="shared" si="241"/>
        <v>0</v>
      </c>
      <c r="BB122" s="1">
        <f t="shared" si="241"/>
        <v>0</v>
      </c>
      <c r="BC122" s="1">
        <f t="shared" si="241"/>
        <v>0</v>
      </c>
      <c r="BD122" s="1">
        <f t="shared" si="241"/>
        <v>0</v>
      </c>
      <c r="BE122" s="1">
        <f t="shared" si="241"/>
        <v>0</v>
      </c>
      <c r="BF122" s="1">
        <f t="shared" si="241"/>
        <v>0</v>
      </c>
      <c r="BG122" s="1">
        <f t="shared" si="241"/>
        <v>0</v>
      </c>
      <c r="BH122" s="1">
        <f t="shared" si="241"/>
        <v>0</v>
      </c>
      <c r="BI122" s="1">
        <f t="shared" si="241"/>
        <v>0</v>
      </c>
      <c r="BJ122" s="1">
        <f t="shared" si="241"/>
        <v>0</v>
      </c>
      <c r="BK122" s="1">
        <f t="shared" si="241"/>
        <v>0</v>
      </c>
      <c r="BL122" s="1">
        <f t="shared" si="241"/>
        <v>0</v>
      </c>
      <c r="BM122" s="1">
        <f t="shared" si="241"/>
        <v>0</v>
      </c>
      <c r="BN122" s="1">
        <f t="shared" si="241"/>
        <v>0</v>
      </c>
      <c r="BO122" s="1">
        <f t="shared" si="241"/>
        <v>0</v>
      </c>
      <c r="BP122" s="1">
        <f t="shared" si="241"/>
        <v>0</v>
      </c>
      <c r="BQ122" s="1">
        <f t="shared" si="241"/>
        <v>0</v>
      </c>
      <c r="BR122" s="1">
        <f t="shared" si="241"/>
        <v>0</v>
      </c>
      <c r="BS122" s="1">
        <f t="shared" si="241"/>
        <v>0</v>
      </c>
      <c r="BT122" s="1">
        <f t="shared" si="241"/>
        <v>0</v>
      </c>
      <c r="BU122" s="1">
        <f t="shared" si="241"/>
        <v>0</v>
      </c>
      <c r="BV122" s="1">
        <f t="shared" si="241"/>
        <v>0</v>
      </c>
      <c r="BW122" s="1">
        <f t="shared" ref="BW122:EH122" si="242">$F$122*BW121</f>
        <v>0</v>
      </c>
      <c r="BX122" s="1">
        <f t="shared" si="242"/>
        <v>0</v>
      </c>
      <c r="BY122" s="1">
        <f t="shared" si="242"/>
        <v>0</v>
      </c>
      <c r="BZ122" s="1">
        <f t="shared" si="242"/>
        <v>0</v>
      </c>
      <c r="CA122" s="1">
        <f t="shared" si="242"/>
        <v>0</v>
      </c>
      <c r="CB122" s="1">
        <f t="shared" si="242"/>
        <v>0</v>
      </c>
      <c r="CC122" s="1">
        <f t="shared" si="242"/>
        <v>0</v>
      </c>
      <c r="CD122" s="1">
        <f t="shared" si="242"/>
        <v>0</v>
      </c>
      <c r="CE122" s="1">
        <f t="shared" si="242"/>
        <v>0</v>
      </c>
      <c r="CF122" s="1">
        <f t="shared" si="242"/>
        <v>0</v>
      </c>
      <c r="CG122" s="1">
        <f t="shared" si="242"/>
        <v>0</v>
      </c>
      <c r="CH122" s="1">
        <f t="shared" si="242"/>
        <v>0</v>
      </c>
      <c r="CI122" s="1">
        <f t="shared" si="242"/>
        <v>0</v>
      </c>
      <c r="CJ122" s="1">
        <f t="shared" si="242"/>
        <v>0</v>
      </c>
      <c r="CK122" s="1">
        <f t="shared" si="242"/>
        <v>0</v>
      </c>
      <c r="CL122" s="1">
        <f t="shared" si="242"/>
        <v>0</v>
      </c>
      <c r="CM122" s="1">
        <f t="shared" si="242"/>
        <v>0</v>
      </c>
      <c r="CN122" s="1">
        <f t="shared" si="242"/>
        <v>0</v>
      </c>
      <c r="CO122" s="1">
        <f t="shared" si="242"/>
        <v>0</v>
      </c>
      <c r="CP122" s="1">
        <f t="shared" si="242"/>
        <v>0</v>
      </c>
      <c r="CQ122" s="1">
        <f t="shared" si="242"/>
        <v>0</v>
      </c>
      <c r="CR122" s="1">
        <f t="shared" si="242"/>
        <v>0</v>
      </c>
      <c r="CS122" s="1">
        <f t="shared" si="242"/>
        <v>0</v>
      </c>
      <c r="CT122" s="1">
        <f t="shared" si="242"/>
        <v>0</v>
      </c>
      <c r="CU122" s="1">
        <f t="shared" si="242"/>
        <v>0</v>
      </c>
      <c r="CV122" s="1">
        <f t="shared" si="242"/>
        <v>0</v>
      </c>
      <c r="CW122" s="1">
        <f t="shared" si="242"/>
        <v>0</v>
      </c>
      <c r="CX122" s="1">
        <f t="shared" si="242"/>
        <v>0</v>
      </c>
      <c r="CY122" s="1">
        <f t="shared" si="242"/>
        <v>0</v>
      </c>
      <c r="CZ122" s="1">
        <f t="shared" si="242"/>
        <v>0</v>
      </c>
      <c r="DA122" s="1">
        <f t="shared" si="242"/>
        <v>0</v>
      </c>
      <c r="DB122" s="1">
        <f t="shared" si="242"/>
        <v>0</v>
      </c>
      <c r="DC122" s="1">
        <f t="shared" si="242"/>
        <v>0</v>
      </c>
      <c r="DD122" s="1">
        <f t="shared" si="242"/>
        <v>0</v>
      </c>
      <c r="DE122" s="1">
        <f t="shared" si="242"/>
        <v>0</v>
      </c>
      <c r="DF122" s="1">
        <f t="shared" si="242"/>
        <v>0</v>
      </c>
      <c r="DG122" s="1">
        <f t="shared" si="242"/>
        <v>0</v>
      </c>
      <c r="DH122" s="1">
        <f t="shared" si="242"/>
        <v>0</v>
      </c>
      <c r="DI122" s="1">
        <f t="shared" si="242"/>
        <v>0</v>
      </c>
      <c r="DJ122" s="1">
        <f t="shared" si="242"/>
        <v>0</v>
      </c>
      <c r="DK122" s="1">
        <f t="shared" si="242"/>
        <v>0</v>
      </c>
      <c r="DL122" s="1">
        <f t="shared" si="242"/>
        <v>0</v>
      </c>
      <c r="DM122" s="1">
        <f t="shared" si="242"/>
        <v>0</v>
      </c>
      <c r="DN122" s="1">
        <f t="shared" si="242"/>
        <v>0</v>
      </c>
      <c r="DO122" s="1">
        <f t="shared" si="242"/>
        <v>0</v>
      </c>
      <c r="DP122" s="1">
        <f t="shared" si="242"/>
        <v>0</v>
      </c>
      <c r="DQ122" s="1">
        <f t="shared" si="242"/>
        <v>0</v>
      </c>
      <c r="DR122" s="1">
        <f t="shared" si="242"/>
        <v>0</v>
      </c>
      <c r="DS122" s="1">
        <f t="shared" si="242"/>
        <v>0</v>
      </c>
      <c r="DT122" s="1">
        <f t="shared" si="242"/>
        <v>0</v>
      </c>
      <c r="DU122" s="1">
        <f t="shared" si="242"/>
        <v>0</v>
      </c>
      <c r="DV122" s="1">
        <f t="shared" si="242"/>
        <v>0</v>
      </c>
      <c r="DW122" s="1">
        <f t="shared" si="242"/>
        <v>0</v>
      </c>
      <c r="DX122" s="1">
        <f t="shared" si="242"/>
        <v>0</v>
      </c>
      <c r="DY122" s="1">
        <f t="shared" si="242"/>
        <v>0</v>
      </c>
      <c r="DZ122" s="1">
        <f t="shared" si="242"/>
        <v>0</v>
      </c>
      <c r="EA122" s="1">
        <f t="shared" si="242"/>
        <v>0</v>
      </c>
      <c r="EB122" s="1">
        <f t="shared" si="242"/>
        <v>0</v>
      </c>
      <c r="EC122" s="1">
        <f t="shared" si="242"/>
        <v>0</v>
      </c>
      <c r="ED122" s="1">
        <f t="shared" si="242"/>
        <v>0</v>
      </c>
      <c r="EE122" s="1">
        <f t="shared" si="242"/>
        <v>0</v>
      </c>
      <c r="EF122" s="1">
        <f t="shared" si="242"/>
        <v>0</v>
      </c>
      <c r="EG122" s="1">
        <f t="shared" si="242"/>
        <v>0</v>
      </c>
      <c r="EH122" s="1">
        <f t="shared" si="242"/>
        <v>0</v>
      </c>
      <c r="EI122" s="1">
        <f t="shared" ref="EI122:FC122" si="243">$F$122*EI121</f>
        <v>0</v>
      </c>
      <c r="EJ122" s="1">
        <f t="shared" si="243"/>
        <v>0</v>
      </c>
      <c r="EK122" s="1">
        <f t="shared" si="243"/>
        <v>0</v>
      </c>
      <c r="EL122" s="1">
        <f t="shared" si="243"/>
        <v>0</v>
      </c>
      <c r="EM122" s="1">
        <f t="shared" si="243"/>
        <v>0</v>
      </c>
      <c r="EN122" s="1">
        <f t="shared" si="243"/>
        <v>0</v>
      </c>
      <c r="EO122" s="1">
        <f t="shared" si="243"/>
        <v>0</v>
      </c>
      <c r="EP122" s="1">
        <f t="shared" si="243"/>
        <v>0</v>
      </c>
      <c r="EQ122" s="1">
        <f t="shared" si="243"/>
        <v>0</v>
      </c>
      <c r="ER122" s="1">
        <f t="shared" si="243"/>
        <v>0</v>
      </c>
      <c r="ES122" s="1">
        <f t="shared" si="243"/>
        <v>0</v>
      </c>
      <c r="ET122" s="1">
        <f t="shared" si="243"/>
        <v>0</v>
      </c>
      <c r="EU122" s="1">
        <f t="shared" si="243"/>
        <v>0</v>
      </c>
      <c r="EV122" s="1">
        <f t="shared" si="243"/>
        <v>0</v>
      </c>
      <c r="EW122" s="1">
        <f t="shared" si="243"/>
        <v>0</v>
      </c>
      <c r="EX122" s="1">
        <f t="shared" si="243"/>
        <v>0</v>
      </c>
      <c r="EY122" s="1">
        <f t="shared" si="243"/>
        <v>0</v>
      </c>
      <c r="EZ122" s="1">
        <f t="shared" si="243"/>
        <v>0</v>
      </c>
      <c r="FA122" s="1">
        <f t="shared" si="243"/>
        <v>0</v>
      </c>
      <c r="FB122" s="1">
        <f t="shared" si="243"/>
        <v>0</v>
      </c>
      <c r="FC122" s="1">
        <f t="shared" si="243"/>
        <v>0</v>
      </c>
    </row>
    <row r="123" spans="3:159" x14ac:dyDescent="0.35">
      <c r="C123" t="s">
        <v>247</v>
      </c>
      <c r="E123" s="31" t="s">
        <v>107</v>
      </c>
      <c r="H123" s="17">
        <f>SUM(J123:XFD123)</f>
        <v>1326000.0000000007</v>
      </c>
      <c r="J123" s="17">
        <f>J122*J108</f>
        <v>0</v>
      </c>
      <c r="K123" s="17">
        <f t="shared" ref="K123:BV123" si="244">K122*K108</f>
        <v>0</v>
      </c>
      <c r="L123" s="17">
        <f t="shared" si="244"/>
        <v>0</v>
      </c>
      <c r="M123" s="17">
        <f t="shared" si="244"/>
        <v>0</v>
      </c>
      <c r="N123" s="17">
        <f t="shared" si="244"/>
        <v>0</v>
      </c>
      <c r="O123" s="17">
        <f t="shared" si="244"/>
        <v>0</v>
      </c>
      <c r="P123" s="17">
        <f t="shared" si="244"/>
        <v>0</v>
      </c>
      <c r="Q123" s="17">
        <f t="shared" si="244"/>
        <v>0</v>
      </c>
      <c r="R123" s="17">
        <f t="shared" si="244"/>
        <v>0</v>
      </c>
      <c r="S123" s="17">
        <f t="shared" si="244"/>
        <v>0</v>
      </c>
      <c r="T123" s="17">
        <f t="shared" si="244"/>
        <v>0</v>
      </c>
      <c r="U123" s="17">
        <f t="shared" si="244"/>
        <v>0</v>
      </c>
      <c r="V123" s="17">
        <f t="shared" si="244"/>
        <v>44200.000000000036</v>
      </c>
      <c r="W123" s="17">
        <f t="shared" si="244"/>
        <v>44200.000000000036</v>
      </c>
      <c r="X123" s="17">
        <f t="shared" si="244"/>
        <v>44200.000000000036</v>
      </c>
      <c r="Y123" s="17">
        <f t="shared" si="244"/>
        <v>44200.000000000036</v>
      </c>
      <c r="Z123" s="17">
        <f t="shared" si="244"/>
        <v>44200.000000000036</v>
      </c>
      <c r="AA123" s="17">
        <f t="shared" si="244"/>
        <v>44200.000000000036</v>
      </c>
      <c r="AB123" s="17">
        <f t="shared" si="244"/>
        <v>44200.000000000036</v>
      </c>
      <c r="AC123" s="17">
        <f t="shared" si="244"/>
        <v>44200.000000000036</v>
      </c>
      <c r="AD123" s="17">
        <f t="shared" si="244"/>
        <v>44200.000000000036</v>
      </c>
      <c r="AE123" s="17">
        <f t="shared" si="244"/>
        <v>44200.000000000036</v>
      </c>
      <c r="AF123" s="17">
        <f t="shared" si="244"/>
        <v>44200.000000000036</v>
      </c>
      <c r="AG123" s="17">
        <f t="shared" si="244"/>
        <v>44200.000000000036</v>
      </c>
      <c r="AH123" s="17">
        <f t="shared" si="244"/>
        <v>44200.000000000036</v>
      </c>
      <c r="AI123" s="17">
        <f t="shared" si="244"/>
        <v>44200.000000000036</v>
      </c>
      <c r="AJ123" s="17">
        <f t="shared" si="244"/>
        <v>44200.000000000036</v>
      </c>
      <c r="AK123" s="17">
        <f t="shared" si="244"/>
        <v>44200.000000000036</v>
      </c>
      <c r="AL123" s="17">
        <f t="shared" si="244"/>
        <v>44200.000000000036</v>
      </c>
      <c r="AM123" s="17">
        <f t="shared" si="244"/>
        <v>44200.000000000036</v>
      </c>
      <c r="AN123" s="17">
        <f t="shared" si="244"/>
        <v>44200.000000000036</v>
      </c>
      <c r="AO123" s="17">
        <f t="shared" si="244"/>
        <v>44200.000000000036</v>
      </c>
      <c r="AP123" s="17">
        <f t="shared" si="244"/>
        <v>44200.000000000036</v>
      </c>
      <c r="AQ123" s="17">
        <f t="shared" si="244"/>
        <v>44200.000000000036</v>
      </c>
      <c r="AR123" s="17">
        <f t="shared" si="244"/>
        <v>44200.000000000036</v>
      </c>
      <c r="AS123" s="17">
        <f t="shared" si="244"/>
        <v>44200.000000000036</v>
      </c>
      <c r="AT123" s="17">
        <f t="shared" si="244"/>
        <v>44200.000000000036</v>
      </c>
      <c r="AU123" s="17">
        <f t="shared" si="244"/>
        <v>44200.000000000036</v>
      </c>
      <c r="AV123" s="17">
        <f t="shared" si="244"/>
        <v>44200.000000000036</v>
      </c>
      <c r="AW123" s="17">
        <f t="shared" si="244"/>
        <v>44200.000000000036</v>
      </c>
      <c r="AX123" s="17">
        <f t="shared" si="244"/>
        <v>44200.000000000036</v>
      </c>
      <c r="AY123" s="17">
        <f t="shared" si="244"/>
        <v>44200.000000000036</v>
      </c>
      <c r="AZ123" s="17">
        <f t="shared" si="244"/>
        <v>0</v>
      </c>
      <c r="BA123" s="17">
        <f t="shared" si="244"/>
        <v>0</v>
      </c>
      <c r="BB123" s="17">
        <f t="shared" si="244"/>
        <v>0</v>
      </c>
      <c r="BC123" s="17">
        <f t="shared" si="244"/>
        <v>0</v>
      </c>
      <c r="BD123" s="17">
        <f t="shared" si="244"/>
        <v>0</v>
      </c>
      <c r="BE123" s="17">
        <f t="shared" si="244"/>
        <v>0</v>
      </c>
      <c r="BF123" s="17">
        <f t="shared" si="244"/>
        <v>0</v>
      </c>
      <c r="BG123" s="17">
        <f t="shared" si="244"/>
        <v>0</v>
      </c>
      <c r="BH123" s="17">
        <f t="shared" si="244"/>
        <v>0</v>
      </c>
      <c r="BI123" s="17">
        <f t="shared" si="244"/>
        <v>0</v>
      </c>
      <c r="BJ123" s="17">
        <f t="shared" si="244"/>
        <v>0</v>
      </c>
      <c r="BK123" s="17">
        <f t="shared" si="244"/>
        <v>0</v>
      </c>
      <c r="BL123" s="17">
        <f t="shared" si="244"/>
        <v>0</v>
      </c>
      <c r="BM123" s="17">
        <f t="shared" si="244"/>
        <v>0</v>
      </c>
      <c r="BN123" s="17">
        <f t="shared" si="244"/>
        <v>0</v>
      </c>
      <c r="BO123" s="17">
        <f t="shared" si="244"/>
        <v>0</v>
      </c>
      <c r="BP123" s="17">
        <f t="shared" si="244"/>
        <v>0</v>
      </c>
      <c r="BQ123" s="17">
        <f t="shared" si="244"/>
        <v>0</v>
      </c>
      <c r="BR123" s="17">
        <f t="shared" si="244"/>
        <v>0</v>
      </c>
      <c r="BS123" s="17">
        <f t="shared" si="244"/>
        <v>0</v>
      </c>
      <c r="BT123" s="17">
        <f t="shared" si="244"/>
        <v>0</v>
      </c>
      <c r="BU123" s="17">
        <f t="shared" si="244"/>
        <v>0</v>
      </c>
      <c r="BV123" s="17">
        <f t="shared" si="244"/>
        <v>0</v>
      </c>
      <c r="BW123" s="17">
        <f t="shared" ref="BW123:EH123" si="245">BW122*BW108</f>
        <v>0</v>
      </c>
      <c r="BX123" s="17">
        <f t="shared" si="245"/>
        <v>0</v>
      </c>
      <c r="BY123" s="17">
        <f t="shared" si="245"/>
        <v>0</v>
      </c>
      <c r="BZ123" s="17">
        <f t="shared" si="245"/>
        <v>0</v>
      </c>
      <c r="CA123" s="17">
        <f t="shared" si="245"/>
        <v>0</v>
      </c>
      <c r="CB123" s="17">
        <f t="shared" si="245"/>
        <v>0</v>
      </c>
      <c r="CC123" s="17">
        <f t="shared" si="245"/>
        <v>0</v>
      </c>
      <c r="CD123" s="17">
        <f t="shared" si="245"/>
        <v>0</v>
      </c>
      <c r="CE123" s="17">
        <f t="shared" si="245"/>
        <v>0</v>
      </c>
      <c r="CF123" s="17">
        <f t="shared" si="245"/>
        <v>0</v>
      </c>
      <c r="CG123" s="17">
        <f t="shared" si="245"/>
        <v>0</v>
      </c>
      <c r="CH123" s="17">
        <f t="shared" si="245"/>
        <v>0</v>
      </c>
      <c r="CI123" s="17">
        <f t="shared" si="245"/>
        <v>0</v>
      </c>
      <c r="CJ123" s="17">
        <f t="shared" si="245"/>
        <v>0</v>
      </c>
      <c r="CK123" s="17">
        <f t="shared" si="245"/>
        <v>0</v>
      </c>
      <c r="CL123" s="17">
        <f t="shared" si="245"/>
        <v>0</v>
      </c>
      <c r="CM123" s="17">
        <f t="shared" si="245"/>
        <v>0</v>
      </c>
      <c r="CN123" s="17">
        <f t="shared" si="245"/>
        <v>0</v>
      </c>
      <c r="CO123" s="17">
        <f t="shared" si="245"/>
        <v>0</v>
      </c>
      <c r="CP123" s="17">
        <f t="shared" si="245"/>
        <v>0</v>
      </c>
      <c r="CQ123" s="17">
        <f t="shared" si="245"/>
        <v>0</v>
      </c>
      <c r="CR123" s="17">
        <f t="shared" si="245"/>
        <v>0</v>
      </c>
      <c r="CS123" s="17">
        <f t="shared" si="245"/>
        <v>0</v>
      </c>
      <c r="CT123" s="17">
        <f t="shared" si="245"/>
        <v>0</v>
      </c>
      <c r="CU123" s="17">
        <f t="shared" si="245"/>
        <v>0</v>
      </c>
      <c r="CV123" s="17">
        <f t="shared" si="245"/>
        <v>0</v>
      </c>
      <c r="CW123" s="17">
        <f t="shared" si="245"/>
        <v>0</v>
      </c>
      <c r="CX123" s="17">
        <f t="shared" si="245"/>
        <v>0</v>
      </c>
      <c r="CY123" s="17">
        <f t="shared" si="245"/>
        <v>0</v>
      </c>
      <c r="CZ123" s="17">
        <f t="shared" si="245"/>
        <v>0</v>
      </c>
      <c r="DA123" s="17">
        <f t="shared" si="245"/>
        <v>0</v>
      </c>
      <c r="DB123" s="17">
        <f t="shared" si="245"/>
        <v>0</v>
      </c>
      <c r="DC123" s="17">
        <f t="shared" si="245"/>
        <v>0</v>
      </c>
      <c r="DD123" s="17">
        <f t="shared" si="245"/>
        <v>0</v>
      </c>
      <c r="DE123" s="17">
        <f t="shared" si="245"/>
        <v>0</v>
      </c>
      <c r="DF123" s="17">
        <f t="shared" si="245"/>
        <v>0</v>
      </c>
      <c r="DG123" s="17">
        <f t="shared" si="245"/>
        <v>0</v>
      </c>
      <c r="DH123" s="17">
        <f t="shared" si="245"/>
        <v>0</v>
      </c>
      <c r="DI123" s="17">
        <f t="shared" si="245"/>
        <v>0</v>
      </c>
      <c r="DJ123" s="17">
        <f t="shared" si="245"/>
        <v>0</v>
      </c>
      <c r="DK123" s="17">
        <f t="shared" si="245"/>
        <v>0</v>
      </c>
      <c r="DL123" s="17">
        <f t="shared" si="245"/>
        <v>0</v>
      </c>
      <c r="DM123" s="17">
        <f t="shared" si="245"/>
        <v>0</v>
      </c>
      <c r="DN123" s="17">
        <f t="shared" si="245"/>
        <v>0</v>
      </c>
      <c r="DO123" s="17">
        <f t="shared" si="245"/>
        <v>0</v>
      </c>
      <c r="DP123" s="17">
        <f t="shared" si="245"/>
        <v>0</v>
      </c>
      <c r="DQ123" s="17">
        <f t="shared" si="245"/>
        <v>0</v>
      </c>
      <c r="DR123" s="17">
        <f t="shared" si="245"/>
        <v>0</v>
      </c>
      <c r="DS123" s="17">
        <f t="shared" si="245"/>
        <v>0</v>
      </c>
      <c r="DT123" s="17">
        <f t="shared" si="245"/>
        <v>0</v>
      </c>
      <c r="DU123" s="17">
        <f t="shared" si="245"/>
        <v>0</v>
      </c>
      <c r="DV123" s="17">
        <f t="shared" si="245"/>
        <v>0</v>
      </c>
      <c r="DW123" s="17">
        <f t="shared" si="245"/>
        <v>0</v>
      </c>
      <c r="DX123" s="17">
        <f t="shared" si="245"/>
        <v>0</v>
      </c>
      <c r="DY123" s="17">
        <f t="shared" si="245"/>
        <v>0</v>
      </c>
      <c r="DZ123" s="17">
        <f t="shared" si="245"/>
        <v>0</v>
      </c>
      <c r="EA123" s="17">
        <f t="shared" si="245"/>
        <v>0</v>
      </c>
      <c r="EB123" s="17">
        <f t="shared" si="245"/>
        <v>0</v>
      </c>
      <c r="EC123" s="17">
        <f t="shared" si="245"/>
        <v>0</v>
      </c>
      <c r="ED123" s="17">
        <f t="shared" si="245"/>
        <v>0</v>
      </c>
      <c r="EE123" s="17">
        <f t="shared" si="245"/>
        <v>0</v>
      </c>
      <c r="EF123" s="17">
        <f t="shared" si="245"/>
        <v>0</v>
      </c>
      <c r="EG123" s="17">
        <f t="shared" si="245"/>
        <v>0</v>
      </c>
      <c r="EH123" s="17">
        <f t="shared" si="245"/>
        <v>0</v>
      </c>
      <c r="EI123" s="17">
        <f t="shared" ref="EI123:FC123" si="246">EI122*EI108</f>
        <v>0</v>
      </c>
      <c r="EJ123" s="17">
        <f t="shared" si="246"/>
        <v>0</v>
      </c>
      <c r="EK123" s="17">
        <f t="shared" si="246"/>
        <v>0</v>
      </c>
      <c r="EL123" s="17">
        <f t="shared" si="246"/>
        <v>0</v>
      </c>
      <c r="EM123" s="17">
        <f t="shared" si="246"/>
        <v>0</v>
      </c>
      <c r="EN123" s="17">
        <f t="shared" si="246"/>
        <v>0</v>
      </c>
      <c r="EO123" s="17">
        <f t="shared" si="246"/>
        <v>0</v>
      </c>
      <c r="EP123" s="17">
        <f t="shared" si="246"/>
        <v>0</v>
      </c>
      <c r="EQ123" s="17">
        <f t="shared" si="246"/>
        <v>0</v>
      </c>
      <c r="ER123" s="17">
        <f t="shared" si="246"/>
        <v>0</v>
      </c>
      <c r="ES123" s="17">
        <f t="shared" si="246"/>
        <v>0</v>
      </c>
      <c r="ET123" s="17">
        <f t="shared" si="246"/>
        <v>0</v>
      </c>
      <c r="EU123" s="17">
        <f t="shared" si="246"/>
        <v>0</v>
      </c>
      <c r="EV123" s="17">
        <f t="shared" si="246"/>
        <v>0</v>
      </c>
      <c r="EW123" s="17">
        <f t="shared" si="246"/>
        <v>0</v>
      </c>
      <c r="EX123" s="17">
        <f t="shared" si="246"/>
        <v>0</v>
      </c>
      <c r="EY123" s="17">
        <f t="shared" si="246"/>
        <v>0</v>
      </c>
      <c r="EZ123" s="17">
        <f t="shared" si="246"/>
        <v>0</v>
      </c>
      <c r="FA123" s="17">
        <f t="shared" si="246"/>
        <v>0</v>
      </c>
      <c r="FB123" s="17">
        <f t="shared" si="246"/>
        <v>0</v>
      </c>
      <c r="FC123" s="17">
        <f t="shared" si="246"/>
        <v>0</v>
      </c>
    </row>
    <row r="124" spans="3:159" x14ac:dyDescent="0.35">
      <c r="E124" s="31"/>
    </row>
    <row r="125" spans="3:159" x14ac:dyDescent="0.35">
      <c r="C125" s="33" t="s">
        <v>248</v>
      </c>
      <c r="D125" s="33"/>
      <c r="E125" s="34" t="s">
        <v>107</v>
      </c>
      <c r="F125" s="33"/>
      <c r="G125" s="33"/>
      <c r="H125" s="35">
        <f>SUM(J125:XFD125)</f>
        <v>22740899.999999996</v>
      </c>
      <c r="I125" s="33"/>
      <c r="J125" s="35">
        <f>J123+J119</f>
        <v>0</v>
      </c>
      <c r="K125" s="35">
        <f t="shared" ref="K125:BV125" si="247">K123+K119</f>
        <v>0</v>
      </c>
      <c r="L125" s="35">
        <f t="shared" si="247"/>
        <v>0</v>
      </c>
      <c r="M125" s="35">
        <f t="shared" si="247"/>
        <v>0</v>
      </c>
      <c r="N125" s="35">
        <f t="shared" si="247"/>
        <v>0</v>
      </c>
      <c r="O125" s="35">
        <f t="shared" si="247"/>
        <v>0</v>
      </c>
      <c r="P125" s="35">
        <f t="shared" si="247"/>
        <v>0</v>
      </c>
      <c r="Q125" s="35">
        <f t="shared" si="247"/>
        <v>0</v>
      </c>
      <c r="R125" s="35">
        <f t="shared" si="247"/>
        <v>0</v>
      </c>
      <c r="S125" s="35">
        <f t="shared" si="247"/>
        <v>0</v>
      </c>
      <c r="T125" s="35">
        <f t="shared" si="247"/>
        <v>0</v>
      </c>
      <c r="U125" s="35">
        <f t="shared" si="247"/>
        <v>0</v>
      </c>
      <c r="V125" s="35">
        <f t="shared" si="247"/>
        <v>2185690</v>
      </c>
      <c r="W125" s="35">
        <f t="shared" si="247"/>
        <v>2185690</v>
      </c>
      <c r="X125" s="35">
        <f t="shared" si="247"/>
        <v>3470584</v>
      </c>
      <c r="Y125" s="35">
        <f t="shared" si="247"/>
        <v>3470584</v>
      </c>
      <c r="Z125" s="35">
        <f t="shared" si="247"/>
        <v>2100030.4000000004</v>
      </c>
      <c r="AA125" s="35">
        <f t="shared" si="247"/>
        <v>2100030.4000000004</v>
      </c>
      <c r="AB125" s="35">
        <f t="shared" si="247"/>
        <v>1277698.24</v>
      </c>
      <c r="AC125" s="35">
        <f t="shared" si="247"/>
        <v>1277698.24</v>
      </c>
      <c r="AD125" s="35">
        <f t="shared" si="247"/>
        <v>1277698.24</v>
      </c>
      <c r="AE125" s="35">
        <f t="shared" si="247"/>
        <v>1277698.24</v>
      </c>
      <c r="AF125" s="35">
        <f t="shared" si="247"/>
        <v>660949.12</v>
      </c>
      <c r="AG125" s="35">
        <f t="shared" si="247"/>
        <v>660949.12</v>
      </c>
      <c r="AH125" s="35">
        <f t="shared" si="247"/>
        <v>44200.000000000036</v>
      </c>
      <c r="AI125" s="35">
        <f t="shared" si="247"/>
        <v>44200.000000000036</v>
      </c>
      <c r="AJ125" s="35">
        <f t="shared" si="247"/>
        <v>44200.000000000036</v>
      </c>
      <c r="AK125" s="35">
        <f t="shared" si="247"/>
        <v>44200.000000000036</v>
      </c>
      <c r="AL125" s="35">
        <f t="shared" si="247"/>
        <v>44200.000000000036</v>
      </c>
      <c r="AM125" s="35">
        <f t="shared" si="247"/>
        <v>44200.000000000036</v>
      </c>
      <c r="AN125" s="35">
        <f t="shared" si="247"/>
        <v>44200.000000000036</v>
      </c>
      <c r="AO125" s="35">
        <f t="shared" si="247"/>
        <v>44200.000000000036</v>
      </c>
      <c r="AP125" s="35">
        <f t="shared" si="247"/>
        <v>44200.000000000036</v>
      </c>
      <c r="AQ125" s="35">
        <f t="shared" si="247"/>
        <v>44200.000000000036</v>
      </c>
      <c r="AR125" s="35">
        <f t="shared" si="247"/>
        <v>44200.000000000036</v>
      </c>
      <c r="AS125" s="35">
        <f t="shared" si="247"/>
        <v>44200.000000000036</v>
      </c>
      <c r="AT125" s="35">
        <f t="shared" si="247"/>
        <v>44200.000000000036</v>
      </c>
      <c r="AU125" s="35">
        <f t="shared" si="247"/>
        <v>44200.000000000036</v>
      </c>
      <c r="AV125" s="35">
        <f t="shared" si="247"/>
        <v>44200.000000000036</v>
      </c>
      <c r="AW125" s="35">
        <f t="shared" si="247"/>
        <v>44200.000000000036</v>
      </c>
      <c r="AX125" s="35">
        <f t="shared" si="247"/>
        <v>44200.000000000036</v>
      </c>
      <c r="AY125" s="35">
        <f t="shared" si="247"/>
        <v>44200.000000000036</v>
      </c>
      <c r="AZ125" s="35">
        <f t="shared" si="247"/>
        <v>0</v>
      </c>
      <c r="BA125" s="35">
        <f t="shared" si="247"/>
        <v>0</v>
      </c>
      <c r="BB125" s="35">
        <f t="shared" si="247"/>
        <v>0</v>
      </c>
      <c r="BC125" s="35">
        <f t="shared" si="247"/>
        <v>0</v>
      </c>
      <c r="BD125" s="35">
        <f t="shared" si="247"/>
        <v>0</v>
      </c>
      <c r="BE125" s="35">
        <f t="shared" si="247"/>
        <v>0</v>
      </c>
      <c r="BF125" s="35">
        <f t="shared" si="247"/>
        <v>0</v>
      </c>
      <c r="BG125" s="35">
        <f t="shared" si="247"/>
        <v>0</v>
      </c>
      <c r="BH125" s="35">
        <f t="shared" si="247"/>
        <v>0</v>
      </c>
      <c r="BI125" s="35">
        <f t="shared" si="247"/>
        <v>0</v>
      </c>
      <c r="BJ125" s="35">
        <f t="shared" si="247"/>
        <v>0</v>
      </c>
      <c r="BK125" s="35">
        <f t="shared" si="247"/>
        <v>0</v>
      </c>
      <c r="BL125" s="35">
        <f t="shared" si="247"/>
        <v>0</v>
      </c>
      <c r="BM125" s="35">
        <f t="shared" si="247"/>
        <v>0</v>
      </c>
      <c r="BN125" s="35">
        <f t="shared" si="247"/>
        <v>0</v>
      </c>
      <c r="BO125" s="35">
        <f t="shared" si="247"/>
        <v>0</v>
      </c>
      <c r="BP125" s="35">
        <f t="shared" si="247"/>
        <v>0</v>
      </c>
      <c r="BQ125" s="35">
        <f t="shared" si="247"/>
        <v>0</v>
      </c>
      <c r="BR125" s="35">
        <f t="shared" si="247"/>
        <v>0</v>
      </c>
      <c r="BS125" s="35">
        <f t="shared" si="247"/>
        <v>0</v>
      </c>
      <c r="BT125" s="35">
        <f t="shared" si="247"/>
        <v>0</v>
      </c>
      <c r="BU125" s="35">
        <f t="shared" si="247"/>
        <v>0</v>
      </c>
      <c r="BV125" s="35">
        <f t="shared" si="247"/>
        <v>0</v>
      </c>
      <c r="BW125" s="35">
        <f t="shared" ref="BW125:EH125" si="248">BW123+BW119</f>
        <v>0</v>
      </c>
      <c r="BX125" s="35">
        <f t="shared" si="248"/>
        <v>0</v>
      </c>
      <c r="BY125" s="35">
        <f t="shared" si="248"/>
        <v>0</v>
      </c>
      <c r="BZ125" s="35">
        <f t="shared" si="248"/>
        <v>0</v>
      </c>
      <c r="CA125" s="35">
        <f t="shared" si="248"/>
        <v>0</v>
      </c>
      <c r="CB125" s="35">
        <f t="shared" si="248"/>
        <v>0</v>
      </c>
      <c r="CC125" s="35">
        <f t="shared" si="248"/>
        <v>0</v>
      </c>
      <c r="CD125" s="35">
        <f t="shared" si="248"/>
        <v>0</v>
      </c>
      <c r="CE125" s="35">
        <f t="shared" si="248"/>
        <v>0</v>
      </c>
      <c r="CF125" s="35">
        <f t="shared" si="248"/>
        <v>0</v>
      </c>
      <c r="CG125" s="35">
        <f t="shared" si="248"/>
        <v>0</v>
      </c>
      <c r="CH125" s="35">
        <f t="shared" si="248"/>
        <v>0</v>
      </c>
      <c r="CI125" s="35">
        <f t="shared" si="248"/>
        <v>0</v>
      </c>
      <c r="CJ125" s="35">
        <f t="shared" si="248"/>
        <v>0</v>
      </c>
      <c r="CK125" s="35">
        <f t="shared" si="248"/>
        <v>0</v>
      </c>
      <c r="CL125" s="35">
        <f t="shared" si="248"/>
        <v>0</v>
      </c>
      <c r="CM125" s="35">
        <f t="shared" si="248"/>
        <v>0</v>
      </c>
      <c r="CN125" s="35">
        <f t="shared" si="248"/>
        <v>0</v>
      </c>
      <c r="CO125" s="35">
        <f t="shared" si="248"/>
        <v>0</v>
      </c>
      <c r="CP125" s="35">
        <f t="shared" si="248"/>
        <v>0</v>
      </c>
      <c r="CQ125" s="35">
        <f t="shared" si="248"/>
        <v>0</v>
      </c>
      <c r="CR125" s="35">
        <f t="shared" si="248"/>
        <v>0</v>
      </c>
      <c r="CS125" s="35">
        <f t="shared" si="248"/>
        <v>0</v>
      </c>
      <c r="CT125" s="35">
        <f t="shared" si="248"/>
        <v>0</v>
      </c>
      <c r="CU125" s="35">
        <f t="shared" si="248"/>
        <v>0</v>
      </c>
      <c r="CV125" s="35">
        <f t="shared" si="248"/>
        <v>0</v>
      </c>
      <c r="CW125" s="35">
        <f t="shared" si="248"/>
        <v>0</v>
      </c>
      <c r="CX125" s="35">
        <f t="shared" si="248"/>
        <v>0</v>
      </c>
      <c r="CY125" s="35">
        <f t="shared" si="248"/>
        <v>0</v>
      </c>
      <c r="CZ125" s="35">
        <f t="shared" si="248"/>
        <v>0</v>
      </c>
      <c r="DA125" s="35">
        <f t="shared" si="248"/>
        <v>0</v>
      </c>
      <c r="DB125" s="35">
        <f t="shared" si="248"/>
        <v>0</v>
      </c>
      <c r="DC125" s="35">
        <f t="shared" si="248"/>
        <v>0</v>
      </c>
      <c r="DD125" s="35">
        <f t="shared" si="248"/>
        <v>0</v>
      </c>
      <c r="DE125" s="35">
        <f t="shared" si="248"/>
        <v>0</v>
      </c>
      <c r="DF125" s="35">
        <f t="shared" si="248"/>
        <v>0</v>
      </c>
      <c r="DG125" s="35">
        <f t="shared" si="248"/>
        <v>0</v>
      </c>
      <c r="DH125" s="35">
        <f t="shared" si="248"/>
        <v>0</v>
      </c>
      <c r="DI125" s="35">
        <f t="shared" si="248"/>
        <v>0</v>
      </c>
      <c r="DJ125" s="35">
        <f t="shared" si="248"/>
        <v>0</v>
      </c>
      <c r="DK125" s="35">
        <f t="shared" si="248"/>
        <v>0</v>
      </c>
      <c r="DL125" s="35">
        <f t="shared" si="248"/>
        <v>0</v>
      </c>
      <c r="DM125" s="35">
        <f t="shared" si="248"/>
        <v>0</v>
      </c>
      <c r="DN125" s="35">
        <f t="shared" si="248"/>
        <v>0</v>
      </c>
      <c r="DO125" s="35">
        <f t="shared" si="248"/>
        <v>0</v>
      </c>
      <c r="DP125" s="35">
        <f t="shared" si="248"/>
        <v>0</v>
      </c>
      <c r="DQ125" s="35">
        <f t="shared" si="248"/>
        <v>0</v>
      </c>
      <c r="DR125" s="35">
        <f t="shared" si="248"/>
        <v>0</v>
      </c>
      <c r="DS125" s="35">
        <f t="shared" si="248"/>
        <v>0</v>
      </c>
      <c r="DT125" s="35">
        <f t="shared" si="248"/>
        <v>0</v>
      </c>
      <c r="DU125" s="35">
        <f t="shared" si="248"/>
        <v>0</v>
      </c>
      <c r="DV125" s="35">
        <f t="shared" si="248"/>
        <v>0</v>
      </c>
      <c r="DW125" s="35">
        <f t="shared" si="248"/>
        <v>0</v>
      </c>
      <c r="DX125" s="35">
        <f t="shared" si="248"/>
        <v>0</v>
      </c>
      <c r="DY125" s="35">
        <f t="shared" si="248"/>
        <v>0</v>
      </c>
      <c r="DZ125" s="35">
        <f t="shared" si="248"/>
        <v>0</v>
      </c>
      <c r="EA125" s="35">
        <f t="shared" si="248"/>
        <v>0</v>
      </c>
      <c r="EB125" s="35">
        <f t="shared" si="248"/>
        <v>0</v>
      </c>
      <c r="EC125" s="35">
        <f t="shared" si="248"/>
        <v>0</v>
      </c>
      <c r="ED125" s="35">
        <f t="shared" si="248"/>
        <v>0</v>
      </c>
      <c r="EE125" s="35">
        <f t="shared" si="248"/>
        <v>0</v>
      </c>
      <c r="EF125" s="35">
        <f t="shared" si="248"/>
        <v>0</v>
      </c>
      <c r="EG125" s="35">
        <f t="shared" si="248"/>
        <v>0</v>
      </c>
      <c r="EH125" s="35">
        <f t="shared" si="248"/>
        <v>0</v>
      </c>
      <c r="EI125" s="35">
        <f t="shared" ref="EI125:FC125" si="249">EI123+EI119</f>
        <v>0</v>
      </c>
      <c r="EJ125" s="35">
        <f t="shared" si="249"/>
        <v>0</v>
      </c>
      <c r="EK125" s="35">
        <f t="shared" si="249"/>
        <v>0</v>
      </c>
      <c r="EL125" s="35">
        <f t="shared" si="249"/>
        <v>0</v>
      </c>
      <c r="EM125" s="35">
        <f t="shared" si="249"/>
        <v>0</v>
      </c>
      <c r="EN125" s="35">
        <f t="shared" si="249"/>
        <v>0</v>
      </c>
      <c r="EO125" s="35">
        <f t="shared" si="249"/>
        <v>0</v>
      </c>
      <c r="EP125" s="35">
        <f t="shared" si="249"/>
        <v>0</v>
      </c>
      <c r="EQ125" s="35">
        <f t="shared" si="249"/>
        <v>0</v>
      </c>
      <c r="ER125" s="35">
        <f t="shared" si="249"/>
        <v>0</v>
      </c>
      <c r="ES125" s="35">
        <f t="shared" si="249"/>
        <v>0</v>
      </c>
      <c r="ET125" s="35">
        <f t="shared" si="249"/>
        <v>0</v>
      </c>
      <c r="EU125" s="35">
        <f t="shared" si="249"/>
        <v>0</v>
      </c>
      <c r="EV125" s="35">
        <f t="shared" si="249"/>
        <v>0</v>
      </c>
      <c r="EW125" s="35">
        <f t="shared" si="249"/>
        <v>0</v>
      </c>
      <c r="EX125" s="35">
        <f t="shared" si="249"/>
        <v>0</v>
      </c>
      <c r="EY125" s="35">
        <f t="shared" si="249"/>
        <v>0</v>
      </c>
      <c r="EZ125" s="35">
        <f t="shared" si="249"/>
        <v>0</v>
      </c>
      <c r="FA125" s="35">
        <f t="shared" si="249"/>
        <v>0</v>
      </c>
      <c r="FB125" s="35">
        <f t="shared" si="249"/>
        <v>0</v>
      </c>
      <c r="FC125" s="35">
        <f t="shared" si="249"/>
        <v>0</v>
      </c>
    </row>
    <row r="126" spans="3:159" x14ac:dyDescent="0.35">
      <c r="E126" s="31"/>
    </row>
    <row r="127" spans="3:159" x14ac:dyDescent="0.35">
      <c r="C127" t="s">
        <v>254</v>
      </c>
      <c r="E127" s="31" t="s">
        <v>107</v>
      </c>
      <c r="H127" s="17">
        <f>SUM(J127:XFD127)</f>
        <v>37661902.109899759</v>
      </c>
      <c r="J127" s="17">
        <f>J83</f>
        <v>-2210000</v>
      </c>
      <c r="K127" s="17">
        <f t="shared" ref="K127:BV127" si="250">K83</f>
        <v>-2210000</v>
      </c>
      <c r="L127" s="17">
        <f t="shared" si="250"/>
        <v>-2210000</v>
      </c>
      <c r="M127" s="17">
        <f t="shared" si="250"/>
        <v>-2210000</v>
      </c>
      <c r="N127" s="17">
        <f t="shared" si="250"/>
        <v>-2210000</v>
      </c>
      <c r="O127" s="17">
        <f t="shared" si="250"/>
        <v>-2210000</v>
      </c>
      <c r="P127" s="17">
        <f t="shared" si="250"/>
        <v>-2210000</v>
      </c>
      <c r="Q127" s="17">
        <f t="shared" si="250"/>
        <v>-2210000</v>
      </c>
      <c r="R127" s="17">
        <f t="shared" si="250"/>
        <v>-2210000</v>
      </c>
      <c r="S127" s="17">
        <f t="shared" si="250"/>
        <v>-2210000</v>
      </c>
      <c r="T127" s="17">
        <f t="shared" si="250"/>
        <v>-2210000</v>
      </c>
      <c r="U127" s="17">
        <f t="shared" si="250"/>
        <v>-2210000</v>
      </c>
      <c r="V127" s="17">
        <f t="shared" si="250"/>
        <v>1249420.0447757756</v>
      </c>
      <c r="W127" s="17">
        <f t="shared" si="250"/>
        <v>1257866.2686567169</v>
      </c>
      <c r="X127" s="17">
        <f t="shared" si="250"/>
        <v>1266363.9403337869</v>
      </c>
      <c r="Y127" s="17">
        <f t="shared" si="250"/>
        <v>1274913.329382936</v>
      </c>
      <c r="Z127" s="17">
        <f t="shared" si="250"/>
        <v>1283514.7062606073</v>
      </c>
      <c r="AA127" s="17">
        <f t="shared" si="250"/>
        <v>1292168.3422990993</v>
      </c>
      <c r="AB127" s="17">
        <f t="shared" si="250"/>
        <v>1300874.5097017868</v>
      </c>
      <c r="AC127" s="17">
        <f t="shared" si="250"/>
        <v>1309633.48153819</v>
      </c>
      <c r="AD127" s="17">
        <f t="shared" si="250"/>
        <v>1318445.5317388943</v>
      </c>
      <c r="AE127" s="17">
        <f t="shared" si="250"/>
        <v>1327310.9350903188</v>
      </c>
      <c r="AF127" s="17">
        <f t="shared" si="250"/>
        <v>1336229.9672293274</v>
      </c>
      <c r="AG127" s="17">
        <f t="shared" si="250"/>
        <v>1345202.9046376892</v>
      </c>
      <c r="AH127" s="17">
        <f t="shared" si="250"/>
        <v>1354230.0246363701</v>
      </c>
      <c r="AI127" s="17">
        <f t="shared" si="250"/>
        <v>1363311.6053796718</v>
      </c>
      <c r="AJ127" s="17">
        <f t="shared" si="250"/>
        <v>1372447.9258492023</v>
      </c>
      <c r="AK127" s="17">
        <f t="shared" si="250"/>
        <v>1381639.2658476778</v>
      </c>
      <c r="AL127" s="17">
        <f t="shared" si="250"/>
        <v>1390885.9059925613</v>
      </c>
      <c r="AM127" s="17">
        <f t="shared" si="250"/>
        <v>1400188.1277095268</v>
      </c>
      <c r="AN127" s="17">
        <f t="shared" si="250"/>
        <v>1409546.2132257479</v>
      </c>
      <c r="AO127" s="17">
        <f t="shared" si="250"/>
        <v>1418960.4455630139</v>
      </c>
      <c r="AP127" s="17">
        <f t="shared" si="250"/>
        <v>1346325.8453727686</v>
      </c>
      <c r="AQ127" s="17">
        <f t="shared" si="250"/>
        <v>1355853.2235604418</v>
      </c>
      <c r="AR127" s="17">
        <f t="shared" si="250"/>
        <v>1365437.602330653</v>
      </c>
      <c r="AS127" s="17">
        <f t="shared" si="250"/>
        <v>1375079.2678111703</v>
      </c>
      <c r="AT127" s="17">
        <f t="shared" si="250"/>
        <v>1384778.5068872077</v>
      </c>
      <c r="AU127" s="17">
        <f t="shared" si="250"/>
        <v>1394535.6071934262</v>
      </c>
      <c r="AV127" s="17">
        <f t="shared" si="250"/>
        <v>1404350.8571057408</v>
      </c>
      <c r="AW127" s="17">
        <f t="shared" si="250"/>
        <v>1414224.5457329224</v>
      </c>
      <c r="AX127" s="17">
        <f t="shared" si="250"/>
        <v>1424156.9629080119</v>
      </c>
      <c r="AY127" s="17">
        <f t="shared" si="250"/>
        <v>1434148.3991795145</v>
      </c>
      <c r="AZ127" s="17">
        <f t="shared" si="250"/>
        <v>1444199.1458024031</v>
      </c>
      <c r="BA127" s="17">
        <f t="shared" si="250"/>
        <v>1454309.494728901</v>
      </c>
      <c r="BB127" s="17">
        <f t="shared" si="250"/>
        <v>1464479.7385990564</v>
      </c>
      <c r="BC127" s="17">
        <f t="shared" si="250"/>
        <v>1474710.1707311054</v>
      </c>
      <c r="BD127" s="17">
        <f t="shared" si="250"/>
        <v>1485001.0851116055</v>
      </c>
      <c r="BE127" s="17">
        <f t="shared" si="250"/>
        <v>1495352.7763853599</v>
      </c>
      <c r="BF127" s="17">
        <f t="shared" si="250"/>
        <v>1505765.5398451118</v>
      </c>
      <c r="BG127" s="17">
        <f t="shared" si="250"/>
        <v>1516239.6714210059</v>
      </c>
      <c r="BH127" s="17">
        <f t="shared" si="250"/>
        <v>1526775.4676698283</v>
      </c>
      <c r="BI127" s="17">
        <f t="shared" si="250"/>
        <v>1619478.4889218977</v>
      </c>
      <c r="BJ127" s="17">
        <f t="shared" si="250"/>
        <v>417469.15423748095</v>
      </c>
      <c r="BK127" s="17">
        <f t="shared" si="250"/>
        <v>409066.78788136109</v>
      </c>
      <c r="BL127" s="17">
        <f t="shared" si="250"/>
        <v>400613.07891272451</v>
      </c>
      <c r="BM127" s="17">
        <f t="shared" si="250"/>
        <v>392107.43608574732</v>
      </c>
      <c r="BN127" s="17">
        <f t="shared" si="250"/>
        <v>383549.26247157017</v>
      </c>
      <c r="BO127" s="17">
        <f t="shared" si="250"/>
        <v>374937.95540125237</v>
      </c>
      <c r="BP127" s="17">
        <f t="shared" si="250"/>
        <v>366272.90640815697</v>
      </c>
      <c r="BQ127" s="17">
        <f t="shared" si="250"/>
        <v>357553.50116976514</v>
      </c>
      <c r="BR127" s="17">
        <f t="shared" si="250"/>
        <v>348779.11944891245</v>
      </c>
      <c r="BS127" s="17">
        <f t="shared" si="250"/>
        <v>339949.1350344416</v>
      </c>
      <c r="BT127" s="17">
        <f t="shared" si="250"/>
        <v>331062.91568126611</v>
      </c>
      <c r="BU127" s="17">
        <f t="shared" si="250"/>
        <v>322119.82304983807</v>
      </c>
      <c r="BV127" s="17">
        <f t="shared" si="250"/>
        <v>313119.21264501626</v>
      </c>
      <c r="BW127" s="17">
        <f t="shared" ref="BW127:EH127" si="251">BW83</f>
        <v>304060.43375432503</v>
      </c>
      <c r="BX127" s="17">
        <f t="shared" si="251"/>
        <v>294942.82938560308</v>
      </c>
      <c r="BY127" s="17">
        <f t="shared" si="251"/>
        <v>285765.73620402883</v>
      </c>
      <c r="BZ127" s="17">
        <f t="shared" si="251"/>
        <v>276528.48446852551</v>
      </c>
      <c r="CA127" s="17">
        <f t="shared" si="251"/>
        <v>267230.3979675296</v>
      </c>
      <c r="CB127" s="17">
        <f t="shared" si="251"/>
        <v>257870.79395412537</v>
      </c>
      <c r="CC127" s="17">
        <f t="shared" si="251"/>
        <v>248448.98308053182</v>
      </c>
      <c r="CD127" s="17">
        <f t="shared" si="251"/>
        <v>238964.26933194324</v>
      </c>
      <c r="CE127" s="17">
        <f t="shared" si="251"/>
        <v>229415.94995970675</v>
      </c>
      <c r="CF127" s="17">
        <f t="shared" si="251"/>
        <v>219803.3154138414</v>
      </c>
      <c r="CG127" s="17">
        <f t="shared" si="251"/>
        <v>210125.64927488496</v>
      </c>
      <c r="CH127" s="17">
        <f t="shared" si="251"/>
        <v>200382.22818506276</v>
      </c>
      <c r="CI127" s="17">
        <f t="shared" si="251"/>
        <v>190572.32177877461</v>
      </c>
      <c r="CJ127" s="17">
        <f t="shared" si="251"/>
        <v>180695.19261239027</v>
      </c>
      <c r="CK127" s="17">
        <f t="shared" si="251"/>
        <v>170750.0960933473</v>
      </c>
      <c r="CL127" s="17">
        <f t="shared" si="251"/>
        <v>160736.28040854482</v>
      </c>
      <c r="CM127" s="17">
        <f t="shared" si="251"/>
        <v>150652.98645202734</v>
      </c>
      <c r="CN127" s="17">
        <f t="shared" si="251"/>
        <v>0</v>
      </c>
      <c r="CO127" s="17">
        <f t="shared" si="251"/>
        <v>0</v>
      </c>
      <c r="CP127" s="17">
        <f t="shared" si="251"/>
        <v>0</v>
      </c>
      <c r="CQ127" s="17">
        <f t="shared" si="251"/>
        <v>0</v>
      </c>
      <c r="CR127" s="17">
        <f t="shared" si="251"/>
        <v>0</v>
      </c>
      <c r="CS127" s="17">
        <f t="shared" si="251"/>
        <v>0</v>
      </c>
      <c r="CT127" s="17">
        <f t="shared" si="251"/>
        <v>0</v>
      </c>
      <c r="CU127" s="17">
        <f t="shared" si="251"/>
        <v>0</v>
      </c>
      <c r="CV127" s="17">
        <f t="shared" si="251"/>
        <v>0</v>
      </c>
      <c r="CW127" s="17">
        <f t="shared" si="251"/>
        <v>0</v>
      </c>
      <c r="CX127" s="17">
        <f t="shared" si="251"/>
        <v>0</v>
      </c>
      <c r="CY127" s="17">
        <f t="shared" si="251"/>
        <v>0</v>
      </c>
      <c r="CZ127" s="17">
        <f t="shared" si="251"/>
        <v>0</v>
      </c>
      <c r="DA127" s="17">
        <f t="shared" si="251"/>
        <v>0</v>
      </c>
      <c r="DB127" s="17">
        <f t="shared" si="251"/>
        <v>0</v>
      </c>
      <c r="DC127" s="17">
        <f t="shared" si="251"/>
        <v>0</v>
      </c>
      <c r="DD127" s="17">
        <f t="shared" si="251"/>
        <v>0</v>
      </c>
      <c r="DE127" s="17">
        <f t="shared" si="251"/>
        <v>0</v>
      </c>
      <c r="DF127" s="17">
        <f t="shared" si="251"/>
        <v>0</v>
      </c>
      <c r="DG127" s="17">
        <f t="shared" si="251"/>
        <v>0</v>
      </c>
      <c r="DH127" s="17">
        <f t="shared" si="251"/>
        <v>0</v>
      </c>
      <c r="DI127" s="17">
        <f t="shared" si="251"/>
        <v>0</v>
      </c>
      <c r="DJ127" s="17">
        <f t="shared" si="251"/>
        <v>0</v>
      </c>
      <c r="DK127" s="17">
        <f t="shared" si="251"/>
        <v>0</v>
      </c>
      <c r="DL127" s="17">
        <f t="shared" si="251"/>
        <v>0</v>
      </c>
      <c r="DM127" s="17">
        <f t="shared" si="251"/>
        <v>0</v>
      </c>
      <c r="DN127" s="17">
        <f t="shared" si="251"/>
        <v>0</v>
      </c>
      <c r="DO127" s="17">
        <f t="shared" si="251"/>
        <v>0</v>
      </c>
      <c r="DP127" s="17">
        <f t="shared" si="251"/>
        <v>0</v>
      </c>
      <c r="DQ127" s="17">
        <f t="shared" si="251"/>
        <v>0</v>
      </c>
      <c r="DR127" s="17">
        <f t="shared" si="251"/>
        <v>0</v>
      </c>
      <c r="DS127" s="17">
        <f t="shared" si="251"/>
        <v>0</v>
      </c>
      <c r="DT127" s="17">
        <f t="shared" si="251"/>
        <v>0</v>
      </c>
      <c r="DU127" s="17">
        <f t="shared" si="251"/>
        <v>0</v>
      </c>
      <c r="DV127" s="17">
        <f t="shared" si="251"/>
        <v>0</v>
      </c>
      <c r="DW127" s="17">
        <f t="shared" si="251"/>
        <v>0</v>
      </c>
      <c r="DX127" s="17">
        <f t="shared" si="251"/>
        <v>0</v>
      </c>
      <c r="DY127" s="17">
        <f t="shared" si="251"/>
        <v>0</v>
      </c>
      <c r="DZ127" s="17">
        <f t="shared" si="251"/>
        <v>0</v>
      </c>
      <c r="EA127" s="17">
        <f t="shared" si="251"/>
        <v>0</v>
      </c>
      <c r="EB127" s="17">
        <f t="shared" si="251"/>
        <v>0</v>
      </c>
      <c r="EC127" s="17">
        <f t="shared" si="251"/>
        <v>0</v>
      </c>
      <c r="ED127" s="17">
        <f t="shared" si="251"/>
        <v>0</v>
      </c>
      <c r="EE127" s="17">
        <f t="shared" si="251"/>
        <v>0</v>
      </c>
      <c r="EF127" s="17">
        <f t="shared" si="251"/>
        <v>0</v>
      </c>
      <c r="EG127" s="17">
        <f t="shared" si="251"/>
        <v>0</v>
      </c>
      <c r="EH127" s="17">
        <f t="shared" si="251"/>
        <v>0</v>
      </c>
      <c r="EI127" s="17">
        <f t="shared" ref="EI127:FC127" si="252">EI83</f>
        <v>0</v>
      </c>
      <c r="EJ127" s="17">
        <f t="shared" si="252"/>
        <v>0</v>
      </c>
      <c r="EK127" s="17">
        <f t="shared" si="252"/>
        <v>0</v>
      </c>
      <c r="EL127" s="17">
        <f t="shared" si="252"/>
        <v>0</v>
      </c>
      <c r="EM127" s="17">
        <f t="shared" si="252"/>
        <v>0</v>
      </c>
      <c r="EN127" s="17">
        <f t="shared" si="252"/>
        <v>0</v>
      </c>
      <c r="EO127" s="17">
        <f t="shared" si="252"/>
        <v>0</v>
      </c>
      <c r="EP127" s="17">
        <f t="shared" si="252"/>
        <v>0</v>
      </c>
      <c r="EQ127" s="17">
        <f t="shared" si="252"/>
        <v>0</v>
      </c>
      <c r="ER127" s="17">
        <f t="shared" si="252"/>
        <v>0</v>
      </c>
      <c r="ES127" s="17">
        <f t="shared" si="252"/>
        <v>0</v>
      </c>
      <c r="ET127" s="17">
        <f t="shared" si="252"/>
        <v>0</v>
      </c>
      <c r="EU127" s="17">
        <f t="shared" si="252"/>
        <v>0</v>
      </c>
      <c r="EV127" s="17">
        <f t="shared" si="252"/>
        <v>0</v>
      </c>
      <c r="EW127" s="17">
        <f t="shared" si="252"/>
        <v>0</v>
      </c>
      <c r="EX127" s="17">
        <f t="shared" si="252"/>
        <v>0</v>
      </c>
      <c r="EY127" s="17">
        <f t="shared" si="252"/>
        <v>0</v>
      </c>
      <c r="EZ127" s="17">
        <f t="shared" si="252"/>
        <v>0</v>
      </c>
      <c r="FA127" s="17">
        <f t="shared" si="252"/>
        <v>0</v>
      </c>
      <c r="FB127" s="17">
        <f t="shared" si="252"/>
        <v>0</v>
      </c>
      <c r="FC127" s="17">
        <f t="shared" si="252"/>
        <v>0</v>
      </c>
    </row>
    <row r="129" spans="3:159" x14ac:dyDescent="0.35">
      <c r="C129" t="s">
        <v>180</v>
      </c>
      <c r="E129" s="31" t="s">
        <v>107</v>
      </c>
      <c r="H129" s="17">
        <f>SUM(J129:XFD129)</f>
        <v>41441002.109899759</v>
      </c>
      <c r="J129" s="17">
        <f>J77-J125</f>
        <v>0</v>
      </c>
      <c r="K129" s="17">
        <f t="shared" ref="K129:BV129" si="253">K77-K125</f>
        <v>0</v>
      </c>
      <c r="L129" s="17">
        <f t="shared" si="253"/>
        <v>0</v>
      </c>
      <c r="M129" s="17">
        <f t="shared" si="253"/>
        <v>0</v>
      </c>
      <c r="N129" s="17">
        <f t="shared" si="253"/>
        <v>0</v>
      </c>
      <c r="O129" s="17">
        <f t="shared" si="253"/>
        <v>0</v>
      </c>
      <c r="P129" s="17">
        <f t="shared" si="253"/>
        <v>0</v>
      </c>
      <c r="Q129" s="17">
        <f t="shared" si="253"/>
        <v>0</v>
      </c>
      <c r="R129" s="17">
        <f t="shared" si="253"/>
        <v>0</v>
      </c>
      <c r="S129" s="17">
        <f t="shared" si="253"/>
        <v>0</v>
      </c>
      <c r="T129" s="17">
        <f t="shared" si="253"/>
        <v>0</v>
      </c>
      <c r="U129" s="17">
        <f t="shared" si="253"/>
        <v>0</v>
      </c>
      <c r="V129" s="17">
        <f t="shared" si="253"/>
        <v>-936269.95522422437</v>
      </c>
      <c r="W129" s="17">
        <f t="shared" si="253"/>
        <v>-927823.73134328309</v>
      </c>
      <c r="X129" s="17">
        <f t="shared" si="253"/>
        <v>-2204220.0596662131</v>
      </c>
      <c r="Y129" s="17">
        <f t="shared" si="253"/>
        <v>-2195670.670617064</v>
      </c>
      <c r="Z129" s="17">
        <f t="shared" si="253"/>
        <v>-816515.69373939303</v>
      </c>
      <c r="AA129" s="17">
        <f t="shared" si="253"/>
        <v>-807862.05770090106</v>
      </c>
      <c r="AB129" s="17">
        <f t="shared" si="253"/>
        <v>23176.269701786805</v>
      </c>
      <c r="AC129" s="17">
        <f t="shared" si="253"/>
        <v>31935.24153819005</v>
      </c>
      <c r="AD129" s="17">
        <f t="shared" si="253"/>
        <v>40747.291738894302</v>
      </c>
      <c r="AE129" s="17">
        <f t="shared" si="253"/>
        <v>49612.695090318797</v>
      </c>
      <c r="AF129" s="17">
        <f t="shared" si="253"/>
        <v>675280.84722932742</v>
      </c>
      <c r="AG129" s="17">
        <f t="shared" si="253"/>
        <v>684253.78463768924</v>
      </c>
      <c r="AH129" s="17">
        <f t="shared" si="253"/>
        <v>1310030.0246363701</v>
      </c>
      <c r="AI129" s="17">
        <f t="shared" si="253"/>
        <v>1319111.6053796718</v>
      </c>
      <c r="AJ129" s="17">
        <f t="shared" si="253"/>
        <v>1328247.9258492023</v>
      </c>
      <c r="AK129" s="17">
        <f t="shared" si="253"/>
        <v>1337439.2658476778</v>
      </c>
      <c r="AL129" s="17">
        <f t="shared" si="253"/>
        <v>1346685.9059925613</v>
      </c>
      <c r="AM129" s="17">
        <f t="shared" si="253"/>
        <v>1355988.1277095268</v>
      </c>
      <c r="AN129" s="17">
        <f t="shared" si="253"/>
        <v>1365346.2132257479</v>
      </c>
      <c r="AO129" s="17">
        <f t="shared" si="253"/>
        <v>1374760.4455630139</v>
      </c>
      <c r="AP129" s="17">
        <f t="shared" si="253"/>
        <v>1302125.8453727686</v>
      </c>
      <c r="AQ129" s="17">
        <f t="shared" si="253"/>
        <v>1311653.2235604418</v>
      </c>
      <c r="AR129" s="17">
        <f t="shared" si="253"/>
        <v>1321237.602330653</v>
      </c>
      <c r="AS129" s="17">
        <f t="shared" si="253"/>
        <v>1330879.2678111703</v>
      </c>
      <c r="AT129" s="17">
        <f t="shared" si="253"/>
        <v>1340578.5068872077</v>
      </c>
      <c r="AU129" s="17">
        <f t="shared" si="253"/>
        <v>1350335.6071934262</v>
      </c>
      <c r="AV129" s="17">
        <f t="shared" si="253"/>
        <v>1360150.8571057408</v>
      </c>
      <c r="AW129" s="17">
        <f t="shared" si="253"/>
        <v>1370024.5457329224</v>
      </c>
      <c r="AX129" s="17">
        <f t="shared" si="253"/>
        <v>1379956.9629080119</v>
      </c>
      <c r="AY129" s="17">
        <f t="shared" si="253"/>
        <v>1389948.3991795145</v>
      </c>
      <c r="AZ129" s="17">
        <f t="shared" si="253"/>
        <v>1444199.1458024031</v>
      </c>
      <c r="BA129" s="17">
        <f t="shared" si="253"/>
        <v>1454309.494728901</v>
      </c>
      <c r="BB129" s="17">
        <f t="shared" si="253"/>
        <v>1464479.7385990564</v>
      </c>
      <c r="BC129" s="17">
        <f t="shared" si="253"/>
        <v>1474710.1707311054</v>
      </c>
      <c r="BD129" s="17">
        <f t="shared" si="253"/>
        <v>1485001.0851116055</v>
      </c>
      <c r="BE129" s="17">
        <f t="shared" si="253"/>
        <v>1495352.7763853599</v>
      </c>
      <c r="BF129" s="17">
        <f t="shared" si="253"/>
        <v>1505765.5398451118</v>
      </c>
      <c r="BG129" s="17">
        <f t="shared" si="253"/>
        <v>1516239.6714210059</v>
      </c>
      <c r="BH129" s="17">
        <f t="shared" si="253"/>
        <v>1526775.4676698283</v>
      </c>
      <c r="BI129" s="17">
        <f t="shared" si="253"/>
        <v>1619478.4889218977</v>
      </c>
      <c r="BJ129" s="17">
        <f t="shared" si="253"/>
        <v>417469.15423748095</v>
      </c>
      <c r="BK129" s="17">
        <f t="shared" si="253"/>
        <v>409066.78788136109</v>
      </c>
      <c r="BL129" s="17">
        <f t="shared" si="253"/>
        <v>400613.07891272451</v>
      </c>
      <c r="BM129" s="17">
        <f t="shared" si="253"/>
        <v>392107.43608574732</v>
      </c>
      <c r="BN129" s="17">
        <f t="shared" si="253"/>
        <v>383549.26247157017</v>
      </c>
      <c r="BO129" s="17">
        <f t="shared" si="253"/>
        <v>374937.95540125237</v>
      </c>
      <c r="BP129" s="17">
        <f t="shared" si="253"/>
        <v>366272.90640815697</v>
      </c>
      <c r="BQ129" s="17">
        <f t="shared" si="253"/>
        <v>357553.50116976514</v>
      </c>
      <c r="BR129" s="17">
        <f t="shared" si="253"/>
        <v>348779.11944891245</v>
      </c>
      <c r="BS129" s="17">
        <f t="shared" si="253"/>
        <v>339949.1350344416</v>
      </c>
      <c r="BT129" s="17">
        <f t="shared" si="253"/>
        <v>331062.91568126611</v>
      </c>
      <c r="BU129" s="17">
        <f t="shared" si="253"/>
        <v>322119.82304983807</v>
      </c>
      <c r="BV129" s="17">
        <f t="shared" si="253"/>
        <v>313119.21264501626</v>
      </c>
      <c r="BW129" s="17">
        <f t="shared" ref="BW129:EH129" si="254">BW77-BW125</f>
        <v>304060.43375432503</v>
      </c>
      <c r="BX129" s="17">
        <f t="shared" si="254"/>
        <v>294942.82938560308</v>
      </c>
      <c r="BY129" s="17">
        <f t="shared" si="254"/>
        <v>285765.73620402883</v>
      </c>
      <c r="BZ129" s="17">
        <f t="shared" si="254"/>
        <v>276528.48446852551</v>
      </c>
      <c r="CA129" s="17">
        <f t="shared" si="254"/>
        <v>267230.3979675296</v>
      </c>
      <c r="CB129" s="17">
        <f t="shared" si="254"/>
        <v>257870.79395412537</v>
      </c>
      <c r="CC129" s="17">
        <f t="shared" si="254"/>
        <v>248448.98308053182</v>
      </c>
      <c r="CD129" s="17">
        <f t="shared" si="254"/>
        <v>238964.26933194324</v>
      </c>
      <c r="CE129" s="17">
        <f t="shared" si="254"/>
        <v>229415.94995970675</v>
      </c>
      <c r="CF129" s="17">
        <f t="shared" si="254"/>
        <v>219803.3154138414</v>
      </c>
      <c r="CG129" s="17">
        <f t="shared" si="254"/>
        <v>210125.64927488496</v>
      </c>
      <c r="CH129" s="17">
        <f t="shared" si="254"/>
        <v>200382.22818506276</v>
      </c>
      <c r="CI129" s="17">
        <f t="shared" si="254"/>
        <v>190572.32177877461</v>
      </c>
      <c r="CJ129" s="17">
        <f t="shared" si="254"/>
        <v>180695.19261239027</v>
      </c>
      <c r="CK129" s="17">
        <f t="shared" si="254"/>
        <v>170750.0960933473</v>
      </c>
      <c r="CL129" s="17">
        <f t="shared" si="254"/>
        <v>160736.28040854482</v>
      </c>
      <c r="CM129" s="17">
        <f t="shared" si="254"/>
        <v>150652.98645202734</v>
      </c>
      <c r="CN129" s="17">
        <f t="shared" si="254"/>
        <v>0</v>
      </c>
      <c r="CO129" s="17">
        <f t="shared" si="254"/>
        <v>0</v>
      </c>
      <c r="CP129" s="17">
        <f t="shared" si="254"/>
        <v>0</v>
      </c>
      <c r="CQ129" s="17">
        <f t="shared" si="254"/>
        <v>0</v>
      </c>
      <c r="CR129" s="17">
        <f t="shared" si="254"/>
        <v>0</v>
      </c>
      <c r="CS129" s="17">
        <f t="shared" si="254"/>
        <v>0</v>
      </c>
      <c r="CT129" s="17">
        <f t="shared" si="254"/>
        <v>0</v>
      </c>
      <c r="CU129" s="17">
        <f t="shared" si="254"/>
        <v>0</v>
      </c>
      <c r="CV129" s="17">
        <f t="shared" si="254"/>
        <v>0</v>
      </c>
      <c r="CW129" s="17">
        <f t="shared" si="254"/>
        <v>0</v>
      </c>
      <c r="CX129" s="17">
        <f t="shared" si="254"/>
        <v>0</v>
      </c>
      <c r="CY129" s="17">
        <f t="shared" si="254"/>
        <v>0</v>
      </c>
      <c r="CZ129" s="17">
        <f t="shared" si="254"/>
        <v>0</v>
      </c>
      <c r="DA129" s="17">
        <f t="shared" si="254"/>
        <v>0</v>
      </c>
      <c r="DB129" s="17">
        <f t="shared" si="254"/>
        <v>0</v>
      </c>
      <c r="DC129" s="17">
        <f t="shared" si="254"/>
        <v>0</v>
      </c>
      <c r="DD129" s="17">
        <f t="shared" si="254"/>
        <v>0</v>
      </c>
      <c r="DE129" s="17">
        <f t="shared" si="254"/>
        <v>0</v>
      </c>
      <c r="DF129" s="17">
        <f t="shared" si="254"/>
        <v>0</v>
      </c>
      <c r="DG129" s="17">
        <f t="shared" si="254"/>
        <v>0</v>
      </c>
      <c r="DH129" s="17">
        <f t="shared" si="254"/>
        <v>0</v>
      </c>
      <c r="DI129" s="17">
        <f t="shared" si="254"/>
        <v>0</v>
      </c>
      <c r="DJ129" s="17">
        <f t="shared" si="254"/>
        <v>0</v>
      </c>
      <c r="DK129" s="17">
        <f t="shared" si="254"/>
        <v>0</v>
      </c>
      <c r="DL129" s="17">
        <f t="shared" si="254"/>
        <v>0</v>
      </c>
      <c r="DM129" s="17">
        <f t="shared" si="254"/>
        <v>0</v>
      </c>
      <c r="DN129" s="17">
        <f t="shared" si="254"/>
        <v>0</v>
      </c>
      <c r="DO129" s="17">
        <f t="shared" si="254"/>
        <v>0</v>
      </c>
      <c r="DP129" s="17">
        <f t="shared" si="254"/>
        <v>0</v>
      </c>
      <c r="DQ129" s="17">
        <f t="shared" si="254"/>
        <v>0</v>
      </c>
      <c r="DR129" s="17">
        <f t="shared" si="254"/>
        <v>0</v>
      </c>
      <c r="DS129" s="17">
        <f t="shared" si="254"/>
        <v>0</v>
      </c>
      <c r="DT129" s="17">
        <f t="shared" si="254"/>
        <v>0</v>
      </c>
      <c r="DU129" s="17">
        <f t="shared" si="254"/>
        <v>0</v>
      </c>
      <c r="DV129" s="17">
        <f t="shared" si="254"/>
        <v>0</v>
      </c>
      <c r="DW129" s="17">
        <f t="shared" si="254"/>
        <v>0</v>
      </c>
      <c r="DX129" s="17">
        <f t="shared" si="254"/>
        <v>0</v>
      </c>
      <c r="DY129" s="17">
        <f t="shared" si="254"/>
        <v>0</v>
      </c>
      <c r="DZ129" s="17">
        <f t="shared" si="254"/>
        <v>0</v>
      </c>
      <c r="EA129" s="17">
        <f t="shared" si="254"/>
        <v>0</v>
      </c>
      <c r="EB129" s="17">
        <f t="shared" si="254"/>
        <v>0</v>
      </c>
      <c r="EC129" s="17">
        <f t="shared" si="254"/>
        <v>0</v>
      </c>
      <c r="ED129" s="17">
        <f t="shared" si="254"/>
        <v>0</v>
      </c>
      <c r="EE129" s="17">
        <f t="shared" si="254"/>
        <v>0</v>
      </c>
      <c r="EF129" s="17">
        <f t="shared" si="254"/>
        <v>0</v>
      </c>
      <c r="EG129" s="17">
        <f t="shared" si="254"/>
        <v>0</v>
      </c>
      <c r="EH129" s="17">
        <f t="shared" si="254"/>
        <v>0</v>
      </c>
      <c r="EI129" s="17">
        <f t="shared" ref="EI129:FC129" si="255">EI77-EI125</f>
        <v>0</v>
      </c>
      <c r="EJ129" s="17">
        <f t="shared" si="255"/>
        <v>0</v>
      </c>
      <c r="EK129" s="17">
        <f t="shared" si="255"/>
        <v>0</v>
      </c>
      <c r="EL129" s="17">
        <f t="shared" si="255"/>
        <v>0</v>
      </c>
      <c r="EM129" s="17">
        <f t="shared" si="255"/>
        <v>0</v>
      </c>
      <c r="EN129" s="17">
        <f t="shared" si="255"/>
        <v>0</v>
      </c>
      <c r="EO129" s="17">
        <f t="shared" si="255"/>
        <v>0</v>
      </c>
      <c r="EP129" s="17">
        <f t="shared" si="255"/>
        <v>0</v>
      </c>
      <c r="EQ129" s="17">
        <f t="shared" si="255"/>
        <v>0</v>
      </c>
      <c r="ER129" s="17">
        <f t="shared" si="255"/>
        <v>0</v>
      </c>
      <c r="ES129" s="17">
        <f t="shared" si="255"/>
        <v>0</v>
      </c>
      <c r="ET129" s="17">
        <f t="shared" si="255"/>
        <v>0</v>
      </c>
      <c r="EU129" s="17">
        <f t="shared" si="255"/>
        <v>0</v>
      </c>
      <c r="EV129" s="17">
        <f t="shared" si="255"/>
        <v>0</v>
      </c>
      <c r="EW129" s="17">
        <f t="shared" si="255"/>
        <v>0</v>
      </c>
      <c r="EX129" s="17">
        <f t="shared" si="255"/>
        <v>0</v>
      </c>
      <c r="EY129" s="17">
        <f t="shared" si="255"/>
        <v>0</v>
      </c>
      <c r="EZ129" s="17">
        <f t="shared" si="255"/>
        <v>0</v>
      </c>
      <c r="FA129" s="17">
        <f t="shared" si="255"/>
        <v>0</v>
      </c>
      <c r="FB129" s="17">
        <f t="shared" si="255"/>
        <v>0</v>
      </c>
      <c r="FC129" s="17">
        <f t="shared" si="255"/>
        <v>0</v>
      </c>
    </row>
    <row r="130" spans="3:159" x14ac:dyDescent="0.35">
      <c r="C130" t="s">
        <v>181</v>
      </c>
      <c r="E130" s="31" t="s">
        <v>107</v>
      </c>
      <c r="F130" s="7">
        <f>InputC!E67</f>
        <v>0.21</v>
      </c>
      <c r="H130" s="17">
        <f>SUM(J130:XFD130)</f>
        <v>8702610.4430789482</v>
      </c>
      <c r="J130" s="17">
        <f>$F$130*J129</f>
        <v>0</v>
      </c>
      <c r="K130" s="17">
        <f t="shared" ref="K130:BV130" si="256">$F$130*K129</f>
        <v>0</v>
      </c>
      <c r="L130" s="17">
        <f t="shared" si="256"/>
        <v>0</v>
      </c>
      <c r="M130" s="17">
        <f t="shared" si="256"/>
        <v>0</v>
      </c>
      <c r="N130" s="17">
        <f t="shared" si="256"/>
        <v>0</v>
      </c>
      <c r="O130" s="17">
        <f t="shared" si="256"/>
        <v>0</v>
      </c>
      <c r="P130" s="17">
        <f t="shared" si="256"/>
        <v>0</v>
      </c>
      <c r="Q130" s="17">
        <f t="shared" si="256"/>
        <v>0</v>
      </c>
      <c r="R130" s="17">
        <f t="shared" si="256"/>
        <v>0</v>
      </c>
      <c r="S130" s="17">
        <f t="shared" si="256"/>
        <v>0</v>
      </c>
      <c r="T130" s="17">
        <f t="shared" si="256"/>
        <v>0</v>
      </c>
      <c r="U130" s="17">
        <f t="shared" si="256"/>
        <v>0</v>
      </c>
      <c r="V130" s="17">
        <f t="shared" si="256"/>
        <v>-196616.69059708712</v>
      </c>
      <c r="W130" s="17">
        <f t="shared" si="256"/>
        <v>-194842.98358208945</v>
      </c>
      <c r="X130" s="17">
        <f t="shared" si="256"/>
        <v>-462886.21252990473</v>
      </c>
      <c r="Y130" s="17">
        <f t="shared" si="256"/>
        <v>-461090.84082958341</v>
      </c>
      <c r="Z130" s="17">
        <f t="shared" si="256"/>
        <v>-171468.29568527252</v>
      </c>
      <c r="AA130" s="17">
        <f t="shared" si="256"/>
        <v>-169651.03211718923</v>
      </c>
      <c r="AB130" s="17">
        <f t="shared" si="256"/>
        <v>4867.016637375229</v>
      </c>
      <c r="AC130" s="17">
        <f t="shared" si="256"/>
        <v>6706.4007230199104</v>
      </c>
      <c r="AD130" s="17">
        <f t="shared" si="256"/>
        <v>8556.9312651678028</v>
      </c>
      <c r="AE130" s="17">
        <f t="shared" si="256"/>
        <v>10418.665968966947</v>
      </c>
      <c r="AF130" s="17">
        <f t="shared" si="256"/>
        <v>141808.97791815875</v>
      </c>
      <c r="AG130" s="17">
        <f t="shared" si="256"/>
        <v>143693.29477391473</v>
      </c>
      <c r="AH130" s="17">
        <f t="shared" si="256"/>
        <v>275106.30517363769</v>
      </c>
      <c r="AI130" s="17">
        <f t="shared" si="256"/>
        <v>277013.43712973106</v>
      </c>
      <c r="AJ130" s="17">
        <f t="shared" si="256"/>
        <v>278932.06442833249</v>
      </c>
      <c r="AK130" s="17">
        <f t="shared" si="256"/>
        <v>280862.24582801235</v>
      </c>
      <c r="AL130" s="17">
        <f t="shared" si="256"/>
        <v>282804.04025843786</v>
      </c>
      <c r="AM130" s="17">
        <f t="shared" si="256"/>
        <v>284757.50681900064</v>
      </c>
      <c r="AN130" s="17">
        <f t="shared" si="256"/>
        <v>286722.70477740705</v>
      </c>
      <c r="AO130" s="17">
        <f t="shared" si="256"/>
        <v>288699.69356823293</v>
      </c>
      <c r="AP130" s="17">
        <f t="shared" si="256"/>
        <v>273446.42752828141</v>
      </c>
      <c r="AQ130" s="17">
        <f t="shared" si="256"/>
        <v>275447.17694769276</v>
      </c>
      <c r="AR130" s="17">
        <f t="shared" si="256"/>
        <v>277459.89648943715</v>
      </c>
      <c r="AS130" s="17">
        <f t="shared" si="256"/>
        <v>279484.64624034578</v>
      </c>
      <c r="AT130" s="17">
        <f t="shared" si="256"/>
        <v>281521.48644631362</v>
      </c>
      <c r="AU130" s="17">
        <f t="shared" si="256"/>
        <v>283570.4775106195</v>
      </c>
      <c r="AV130" s="17">
        <f t="shared" si="256"/>
        <v>285631.67999220558</v>
      </c>
      <c r="AW130" s="17">
        <f t="shared" si="256"/>
        <v>287705.15460391372</v>
      </c>
      <c r="AX130" s="17">
        <f t="shared" si="256"/>
        <v>289790.96221068245</v>
      </c>
      <c r="AY130" s="17">
        <f t="shared" si="256"/>
        <v>291889.16382769804</v>
      </c>
      <c r="AZ130" s="17">
        <f t="shared" si="256"/>
        <v>303281.82061850466</v>
      </c>
      <c r="BA130" s="17">
        <f t="shared" si="256"/>
        <v>305404.99389306922</v>
      </c>
      <c r="BB130" s="17">
        <f t="shared" si="256"/>
        <v>307540.74510580185</v>
      </c>
      <c r="BC130" s="17">
        <f t="shared" si="256"/>
        <v>309689.13585353212</v>
      </c>
      <c r="BD130" s="17">
        <f t="shared" si="256"/>
        <v>311850.22787343716</v>
      </c>
      <c r="BE130" s="17">
        <f t="shared" si="256"/>
        <v>314024.08304092556</v>
      </c>
      <c r="BF130" s="17">
        <f t="shared" si="256"/>
        <v>316210.76336747344</v>
      </c>
      <c r="BG130" s="17">
        <f t="shared" si="256"/>
        <v>318410.33099841123</v>
      </c>
      <c r="BH130" s="17">
        <f t="shared" si="256"/>
        <v>320622.84821066394</v>
      </c>
      <c r="BI130" s="17">
        <f t="shared" si="256"/>
        <v>340090.48267359851</v>
      </c>
      <c r="BJ130" s="17">
        <f t="shared" si="256"/>
        <v>87668.522389870996</v>
      </c>
      <c r="BK130" s="17">
        <f t="shared" si="256"/>
        <v>85904.025455085823</v>
      </c>
      <c r="BL130" s="17">
        <f t="shared" si="256"/>
        <v>84128.746571672149</v>
      </c>
      <c r="BM130" s="17">
        <f t="shared" si="256"/>
        <v>82342.561578006935</v>
      </c>
      <c r="BN130" s="17">
        <f t="shared" si="256"/>
        <v>80545.345119029735</v>
      </c>
      <c r="BO130" s="17">
        <f t="shared" si="256"/>
        <v>78736.970634262994</v>
      </c>
      <c r="BP130" s="17">
        <f t="shared" si="256"/>
        <v>76917.310345712962</v>
      </c>
      <c r="BQ130" s="17">
        <f t="shared" si="256"/>
        <v>75086.235245650678</v>
      </c>
      <c r="BR130" s="17">
        <f t="shared" si="256"/>
        <v>73243.615084271616</v>
      </c>
      <c r="BS130" s="17">
        <f t="shared" si="256"/>
        <v>71389.31835723274</v>
      </c>
      <c r="BT130" s="17">
        <f t="shared" si="256"/>
        <v>69523.212293065881</v>
      </c>
      <c r="BU130" s="17">
        <f t="shared" si="256"/>
        <v>67645.162840465986</v>
      </c>
      <c r="BV130" s="17">
        <f t="shared" si="256"/>
        <v>65755.034655453419</v>
      </c>
      <c r="BW130" s="17">
        <f t="shared" ref="BW130:EH130" si="257">$F$130*BW129</f>
        <v>63852.691088408254</v>
      </c>
      <c r="BX130" s="17">
        <f t="shared" si="257"/>
        <v>61937.994170976643</v>
      </c>
      <c r="BY130" s="17">
        <f t="shared" si="257"/>
        <v>60010.804602846052</v>
      </c>
      <c r="BZ130" s="17">
        <f t="shared" si="257"/>
        <v>58070.981738390357</v>
      </c>
      <c r="CA130" s="17">
        <f t="shared" si="257"/>
        <v>56118.383573181214</v>
      </c>
      <c r="CB130" s="17">
        <f t="shared" si="257"/>
        <v>54152.866730366324</v>
      </c>
      <c r="CC130" s="17">
        <f t="shared" si="257"/>
        <v>52174.286446911683</v>
      </c>
      <c r="CD130" s="17">
        <f t="shared" si="257"/>
        <v>50182.496559708081</v>
      </c>
      <c r="CE130" s="17">
        <f t="shared" si="257"/>
        <v>48177.349491538414</v>
      </c>
      <c r="CF130" s="17">
        <f t="shared" si="257"/>
        <v>46158.69623690669</v>
      </c>
      <c r="CG130" s="17">
        <f t="shared" si="257"/>
        <v>44126.386347725842</v>
      </c>
      <c r="CH130" s="17">
        <f t="shared" si="257"/>
        <v>42080.267918863181</v>
      </c>
      <c r="CI130" s="17">
        <f t="shared" si="257"/>
        <v>40020.187573542666</v>
      </c>
      <c r="CJ130" s="17">
        <f t="shared" si="257"/>
        <v>37945.990448601951</v>
      </c>
      <c r="CK130" s="17">
        <f t="shared" si="257"/>
        <v>35857.520179602929</v>
      </c>
      <c r="CL130" s="17">
        <f t="shared" si="257"/>
        <v>33754.618885794407</v>
      </c>
      <c r="CM130" s="17">
        <f t="shared" si="257"/>
        <v>31637.12715492574</v>
      </c>
      <c r="CN130" s="17">
        <f t="shared" si="257"/>
        <v>0</v>
      </c>
      <c r="CO130" s="17">
        <f t="shared" si="257"/>
        <v>0</v>
      </c>
      <c r="CP130" s="17">
        <f t="shared" si="257"/>
        <v>0</v>
      </c>
      <c r="CQ130" s="17">
        <f t="shared" si="257"/>
        <v>0</v>
      </c>
      <c r="CR130" s="17">
        <f t="shared" si="257"/>
        <v>0</v>
      </c>
      <c r="CS130" s="17">
        <f t="shared" si="257"/>
        <v>0</v>
      </c>
      <c r="CT130" s="17">
        <f t="shared" si="257"/>
        <v>0</v>
      </c>
      <c r="CU130" s="17">
        <f t="shared" si="257"/>
        <v>0</v>
      </c>
      <c r="CV130" s="17">
        <f t="shared" si="257"/>
        <v>0</v>
      </c>
      <c r="CW130" s="17">
        <f t="shared" si="257"/>
        <v>0</v>
      </c>
      <c r="CX130" s="17">
        <f t="shared" si="257"/>
        <v>0</v>
      </c>
      <c r="CY130" s="17">
        <f t="shared" si="257"/>
        <v>0</v>
      </c>
      <c r="CZ130" s="17">
        <f t="shared" si="257"/>
        <v>0</v>
      </c>
      <c r="DA130" s="17">
        <f t="shared" si="257"/>
        <v>0</v>
      </c>
      <c r="DB130" s="17">
        <f t="shared" si="257"/>
        <v>0</v>
      </c>
      <c r="DC130" s="17">
        <f t="shared" si="257"/>
        <v>0</v>
      </c>
      <c r="DD130" s="17">
        <f t="shared" si="257"/>
        <v>0</v>
      </c>
      <c r="DE130" s="17">
        <f t="shared" si="257"/>
        <v>0</v>
      </c>
      <c r="DF130" s="17">
        <f t="shared" si="257"/>
        <v>0</v>
      </c>
      <c r="DG130" s="17">
        <f t="shared" si="257"/>
        <v>0</v>
      </c>
      <c r="DH130" s="17">
        <f t="shared" si="257"/>
        <v>0</v>
      </c>
      <c r="DI130" s="17">
        <f t="shared" si="257"/>
        <v>0</v>
      </c>
      <c r="DJ130" s="17">
        <f t="shared" si="257"/>
        <v>0</v>
      </c>
      <c r="DK130" s="17">
        <f t="shared" si="257"/>
        <v>0</v>
      </c>
      <c r="DL130" s="17">
        <f t="shared" si="257"/>
        <v>0</v>
      </c>
      <c r="DM130" s="17">
        <f t="shared" si="257"/>
        <v>0</v>
      </c>
      <c r="DN130" s="17">
        <f t="shared" si="257"/>
        <v>0</v>
      </c>
      <c r="DO130" s="17">
        <f t="shared" si="257"/>
        <v>0</v>
      </c>
      <c r="DP130" s="17">
        <f t="shared" si="257"/>
        <v>0</v>
      </c>
      <c r="DQ130" s="17">
        <f t="shared" si="257"/>
        <v>0</v>
      </c>
      <c r="DR130" s="17">
        <f t="shared" si="257"/>
        <v>0</v>
      </c>
      <c r="DS130" s="17">
        <f t="shared" si="257"/>
        <v>0</v>
      </c>
      <c r="DT130" s="17">
        <f t="shared" si="257"/>
        <v>0</v>
      </c>
      <c r="DU130" s="17">
        <f t="shared" si="257"/>
        <v>0</v>
      </c>
      <c r="DV130" s="17">
        <f t="shared" si="257"/>
        <v>0</v>
      </c>
      <c r="DW130" s="17">
        <f t="shared" si="257"/>
        <v>0</v>
      </c>
      <c r="DX130" s="17">
        <f t="shared" si="257"/>
        <v>0</v>
      </c>
      <c r="DY130" s="17">
        <f t="shared" si="257"/>
        <v>0</v>
      </c>
      <c r="DZ130" s="17">
        <f t="shared" si="257"/>
        <v>0</v>
      </c>
      <c r="EA130" s="17">
        <f t="shared" si="257"/>
        <v>0</v>
      </c>
      <c r="EB130" s="17">
        <f t="shared" si="257"/>
        <v>0</v>
      </c>
      <c r="EC130" s="17">
        <f t="shared" si="257"/>
        <v>0</v>
      </c>
      <c r="ED130" s="17">
        <f t="shared" si="257"/>
        <v>0</v>
      </c>
      <c r="EE130" s="17">
        <f t="shared" si="257"/>
        <v>0</v>
      </c>
      <c r="EF130" s="17">
        <f t="shared" si="257"/>
        <v>0</v>
      </c>
      <c r="EG130" s="17">
        <f t="shared" si="257"/>
        <v>0</v>
      </c>
      <c r="EH130" s="17">
        <f t="shared" si="257"/>
        <v>0</v>
      </c>
      <c r="EI130" s="17">
        <f t="shared" ref="EI130:FC130" si="258">$F$130*EI129</f>
        <v>0</v>
      </c>
      <c r="EJ130" s="17">
        <f t="shared" si="258"/>
        <v>0</v>
      </c>
      <c r="EK130" s="17">
        <f t="shared" si="258"/>
        <v>0</v>
      </c>
      <c r="EL130" s="17">
        <f t="shared" si="258"/>
        <v>0</v>
      </c>
      <c r="EM130" s="17">
        <f t="shared" si="258"/>
        <v>0</v>
      </c>
      <c r="EN130" s="17">
        <f t="shared" si="258"/>
        <v>0</v>
      </c>
      <c r="EO130" s="17">
        <f t="shared" si="258"/>
        <v>0</v>
      </c>
      <c r="EP130" s="17">
        <f t="shared" si="258"/>
        <v>0</v>
      </c>
      <c r="EQ130" s="17">
        <f t="shared" si="258"/>
        <v>0</v>
      </c>
      <c r="ER130" s="17">
        <f t="shared" si="258"/>
        <v>0</v>
      </c>
      <c r="ES130" s="17">
        <f t="shared" si="258"/>
        <v>0</v>
      </c>
      <c r="ET130" s="17">
        <f t="shared" si="258"/>
        <v>0</v>
      </c>
      <c r="EU130" s="17">
        <f t="shared" si="258"/>
        <v>0</v>
      </c>
      <c r="EV130" s="17">
        <f t="shared" si="258"/>
        <v>0</v>
      </c>
      <c r="EW130" s="17">
        <f t="shared" si="258"/>
        <v>0</v>
      </c>
      <c r="EX130" s="17">
        <f t="shared" si="258"/>
        <v>0</v>
      </c>
      <c r="EY130" s="17">
        <f t="shared" si="258"/>
        <v>0</v>
      </c>
      <c r="EZ130" s="17">
        <f t="shared" si="258"/>
        <v>0</v>
      </c>
      <c r="FA130" s="17">
        <f t="shared" si="258"/>
        <v>0</v>
      </c>
      <c r="FB130" s="17">
        <f t="shared" si="258"/>
        <v>0</v>
      </c>
      <c r="FC130" s="17">
        <f t="shared" si="258"/>
        <v>0</v>
      </c>
    </row>
    <row r="131" spans="3:159" x14ac:dyDescent="0.35">
      <c r="C131" t="s">
        <v>249</v>
      </c>
      <c r="E131" s="31" t="s">
        <v>107</v>
      </c>
      <c r="F131" s="7"/>
      <c r="H131" s="17">
        <f>SUM(J131:XFD131)</f>
        <v>7558200</v>
      </c>
      <c r="J131" s="17">
        <f>J112</f>
        <v>0</v>
      </c>
      <c r="K131" s="17">
        <f t="shared" ref="K131:BV131" si="259">K112</f>
        <v>0</v>
      </c>
      <c r="L131" s="17">
        <f t="shared" si="259"/>
        <v>0</v>
      </c>
      <c r="M131" s="17">
        <f t="shared" si="259"/>
        <v>0</v>
      </c>
      <c r="N131" s="17">
        <f t="shared" si="259"/>
        <v>0</v>
      </c>
      <c r="O131" s="17">
        <f t="shared" si="259"/>
        <v>0</v>
      </c>
      <c r="P131" s="17">
        <f t="shared" si="259"/>
        <v>0</v>
      </c>
      <c r="Q131" s="17">
        <f t="shared" si="259"/>
        <v>0</v>
      </c>
      <c r="R131" s="17">
        <f t="shared" si="259"/>
        <v>0</v>
      </c>
      <c r="S131" s="17">
        <f t="shared" si="259"/>
        <v>0</v>
      </c>
      <c r="T131" s="17">
        <f t="shared" si="259"/>
        <v>0</v>
      </c>
      <c r="U131" s="17">
        <f t="shared" si="259"/>
        <v>0</v>
      </c>
      <c r="V131" s="17">
        <f t="shared" si="259"/>
        <v>7558200</v>
      </c>
      <c r="W131" s="17">
        <f t="shared" si="259"/>
        <v>0</v>
      </c>
      <c r="X131" s="17">
        <f t="shared" si="259"/>
        <v>0</v>
      </c>
      <c r="Y131" s="17">
        <f t="shared" si="259"/>
        <v>0</v>
      </c>
      <c r="Z131" s="17">
        <f t="shared" si="259"/>
        <v>0</v>
      </c>
      <c r="AA131" s="17">
        <f t="shared" si="259"/>
        <v>0</v>
      </c>
      <c r="AB131" s="17">
        <f t="shared" si="259"/>
        <v>0</v>
      </c>
      <c r="AC131" s="17">
        <f t="shared" si="259"/>
        <v>0</v>
      </c>
      <c r="AD131" s="17">
        <f t="shared" si="259"/>
        <v>0</v>
      </c>
      <c r="AE131" s="17">
        <f t="shared" si="259"/>
        <v>0</v>
      </c>
      <c r="AF131" s="17">
        <f t="shared" si="259"/>
        <v>0</v>
      </c>
      <c r="AG131" s="17">
        <f t="shared" si="259"/>
        <v>0</v>
      </c>
      <c r="AH131" s="17">
        <f t="shared" si="259"/>
        <v>0</v>
      </c>
      <c r="AI131" s="17">
        <f t="shared" si="259"/>
        <v>0</v>
      </c>
      <c r="AJ131" s="17">
        <f t="shared" si="259"/>
        <v>0</v>
      </c>
      <c r="AK131" s="17">
        <f t="shared" si="259"/>
        <v>0</v>
      </c>
      <c r="AL131" s="17">
        <f t="shared" si="259"/>
        <v>0</v>
      </c>
      <c r="AM131" s="17">
        <f t="shared" si="259"/>
        <v>0</v>
      </c>
      <c r="AN131" s="17">
        <f t="shared" si="259"/>
        <v>0</v>
      </c>
      <c r="AO131" s="17">
        <f t="shared" si="259"/>
        <v>0</v>
      </c>
      <c r="AP131" s="17">
        <f t="shared" si="259"/>
        <v>0</v>
      </c>
      <c r="AQ131" s="17">
        <f t="shared" si="259"/>
        <v>0</v>
      </c>
      <c r="AR131" s="17">
        <f t="shared" si="259"/>
        <v>0</v>
      </c>
      <c r="AS131" s="17">
        <f t="shared" si="259"/>
        <v>0</v>
      </c>
      <c r="AT131" s="17">
        <f t="shared" si="259"/>
        <v>0</v>
      </c>
      <c r="AU131" s="17">
        <f t="shared" si="259"/>
        <v>0</v>
      </c>
      <c r="AV131" s="17">
        <f t="shared" si="259"/>
        <v>0</v>
      </c>
      <c r="AW131" s="17">
        <f t="shared" si="259"/>
        <v>0</v>
      </c>
      <c r="AX131" s="17">
        <f t="shared" si="259"/>
        <v>0</v>
      </c>
      <c r="AY131" s="17">
        <f t="shared" si="259"/>
        <v>0</v>
      </c>
      <c r="AZ131" s="17">
        <f t="shared" si="259"/>
        <v>0</v>
      </c>
      <c r="BA131" s="17">
        <f t="shared" si="259"/>
        <v>0</v>
      </c>
      <c r="BB131" s="17">
        <f t="shared" si="259"/>
        <v>0</v>
      </c>
      <c r="BC131" s="17">
        <f t="shared" si="259"/>
        <v>0</v>
      </c>
      <c r="BD131" s="17">
        <f t="shared" si="259"/>
        <v>0</v>
      </c>
      <c r="BE131" s="17">
        <f t="shared" si="259"/>
        <v>0</v>
      </c>
      <c r="BF131" s="17">
        <f t="shared" si="259"/>
        <v>0</v>
      </c>
      <c r="BG131" s="17">
        <f t="shared" si="259"/>
        <v>0</v>
      </c>
      <c r="BH131" s="17">
        <f t="shared" si="259"/>
        <v>0</v>
      </c>
      <c r="BI131" s="17">
        <f t="shared" si="259"/>
        <v>0</v>
      </c>
      <c r="BJ131" s="17">
        <f t="shared" si="259"/>
        <v>0</v>
      </c>
      <c r="BK131" s="17">
        <f t="shared" si="259"/>
        <v>0</v>
      </c>
      <c r="BL131" s="17">
        <f t="shared" si="259"/>
        <v>0</v>
      </c>
      <c r="BM131" s="17">
        <f t="shared" si="259"/>
        <v>0</v>
      </c>
      <c r="BN131" s="17">
        <f t="shared" si="259"/>
        <v>0</v>
      </c>
      <c r="BO131" s="17">
        <f t="shared" si="259"/>
        <v>0</v>
      </c>
      <c r="BP131" s="17">
        <f t="shared" si="259"/>
        <v>0</v>
      </c>
      <c r="BQ131" s="17">
        <f t="shared" si="259"/>
        <v>0</v>
      </c>
      <c r="BR131" s="17">
        <f t="shared" si="259"/>
        <v>0</v>
      </c>
      <c r="BS131" s="17">
        <f t="shared" si="259"/>
        <v>0</v>
      </c>
      <c r="BT131" s="17">
        <f t="shared" si="259"/>
        <v>0</v>
      </c>
      <c r="BU131" s="17">
        <f t="shared" si="259"/>
        <v>0</v>
      </c>
      <c r="BV131" s="17">
        <f t="shared" si="259"/>
        <v>0</v>
      </c>
      <c r="BW131" s="17">
        <f t="shared" ref="BW131:EH131" si="260">BW112</f>
        <v>0</v>
      </c>
      <c r="BX131" s="17">
        <f t="shared" si="260"/>
        <v>0</v>
      </c>
      <c r="BY131" s="17">
        <f t="shared" si="260"/>
        <v>0</v>
      </c>
      <c r="BZ131" s="17">
        <f t="shared" si="260"/>
        <v>0</v>
      </c>
      <c r="CA131" s="17">
        <f t="shared" si="260"/>
        <v>0</v>
      </c>
      <c r="CB131" s="17">
        <f t="shared" si="260"/>
        <v>0</v>
      </c>
      <c r="CC131" s="17">
        <f t="shared" si="260"/>
        <v>0</v>
      </c>
      <c r="CD131" s="17">
        <f t="shared" si="260"/>
        <v>0</v>
      </c>
      <c r="CE131" s="17">
        <f t="shared" si="260"/>
        <v>0</v>
      </c>
      <c r="CF131" s="17">
        <f t="shared" si="260"/>
        <v>0</v>
      </c>
      <c r="CG131" s="17">
        <f t="shared" si="260"/>
        <v>0</v>
      </c>
      <c r="CH131" s="17">
        <f t="shared" si="260"/>
        <v>0</v>
      </c>
      <c r="CI131" s="17">
        <f t="shared" si="260"/>
        <v>0</v>
      </c>
      <c r="CJ131" s="17">
        <f t="shared" si="260"/>
        <v>0</v>
      </c>
      <c r="CK131" s="17">
        <f t="shared" si="260"/>
        <v>0</v>
      </c>
      <c r="CL131" s="17">
        <f t="shared" si="260"/>
        <v>0</v>
      </c>
      <c r="CM131" s="17">
        <f t="shared" si="260"/>
        <v>0</v>
      </c>
      <c r="CN131" s="17">
        <f t="shared" si="260"/>
        <v>0</v>
      </c>
      <c r="CO131" s="17">
        <f t="shared" si="260"/>
        <v>0</v>
      </c>
      <c r="CP131" s="17">
        <f t="shared" si="260"/>
        <v>0</v>
      </c>
      <c r="CQ131" s="17">
        <f t="shared" si="260"/>
        <v>0</v>
      </c>
      <c r="CR131" s="17">
        <f t="shared" si="260"/>
        <v>0</v>
      </c>
      <c r="CS131" s="17">
        <f t="shared" si="260"/>
        <v>0</v>
      </c>
      <c r="CT131" s="17">
        <f t="shared" si="260"/>
        <v>0</v>
      </c>
      <c r="CU131" s="17">
        <f t="shared" si="260"/>
        <v>0</v>
      </c>
      <c r="CV131" s="17">
        <f t="shared" si="260"/>
        <v>0</v>
      </c>
      <c r="CW131" s="17">
        <f t="shared" si="260"/>
        <v>0</v>
      </c>
      <c r="CX131" s="17">
        <f t="shared" si="260"/>
        <v>0</v>
      </c>
      <c r="CY131" s="17">
        <f t="shared" si="260"/>
        <v>0</v>
      </c>
      <c r="CZ131" s="17">
        <f t="shared" si="260"/>
        <v>0</v>
      </c>
      <c r="DA131" s="17">
        <f t="shared" si="260"/>
        <v>0</v>
      </c>
      <c r="DB131" s="17">
        <f t="shared" si="260"/>
        <v>0</v>
      </c>
      <c r="DC131" s="17">
        <f t="shared" si="260"/>
        <v>0</v>
      </c>
      <c r="DD131" s="17">
        <f t="shared" si="260"/>
        <v>0</v>
      </c>
      <c r="DE131" s="17">
        <f t="shared" si="260"/>
        <v>0</v>
      </c>
      <c r="DF131" s="17">
        <f t="shared" si="260"/>
        <v>0</v>
      </c>
      <c r="DG131" s="17">
        <f t="shared" si="260"/>
        <v>0</v>
      </c>
      <c r="DH131" s="17">
        <f t="shared" si="260"/>
        <v>0</v>
      </c>
      <c r="DI131" s="17">
        <f t="shared" si="260"/>
        <v>0</v>
      </c>
      <c r="DJ131" s="17">
        <f t="shared" si="260"/>
        <v>0</v>
      </c>
      <c r="DK131" s="17">
        <f t="shared" si="260"/>
        <v>0</v>
      </c>
      <c r="DL131" s="17">
        <f t="shared" si="260"/>
        <v>0</v>
      </c>
      <c r="DM131" s="17">
        <f t="shared" si="260"/>
        <v>0</v>
      </c>
      <c r="DN131" s="17">
        <f t="shared" si="260"/>
        <v>0</v>
      </c>
      <c r="DO131" s="17">
        <f t="shared" si="260"/>
        <v>0</v>
      </c>
      <c r="DP131" s="17">
        <f t="shared" si="260"/>
        <v>0</v>
      </c>
      <c r="DQ131" s="17">
        <f t="shared" si="260"/>
        <v>0</v>
      </c>
      <c r="DR131" s="17">
        <f t="shared" si="260"/>
        <v>0</v>
      </c>
      <c r="DS131" s="17">
        <f t="shared" si="260"/>
        <v>0</v>
      </c>
      <c r="DT131" s="17">
        <f t="shared" si="260"/>
        <v>0</v>
      </c>
      <c r="DU131" s="17">
        <f t="shared" si="260"/>
        <v>0</v>
      </c>
      <c r="DV131" s="17">
        <f t="shared" si="260"/>
        <v>0</v>
      </c>
      <c r="DW131" s="17">
        <f t="shared" si="260"/>
        <v>0</v>
      </c>
      <c r="DX131" s="17">
        <f t="shared" si="260"/>
        <v>0</v>
      </c>
      <c r="DY131" s="17">
        <f t="shared" si="260"/>
        <v>0</v>
      </c>
      <c r="DZ131" s="17">
        <f t="shared" si="260"/>
        <v>0</v>
      </c>
      <c r="EA131" s="17">
        <f t="shared" si="260"/>
        <v>0</v>
      </c>
      <c r="EB131" s="17">
        <f t="shared" si="260"/>
        <v>0</v>
      </c>
      <c r="EC131" s="17">
        <f t="shared" si="260"/>
        <v>0</v>
      </c>
      <c r="ED131" s="17">
        <f t="shared" si="260"/>
        <v>0</v>
      </c>
      <c r="EE131" s="17">
        <f t="shared" si="260"/>
        <v>0</v>
      </c>
      <c r="EF131" s="17">
        <f t="shared" si="260"/>
        <v>0</v>
      </c>
      <c r="EG131" s="17">
        <f t="shared" si="260"/>
        <v>0</v>
      </c>
      <c r="EH131" s="17">
        <f t="shared" si="260"/>
        <v>0</v>
      </c>
      <c r="EI131" s="17">
        <f t="shared" ref="EI131:FC131" si="261">EI112</f>
        <v>0</v>
      </c>
      <c r="EJ131" s="17">
        <f t="shared" si="261"/>
        <v>0</v>
      </c>
      <c r="EK131" s="17">
        <f t="shared" si="261"/>
        <v>0</v>
      </c>
      <c r="EL131" s="17">
        <f t="shared" si="261"/>
        <v>0</v>
      </c>
      <c r="EM131" s="17">
        <f t="shared" si="261"/>
        <v>0</v>
      </c>
      <c r="EN131" s="17">
        <f t="shared" si="261"/>
        <v>0</v>
      </c>
      <c r="EO131" s="17">
        <f t="shared" si="261"/>
        <v>0</v>
      </c>
      <c r="EP131" s="17">
        <f t="shared" si="261"/>
        <v>0</v>
      </c>
      <c r="EQ131" s="17">
        <f t="shared" si="261"/>
        <v>0</v>
      </c>
      <c r="ER131" s="17">
        <f t="shared" si="261"/>
        <v>0</v>
      </c>
      <c r="ES131" s="17">
        <f t="shared" si="261"/>
        <v>0</v>
      </c>
      <c r="ET131" s="17">
        <f t="shared" si="261"/>
        <v>0</v>
      </c>
      <c r="EU131" s="17">
        <f t="shared" si="261"/>
        <v>0</v>
      </c>
      <c r="EV131" s="17">
        <f t="shared" si="261"/>
        <v>0</v>
      </c>
      <c r="EW131" s="17">
        <f t="shared" si="261"/>
        <v>0</v>
      </c>
      <c r="EX131" s="17">
        <f t="shared" si="261"/>
        <v>0</v>
      </c>
      <c r="EY131" s="17">
        <f t="shared" si="261"/>
        <v>0</v>
      </c>
      <c r="EZ131" s="17">
        <f t="shared" si="261"/>
        <v>0</v>
      </c>
      <c r="FA131" s="17">
        <f t="shared" si="261"/>
        <v>0</v>
      </c>
      <c r="FB131" s="17">
        <f t="shared" si="261"/>
        <v>0</v>
      </c>
      <c r="FC131" s="17">
        <f t="shared" si="261"/>
        <v>0</v>
      </c>
    </row>
    <row r="132" spans="3:159" x14ac:dyDescent="0.35">
      <c r="E132" s="31"/>
      <c r="F132" s="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  <c r="CW132" s="17"/>
      <c r="CX132" s="17"/>
      <c r="CY132" s="17"/>
      <c r="CZ132" s="17"/>
      <c r="DA132" s="17"/>
      <c r="DB132" s="17"/>
      <c r="DC132" s="17"/>
      <c r="DD132" s="17"/>
      <c r="DE132" s="17"/>
      <c r="DF132" s="17"/>
      <c r="DG132" s="17"/>
      <c r="DH132" s="17"/>
      <c r="DI132" s="17"/>
      <c r="DJ132" s="17"/>
      <c r="DK132" s="17"/>
      <c r="DL132" s="17"/>
      <c r="DM132" s="17"/>
      <c r="DN132" s="17"/>
      <c r="DO132" s="17"/>
      <c r="DP132" s="17"/>
      <c r="DQ132" s="17"/>
      <c r="DR132" s="17"/>
      <c r="DS132" s="17"/>
      <c r="DT132" s="17"/>
      <c r="DU132" s="17"/>
      <c r="DV132" s="17"/>
      <c r="DW132" s="17"/>
      <c r="DX132" s="17"/>
      <c r="DY132" s="17"/>
      <c r="DZ132" s="17"/>
      <c r="EA132" s="17"/>
      <c r="EB132" s="17"/>
      <c r="EC132" s="17"/>
      <c r="ED132" s="17"/>
      <c r="EE132" s="17"/>
      <c r="EF132" s="17"/>
      <c r="EG132" s="17"/>
      <c r="EH132" s="17"/>
      <c r="EI132" s="17"/>
      <c r="EJ132" s="17"/>
      <c r="EK132" s="17"/>
      <c r="EL132" s="17"/>
      <c r="EM132" s="17"/>
      <c r="EN132" s="17"/>
      <c r="EO132" s="17"/>
      <c r="EP132" s="17"/>
      <c r="EQ132" s="17"/>
      <c r="ER132" s="17"/>
      <c r="ES132" s="17"/>
      <c r="ET132" s="17"/>
      <c r="EU132" s="17"/>
      <c r="EV132" s="17"/>
      <c r="EW132" s="17"/>
      <c r="EX132" s="17"/>
      <c r="EY132" s="17"/>
      <c r="EZ132" s="17"/>
      <c r="FA132" s="17"/>
      <c r="FB132" s="17"/>
      <c r="FC132" s="17"/>
    </row>
    <row r="133" spans="3:159" x14ac:dyDescent="0.35">
      <c r="C133" t="s">
        <v>182</v>
      </c>
      <c r="E133" s="31" t="s">
        <v>107</v>
      </c>
      <c r="H133" s="17">
        <f>SUM(J133:XFD133)</f>
        <v>36517491.666820817</v>
      </c>
      <c r="J133" s="17">
        <f>J127-J130+J131</f>
        <v>-2210000</v>
      </c>
      <c r="K133" s="17">
        <f t="shared" ref="K133:BV133" si="262">K127-K130+K131</f>
        <v>-2210000</v>
      </c>
      <c r="L133" s="17">
        <f t="shared" si="262"/>
        <v>-2210000</v>
      </c>
      <c r="M133" s="17">
        <f t="shared" si="262"/>
        <v>-2210000</v>
      </c>
      <c r="N133" s="17">
        <f t="shared" si="262"/>
        <v>-2210000</v>
      </c>
      <c r="O133" s="17">
        <f t="shared" si="262"/>
        <v>-2210000</v>
      </c>
      <c r="P133" s="17">
        <f t="shared" si="262"/>
        <v>-2210000</v>
      </c>
      <c r="Q133" s="17">
        <f t="shared" si="262"/>
        <v>-2210000</v>
      </c>
      <c r="R133" s="17">
        <f t="shared" si="262"/>
        <v>-2210000</v>
      </c>
      <c r="S133" s="17">
        <f t="shared" si="262"/>
        <v>-2210000</v>
      </c>
      <c r="T133" s="17">
        <f t="shared" si="262"/>
        <v>-2210000</v>
      </c>
      <c r="U133" s="17">
        <f t="shared" si="262"/>
        <v>-2210000</v>
      </c>
      <c r="V133" s="17">
        <f t="shared" si="262"/>
        <v>9004236.7353728637</v>
      </c>
      <c r="W133" s="17">
        <f t="shared" si="262"/>
        <v>1452709.2522388063</v>
      </c>
      <c r="X133" s="17">
        <f t="shared" si="262"/>
        <v>1729250.1528636916</v>
      </c>
      <c r="Y133" s="17">
        <f t="shared" si="262"/>
        <v>1736004.1702125194</v>
      </c>
      <c r="Z133" s="17">
        <f t="shared" si="262"/>
        <v>1454983.0019458798</v>
      </c>
      <c r="AA133" s="17">
        <f t="shared" si="262"/>
        <v>1461819.3744162885</v>
      </c>
      <c r="AB133" s="17">
        <f t="shared" si="262"/>
        <v>1296007.4930644115</v>
      </c>
      <c r="AC133" s="17">
        <f t="shared" si="262"/>
        <v>1302927.0808151702</v>
      </c>
      <c r="AD133" s="17">
        <f t="shared" si="262"/>
        <v>1309888.6004737264</v>
      </c>
      <c r="AE133" s="17">
        <f t="shared" si="262"/>
        <v>1316892.2691213519</v>
      </c>
      <c r="AF133" s="17">
        <f t="shared" si="262"/>
        <v>1194420.9893111687</v>
      </c>
      <c r="AG133" s="17">
        <f t="shared" si="262"/>
        <v>1201509.6098637744</v>
      </c>
      <c r="AH133" s="17">
        <f t="shared" si="262"/>
        <v>1079123.7194627323</v>
      </c>
      <c r="AI133" s="17">
        <f t="shared" si="262"/>
        <v>1086298.1682499407</v>
      </c>
      <c r="AJ133" s="17">
        <f t="shared" si="262"/>
        <v>1093515.8614208698</v>
      </c>
      <c r="AK133" s="17">
        <f t="shared" si="262"/>
        <v>1100777.0200196654</v>
      </c>
      <c r="AL133" s="17">
        <f t="shared" si="262"/>
        <v>1108081.8657341234</v>
      </c>
      <c r="AM133" s="17">
        <f t="shared" si="262"/>
        <v>1115430.6208905261</v>
      </c>
      <c r="AN133" s="17">
        <f t="shared" si="262"/>
        <v>1122823.5084483409</v>
      </c>
      <c r="AO133" s="17">
        <f t="shared" si="262"/>
        <v>1130260.751994781</v>
      </c>
      <c r="AP133" s="17">
        <f t="shared" si="262"/>
        <v>1072879.4178444871</v>
      </c>
      <c r="AQ133" s="17">
        <f t="shared" si="262"/>
        <v>1080406.0466127489</v>
      </c>
      <c r="AR133" s="17">
        <f t="shared" si="262"/>
        <v>1087977.7058412158</v>
      </c>
      <c r="AS133" s="17">
        <f t="shared" si="262"/>
        <v>1095594.6215708246</v>
      </c>
      <c r="AT133" s="17">
        <f t="shared" si="262"/>
        <v>1103257.0204408942</v>
      </c>
      <c r="AU133" s="17">
        <f t="shared" si="262"/>
        <v>1110965.1296828068</v>
      </c>
      <c r="AV133" s="17">
        <f t="shared" si="262"/>
        <v>1118719.1771135353</v>
      </c>
      <c r="AW133" s="17">
        <f t="shared" si="262"/>
        <v>1126519.3911290087</v>
      </c>
      <c r="AX133" s="17">
        <f t="shared" si="262"/>
        <v>1134366.0006973294</v>
      </c>
      <c r="AY133" s="17">
        <f t="shared" si="262"/>
        <v>1142259.2353518165</v>
      </c>
      <c r="AZ133" s="17">
        <f t="shared" si="262"/>
        <v>1140917.3251838984</v>
      </c>
      <c r="BA133" s="17">
        <f t="shared" si="262"/>
        <v>1148904.5008358317</v>
      </c>
      <c r="BB133" s="17">
        <f t="shared" si="262"/>
        <v>1156938.9934932545</v>
      </c>
      <c r="BC133" s="17">
        <f t="shared" si="262"/>
        <v>1165021.0348775731</v>
      </c>
      <c r="BD133" s="17">
        <f t="shared" si="262"/>
        <v>1173150.8572381684</v>
      </c>
      <c r="BE133" s="17">
        <f t="shared" si="262"/>
        <v>1181328.6933444343</v>
      </c>
      <c r="BF133" s="17">
        <f t="shared" si="262"/>
        <v>1189554.7764776384</v>
      </c>
      <c r="BG133" s="17">
        <f t="shared" si="262"/>
        <v>1197829.3404225947</v>
      </c>
      <c r="BH133" s="17">
        <f t="shared" si="262"/>
        <v>1206152.6194591643</v>
      </c>
      <c r="BI133" s="17">
        <f t="shared" si="262"/>
        <v>1279388.0062482993</v>
      </c>
      <c r="BJ133" s="17">
        <f t="shared" si="262"/>
        <v>329800.63184760994</v>
      </c>
      <c r="BK133" s="17">
        <f t="shared" si="262"/>
        <v>323162.76242627529</v>
      </c>
      <c r="BL133" s="17">
        <f t="shared" si="262"/>
        <v>316484.33234105236</v>
      </c>
      <c r="BM133" s="17">
        <f t="shared" si="262"/>
        <v>309764.87450774037</v>
      </c>
      <c r="BN133" s="17">
        <f t="shared" si="262"/>
        <v>303003.91735254042</v>
      </c>
      <c r="BO133" s="17">
        <f t="shared" si="262"/>
        <v>296200.98476698936</v>
      </c>
      <c r="BP133" s="17">
        <f t="shared" si="262"/>
        <v>289355.59606244403</v>
      </c>
      <c r="BQ133" s="17">
        <f t="shared" si="262"/>
        <v>282467.26592411444</v>
      </c>
      <c r="BR133" s="17">
        <f t="shared" si="262"/>
        <v>275535.5043646408</v>
      </c>
      <c r="BS133" s="17">
        <f t="shared" si="262"/>
        <v>268559.81667720887</v>
      </c>
      <c r="BT133" s="17">
        <f t="shared" si="262"/>
        <v>261539.70338820023</v>
      </c>
      <c r="BU133" s="17">
        <f t="shared" si="262"/>
        <v>254474.66020937209</v>
      </c>
      <c r="BV133" s="17">
        <f t="shared" si="262"/>
        <v>247364.17798956286</v>
      </c>
      <c r="BW133" s="17">
        <f t="shared" ref="BW133:EH133" si="263">BW127-BW130+BW131</f>
        <v>240207.74266591677</v>
      </c>
      <c r="BX133" s="17">
        <f t="shared" si="263"/>
        <v>233004.83521462645</v>
      </c>
      <c r="BY133" s="17">
        <f t="shared" si="263"/>
        <v>225754.93160118279</v>
      </c>
      <c r="BZ133" s="17">
        <f t="shared" si="263"/>
        <v>218457.50273013517</v>
      </c>
      <c r="CA133" s="17">
        <f t="shared" si="263"/>
        <v>211112.01439434837</v>
      </c>
      <c r="CB133" s="17">
        <f t="shared" si="263"/>
        <v>203717.92722375906</v>
      </c>
      <c r="CC133" s="17">
        <f t="shared" si="263"/>
        <v>196274.69663362013</v>
      </c>
      <c r="CD133" s="17">
        <f t="shared" si="263"/>
        <v>188781.77277223516</v>
      </c>
      <c r="CE133" s="17">
        <f t="shared" si="263"/>
        <v>181238.60046816833</v>
      </c>
      <c r="CF133" s="17">
        <f t="shared" si="263"/>
        <v>173644.61917693471</v>
      </c>
      <c r="CG133" s="17">
        <f t="shared" si="263"/>
        <v>165999.26292715911</v>
      </c>
      <c r="CH133" s="17">
        <f t="shared" si="263"/>
        <v>158301.96026619957</v>
      </c>
      <c r="CI133" s="17">
        <f t="shared" si="263"/>
        <v>150552.13420523194</v>
      </c>
      <c r="CJ133" s="17">
        <f t="shared" si="263"/>
        <v>142749.20216378832</v>
      </c>
      <c r="CK133" s="17">
        <f t="shared" si="263"/>
        <v>134892.57591374437</v>
      </c>
      <c r="CL133" s="17">
        <f t="shared" si="263"/>
        <v>126981.66152275041</v>
      </c>
      <c r="CM133" s="17">
        <f t="shared" si="263"/>
        <v>119015.8592971016</v>
      </c>
      <c r="CN133" s="17">
        <f t="shared" si="263"/>
        <v>0</v>
      </c>
      <c r="CO133" s="17">
        <f t="shared" si="263"/>
        <v>0</v>
      </c>
      <c r="CP133" s="17">
        <f t="shared" si="263"/>
        <v>0</v>
      </c>
      <c r="CQ133" s="17">
        <f t="shared" si="263"/>
        <v>0</v>
      </c>
      <c r="CR133" s="17">
        <f t="shared" si="263"/>
        <v>0</v>
      </c>
      <c r="CS133" s="17">
        <f t="shared" si="263"/>
        <v>0</v>
      </c>
      <c r="CT133" s="17">
        <f t="shared" si="263"/>
        <v>0</v>
      </c>
      <c r="CU133" s="17">
        <f t="shared" si="263"/>
        <v>0</v>
      </c>
      <c r="CV133" s="17">
        <f t="shared" si="263"/>
        <v>0</v>
      </c>
      <c r="CW133" s="17">
        <f t="shared" si="263"/>
        <v>0</v>
      </c>
      <c r="CX133" s="17">
        <f t="shared" si="263"/>
        <v>0</v>
      </c>
      <c r="CY133" s="17">
        <f t="shared" si="263"/>
        <v>0</v>
      </c>
      <c r="CZ133" s="17">
        <f t="shared" si="263"/>
        <v>0</v>
      </c>
      <c r="DA133" s="17">
        <f t="shared" si="263"/>
        <v>0</v>
      </c>
      <c r="DB133" s="17">
        <f t="shared" si="263"/>
        <v>0</v>
      </c>
      <c r="DC133" s="17">
        <f t="shared" si="263"/>
        <v>0</v>
      </c>
      <c r="DD133" s="17">
        <f t="shared" si="263"/>
        <v>0</v>
      </c>
      <c r="DE133" s="17">
        <f t="shared" si="263"/>
        <v>0</v>
      </c>
      <c r="DF133" s="17">
        <f t="shared" si="263"/>
        <v>0</v>
      </c>
      <c r="DG133" s="17">
        <f t="shared" si="263"/>
        <v>0</v>
      </c>
      <c r="DH133" s="17">
        <f t="shared" si="263"/>
        <v>0</v>
      </c>
      <c r="DI133" s="17">
        <f t="shared" si="263"/>
        <v>0</v>
      </c>
      <c r="DJ133" s="17">
        <f t="shared" si="263"/>
        <v>0</v>
      </c>
      <c r="DK133" s="17">
        <f t="shared" si="263"/>
        <v>0</v>
      </c>
      <c r="DL133" s="17">
        <f t="shared" si="263"/>
        <v>0</v>
      </c>
      <c r="DM133" s="17">
        <f t="shared" si="263"/>
        <v>0</v>
      </c>
      <c r="DN133" s="17">
        <f t="shared" si="263"/>
        <v>0</v>
      </c>
      <c r="DO133" s="17">
        <f t="shared" si="263"/>
        <v>0</v>
      </c>
      <c r="DP133" s="17">
        <f t="shared" si="263"/>
        <v>0</v>
      </c>
      <c r="DQ133" s="17">
        <f t="shared" si="263"/>
        <v>0</v>
      </c>
      <c r="DR133" s="17">
        <f t="shared" si="263"/>
        <v>0</v>
      </c>
      <c r="DS133" s="17">
        <f t="shared" si="263"/>
        <v>0</v>
      </c>
      <c r="DT133" s="17">
        <f t="shared" si="263"/>
        <v>0</v>
      </c>
      <c r="DU133" s="17">
        <f t="shared" si="263"/>
        <v>0</v>
      </c>
      <c r="DV133" s="17">
        <f t="shared" si="263"/>
        <v>0</v>
      </c>
      <c r="DW133" s="17">
        <f t="shared" si="263"/>
        <v>0</v>
      </c>
      <c r="DX133" s="17">
        <f t="shared" si="263"/>
        <v>0</v>
      </c>
      <c r="DY133" s="17">
        <f t="shared" si="263"/>
        <v>0</v>
      </c>
      <c r="DZ133" s="17">
        <f t="shared" si="263"/>
        <v>0</v>
      </c>
      <c r="EA133" s="17">
        <f t="shared" si="263"/>
        <v>0</v>
      </c>
      <c r="EB133" s="17">
        <f t="shared" si="263"/>
        <v>0</v>
      </c>
      <c r="EC133" s="17">
        <f t="shared" si="263"/>
        <v>0</v>
      </c>
      <c r="ED133" s="17">
        <f t="shared" si="263"/>
        <v>0</v>
      </c>
      <c r="EE133" s="17">
        <f t="shared" si="263"/>
        <v>0</v>
      </c>
      <c r="EF133" s="17">
        <f t="shared" si="263"/>
        <v>0</v>
      </c>
      <c r="EG133" s="17">
        <f t="shared" si="263"/>
        <v>0</v>
      </c>
      <c r="EH133" s="17">
        <f t="shared" si="263"/>
        <v>0</v>
      </c>
      <c r="EI133" s="17">
        <f t="shared" ref="EI133:FC133" si="264">EI127-EI130+EI131</f>
        <v>0</v>
      </c>
      <c r="EJ133" s="17">
        <f t="shared" si="264"/>
        <v>0</v>
      </c>
      <c r="EK133" s="17">
        <f t="shared" si="264"/>
        <v>0</v>
      </c>
      <c r="EL133" s="17">
        <f t="shared" si="264"/>
        <v>0</v>
      </c>
      <c r="EM133" s="17">
        <f t="shared" si="264"/>
        <v>0</v>
      </c>
      <c r="EN133" s="17">
        <f t="shared" si="264"/>
        <v>0</v>
      </c>
      <c r="EO133" s="17">
        <f t="shared" si="264"/>
        <v>0</v>
      </c>
      <c r="EP133" s="17">
        <f t="shared" si="264"/>
        <v>0</v>
      </c>
      <c r="EQ133" s="17">
        <f t="shared" si="264"/>
        <v>0</v>
      </c>
      <c r="ER133" s="17">
        <f t="shared" si="264"/>
        <v>0</v>
      </c>
      <c r="ES133" s="17">
        <f t="shared" si="264"/>
        <v>0</v>
      </c>
      <c r="ET133" s="17">
        <f t="shared" si="264"/>
        <v>0</v>
      </c>
      <c r="EU133" s="17">
        <f t="shared" si="264"/>
        <v>0</v>
      </c>
      <c r="EV133" s="17">
        <f t="shared" si="264"/>
        <v>0</v>
      </c>
      <c r="EW133" s="17">
        <f t="shared" si="264"/>
        <v>0</v>
      </c>
      <c r="EX133" s="17">
        <f t="shared" si="264"/>
        <v>0</v>
      </c>
      <c r="EY133" s="17">
        <f t="shared" si="264"/>
        <v>0</v>
      </c>
      <c r="EZ133" s="17">
        <f t="shared" si="264"/>
        <v>0</v>
      </c>
      <c r="FA133" s="17">
        <f t="shared" si="264"/>
        <v>0</v>
      </c>
      <c r="FB133" s="17">
        <f t="shared" si="264"/>
        <v>0</v>
      </c>
      <c r="FC133" s="17">
        <f t="shared" si="264"/>
        <v>0</v>
      </c>
    </row>
    <row r="134" spans="3:159" x14ac:dyDescent="0.35">
      <c r="C134" t="s">
        <v>183</v>
      </c>
      <c r="E134" s="31" t="s">
        <v>47</v>
      </c>
      <c r="F134" s="1">
        <f>XIRR(J133:FC133,J8:FC8)</f>
        <v>0.11565554738044739</v>
      </c>
    </row>
    <row r="136" spans="3:159" x14ac:dyDescent="0.35">
      <c r="C136" t="s">
        <v>191</v>
      </c>
      <c r="E136" s="31" t="s">
        <v>47</v>
      </c>
      <c r="F136" s="7">
        <f>InputC!E89</f>
        <v>0.08</v>
      </c>
    </row>
    <row r="137" spans="3:159" x14ac:dyDescent="0.35">
      <c r="C137" t="s">
        <v>192</v>
      </c>
      <c r="E137" s="31" t="s">
        <v>107</v>
      </c>
      <c r="F137" s="17">
        <f>XNPV(F136,J133:FC133,J8:FC8)</f>
        <v>5630751.1020587618</v>
      </c>
    </row>
    <row r="138" spans="3:159" x14ac:dyDescent="0.35">
      <c r="E138" s="31"/>
      <c r="F138" s="17"/>
    </row>
    <row r="139" spans="3:159" x14ac:dyDescent="0.35">
      <c r="C139" t="s">
        <v>231</v>
      </c>
      <c r="E139" s="31" t="s">
        <v>107</v>
      </c>
      <c r="F139" s="17">
        <f>F137</f>
        <v>5630751.1020587618</v>
      </c>
      <c r="J139" s="17">
        <f>(J3=1)*F139</f>
        <v>5630751.1020587618</v>
      </c>
      <c r="K139" s="17">
        <f t="shared" ref="K139:BV139" si="265">(K3=1)*G139</f>
        <v>0</v>
      </c>
      <c r="L139" s="17">
        <f t="shared" si="265"/>
        <v>0</v>
      </c>
      <c r="M139" s="17">
        <f t="shared" si="265"/>
        <v>0</v>
      </c>
      <c r="N139" s="17">
        <f t="shared" si="265"/>
        <v>0</v>
      </c>
      <c r="O139" s="17">
        <f t="shared" si="265"/>
        <v>0</v>
      </c>
      <c r="P139" s="17">
        <f t="shared" si="265"/>
        <v>0</v>
      </c>
      <c r="Q139" s="17">
        <f t="shared" si="265"/>
        <v>0</v>
      </c>
      <c r="R139" s="17">
        <f t="shared" si="265"/>
        <v>0</v>
      </c>
      <c r="S139" s="17">
        <f t="shared" si="265"/>
        <v>0</v>
      </c>
      <c r="T139" s="17">
        <f t="shared" si="265"/>
        <v>0</v>
      </c>
      <c r="U139" s="17">
        <f t="shared" si="265"/>
        <v>0</v>
      </c>
      <c r="V139" s="17">
        <f t="shared" si="265"/>
        <v>0</v>
      </c>
      <c r="W139" s="17">
        <f t="shared" si="265"/>
        <v>0</v>
      </c>
      <c r="X139" s="17">
        <f t="shared" si="265"/>
        <v>0</v>
      </c>
      <c r="Y139" s="17">
        <f t="shared" si="265"/>
        <v>0</v>
      </c>
      <c r="Z139" s="17">
        <f t="shared" si="265"/>
        <v>0</v>
      </c>
      <c r="AA139" s="17">
        <f t="shared" si="265"/>
        <v>0</v>
      </c>
      <c r="AB139" s="17">
        <f t="shared" si="265"/>
        <v>0</v>
      </c>
      <c r="AC139" s="17">
        <f t="shared" si="265"/>
        <v>0</v>
      </c>
      <c r="AD139" s="17">
        <f t="shared" si="265"/>
        <v>0</v>
      </c>
      <c r="AE139" s="17">
        <f t="shared" si="265"/>
        <v>0</v>
      </c>
      <c r="AF139" s="17">
        <f t="shared" si="265"/>
        <v>0</v>
      </c>
      <c r="AG139" s="17">
        <f t="shared" si="265"/>
        <v>0</v>
      </c>
      <c r="AH139" s="17">
        <f t="shared" si="265"/>
        <v>0</v>
      </c>
      <c r="AI139" s="17">
        <f t="shared" si="265"/>
        <v>0</v>
      </c>
      <c r="AJ139" s="17">
        <f t="shared" si="265"/>
        <v>0</v>
      </c>
      <c r="AK139" s="17">
        <f t="shared" si="265"/>
        <v>0</v>
      </c>
      <c r="AL139" s="17">
        <f t="shared" si="265"/>
        <v>0</v>
      </c>
      <c r="AM139" s="17">
        <f t="shared" si="265"/>
        <v>0</v>
      </c>
      <c r="AN139" s="17">
        <f t="shared" si="265"/>
        <v>0</v>
      </c>
      <c r="AO139" s="17">
        <f t="shared" si="265"/>
        <v>0</v>
      </c>
      <c r="AP139" s="17">
        <f t="shared" si="265"/>
        <v>0</v>
      </c>
      <c r="AQ139" s="17">
        <f t="shared" si="265"/>
        <v>0</v>
      </c>
      <c r="AR139" s="17">
        <f t="shared" si="265"/>
        <v>0</v>
      </c>
      <c r="AS139" s="17">
        <f t="shared" si="265"/>
        <v>0</v>
      </c>
      <c r="AT139" s="17">
        <f t="shared" si="265"/>
        <v>0</v>
      </c>
      <c r="AU139" s="17">
        <f t="shared" si="265"/>
        <v>0</v>
      </c>
      <c r="AV139" s="17">
        <f t="shared" si="265"/>
        <v>0</v>
      </c>
      <c r="AW139" s="17">
        <f t="shared" si="265"/>
        <v>0</v>
      </c>
      <c r="AX139" s="17">
        <f t="shared" si="265"/>
        <v>0</v>
      </c>
      <c r="AY139" s="17">
        <f t="shared" si="265"/>
        <v>0</v>
      </c>
      <c r="AZ139" s="17">
        <f t="shared" si="265"/>
        <v>0</v>
      </c>
      <c r="BA139" s="17">
        <f t="shared" si="265"/>
        <v>0</v>
      </c>
      <c r="BB139" s="17">
        <f t="shared" si="265"/>
        <v>0</v>
      </c>
      <c r="BC139" s="17">
        <f t="shared" si="265"/>
        <v>0</v>
      </c>
      <c r="BD139" s="17">
        <f t="shared" si="265"/>
        <v>0</v>
      </c>
      <c r="BE139" s="17">
        <f t="shared" si="265"/>
        <v>0</v>
      </c>
      <c r="BF139" s="17">
        <f t="shared" si="265"/>
        <v>0</v>
      </c>
      <c r="BG139" s="17">
        <f t="shared" si="265"/>
        <v>0</v>
      </c>
      <c r="BH139" s="17">
        <f t="shared" si="265"/>
        <v>0</v>
      </c>
      <c r="BI139" s="17">
        <f t="shared" si="265"/>
        <v>0</v>
      </c>
      <c r="BJ139" s="17">
        <f t="shared" si="265"/>
        <v>0</v>
      </c>
      <c r="BK139" s="17">
        <f t="shared" si="265"/>
        <v>0</v>
      </c>
      <c r="BL139" s="17">
        <f t="shared" si="265"/>
        <v>0</v>
      </c>
      <c r="BM139" s="17">
        <f t="shared" si="265"/>
        <v>0</v>
      </c>
      <c r="BN139" s="17">
        <f t="shared" si="265"/>
        <v>0</v>
      </c>
      <c r="BO139" s="17">
        <f t="shared" si="265"/>
        <v>0</v>
      </c>
      <c r="BP139" s="17">
        <f t="shared" si="265"/>
        <v>0</v>
      </c>
      <c r="BQ139" s="17">
        <f t="shared" si="265"/>
        <v>0</v>
      </c>
      <c r="BR139" s="17">
        <f t="shared" si="265"/>
        <v>0</v>
      </c>
      <c r="BS139" s="17">
        <f t="shared" si="265"/>
        <v>0</v>
      </c>
      <c r="BT139" s="17">
        <f t="shared" si="265"/>
        <v>0</v>
      </c>
      <c r="BU139" s="17">
        <f t="shared" si="265"/>
        <v>0</v>
      </c>
      <c r="BV139" s="17">
        <f t="shared" si="265"/>
        <v>0</v>
      </c>
      <c r="BW139" s="17">
        <f t="shared" ref="BW139:EH139" si="266">(BW3=1)*BS139</f>
        <v>0</v>
      </c>
      <c r="BX139" s="17">
        <f t="shared" si="266"/>
        <v>0</v>
      </c>
      <c r="BY139" s="17">
        <f t="shared" si="266"/>
        <v>0</v>
      </c>
      <c r="BZ139" s="17">
        <f t="shared" si="266"/>
        <v>0</v>
      </c>
      <c r="CA139" s="17">
        <f t="shared" si="266"/>
        <v>0</v>
      </c>
      <c r="CB139" s="17">
        <f t="shared" si="266"/>
        <v>0</v>
      </c>
      <c r="CC139" s="17">
        <f t="shared" si="266"/>
        <v>0</v>
      </c>
      <c r="CD139" s="17">
        <f t="shared" si="266"/>
        <v>0</v>
      </c>
      <c r="CE139" s="17">
        <f t="shared" si="266"/>
        <v>0</v>
      </c>
      <c r="CF139" s="17">
        <f t="shared" si="266"/>
        <v>0</v>
      </c>
      <c r="CG139" s="17">
        <f t="shared" si="266"/>
        <v>0</v>
      </c>
      <c r="CH139" s="17">
        <f t="shared" si="266"/>
        <v>0</v>
      </c>
      <c r="CI139" s="17">
        <f t="shared" si="266"/>
        <v>0</v>
      </c>
      <c r="CJ139" s="17">
        <f t="shared" si="266"/>
        <v>0</v>
      </c>
      <c r="CK139" s="17">
        <f t="shared" si="266"/>
        <v>0</v>
      </c>
      <c r="CL139" s="17">
        <f t="shared" si="266"/>
        <v>0</v>
      </c>
      <c r="CM139" s="17">
        <f t="shared" si="266"/>
        <v>0</v>
      </c>
      <c r="CN139" s="17">
        <f t="shared" si="266"/>
        <v>0</v>
      </c>
      <c r="CO139" s="17">
        <f t="shared" si="266"/>
        <v>0</v>
      </c>
      <c r="CP139" s="17">
        <f t="shared" si="266"/>
        <v>0</v>
      </c>
      <c r="CQ139" s="17">
        <f t="shared" si="266"/>
        <v>0</v>
      </c>
      <c r="CR139" s="17">
        <f t="shared" si="266"/>
        <v>0</v>
      </c>
      <c r="CS139" s="17">
        <f t="shared" si="266"/>
        <v>0</v>
      </c>
      <c r="CT139" s="17">
        <f t="shared" si="266"/>
        <v>0</v>
      </c>
      <c r="CU139" s="17">
        <f t="shared" si="266"/>
        <v>0</v>
      </c>
      <c r="CV139" s="17">
        <f t="shared" si="266"/>
        <v>0</v>
      </c>
      <c r="CW139" s="17">
        <f t="shared" si="266"/>
        <v>0</v>
      </c>
      <c r="CX139" s="17">
        <f t="shared" si="266"/>
        <v>0</v>
      </c>
      <c r="CY139" s="17">
        <f t="shared" si="266"/>
        <v>0</v>
      </c>
      <c r="CZ139" s="17">
        <f t="shared" si="266"/>
        <v>0</v>
      </c>
      <c r="DA139" s="17">
        <f t="shared" si="266"/>
        <v>0</v>
      </c>
      <c r="DB139" s="17">
        <f t="shared" si="266"/>
        <v>0</v>
      </c>
      <c r="DC139" s="17">
        <f t="shared" si="266"/>
        <v>0</v>
      </c>
      <c r="DD139" s="17">
        <f t="shared" si="266"/>
        <v>0</v>
      </c>
      <c r="DE139" s="17">
        <f t="shared" si="266"/>
        <v>0</v>
      </c>
      <c r="DF139" s="17">
        <f t="shared" si="266"/>
        <v>0</v>
      </c>
      <c r="DG139" s="17">
        <f t="shared" si="266"/>
        <v>0</v>
      </c>
      <c r="DH139" s="17">
        <f t="shared" si="266"/>
        <v>0</v>
      </c>
      <c r="DI139" s="17">
        <f t="shared" si="266"/>
        <v>0</v>
      </c>
      <c r="DJ139" s="17">
        <f t="shared" si="266"/>
        <v>0</v>
      </c>
      <c r="DK139" s="17">
        <f t="shared" si="266"/>
        <v>0</v>
      </c>
      <c r="DL139" s="17">
        <f t="shared" si="266"/>
        <v>0</v>
      </c>
      <c r="DM139" s="17">
        <f t="shared" si="266"/>
        <v>0</v>
      </c>
      <c r="DN139" s="17">
        <f t="shared" si="266"/>
        <v>0</v>
      </c>
      <c r="DO139" s="17">
        <f t="shared" si="266"/>
        <v>0</v>
      </c>
      <c r="DP139" s="17">
        <f t="shared" si="266"/>
        <v>0</v>
      </c>
      <c r="DQ139" s="17">
        <f t="shared" si="266"/>
        <v>0</v>
      </c>
      <c r="DR139" s="17">
        <f t="shared" si="266"/>
        <v>0</v>
      </c>
      <c r="DS139" s="17">
        <f t="shared" si="266"/>
        <v>0</v>
      </c>
      <c r="DT139" s="17">
        <f t="shared" si="266"/>
        <v>0</v>
      </c>
      <c r="DU139" s="17">
        <f t="shared" si="266"/>
        <v>0</v>
      </c>
      <c r="DV139" s="17">
        <f t="shared" si="266"/>
        <v>0</v>
      </c>
      <c r="DW139" s="17">
        <f t="shared" si="266"/>
        <v>0</v>
      </c>
      <c r="DX139" s="17">
        <f t="shared" si="266"/>
        <v>0</v>
      </c>
      <c r="DY139" s="17">
        <f t="shared" si="266"/>
        <v>0</v>
      </c>
      <c r="DZ139" s="17">
        <f t="shared" si="266"/>
        <v>0</v>
      </c>
      <c r="EA139" s="17">
        <f t="shared" si="266"/>
        <v>0</v>
      </c>
      <c r="EB139" s="17">
        <f t="shared" si="266"/>
        <v>0</v>
      </c>
      <c r="EC139" s="17">
        <f t="shared" si="266"/>
        <v>0</v>
      </c>
      <c r="ED139" s="17">
        <f t="shared" si="266"/>
        <v>0</v>
      </c>
      <c r="EE139" s="17">
        <f t="shared" si="266"/>
        <v>0</v>
      </c>
      <c r="EF139" s="17">
        <f t="shared" si="266"/>
        <v>0</v>
      </c>
      <c r="EG139" s="17">
        <f t="shared" si="266"/>
        <v>0</v>
      </c>
      <c r="EH139" s="17">
        <f t="shared" si="266"/>
        <v>0</v>
      </c>
      <c r="EI139" s="17">
        <f t="shared" ref="EI139:FC139" si="267">(EI3=1)*EE139</f>
        <v>0</v>
      </c>
      <c r="EJ139" s="17">
        <f t="shared" si="267"/>
        <v>0</v>
      </c>
      <c r="EK139" s="17">
        <f t="shared" si="267"/>
        <v>0</v>
      </c>
      <c r="EL139" s="17">
        <f t="shared" si="267"/>
        <v>0</v>
      </c>
      <c r="EM139" s="17">
        <f t="shared" si="267"/>
        <v>0</v>
      </c>
      <c r="EN139" s="17">
        <f t="shared" si="267"/>
        <v>0</v>
      </c>
      <c r="EO139" s="17">
        <f t="shared" si="267"/>
        <v>0</v>
      </c>
      <c r="EP139" s="17">
        <f t="shared" si="267"/>
        <v>0</v>
      </c>
      <c r="EQ139" s="17">
        <f t="shared" si="267"/>
        <v>0</v>
      </c>
      <c r="ER139" s="17">
        <f t="shared" si="267"/>
        <v>0</v>
      </c>
      <c r="ES139" s="17">
        <f t="shared" si="267"/>
        <v>0</v>
      </c>
      <c r="ET139" s="17">
        <f t="shared" si="267"/>
        <v>0</v>
      </c>
      <c r="EU139" s="17">
        <f t="shared" si="267"/>
        <v>0</v>
      </c>
      <c r="EV139" s="17">
        <f t="shared" si="267"/>
        <v>0</v>
      </c>
      <c r="EW139" s="17">
        <f t="shared" si="267"/>
        <v>0</v>
      </c>
      <c r="EX139" s="17">
        <f t="shared" si="267"/>
        <v>0</v>
      </c>
      <c r="EY139" s="17">
        <f t="shared" si="267"/>
        <v>0</v>
      </c>
      <c r="EZ139" s="17">
        <f t="shared" si="267"/>
        <v>0</v>
      </c>
      <c r="FA139" s="17">
        <f t="shared" si="267"/>
        <v>0</v>
      </c>
      <c r="FB139" s="17">
        <f t="shared" si="267"/>
        <v>0</v>
      </c>
      <c r="FC139" s="17">
        <f t="shared" si="267"/>
        <v>0</v>
      </c>
    </row>
    <row r="140" spans="3:159" x14ac:dyDescent="0.35">
      <c r="C140" t="s">
        <v>232</v>
      </c>
      <c r="E140" s="31" t="s">
        <v>107</v>
      </c>
      <c r="F140" s="17"/>
      <c r="J140" s="17">
        <f>J133-J139</f>
        <v>-7840751.1020587618</v>
      </c>
      <c r="K140" s="17">
        <f t="shared" ref="K140:BV140" si="268">K133-K139</f>
        <v>-2210000</v>
      </c>
      <c r="L140" s="17">
        <f t="shared" si="268"/>
        <v>-2210000</v>
      </c>
      <c r="M140" s="17">
        <f t="shared" si="268"/>
        <v>-2210000</v>
      </c>
      <c r="N140" s="17">
        <f t="shared" si="268"/>
        <v>-2210000</v>
      </c>
      <c r="O140" s="17">
        <f t="shared" si="268"/>
        <v>-2210000</v>
      </c>
      <c r="P140" s="17">
        <f t="shared" si="268"/>
        <v>-2210000</v>
      </c>
      <c r="Q140" s="17">
        <f t="shared" si="268"/>
        <v>-2210000</v>
      </c>
      <c r="R140" s="17">
        <f t="shared" si="268"/>
        <v>-2210000</v>
      </c>
      <c r="S140" s="17">
        <f t="shared" si="268"/>
        <v>-2210000</v>
      </c>
      <c r="T140" s="17">
        <f t="shared" si="268"/>
        <v>-2210000</v>
      </c>
      <c r="U140" s="17">
        <f t="shared" si="268"/>
        <v>-2210000</v>
      </c>
      <c r="V140" s="17">
        <f t="shared" si="268"/>
        <v>9004236.7353728637</v>
      </c>
      <c r="W140" s="17">
        <f t="shared" si="268"/>
        <v>1452709.2522388063</v>
      </c>
      <c r="X140" s="17">
        <f t="shared" si="268"/>
        <v>1729250.1528636916</v>
      </c>
      <c r="Y140" s="17">
        <f t="shared" si="268"/>
        <v>1736004.1702125194</v>
      </c>
      <c r="Z140" s="17">
        <f t="shared" si="268"/>
        <v>1454983.0019458798</v>
      </c>
      <c r="AA140" s="17">
        <f t="shared" si="268"/>
        <v>1461819.3744162885</v>
      </c>
      <c r="AB140" s="17">
        <f t="shared" si="268"/>
        <v>1296007.4930644115</v>
      </c>
      <c r="AC140" s="17">
        <f t="shared" si="268"/>
        <v>1302927.0808151702</v>
      </c>
      <c r="AD140" s="17">
        <f t="shared" si="268"/>
        <v>1309888.6004737264</v>
      </c>
      <c r="AE140" s="17">
        <f t="shared" si="268"/>
        <v>1316892.2691213519</v>
      </c>
      <c r="AF140" s="17">
        <f t="shared" si="268"/>
        <v>1194420.9893111687</v>
      </c>
      <c r="AG140" s="17">
        <f t="shared" si="268"/>
        <v>1201509.6098637744</v>
      </c>
      <c r="AH140" s="17">
        <f t="shared" si="268"/>
        <v>1079123.7194627323</v>
      </c>
      <c r="AI140" s="17">
        <f t="shared" si="268"/>
        <v>1086298.1682499407</v>
      </c>
      <c r="AJ140" s="17">
        <f t="shared" si="268"/>
        <v>1093515.8614208698</v>
      </c>
      <c r="AK140" s="17">
        <f t="shared" si="268"/>
        <v>1100777.0200196654</v>
      </c>
      <c r="AL140" s="17">
        <f t="shared" si="268"/>
        <v>1108081.8657341234</v>
      </c>
      <c r="AM140" s="17">
        <f t="shared" si="268"/>
        <v>1115430.6208905261</v>
      </c>
      <c r="AN140" s="17">
        <f t="shared" si="268"/>
        <v>1122823.5084483409</v>
      </c>
      <c r="AO140" s="17">
        <f t="shared" si="268"/>
        <v>1130260.751994781</v>
      </c>
      <c r="AP140" s="17">
        <f t="shared" si="268"/>
        <v>1072879.4178444871</v>
      </c>
      <c r="AQ140" s="17">
        <f t="shared" si="268"/>
        <v>1080406.0466127489</v>
      </c>
      <c r="AR140" s="17">
        <f t="shared" si="268"/>
        <v>1087977.7058412158</v>
      </c>
      <c r="AS140" s="17">
        <f t="shared" si="268"/>
        <v>1095594.6215708246</v>
      </c>
      <c r="AT140" s="17">
        <f t="shared" si="268"/>
        <v>1103257.0204408942</v>
      </c>
      <c r="AU140" s="17">
        <f t="shared" si="268"/>
        <v>1110965.1296828068</v>
      </c>
      <c r="AV140" s="17">
        <f t="shared" si="268"/>
        <v>1118719.1771135353</v>
      </c>
      <c r="AW140" s="17">
        <f t="shared" si="268"/>
        <v>1126519.3911290087</v>
      </c>
      <c r="AX140" s="17">
        <f t="shared" si="268"/>
        <v>1134366.0006973294</v>
      </c>
      <c r="AY140" s="17">
        <f t="shared" si="268"/>
        <v>1142259.2353518165</v>
      </c>
      <c r="AZ140" s="17">
        <f t="shared" si="268"/>
        <v>1140917.3251838984</v>
      </c>
      <c r="BA140" s="17">
        <f t="shared" si="268"/>
        <v>1148904.5008358317</v>
      </c>
      <c r="BB140" s="17">
        <f t="shared" si="268"/>
        <v>1156938.9934932545</v>
      </c>
      <c r="BC140" s="17">
        <f t="shared" si="268"/>
        <v>1165021.0348775731</v>
      </c>
      <c r="BD140" s="17">
        <f t="shared" si="268"/>
        <v>1173150.8572381684</v>
      </c>
      <c r="BE140" s="17">
        <f t="shared" si="268"/>
        <v>1181328.6933444343</v>
      </c>
      <c r="BF140" s="17">
        <f t="shared" si="268"/>
        <v>1189554.7764776384</v>
      </c>
      <c r="BG140" s="17">
        <f t="shared" si="268"/>
        <v>1197829.3404225947</v>
      </c>
      <c r="BH140" s="17">
        <f t="shared" si="268"/>
        <v>1206152.6194591643</v>
      </c>
      <c r="BI140" s="17">
        <f t="shared" si="268"/>
        <v>1279388.0062482993</v>
      </c>
      <c r="BJ140" s="17">
        <f t="shared" si="268"/>
        <v>329800.63184760994</v>
      </c>
      <c r="BK140" s="17">
        <f t="shared" si="268"/>
        <v>323162.76242627529</v>
      </c>
      <c r="BL140" s="17">
        <f t="shared" si="268"/>
        <v>316484.33234105236</v>
      </c>
      <c r="BM140" s="17">
        <f t="shared" si="268"/>
        <v>309764.87450774037</v>
      </c>
      <c r="BN140" s="17">
        <f t="shared" si="268"/>
        <v>303003.91735254042</v>
      </c>
      <c r="BO140" s="17">
        <f t="shared" si="268"/>
        <v>296200.98476698936</v>
      </c>
      <c r="BP140" s="17">
        <f t="shared" si="268"/>
        <v>289355.59606244403</v>
      </c>
      <c r="BQ140" s="17">
        <f t="shared" si="268"/>
        <v>282467.26592411444</v>
      </c>
      <c r="BR140" s="17">
        <f t="shared" si="268"/>
        <v>275535.5043646408</v>
      </c>
      <c r="BS140" s="17">
        <f t="shared" si="268"/>
        <v>268559.81667720887</v>
      </c>
      <c r="BT140" s="17">
        <f t="shared" si="268"/>
        <v>261539.70338820023</v>
      </c>
      <c r="BU140" s="17">
        <f t="shared" si="268"/>
        <v>254474.66020937209</v>
      </c>
      <c r="BV140" s="17">
        <f t="shared" si="268"/>
        <v>247364.17798956286</v>
      </c>
      <c r="BW140" s="17">
        <f t="shared" ref="BW140:EH140" si="269">BW133-BW139</f>
        <v>240207.74266591677</v>
      </c>
      <c r="BX140" s="17">
        <f t="shared" si="269"/>
        <v>233004.83521462645</v>
      </c>
      <c r="BY140" s="17">
        <f t="shared" si="269"/>
        <v>225754.93160118279</v>
      </c>
      <c r="BZ140" s="17">
        <f t="shared" si="269"/>
        <v>218457.50273013517</v>
      </c>
      <c r="CA140" s="17">
        <f t="shared" si="269"/>
        <v>211112.01439434837</v>
      </c>
      <c r="CB140" s="17">
        <f t="shared" si="269"/>
        <v>203717.92722375906</v>
      </c>
      <c r="CC140" s="17">
        <f t="shared" si="269"/>
        <v>196274.69663362013</v>
      </c>
      <c r="CD140" s="17">
        <f t="shared" si="269"/>
        <v>188781.77277223516</v>
      </c>
      <c r="CE140" s="17">
        <f t="shared" si="269"/>
        <v>181238.60046816833</v>
      </c>
      <c r="CF140" s="17">
        <f t="shared" si="269"/>
        <v>173644.61917693471</v>
      </c>
      <c r="CG140" s="17">
        <f t="shared" si="269"/>
        <v>165999.26292715911</v>
      </c>
      <c r="CH140" s="17">
        <f t="shared" si="269"/>
        <v>158301.96026619957</v>
      </c>
      <c r="CI140" s="17">
        <f t="shared" si="269"/>
        <v>150552.13420523194</v>
      </c>
      <c r="CJ140" s="17">
        <f t="shared" si="269"/>
        <v>142749.20216378832</v>
      </c>
      <c r="CK140" s="17">
        <f t="shared" si="269"/>
        <v>134892.57591374437</v>
      </c>
      <c r="CL140" s="17">
        <f t="shared" si="269"/>
        <v>126981.66152275041</v>
      </c>
      <c r="CM140" s="17">
        <f t="shared" si="269"/>
        <v>119015.8592971016</v>
      </c>
      <c r="CN140" s="17">
        <f t="shared" si="269"/>
        <v>0</v>
      </c>
      <c r="CO140" s="17">
        <f t="shared" si="269"/>
        <v>0</v>
      </c>
      <c r="CP140" s="17">
        <f t="shared" si="269"/>
        <v>0</v>
      </c>
      <c r="CQ140" s="17">
        <f t="shared" si="269"/>
        <v>0</v>
      </c>
      <c r="CR140" s="17">
        <f t="shared" si="269"/>
        <v>0</v>
      </c>
      <c r="CS140" s="17">
        <f t="shared" si="269"/>
        <v>0</v>
      </c>
      <c r="CT140" s="17">
        <f t="shared" si="269"/>
        <v>0</v>
      </c>
      <c r="CU140" s="17">
        <f t="shared" si="269"/>
        <v>0</v>
      </c>
      <c r="CV140" s="17">
        <f t="shared" si="269"/>
        <v>0</v>
      </c>
      <c r="CW140" s="17">
        <f t="shared" si="269"/>
        <v>0</v>
      </c>
      <c r="CX140" s="17">
        <f t="shared" si="269"/>
        <v>0</v>
      </c>
      <c r="CY140" s="17">
        <f t="shared" si="269"/>
        <v>0</v>
      </c>
      <c r="CZ140" s="17">
        <f t="shared" si="269"/>
        <v>0</v>
      </c>
      <c r="DA140" s="17">
        <f t="shared" si="269"/>
        <v>0</v>
      </c>
      <c r="DB140" s="17">
        <f t="shared" si="269"/>
        <v>0</v>
      </c>
      <c r="DC140" s="17">
        <f t="shared" si="269"/>
        <v>0</v>
      </c>
      <c r="DD140" s="17">
        <f t="shared" si="269"/>
        <v>0</v>
      </c>
      <c r="DE140" s="17">
        <f t="shared" si="269"/>
        <v>0</v>
      </c>
      <c r="DF140" s="17">
        <f t="shared" si="269"/>
        <v>0</v>
      </c>
      <c r="DG140" s="17">
        <f t="shared" si="269"/>
        <v>0</v>
      </c>
      <c r="DH140" s="17">
        <f t="shared" si="269"/>
        <v>0</v>
      </c>
      <c r="DI140" s="17">
        <f t="shared" si="269"/>
        <v>0</v>
      </c>
      <c r="DJ140" s="17">
        <f t="shared" si="269"/>
        <v>0</v>
      </c>
      <c r="DK140" s="17">
        <f t="shared" si="269"/>
        <v>0</v>
      </c>
      <c r="DL140" s="17">
        <f t="shared" si="269"/>
        <v>0</v>
      </c>
      <c r="DM140" s="17">
        <f t="shared" si="269"/>
        <v>0</v>
      </c>
      <c r="DN140" s="17">
        <f t="shared" si="269"/>
        <v>0</v>
      </c>
      <c r="DO140" s="17">
        <f t="shared" si="269"/>
        <v>0</v>
      </c>
      <c r="DP140" s="17">
        <f t="shared" si="269"/>
        <v>0</v>
      </c>
      <c r="DQ140" s="17">
        <f t="shared" si="269"/>
        <v>0</v>
      </c>
      <c r="DR140" s="17">
        <f t="shared" si="269"/>
        <v>0</v>
      </c>
      <c r="DS140" s="17">
        <f t="shared" si="269"/>
        <v>0</v>
      </c>
      <c r="DT140" s="17">
        <f t="shared" si="269"/>
        <v>0</v>
      </c>
      <c r="DU140" s="17">
        <f t="shared" si="269"/>
        <v>0</v>
      </c>
      <c r="DV140" s="17">
        <f t="shared" si="269"/>
        <v>0</v>
      </c>
      <c r="DW140" s="17">
        <f t="shared" si="269"/>
        <v>0</v>
      </c>
      <c r="DX140" s="17">
        <f t="shared" si="269"/>
        <v>0</v>
      </c>
      <c r="DY140" s="17">
        <f t="shared" si="269"/>
        <v>0</v>
      </c>
      <c r="DZ140" s="17">
        <f t="shared" si="269"/>
        <v>0</v>
      </c>
      <c r="EA140" s="17">
        <f t="shared" si="269"/>
        <v>0</v>
      </c>
      <c r="EB140" s="17">
        <f t="shared" si="269"/>
        <v>0</v>
      </c>
      <c r="EC140" s="17">
        <f t="shared" si="269"/>
        <v>0</v>
      </c>
      <c r="ED140" s="17">
        <f t="shared" si="269"/>
        <v>0</v>
      </c>
      <c r="EE140" s="17">
        <f t="shared" si="269"/>
        <v>0</v>
      </c>
      <c r="EF140" s="17">
        <f t="shared" si="269"/>
        <v>0</v>
      </c>
      <c r="EG140" s="17">
        <f t="shared" si="269"/>
        <v>0</v>
      </c>
      <c r="EH140" s="17">
        <f t="shared" si="269"/>
        <v>0</v>
      </c>
      <c r="EI140" s="17">
        <f t="shared" ref="EI140:FC140" si="270">EI133-EI139</f>
        <v>0</v>
      </c>
      <c r="EJ140" s="17">
        <f t="shared" si="270"/>
        <v>0</v>
      </c>
      <c r="EK140" s="17">
        <f t="shared" si="270"/>
        <v>0</v>
      </c>
      <c r="EL140" s="17">
        <f t="shared" si="270"/>
        <v>0</v>
      </c>
      <c r="EM140" s="17">
        <f t="shared" si="270"/>
        <v>0</v>
      </c>
      <c r="EN140" s="17">
        <f t="shared" si="270"/>
        <v>0</v>
      </c>
      <c r="EO140" s="17">
        <f t="shared" si="270"/>
        <v>0</v>
      </c>
      <c r="EP140" s="17">
        <f t="shared" si="270"/>
        <v>0</v>
      </c>
      <c r="EQ140" s="17">
        <f t="shared" si="270"/>
        <v>0</v>
      </c>
      <c r="ER140" s="17">
        <f t="shared" si="270"/>
        <v>0</v>
      </c>
      <c r="ES140" s="17">
        <f t="shared" si="270"/>
        <v>0</v>
      </c>
      <c r="ET140" s="17">
        <f t="shared" si="270"/>
        <v>0</v>
      </c>
      <c r="EU140" s="17">
        <f t="shared" si="270"/>
        <v>0</v>
      </c>
      <c r="EV140" s="17">
        <f t="shared" si="270"/>
        <v>0</v>
      </c>
      <c r="EW140" s="17">
        <f t="shared" si="270"/>
        <v>0</v>
      </c>
      <c r="EX140" s="17">
        <f t="shared" si="270"/>
        <v>0</v>
      </c>
      <c r="EY140" s="17">
        <f t="shared" si="270"/>
        <v>0</v>
      </c>
      <c r="EZ140" s="17">
        <f t="shared" si="270"/>
        <v>0</v>
      </c>
      <c r="FA140" s="17">
        <f t="shared" si="270"/>
        <v>0</v>
      </c>
      <c r="FB140" s="17">
        <f t="shared" si="270"/>
        <v>0</v>
      </c>
      <c r="FC140" s="17">
        <f t="shared" si="270"/>
        <v>0</v>
      </c>
    </row>
    <row r="141" spans="3:159" x14ac:dyDescent="0.35">
      <c r="E141" s="31"/>
      <c r="F141" s="17"/>
    </row>
    <row r="142" spans="3:159" x14ac:dyDescent="0.35">
      <c r="C142" t="s">
        <v>233</v>
      </c>
      <c r="E142" s="31" t="s">
        <v>47</v>
      </c>
      <c r="F142" s="1">
        <f>XIRR(J140:FC140,J8:FC8)</f>
        <v>7.9999998211860726E-2</v>
      </c>
    </row>
    <row r="143" spans="3:159" x14ac:dyDescent="0.35">
      <c r="E143" s="31"/>
      <c r="F143" s="17"/>
    </row>
    <row r="144" spans="3:159" x14ac:dyDescent="0.35">
      <c r="C144" t="s">
        <v>234</v>
      </c>
      <c r="E144" s="31"/>
      <c r="F144" s="17"/>
    </row>
    <row r="145" spans="2:1006" x14ac:dyDescent="0.35">
      <c r="D145" t="s">
        <v>193</v>
      </c>
      <c r="E145" s="31" t="s">
        <v>47</v>
      </c>
      <c r="F145" s="17"/>
      <c r="I145" s="5"/>
      <c r="J145" s="7">
        <f>J96</f>
        <v>0.08</v>
      </c>
      <c r="K145" s="7">
        <f t="shared" ref="K145:BV145" si="271">K96</f>
        <v>0.08</v>
      </c>
      <c r="L145" s="7">
        <f t="shared" si="271"/>
        <v>0.08</v>
      </c>
      <c r="M145" s="7">
        <f t="shared" si="271"/>
        <v>0.08</v>
      </c>
      <c r="N145" s="7">
        <f t="shared" si="271"/>
        <v>0.08</v>
      </c>
      <c r="O145" s="7">
        <f t="shared" si="271"/>
        <v>0.08</v>
      </c>
      <c r="P145" s="7">
        <f t="shared" si="271"/>
        <v>0.08</v>
      </c>
      <c r="Q145" s="7">
        <f t="shared" si="271"/>
        <v>0.08</v>
      </c>
      <c r="R145" s="7">
        <f t="shared" si="271"/>
        <v>0.08</v>
      </c>
      <c r="S145" s="7">
        <f t="shared" si="271"/>
        <v>0.08</v>
      </c>
      <c r="T145" s="7">
        <f t="shared" si="271"/>
        <v>0.08</v>
      </c>
      <c r="U145" s="7">
        <f t="shared" si="271"/>
        <v>0.08</v>
      </c>
      <c r="V145" s="7">
        <f t="shared" si="271"/>
        <v>0.06</v>
      </c>
      <c r="W145" s="7">
        <f t="shared" si="271"/>
        <v>0.06</v>
      </c>
      <c r="X145" s="7">
        <f t="shared" si="271"/>
        <v>0.06</v>
      </c>
      <c r="Y145" s="7">
        <f t="shared" si="271"/>
        <v>0.06</v>
      </c>
      <c r="Z145" s="7">
        <f t="shared" si="271"/>
        <v>0.05</v>
      </c>
      <c r="AA145" s="7">
        <f t="shared" si="271"/>
        <v>0.05</v>
      </c>
      <c r="AB145" s="7">
        <f t="shared" si="271"/>
        <v>0.05</v>
      </c>
      <c r="AC145" s="7">
        <f t="shared" si="271"/>
        <v>0.05</v>
      </c>
      <c r="AD145" s="7">
        <f t="shared" si="271"/>
        <v>0.05</v>
      </c>
      <c r="AE145" s="7">
        <f t="shared" si="271"/>
        <v>0.05</v>
      </c>
      <c r="AF145" s="7">
        <f t="shared" si="271"/>
        <v>0.05</v>
      </c>
      <c r="AG145" s="7">
        <f t="shared" si="271"/>
        <v>0.05</v>
      </c>
      <c r="AH145" s="7">
        <f t="shared" si="271"/>
        <v>0.05</v>
      </c>
      <c r="AI145" s="7">
        <f t="shared" si="271"/>
        <v>0.05</v>
      </c>
      <c r="AJ145" s="7">
        <f t="shared" si="271"/>
        <v>0.05</v>
      </c>
      <c r="AK145" s="7">
        <f t="shared" si="271"/>
        <v>0.05</v>
      </c>
      <c r="AL145" s="7">
        <f t="shared" si="271"/>
        <v>0.05</v>
      </c>
      <c r="AM145" s="7">
        <f t="shared" si="271"/>
        <v>0.05</v>
      </c>
      <c r="AN145" s="7">
        <f t="shared" si="271"/>
        <v>0.05</v>
      </c>
      <c r="AO145" s="7">
        <f t="shared" si="271"/>
        <v>0.05</v>
      </c>
      <c r="AP145" s="7">
        <f t="shared" si="271"/>
        <v>0.05</v>
      </c>
      <c r="AQ145" s="7">
        <f t="shared" si="271"/>
        <v>0.05</v>
      </c>
      <c r="AR145" s="7">
        <f t="shared" si="271"/>
        <v>0.05</v>
      </c>
      <c r="AS145" s="7">
        <f t="shared" si="271"/>
        <v>0.05</v>
      </c>
      <c r="AT145" s="7">
        <f t="shared" si="271"/>
        <v>0.05</v>
      </c>
      <c r="AU145" s="7">
        <f t="shared" si="271"/>
        <v>0.05</v>
      </c>
      <c r="AV145" s="7">
        <f t="shared" si="271"/>
        <v>0.05</v>
      </c>
      <c r="AW145" s="7">
        <f t="shared" si="271"/>
        <v>0.05</v>
      </c>
      <c r="AX145" s="7">
        <f t="shared" si="271"/>
        <v>0.05</v>
      </c>
      <c r="AY145" s="7">
        <f t="shared" si="271"/>
        <v>0.05</v>
      </c>
      <c r="AZ145" s="7">
        <f t="shared" si="271"/>
        <v>0.05</v>
      </c>
      <c r="BA145" s="7">
        <f t="shared" si="271"/>
        <v>0.05</v>
      </c>
      <c r="BB145" s="7">
        <f t="shared" si="271"/>
        <v>0.05</v>
      </c>
      <c r="BC145" s="7">
        <f t="shared" si="271"/>
        <v>0.05</v>
      </c>
      <c r="BD145" s="7">
        <f t="shared" si="271"/>
        <v>0.05</v>
      </c>
      <c r="BE145" s="7">
        <f t="shared" si="271"/>
        <v>0.05</v>
      </c>
      <c r="BF145" s="7">
        <f t="shared" si="271"/>
        <v>0.05</v>
      </c>
      <c r="BG145" s="7">
        <f t="shared" si="271"/>
        <v>0.05</v>
      </c>
      <c r="BH145" s="7">
        <f t="shared" si="271"/>
        <v>0.05</v>
      </c>
      <c r="BI145" s="7">
        <f t="shared" si="271"/>
        <v>0.05</v>
      </c>
      <c r="BJ145" s="7">
        <f t="shared" si="271"/>
        <v>0.05</v>
      </c>
      <c r="BK145" s="7">
        <f t="shared" si="271"/>
        <v>0.05</v>
      </c>
      <c r="BL145" s="7">
        <f t="shared" si="271"/>
        <v>0.05</v>
      </c>
      <c r="BM145" s="7">
        <f t="shared" si="271"/>
        <v>0.05</v>
      </c>
      <c r="BN145" s="7">
        <f t="shared" si="271"/>
        <v>0.05</v>
      </c>
      <c r="BO145" s="7">
        <f t="shared" si="271"/>
        <v>0.05</v>
      </c>
      <c r="BP145" s="7">
        <f t="shared" si="271"/>
        <v>0.05</v>
      </c>
      <c r="BQ145" s="7">
        <f t="shared" si="271"/>
        <v>0.05</v>
      </c>
      <c r="BR145" s="7">
        <f t="shared" si="271"/>
        <v>0.05</v>
      </c>
      <c r="BS145" s="7">
        <f t="shared" si="271"/>
        <v>0.05</v>
      </c>
      <c r="BT145" s="7">
        <f t="shared" si="271"/>
        <v>0.05</v>
      </c>
      <c r="BU145" s="7">
        <f t="shared" si="271"/>
        <v>0.05</v>
      </c>
      <c r="BV145" s="7">
        <f t="shared" si="271"/>
        <v>0.05</v>
      </c>
      <c r="BW145" s="7">
        <f t="shared" ref="BW145:EH145" si="272">BW96</f>
        <v>0.05</v>
      </c>
      <c r="BX145" s="7">
        <f t="shared" si="272"/>
        <v>0.05</v>
      </c>
      <c r="BY145" s="7">
        <f t="shared" si="272"/>
        <v>0.05</v>
      </c>
      <c r="BZ145" s="7">
        <f t="shared" si="272"/>
        <v>0.05</v>
      </c>
      <c r="CA145" s="7">
        <f t="shared" si="272"/>
        <v>0.05</v>
      </c>
      <c r="CB145" s="7">
        <f t="shared" si="272"/>
        <v>0.05</v>
      </c>
      <c r="CC145" s="7">
        <f t="shared" si="272"/>
        <v>0.05</v>
      </c>
      <c r="CD145" s="7">
        <f t="shared" si="272"/>
        <v>0.05</v>
      </c>
      <c r="CE145" s="7">
        <f t="shared" si="272"/>
        <v>0.05</v>
      </c>
      <c r="CF145" s="7">
        <f t="shared" si="272"/>
        <v>0.05</v>
      </c>
      <c r="CG145" s="7">
        <f t="shared" si="272"/>
        <v>0.05</v>
      </c>
      <c r="CH145" s="7">
        <f t="shared" si="272"/>
        <v>0.05</v>
      </c>
      <c r="CI145" s="7">
        <f t="shared" si="272"/>
        <v>0.05</v>
      </c>
      <c r="CJ145" s="7">
        <f t="shared" si="272"/>
        <v>0.05</v>
      </c>
      <c r="CK145" s="7">
        <f t="shared" si="272"/>
        <v>0.05</v>
      </c>
      <c r="CL145" s="7">
        <f t="shared" si="272"/>
        <v>0.05</v>
      </c>
      <c r="CM145" s="7">
        <f t="shared" si="272"/>
        <v>0.05</v>
      </c>
      <c r="CN145" s="7">
        <f t="shared" si="272"/>
        <v>0.05</v>
      </c>
      <c r="CO145" s="7">
        <f t="shared" si="272"/>
        <v>0.05</v>
      </c>
      <c r="CP145" s="7">
        <f t="shared" si="272"/>
        <v>0.05</v>
      </c>
      <c r="CQ145" s="7">
        <f t="shared" si="272"/>
        <v>0.05</v>
      </c>
      <c r="CR145" s="7">
        <f t="shared" si="272"/>
        <v>0.05</v>
      </c>
      <c r="CS145" s="7">
        <f t="shared" si="272"/>
        <v>0.05</v>
      </c>
      <c r="CT145" s="7">
        <f t="shared" si="272"/>
        <v>0.05</v>
      </c>
      <c r="CU145" s="7">
        <f t="shared" si="272"/>
        <v>0.05</v>
      </c>
      <c r="CV145" s="7">
        <f t="shared" si="272"/>
        <v>0.05</v>
      </c>
      <c r="CW145" s="7">
        <f t="shared" si="272"/>
        <v>0.05</v>
      </c>
      <c r="CX145" s="7">
        <f t="shared" si="272"/>
        <v>0.05</v>
      </c>
      <c r="CY145" s="7">
        <f t="shared" si="272"/>
        <v>0.05</v>
      </c>
      <c r="CZ145" s="7">
        <f t="shared" si="272"/>
        <v>0.05</v>
      </c>
      <c r="DA145" s="7">
        <f t="shared" si="272"/>
        <v>0.05</v>
      </c>
      <c r="DB145" s="7">
        <f t="shared" si="272"/>
        <v>0.05</v>
      </c>
      <c r="DC145" s="7">
        <f t="shared" si="272"/>
        <v>0.05</v>
      </c>
      <c r="DD145" s="7">
        <f t="shared" si="272"/>
        <v>0.05</v>
      </c>
      <c r="DE145" s="7">
        <f t="shared" si="272"/>
        <v>0.05</v>
      </c>
      <c r="DF145" s="7">
        <f t="shared" si="272"/>
        <v>0.05</v>
      </c>
      <c r="DG145" s="7">
        <f t="shared" si="272"/>
        <v>0.05</v>
      </c>
      <c r="DH145" s="7">
        <f t="shared" si="272"/>
        <v>0.05</v>
      </c>
      <c r="DI145" s="7">
        <f t="shared" si="272"/>
        <v>0.05</v>
      </c>
      <c r="DJ145" s="7">
        <f t="shared" si="272"/>
        <v>0.05</v>
      </c>
      <c r="DK145" s="7">
        <f t="shared" si="272"/>
        <v>0.05</v>
      </c>
      <c r="DL145" s="7">
        <f t="shared" si="272"/>
        <v>0.05</v>
      </c>
      <c r="DM145" s="7">
        <f t="shared" si="272"/>
        <v>0.05</v>
      </c>
      <c r="DN145" s="7">
        <f t="shared" si="272"/>
        <v>0.05</v>
      </c>
      <c r="DO145" s="7">
        <f t="shared" si="272"/>
        <v>0.05</v>
      </c>
      <c r="DP145" s="7">
        <f t="shared" si="272"/>
        <v>0.05</v>
      </c>
      <c r="DQ145" s="7">
        <f t="shared" si="272"/>
        <v>0.05</v>
      </c>
      <c r="DR145" s="7">
        <f t="shared" si="272"/>
        <v>0.05</v>
      </c>
      <c r="DS145" s="7">
        <f t="shared" si="272"/>
        <v>0.05</v>
      </c>
      <c r="DT145" s="7">
        <f t="shared" si="272"/>
        <v>0.05</v>
      </c>
      <c r="DU145" s="7">
        <f t="shared" si="272"/>
        <v>0.05</v>
      </c>
      <c r="DV145" s="7">
        <f t="shared" si="272"/>
        <v>0.05</v>
      </c>
      <c r="DW145" s="7">
        <f t="shared" si="272"/>
        <v>0.05</v>
      </c>
      <c r="DX145" s="7">
        <f t="shared" si="272"/>
        <v>0.05</v>
      </c>
      <c r="DY145" s="7">
        <f t="shared" si="272"/>
        <v>0.05</v>
      </c>
      <c r="DZ145" s="7">
        <f t="shared" si="272"/>
        <v>0.05</v>
      </c>
      <c r="EA145" s="7">
        <f t="shared" si="272"/>
        <v>0.05</v>
      </c>
      <c r="EB145" s="7">
        <f t="shared" si="272"/>
        <v>0.05</v>
      </c>
      <c r="EC145" s="7">
        <f t="shared" si="272"/>
        <v>0.05</v>
      </c>
      <c r="ED145" s="7">
        <f t="shared" si="272"/>
        <v>0.05</v>
      </c>
      <c r="EE145" s="7">
        <f t="shared" si="272"/>
        <v>0.05</v>
      </c>
      <c r="EF145" s="7">
        <f t="shared" si="272"/>
        <v>0.05</v>
      </c>
      <c r="EG145" s="7">
        <f t="shared" si="272"/>
        <v>0.05</v>
      </c>
      <c r="EH145" s="7">
        <f t="shared" si="272"/>
        <v>0.05</v>
      </c>
      <c r="EI145" s="7">
        <f t="shared" ref="EI145:FC145" si="273">EI96</f>
        <v>0.05</v>
      </c>
      <c r="EJ145" s="7">
        <f t="shared" si="273"/>
        <v>0.05</v>
      </c>
      <c r="EK145" s="7">
        <f t="shared" si="273"/>
        <v>0.05</v>
      </c>
      <c r="EL145" s="7">
        <f t="shared" si="273"/>
        <v>0.05</v>
      </c>
      <c r="EM145" s="7">
        <f t="shared" si="273"/>
        <v>0.05</v>
      </c>
      <c r="EN145" s="7">
        <f t="shared" si="273"/>
        <v>0.05</v>
      </c>
      <c r="EO145" s="7">
        <f t="shared" si="273"/>
        <v>0.05</v>
      </c>
      <c r="EP145" s="7">
        <f t="shared" si="273"/>
        <v>0.05</v>
      </c>
      <c r="EQ145" s="7">
        <f t="shared" si="273"/>
        <v>0.05</v>
      </c>
      <c r="ER145" s="7">
        <f t="shared" si="273"/>
        <v>0.05</v>
      </c>
      <c r="ES145" s="7">
        <f t="shared" si="273"/>
        <v>0.05</v>
      </c>
      <c r="ET145" s="7">
        <f t="shared" si="273"/>
        <v>0.05</v>
      </c>
      <c r="EU145" s="7">
        <f t="shared" si="273"/>
        <v>0.05</v>
      </c>
      <c r="EV145" s="7">
        <f t="shared" si="273"/>
        <v>0.05</v>
      </c>
      <c r="EW145" s="7">
        <f t="shared" si="273"/>
        <v>0.05</v>
      </c>
      <c r="EX145" s="7">
        <f t="shared" si="273"/>
        <v>0.05</v>
      </c>
      <c r="EY145" s="7">
        <f t="shared" si="273"/>
        <v>0.05</v>
      </c>
      <c r="EZ145" s="7">
        <f t="shared" si="273"/>
        <v>0.05</v>
      </c>
      <c r="FA145" s="7">
        <f t="shared" si="273"/>
        <v>0.05</v>
      </c>
      <c r="FB145" s="7">
        <f t="shared" si="273"/>
        <v>0.05</v>
      </c>
      <c r="FC145" s="7">
        <f t="shared" si="273"/>
        <v>0.05</v>
      </c>
    </row>
    <row r="146" spans="2:1006" x14ac:dyDescent="0.35">
      <c r="D146" t="s">
        <v>194</v>
      </c>
      <c r="E146" s="31" t="s">
        <v>107</v>
      </c>
      <c r="F146" s="17"/>
      <c r="J146" s="17">
        <f>XNPV(J145,J140:$FC$140,J8:$FC$8)</f>
        <v>1.1077645467594266E-9</v>
      </c>
      <c r="K146" s="17">
        <f>XNPV(K145,K140:$FC$140,K8:$FC$8)</f>
        <v>7887178.7205101931</v>
      </c>
      <c r="L146" s="17">
        <f>XNPV(L145,L140:$FC$140,L8:$FC$8)</f>
        <v>10163394.263547087</v>
      </c>
      <c r="M146" s="17">
        <f>XNPV(M145,M140:$FC$140,M8:$FC$8)</f>
        <v>12451911.043231441</v>
      </c>
      <c r="N146" s="17">
        <f>XNPV(N145,N140:$FC$140,N8:$FC$8)</f>
        <v>14758061.307434864</v>
      </c>
      <c r="O146" s="17">
        <f>XNPV(O145,O140:$FC$140,O8:$FC$8)</f>
        <v>17075734.069085345</v>
      </c>
      <c r="P146" s="17">
        <f>XNPV(P145,P140:$FC$140,P8:$FC$8)</f>
        <v>19412206.561015751</v>
      </c>
      <c r="Q146" s="17">
        <f>XNPV(Q145,Q140:$FC$140,Q8:$FC$8)</f>
        <v>21764001.233440951</v>
      </c>
      <c r="R146" s="17">
        <f>XNPV(R145,R140:$FC$140,R8:$FC$8)</f>
        <v>24126130.983201236</v>
      </c>
      <c r="S146" s="17">
        <f>XNPV(S145,S140:$FC$140,S8:$FC$8)</f>
        <v>26508838.752649847</v>
      </c>
      <c r="T146" s="17">
        <f>XNPV(T145,T140:$FC$140,T8:$FC$8)</f>
        <v>28901077.408196099</v>
      </c>
      <c r="U146" s="17">
        <f>XNPV(U145,U140:$FC$140,U8:$FC$8)</f>
        <v>31315098.4463562</v>
      </c>
      <c r="V146" s="17">
        <f>XNPV(V145,V140:$FC$140,V8:$FC$8)</f>
        <v>39090256.052887671</v>
      </c>
      <c r="W146" s="17">
        <f>XNPV(W145,W140:$FC$140,W8:$FC$8)</f>
        <v>30982871.040069669</v>
      </c>
      <c r="X146" s="17">
        <f>XNPV(X145,X140:$FC$140,X8:$FC$8)</f>
        <v>30395882.868955109</v>
      </c>
      <c r="Y146" s="17">
        <f>XNPV(Y145,Y140:$FC$140,Y8:$FC$8)</f>
        <v>29521173.114405483</v>
      </c>
      <c r="Z146" s="17">
        <f>XNPV(Z145,Z140:$FC$140,Z8:$FC$8)</f>
        <v>30899923.520560116</v>
      </c>
      <c r="AA146" s="17">
        <f>XNPV(AA145,AA140:$FC$140,AA8:$FC$8)</f>
        <v>30178135.916806746</v>
      </c>
      <c r="AB146" s="17">
        <f>XNPV(AB145,AB140:$FC$140,AB8:$FC$8)</f>
        <v>29419568.742652439</v>
      </c>
      <c r="AC146" s="17">
        <f>XNPV(AC145,AC140:$FC$140,AC8:$FC$8)</f>
        <v>28823853.56894074</v>
      </c>
      <c r="AD146" s="17">
        <f>XNPV(AD145,AD140:$FC$140,AD8:$FC$8)</f>
        <v>28194904.018546376</v>
      </c>
      <c r="AE146" s="17">
        <f>XNPV(AE145,AE140:$FC$140,AE8:$FC$8)</f>
        <v>27554467.257257171</v>
      </c>
      <c r="AF146" s="17">
        <f>XNPV(AF145,AF140:$FC$140,AF8:$FC$8)</f>
        <v>26880123.704741139</v>
      </c>
      <c r="AG146" s="17">
        <f>XNPV(AG145,AG140:$FC$140,AG8:$FC$8)</f>
        <v>26325291.001179382</v>
      </c>
      <c r="AH146" s="17">
        <f>XNPV(AH145,AH140:$FC$140,AH8:$FC$8)</f>
        <v>25742494.518377762</v>
      </c>
      <c r="AI146" s="17">
        <f>XNPV(AI145,AI140:$FC$140,AI8:$FC$8)</f>
        <v>25277502.451252654</v>
      </c>
      <c r="AJ146" s="17">
        <f>XNPV(AJ145,AJ140:$FC$140,AJ8:$FC$8)</f>
        <v>24783638.121579994</v>
      </c>
      <c r="AK146" s="17">
        <f>XNPV(AK145,AK140:$FC$140,AK8:$FC$8)</f>
        <v>24280019.48249469</v>
      </c>
      <c r="AL146" s="17">
        <f>XNPV(AL145,AL140:$FC$140,AL8:$FC$8)</f>
        <v>23746893.722276356</v>
      </c>
      <c r="AM146" s="17">
        <f>XNPV(AM145,AM140:$FC$140,AM8:$FC$8)</f>
        <v>23202530.865017362</v>
      </c>
      <c r="AN146" s="17">
        <f>XNPV(AN145,AN140:$FC$140,AN8:$FC$8)</f>
        <v>22628005.336225256</v>
      </c>
      <c r="AO146" s="17">
        <f>XNPV(AO145,AO140:$FC$140,AO8:$FC$8)</f>
        <v>22040672.817933667</v>
      </c>
      <c r="AP146" s="17">
        <f>XNPV(AP145,AP140:$FC$140,AP8:$FC$8)</f>
        <v>21425364.263459068</v>
      </c>
      <c r="AQ146" s="17">
        <f>XNPV(AQ145,AQ140:$FC$140,AQ8:$FC$8)</f>
        <v>20859273.039707005</v>
      </c>
      <c r="AR146" s="17">
        <f>XNPV(AR145,AR140:$FC$140,AR8:$FC$8)</f>
        <v>20263244.288178381</v>
      </c>
      <c r="AS146" s="17">
        <f>XNPV(AS145,AS140:$FC$140,AS8:$FC$8)</f>
        <v>19652741.3868251</v>
      </c>
      <c r="AT146" s="17">
        <f>XNPV(AT145,AT140:$FC$140,AT8:$FC$8)</f>
        <v>19011604.57407473</v>
      </c>
      <c r="AU146" s="17">
        <f>XNPV(AU145,AU140:$FC$140,AU8:$FC$8)</f>
        <v>18354275.36956051</v>
      </c>
      <c r="AV146" s="17">
        <f>XNPV(AV145,AV140:$FC$140,AV8:$FC$8)</f>
        <v>17665592.66764288</v>
      </c>
      <c r="AW146" s="17">
        <f>XNPV(AW145,AW140:$FC$140,AW8:$FC$8)</f>
        <v>16958899.844940215</v>
      </c>
      <c r="AX146" s="17">
        <f>XNPV(AX145,AX140:$FC$140,AX8:$FC$8)</f>
        <v>16222278.035980154</v>
      </c>
      <c r="AY146" s="17">
        <f>XNPV(AY145,AY140:$FC$140,AY8:$FC$8)</f>
        <v>15463609.437884454</v>
      </c>
      <c r="AZ146" s="17">
        <f>XNPV(AZ145,AZ140:$FC$140,AZ8:$FC$8)</f>
        <v>14672074.886382179</v>
      </c>
      <c r="BA146" s="17">
        <f>XNPV(BA145,BA140:$FC$140,BA8:$FC$8)</f>
        <v>13868090.911422458</v>
      </c>
      <c r="BB146" s="17">
        <f>XNPV(BB145,BB140:$FC$140,BB8:$FC$8)</f>
        <v>13030674.682962475</v>
      </c>
      <c r="BC146" s="17">
        <f>XNPV(BC145,BC140:$FC$140,BC8:$FC$8)</f>
        <v>12169398.313116547</v>
      </c>
      <c r="BD146" s="17">
        <f>XNPV(BD145,BD140:$FC$140,BD8:$FC$8)</f>
        <v>11273870.495518796</v>
      </c>
      <c r="BE146" s="17">
        <f>XNPV(BE145,BE140:$FC$140,BE8:$FC$8)</f>
        <v>10352233.175981211</v>
      </c>
      <c r="BF146" s="17">
        <f>XNPV(BF145,BF140:$FC$140,BF8:$FC$8)</f>
        <v>9396752.6104349978</v>
      </c>
      <c r="BG146" s="17">
        <f>XNPV(BG145,BG140:$FC$140,BG8:$FC$8)</f>
        <v>8411561.625424657</v>
      </c>
      <c r="BH146" s="17">
        <f>XNPV(BH145,BH140:$FC$140,BH8:$FC$8)</f>
        <v>7390393.9781561894</v>
      </c>
      <c r="BI146" s="17">
        <f>XNPV(BI145,BI140:$FC$140,BI8:$FC$8)</f>
        <v>6338232.4086243305</v>
      </c>
      <c r="BJ146" s="17">
        <f>XNPV(BJ145,BJ140:$FC$140,BJ8:$FC$8)</f>
        <v>5182733.6710955119</v>
      </c>
      <c r="BK146" s="17">
        <f>XNPV(BK145,BK140:$FC$140,BK8:$FC$8)</f>
        <v>4973773.7714566672</v>
      </c>
      <c r="BL146" s="17">
        <f>XNPV(BL145,BL140:$FC$140,BL8:$FC$8)</f>
        <v>4764502.7896783473</v>
      </c>
      <c r="BM146" s="17">
        <f>XNPV(BM145,BM140:$FC$140,BM8:$FC$8)</f>
        <v>4558776.5912154512</v>
      </c>
      <c r="BN146" s="17">
        <f>XNPV(BN145,BN140:$FC$140,BN8:$FC$8)</f>
        <v>4353650.3968976559</v>
      </c>
      <c r="BO146" s="17">
        <f>XNPV(BO145,BO140:$FC$140,BO8:$FC$8)</f>
        <v>4151509.8301309193</v>
      </c>
      <c r="BP146" s="17">
        <f>XNPV(BP145,BP140:$FC$140,BP8:$FC$8)</f>
        <v>3949723.9638276547</v>
      </c>
      <c r="BQ146" s="17">
        <f>XNPV(BQ145,BQ140:$FC$140,BQ8:$FC$8)</f>
        <v>3751513.5762684601</v>
      </c>
      <c r="BR146" s="17">
        <f>XNPV(BR145,BR140:$FC$140,BR8:$FC$8)</f>
        <v>3554001.9991061348</v>
      </c>
      <c r="BS146" s="17">
        <f>XNPV(BS145,BS140:$FC$140,BS8:$FC$8)</f>
        <v>3360102.1341666514</v>
      </c>
      <c r="BT146" s="17">
        <f>XNPV(BT145,BT140:$FC$140,BT8:$FC$8)</f>
        <v>3167253.0700773676</v>
      </c>
      <c r="BU146" s="17">
        <f>XNPV(BU145,BU140:$FC$140,BU8:$FC$8)</f>
        <v>2978067.2458751737</v>
      </c>
      <c r="BV146" s="17">
        <f>XNPV(BV145,BV140:$FC$140,BV8:$FC$8)</f>
        <v>2790665.3904826366</v>
      </c>
      <c r="BW146" s="17">
        <f>XNPV(BW145,BW140:$FC$140,BW8:$FC$8)</f>
        <v>2606630.8274413035</v>
      </c>
      <c r="BX146" s="17">
        <f>XNPV(BX145,BX140:$FC$140,BX8:$FC$8)</f>
        <v>2424375.9297603052</v>
      </c>
      <c r="BY146" s="17">
        <f>XNPV(BY145,BY140:$FC$140,BY8:$FC$8)</f>
        <v>2245937.4537895448</v>
      </c>
      <c r="BZ146" s="17">
        <f>XNPV(BZ145,BZ140:$FC$140,BZ8:$FC$8)</f>
        <v>2069656.0610930659</v>
      </c>
      <c r="CA146" s="17">
        <f>XNPV(CA145,CA140:$FC$140,CA8:$FC$8)</f>
        <v>1897294.4322287398</v>
      </c>
      <c r="CB146" s="17">
        <f>XNPV(CB145,CB140:$FC$140,CB8:$FC$8)</f>
        <v>1727476.4150514309</v>
      </c>
      <c r="CC146" s="17">
        <f>XNPV(CC145,CC140:$FC$140,CC8:$FC$8)</f>
        <v>1561700.9217927107</v>
      </c>
      <c r="CD146" s="17">
        <f>XNPV(CD145,CD140:$FC$140,CD8:$FC$8)</f>
        <v>1399052.0204318066</v>
      </c>
      <c r="CE146" s="17">
        <f>XNPV(CE145,CE140:$FC$140,CE8:$FC$8)</f>
        <v>1240406.6500609394</v>
      </c>
      <c r="CF146" s="17">
        <f>XNPV(CF145,CF140:$FC$140,CF8:$FC$8)</f>
        <v>1085106.6918355443</v>
      </c>
      <c r="CG146" s="17">
        <f>XNPV(CG145,CG140:$FC$140,CG8:$FC$8)</f>
        <v>934157.98528501904</v>
      </c>
      <c r="CH146" s="17">
        <f>XNPV(CH145,CH140:$FC$140,CH8:$FC$8)</f>
        <v>786970.65148711123</v>
      </c>
      <c r="CI146" s="17">
        <f>XNPV(CI145,CI140:$FC$140,CI8:$FC$8)</f>
        <v>644322.89134060568</v>
      </c>
      <c r="CJ146" s="17">
        <f>XNPV(CJ145,CJ140:$FC$140,CJ8:$FC$8)</f>
        <v>505863.0242918483</v>
      </c>
      <c r="CK146" s="17">
        <f>XNPV(CK145,CK140:$FC$140,CK8:$FC$8)</f>
        <v>372155.55828765861</v>
      </c>
      <c r="CL146" s="17">
        <f>XNPV(CL145,CL140:$FC$140,CL8:$FC$8)</f>
        <v>243105.96116258492</v>
      </c>
      <c r="CM146" s="17">
        <f>XNPV(CM145,CM140:$FC$140,CM8:$FC$8)</f>
        <v>119015.8592971016</v>
      </c>
      <c r="CN146" s="17">
        <f>XNPV(CN145,CN140:$FC$140,CN8:$FC$8)</f>
        <v>0</v>
      </c>
      <c r="CO146" s="17">
        <f>XNPV(CO145,CO140:$FC$140,CO8:$FC$8)</f>
        <v>0</v>
      </c>
      <c r="CP146" s="17">
        <f>XNPV(CP145,CP140:$FC$140,CP8:$FC$8)</f>
        <v>0</v>
      </c>
      <c r="CQ146" s="17">
        <f>XNPV(CQ145,CQ140:$FC$140,CQ8:$FC$8)</f>
        <v>0</v>
      </c>
      <c r="CR146" s="17">
        <f>XNPV(CR145,CR140:$FC$140,CR8:$FC$8)</f>
        <v>0</v>
      </c>
      <c r="CS146" s="17">
        <f>XNPV(CS145,CS140:$FC$140,CS8:$FC$8)</f>
        <v>0</v>
      </c>
      <c r="CT146" s="17">
        <f>XNPV(CT145,CT140:$FC$140,CT8:$FC$8)</f>
        <v>0</v>
      </c>
      <c r="CU146" s="17">
        <f>XNPV(CU145,CU140:$FC$140,CU8:$FC$8)</f>
        <v>0</v>
      </c>
      <c r="CV146" s="17">
        <f>XNPV(CV145,CV140:$FC$140,CV8:$FC$8)</f>
        <v>0</v>
      </c>
      <c r="CW146" s="17">
        <f>XNPV(CW145,CW140:$FC$140,CW8:$FC$8)</f>
        <v>0</v>
      </c>
      <c r="CX146" s="17">
        <f>XNPV(CX145,CX140:$FC$140,CX8:$FC$8)</f>
        <v>0</v>
      </c>
      <c r="CY146" s="17">
        <f>XNPV(CY145,CY140:$FC$140,CY8:$FC$8)</f>
        <v>0</v>
      </c>
      <c r="CZ146" s="17">
        <f>XNPV(CZ145,CZ140:$FC$140,CZ8:$FC$8)</f>
        <v>0</v>
      </c>
      <c r="DA146" s="17">
        <f>XNPV(DA145,DA140:$FC$140,DA8:$FC$8)</f>
        <v>0</v>
      </c>
      <c r="DB146" s="17">
        <f>XNPV(DB145,DB140:$FC$140,DB8:$FC$8)</f>
        <v>0</v>
      </c>
      <c r="DC146" s="17">
        <f>XNPV(DC145,DC140:$FC$140,DC8:$FC$8)</f>
        <v>0</v>
      </c>
      <c r="DD146" s="17">
        <f>XNPV(DD145,DD140:$FC$140,DD8:$FC$8)</f>
        <v>0</v>
      </c>
      <c r="DE146" s="17">
        <f>XNPV(DE145,DE140:$FC$140,DE8:$FC$8)</f>
        <v>0</v>
      </c>
      <c r="DF146" s="17">
        <f>XNPV(DF145,DF140:$FC$140,DF8:$FC$8)</f>
        <v>0</v>
      </c>
      <c r="DG146" s="17">
        <f>XNPV(DG145,DG140:$FC$140,DG8:$FC$8)</f>
        <v>0</v>
      </c>
      <c r="DH146" s="17">
        <f>XNPV(DH145,DH140:$FC$140,DH8:$FC$8)</f>
        <v>0</v>
      </c>
      <c r="DI146" s="17">
        <f>XNPV(DI145,DI140:$FC$140,DI8:$FC$8)</f>
        <v>0</v>
      </c>
      <c r="DJ146" s="17">
        <f>XNPV(DJ145,DJ140:$FC$140,DJ8:$FC$8)</f>
        <v>0</v>
      </c>
      <c r="DK146" s="17">
        <f>XNPV(DK145,DK140:$FC$140,DK8:$FC$8)</f>
        <v>0</v>
      </c>
      <c r="DL146" s="17">
        <f>XNPV(DL145,DL140:$FC$140,DL8:$FC$8)</f>
        <v>0</v>
      </c>
      <c r="DM146" s="17">
        <f>XNPV(DM145,DM140:$FC$140,DM8:$FC$8)</f>
        <v>0</v>
      </c>
      <c r="DN146" s="17">
        <f>XNPV(DN145,DN140:$FC$140,DN8:$FC$8)</f>
        <v>0</v>
      </c>
      <c r="DO146" s="17">
        <f>XNPV(DO145,DO140:$FC$140,DO8:$FC$8)</f>
        <v>0</v>
      </c>
      <c r="DP146" s="17">
        <f>XNPV(DP145,DP140:$FC$140,DP8:$FC$8)</f>
        <v>0</v>
      </c>
      <c r="DQ146" s="17">
        <f>XNPV(DQ145,DQ140:$FC$140,DQ8:$FC$8)</f>
        <v>0</v>
      </c>
      <c r="DR146" s="17">
        <f>XNPV(DR145,DR140:$FC$140,DR8:$FC$8)</f>
        <v>0</v>
      </c>
      <c r="DS146" s="17">
        <f>XNPV(DS145,DS140:$FC$140,DS8:$FC$8)</f>
        <v>0</v>
      </c>
      <c r="DT146" s="17">
        <f>XNPV(DT145,DT140:$FC$140,DT8:$FC$8)</f>
        <v>0</v>
      </c>
      <c r="DU146" s="17">
        <f>XNPV(DU145,DU140:$FC$140,DU8:$FC$8)</f>
        <v>0</v>
      </c>
      <c r="DV146" s="17">
        <f>XNPV(DV145,DV140:$FC$140,DV8:$FC$8)</f>
        <v>0</v>
      </c>
      <c r="DW146" s="17">
        <f>XNPV(DW145,DW140:$FC$140,DW8:$FC$8)</f>
        <v>0</v>
      </c>
      <c r="DX146" s="17">
        <f>XNPV(DX145,DX140:$FC$140,DX8:$FC$8)</f>
        <v>0</v>
      </c>
      <c r="DY146" s="17">
        <f>XNPV(DY145,DY140:$FC$140,DY8:$FC$8)</f>
        <v>0</v>
      </c>
      <c r="DZ146" s="17">
        <f>XNPV(DZ145,DZ140:$FC$140,DZ8:$FC$8)</f>
        <v>0</v>
      </c>
      <c r="EA146" s="17">
        <f>XNPV(EA145,EA140:$FC$140,EA8:$FC$8)</f>
        <v>0</v>
      </c>
      <c r="EB146" s="17">
        <f>XNPV(EB145,EB140:$FC$140,EB8:$FC$8)</f>
        <v>0</v>
      </c>
      <c r="EC146" s="17">
        <f>XNPV(EC145,EC140:$FC$140,EC8:$FC$8)</f>
        <v>0</v>
      </c>
      <c r="ED146" s="17">
        <f>XNPV(ED145,ED140:$FC$140,ED8:$FC$8)</f>
        <v>0</v>
      </c>
      <c r="EE146" s="17">
        <f>XNPV(EE145,EE140:$FC$140,EE8:$FC$8)</f>
        <v>0</v>
      </c>
      <c r="EF146" s="17">
        <f>XNPV(EF145,EF140:$FC$140,EF8:$FC$8)</f>
        <v>0</v>
      </c>
      <c r="EG146" s="17">
        <f>XNPV(EG145,EG140:$FC$140,EG8:$FC$8)</f>
        <v>0</v>
      </c>
      <c r="EH146" s="17">
        <f>XNPV(EH145,EH140:$FC$140,EH8:$FC$8)</f>
        <v>0</v>
      </c>
      <c r="EI146" s="17">
        <f>XNPV(EI145,EI140:$FC$140,EI8:$FC$8)</f>
        <v>0</v>
      </c>
      <c r="EJ146" s="17">
        <f>XNPV(EJ145,EJ140:$FC$140,EJ8:$FC$8)</f>
        <v>0</v>
      </c>
      <c r="EK146" s="17">
        <f>XNPV(EK145,EK140:$FC$140,EK8:$FC$8)</f>
        <v>0</v>
      </c>
      <c r="EL146" s="17">
        <f>XNPV(EL145,EL140:$FC$140,EL8:$FC$8)</f>
        <v>0</v>
      </c>
      <c r="EM146" s="17">
        <f>XNPV(EM145,EM140:$FC$140,EM8:$FC$8)</f>
        <v>0</v>
      </c>
      <c r="EN146" s="17">
        <f>XNPV(EN145,EN140:$FC$140,EN8:$FC$8)</f>
        <v>0</v>
      </c>
      <c r="EO146" s="17">
        <f>XNPV(EO145,EO140:$FC$140,EO8:$FC$8)</f>
        <v>0</v>
      </c>
      <c r="EP146" s="17">
        <f>XNPV(EP145,EP140:$FC$140,EP8:$FC$8)</f>
        <v>0</v>
      </c>
      <c r="EQ146" s="17">
        <f>XNPV(EQ145,EQ140:$FC$140,EQ8:$FC$8)</f>
        <v>0</v>
      </c>
      <c r="ER146" s="17">
        <f>XNPV(ER145,ER140:$FC$140,ER8:$FC$8)</f>
        <v>0</v>
      </c>
      <c r="ES146" s="17">
        <f>XNPV(ES145,ES140:$FC$140,ES8:$FC$8)</f>
        <v>0</v>
      </c>
      <c r="ET146" s="17">
        <f>XNPV(ET145,ET140:$FC$140,ET8:$FC$8)</f>
        <v>0</v>
      </c>
      <c r="EU146" s="17">
        <f>XNPV(EU145,EU140:$FC$140,EU8:$FC$8)</f>
        <v>0</v>
      </c>
      <c r="EV146" s="17">
        <f>XNPV(EV145,EV140:$FC$140,EV8:$FC$8)</f>
        <v>0</v>
      </c>
      <c r="EW146" s="17">
        <f>XNPV(EW145,EW140:$FC$140,EW8:$FC$8)</f>
        <v>0</v>
      </c>
      <c r="EX146" s="17">
        <f>XNPV(EX145,EX140:$FC$140,EX8:$FC$8)</f>
        <v>0</v>
      </c>
      <c r="EY146" s="17">
        <f>XNPV(EY145,EY140:$FC$140,EY8:$FC$8)</f>
        <v>0</v>
      </c>
      <c r="EZ146" s="17">
        <f>XNPV(EZ145,EZ140:$FC$140,EZ8:$FC$8)</f>
        <v>0</v>
      </c>
      <c r="FA146" s="17">
        <f>XNPV(FA145,FA140:$FC$140,FA8:$FC$8)</f>
        <v>0</v>
      </c>
      <c r="FB146" s="17">
        <f>XNPV(FB145,FB140:$FC$140,FB8:$FC$8)</f>
        <v>0</v>
      </c>
      <c r="FC146" s="17">
        <f>XNPV(FC145,FC140:$FC$140,FC8:$FC$8)</f>
        <v>0</v>
      </c>
    </row>
    <row r="147" spans="2:1006" x14ac:dyDescent="0.35">
      <c r="F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</row>
    <row r="148" spans="2:1006" x14ac:dyDescent="0.35">
      <c r="D148" t="s">
        <v>196</v>
      </c>
      <c r="E148" s="31" t="s">
        <v>17</v>
      </c>
      <c r="F148" s="6">
        <f>InputC!D97</f>
        <v>47119</v>
      </c>
      <c r="H148" s="17">
        <f>SUM(J148:XFD148)</f>
        <v>1</v>
      </c>
      <c r="J148" s="17">
        <f>(J7=$F$148)*1</f>
        <v>0</v>
      </c>
      <c r="K148" s="17">
        <f t="shared" ref="K148:BV148" si="274">(K7=$F$148)*1</f>
        <v>0</v>
      </c>
      <c r="L148" s="17">
        <f t="shared" si="274"/>
        <v>0</v>
      </c>
      <c r="M148" s="17">
        <f t="shared" si="274"/>
        <v>0</v>
      </c>
      <c r="N148" s="17">
        <f t="shared" si="274"/>
        <v>0</v>
      </c>
      <c r="O148" s="17">
        <f t="shared" si="274"/>
        <v>0</v>
      </c>
      <c r="P148" s="17">
        <f t="shared" si="274"/>
        <v>0</v>
      </c>
      <c r="Q148" s="17">
        <f t="shared" si="274"/>
        <v>0</v>
      </c>
      <c r="R148" s="17">
        <f t="shared" si="274"/>
        <v>0</v>
      </c>
      <c r="S148" s="17">
        <f t="shared" si="274"/>
        <v>0</v>
      </c>
      <c r="T148" s="17">
        <f t="shared" si="274"/>
        <v>0</v>
      </c>
      <c r="U148" s="17">
        <f t="shared" si="274"/>
        <v>0</v>
      </c>
      <c r="V148" s="17">
        <f t="shared" si="274"/>
        <v>0</v>
      </c>
      <c r="W148" s="17">
        <f t="shared" si="274"/>
        <v>0</v>
      </c>
      <c r="X148" s="17">
        <f t="shared" si="274"/>
        <v>0</v>
      </c>
      <c r="Y148" s="17">
        <f t="shared" si="274"/>
        <v>0</v>
      </c>
      <c r="Z148" s="17">
        <f t="shared" si="274"/>
        <v>0</v>
      </c>
      <c r="AA148" s="17">
        <f t="shared" si="274"/>
        <v>0</v>
      </c>
      <c r="AB148" s="17">
        <f t="shared" si="274"/>
        <v>1</v>
      </c>
      <c r="AC148" s="17">
        <f t="shared" si="274"/>
        <v>0</v>
      </c>
      <c r="AD148" s="17">
        <f t="shared" si="274"/>
        <v>0</v>
      </c>
      <c r="AE148" s="17">
        <f t="shared" si="274"/>
        <v>0</v>
      </c>
      <c r="AF148" s="17">
        <f t="shared" si="274"/>
        <v>0</v>
      </c>
      <c r="AG148" s="17">
        <f t="shared" si="274"/>
        <v>0</v>
      </c>
      <c r="AH148" s="17">
        <f t="shared" si="274"/>
        <v>0</v>
      </c>
      <c r="AI148" s="17">
        <f t="shared" si="274"/>
        <v>0</v>
      </c>
      <c r="AJ148" s="17">
        <f t="shared" si="274"/>
        <v>0</v>
      </c>
      <c r="AK148" s="17">
        <f t="shared" si="274"/>
        <v>0</v>
      </c>
      <c r="AL148" s="17">
        <f t="shared" si="274"/>
        <v>0</v>
      </c>
      <c r="AM148" s="17">
        <f t="shared" si="274"/>
        <v>0</v>
      </c>
      <c r="AN148" s="17">
        <f t="shared" si="274"/>
        <v>0</v>
      </c>
      <c r="AO148" s="17">
        <f t="shared" si="274"/>
        <v>0</v>
      </c>
      <c r="AP148" s="17">
        <f t="shared" si="274"/>
        <v>0</v>
      </c>
      <c r="AQ148" s="17">
        <f t="shared" si="274"/>
        <v>0</v>
      </c>
      <c r="AR148" s="17">
        <f t="shared" si="274"/>
        <v>0</v>
      </c>
      <c r="AS148" s="17">
        <f t="shared" si="274"/>
        <v>0</v>
      </c>
      <c r="AT148" s="17">
        <f t="shared" si="274"/>
        <v>0</v>
      </c>
      <c r="AU148" s="17">
        <f t="shared" si="274"/>
        <v>0</v>
      </c>
      <c r="AV148" s="17">
        <f t="shared" si="274"/>
        <v>0</v>
      </c>
      <c r="AW148" s="17">
        <f t="shared" si="274"/>
        <v>0</v>
      </c>
      <c r="AX148" s="17">
        <f t="shared" si="274"/>
        <v>0</v>
      </c>
      <c r="AY148" s="17">
        <f t="shared" si="274"/>
        <v>0</v>
      </c>
      <c r="AZ148" s="17">
        <f t="shared" si="274"/>
        <v>0</v>
      </c>
      <c r="BA148" s="17">
        <f t="shared" si="274"/>
        <v>0</v>
      </c>
      <c r="BB148" s="17">
        <f t="shared" si="274"/>
        <v>0</v>
      </c>
      <c r="BC148" s="17">
        <f t="shared" si="274"/>
        <v>0</v>
      </c>
      <c r="BD148" s="17">
        <f t="shared" si="274"/>
        <v>0</v>
      </c>
      <c r="BE148" s="17">
        <f t="shared" si="274"/>
        <v>0</v>
      </c>
      <c r="BF148" s="17">
        <f t="shared" si="274"/>
        <v>0</v>
      </c>
      <c r="BG148" s="17">
        <f t="shared" si="274"/>
        <v>0</v>
      </c>
      <c r="BH148" s="17">
        <f t="shared" si="274"/>
        <v>0</v>
      </c>
      <c r="BI148" s="17">
        <f t="shared" si="274"/>
        <v>0</v>
      </c>
      <c r="BJ148" s="17">
        <f t="shared" si="274"/>
        <v>0</v>
      </c>
      <c r="BK148" s="17">
        <f t="shared" si="274"/>
        <v>0</v>
      </c>
      <c r="BL148" s="17">
        <f t="shared" si="274"/>
        <v>0</v>
      </c>
      <c r="BM148" s="17">
        <f t="shared" si="274"/>
        <v>0</v>
      </c>
      <c r="BN148" s="17">
        <f t="shared" si="274"/>
        <v>0</v>
      </c>
      <c r="BO148" s="17">
        <f t="shared" si="274"/>
        <v>0</v>
      </c>
      <c r="BP148" s="17">
        <f t="shared" si="274"/>
        <v>0</v>
      </c>
      <c r="BQ148" s="17">
        <f t="shared" si="274"/>
        <v>0</v>
      </c>
      <c r="BR148" s="17">
        <f t="shared" si="274"/>
        <v>0</v>
      </c>
      <c r="BS148" s="17">
        <f t="shared" si="274"/>
        <v>0</v>
      </c>
      <c r="BT148" s="17">
        <f t="shared" si="274"/>
        <v>0</v>
      </c>
      <c r="BU148" s="17">
        <f t="shared" si="274"/>
        <v>0</v>
      </c>
      <c r="BV148" s="17">
        <f t="shared" si="274"/>
        <v>0</v>
      </c>
      <c r="BW148" s="17">
        <f t="shared" ref="BW148:EH148" si="275">(BW7=$F$148)*1</f>
        <v>0</v>
      </c>
      <c r="BX148" s="17">
        <f t="shared" si="275"/>
        <v>0</v>
      </c>
      <c r="BY148" s="17">
        <f t="shared" si="275"/>
        <v>0</v>
      </c>
      <c r="BZ148" s="17">
        <f t="shared" si="275"/>
        <v>0</v>
      </c>
      <c r="CA148" s="17">
        <f t="shared" si="275"/>
        <v>0</v>
      </c>
      <c r="CB148" s="17">
        <f t="shared" si="275"/>
        <v>0</v>
      </c>
      <c r="CC148" s="17">
        <f t="shared" si="275"/>
        <v>0</v>
      </c>
      <c r="CD148" s="17">
        <f t="shared" si="275"/>
        <v>0</v>
      </c>
      <c r="CE148" s="17">
        <f t="shared" si="275"/>
        <v>0</v>
      </c>
      <c r="CF148" s="17">
        <f t="shared" si="275"/>
        <v>0</v>
      </c>
      <c r="CG148" s="17">
        <f t="shared" si="275"/>
        <v>0</v>
      </c>
      <c r="CH148" s="17">
        <f t="shared" si="275"/>
        <v>0</v>
      </c>
      <c r="CI148" s="17">
        <f t="shared" si="275"/>
        <v>0</v>
      </c>
      <c r="CJ148" s="17">
        <f t="shared" si="275"/>
        <v>0</v>
      </c>
      <c r="CK148" s="17">
        <f t="shared" si="275"/>
        <v>0</v>
      </c>
      <c r="CL148" s="17">
        <f t="shared" si="275"/>
        <v>0</v>
      </c>
      <c r="CM148" s="17">
        <f t="shared" si="275"/>
        <v>0</v>
      </c>
      <c r="CN148" s="17">
        <f t="shared" si="275"/>
        <v>0</v>
      </c>
      <c r="CO148" s="17">
        <f t="shared" si="275"/>
        <v>0</v>
      </c>
      <c r="CP148" s="17">
        <f t="shared" si="275"/>
        <v>0</v>
      </c>
      <c r="CQ148" s="17">
        <f t="shared" si="275"/>
        <v>0</v>
      </c>
      <c r="CR148" s="17">
        <f t="shared" si="275"/>
        <v>0</v>
      </c>
      <c r="CS148" s="17">
        <f t="shared" si="275"/>
        <v>0</v>
      </c>
      <c r="CT148" s="17">
        <f t="shared" si="275"/>
        <v>0</v>
      </c>
      <c r="CU148" s="17">
        <f t="shared" si="275"/>
        <v>0</v>
      </c>
      <c r="CV148" s="17">
        <f t="shared" si="275"/>
        <v>0</v>
      </c>
      <c r="CW148" s="17">
        <f t="shared" si="275"/>
        <v>0</v>
      </c>
      <c r="CX148" s="17">
        <f t="shared" si="275"/>
        <v>0</v>
      </c>
      <c r="CY148" s="17">
        <f t="shared" si="275"/>
        <v>0</v>
      </c>
      <c r="CZ148" s="17">
        <f t="shared" si="275"/>
        <v>0</v>
      </c>
      <c r="DA148" s="17">
        <f t="shared" si="275"/>
        <v>0</v>
      </c>
      <c r="DB148" s="17">
        <f t="shared" si="275"/>
        <v>0</v>
      </c>
      <c r="DC148" s="17">
        <f t="shared" si="275"/>
        <v>0</v>
      </c>
      <c r="DD148" s="17">
        <f t="shared" si="275"/>
        <v>0</v>
      </c>
      <c r="DE148" s="17">
        <f t="shared" si="275"/>
        <v>0</v>
      </c>
      <c r="DF148" s="17">
        <f t="shared" si="275"/>
        <v>0</v>
      </c>
      <c r="DG148" s="17">
        <f t="shared" si="275"/>
        <v>0</v>
      </c>
      <c r="DH148" s="17">
        <f t="shared" si="275"/>
        <v>0</v>
      </c>
      <c r="DI148" s="17">
        <f t="shared" si="275"/>
        <v>0</v>
      </c>
      <c r="DJ148" s="17">
        <f t="shared" si="275"/>
        <v>0</v>
      </c>
      <c r="DK148" s="17">
        <f t="shared" si="275"/>
        <v>0</v>
      </c>
      <c r="DL148" s="17">
        <f t="shared" si="275"/>
        <v>0</v>
      </c>
      <c r="DM148" s="17">
        <f t="shared" si="275"/>
        <v>0</v>
      </c>
      <c r="DN148" s="17">
        <f t="shared" si="275"/>
        <v>0</v>
      </c>
      <c r="DO148" s="17">
        <f t="shared" si="275"/>
        <v>0</v>
      </c>
      <c r="DP148" s="17">
        <f t="shared" si="275"/>
        <v>0</v>
      </c>
      <c r="DQ148" s="17">
        <f t="shared" si="275"/>
        <v>0</v>
      </c>
      <c r="DR148" s="17">
        <f t="shared" si="275"/>
        <v>0</v>
      </c>
      <c r="DS148" s="17">
        <f t="shared" si="275"/>
        <v>0</v>
      </c>
      <c r="DT148" s="17">
        <f t="shared" si="275"/>
        <v>0</v>
      </c>
      <c r="DU148" s="17">
        <f t="shared" si="275"/>
        <v>0</v>
      </c>
      <c r="DV148" s="17">
        <f t="shared" si="275"/>
        <v>0</v>
      </c>
      <c r="DW148" s="17">
        <f t="shared" si="275"/>
        <v>0</v>
      </c>
      <c r="DX148" s="17">
        <f t="shared" si="275"/>
        <v>0</v>
      </c>
      <c r="DY148" s="17">
        <f t="shared" si="275"/>
        <v>0</v>
      </c>
      <c r="DZ148" s="17">
        <f t="shared" si="275"/>
        <v>0</v>
      </c>
      <c r="EA148" s="17">
        <f t="shared" si="275"/>
        <v>0</v>
      </c>
      <c r="EB148" s="17">
        <f t="shared" si="275"/>
        <v>0</v>
      </c>
      <c r="EC148" s="17">
        <f t="shared" si="275"/>
        <v>0</v>
      </c>
      <c r="ED148" s="17">
        <f t="shared" si="275"/>
        <v>0</v>
      </c>
      <c r="EE148" s="17">
        <f t="shared" si="275"/>
        <v>0</v>
      </c>
      <c r="EF148" s="17">
        <f t="shared" si="275"/>
        <v>0</v>
      </c>
      <c r="EG148" s="17">
        <f t="shared" si="275"/>
        <v>0</v>
      </c>
      <c r="EH148" s="17">
        <f t="shared" si="275"/>
        <v>0</v>
      </c>
      <c r="EI148" s="17">
        <f t="shared" ref="EI148:FC148" si="276">(EI7=$F$148)*1</f>
        <v>0</v>
      </c>
      <c r="EJ148" s="17">
        <f t="shared" si="276"/>
        <v>0</v>
      </c>
      <c r="EK148" s="17">
        <f t="shared" si="276"/>
        <v>0</v>
      </c>
      <c r="EL148" s="17">
        <f t="shared" si="276"/>
        <v>0</v>
      </c>
      <c r="EM148" s="17">
        <f t="shared" si="276"/>
        <v>0</v>
      </c>
      <c r="EN148" s="17">
        <f t="shared" si="276"/>
        <v>0</v>
      </c>
      <c r="EO148" s="17">
        <f t="shared" si="276"/>
        <v>0</v>
      </c>
      <c r="EP148" s="17">
        <f t="shared" si="276"/>
        <v>0</v>
      </c>
      <c r="EQ148" s="17">
        <f t="shared" si="276"/>
        <v>0</v>
      </c>
      <c r="ER148" s="17">
        <f t="shared" si="276"/>
        <v>0</v>
      </c>
      <c r="ES148" s="17">
        <f t="shared" si="276"/>
        <v>0</v>
      </c>
      <c r="ET148" s="17">
        <f t="shared" si="276"/>
        <v>0</v>
      </c>
      <c r="EU148" s="17">
        <f t="shared" si="276"/>
        <v>0</v>
      </c>
      <c r="EV148" s="17">
        <f t="shared" si="276"/>
        <v>0</v>
      </c>
      <c r="EW148" s="17">
        <f t="shared" si="276"/>
        <v>0</v>
      </c>
      <c r="EX148" s="17">
        <f t="shared" si="276"/>
        <v>0</v>
      </c>
      <c r="EY148" s="17">
        <f t="shared" si="276"/>
        <v>0</v>
      </c>
      <c r="EZ148" s="17">
        <f t="shared" si="276"/>
        <v>0</v>
      </c>
      <c r="FA148" s="17">
        <f t="shared" si="276"/>
        <v>0</v>
      </c>
      <c r="FB148" s="17">
        <f t="shared" si="276"/>
        <v>0</v>
      </c>
      <c r="FC148" s="17">
        <f t="shared" si="276"/>
        <v>0</v>
      </c>
    </row>
    <row r="149" spans="2:1006" x14ac:dyDescent="0.35">
      <c r="D149" t="s">
        <v>197</v>
      </c>
      <c r="E149" s="31" t="s">
        <v>17</v>
      </c>
      <c r="F149" s="21">
        <f>F148</f>
        <v>47119</v>
      </c>
      <c r="H149" s="17">
        <f>SUM(J149:XFD149)</f>
        <v>19</v>
      </c>
      <c r="J149" s="17">
        <f>(J7&lt;=$F$149)*1</f>
        <v>1</v>
      </c>
      <c r="K149" s="17">
        <f t="shared" ref="K149:BV149" si="277">(K7&lt;=$F$149)*1</f>
        <v>1</v>
      </c>
      <c r="L149" s="17">
        <f t="shared" si="277"/>
        <v>1</v>
      </c>
      <c r="M149" s="17">
        <f t="shared" si="277"/>
        <v>1</v>
      </c>
      <c r="N149" s="17">
        <f t="shared" si="277"/>
        <v>1</v>
      </c>
      <c r="O149" s="17">
        <f t="shared" si="277"/>
        <v>1</v>
      </c>
      <c r="P149" s="17">
        <f t="shared" si="277"/>
        <v>1</v>
      </c>
      <c r="Q149" s="17">
        <f t="shared" si="277"/>
        <v>1</v>
      </c>
      <c r="R149" s="17">
        <f t="shared" si="277"/>
        <v>1</v>
      </c>
      <c r="S149" s="17">
        <f t="shared" si="277"/>
        <v>1</v>
      </c>
      <c r="T149" s="17">
        <f t="shared" si="277"/>
        <v>1</v>
      </c>
      <c r="U149" s="17">
        <f t="shared" si="277"/>
        <v>1</v>
      </c>
      <c r="V149" s="17">
        <f t="shared" si="277"/>
        <v>1</v>
      </c>
      <c r="W149" s="17">
        <f t="shared" si="277"/>
        <v>1</v>
      </c>
      <c r="X149" s="17">
        <f t="shared" si="277"/>
        <v>1</v>
      </c>
      <c r="Y149" s="17">
        <f t="shared" si="277"/>
        <v>1</v>
      </c>
      <c r="Z149" s="17">
        <f t="shared" si="277"/>
        <v>1</v>
      </c>
      <c r="AA149" s="17">
        <f t="shared" si="277"/>
        <v>1</v>
      </c>
      <c r="AB149" s="17">
        <f t="shared" si="277"/>
        <v>1</v>
      </c>
      <c r="AC149" s="17">
        <f t="shared" si="277"/>
        <v>0</v>
      </c>
      <c r="AD149" s="17">
        <f t="shared" si="277"/>
        <v>0</v>
      </c>
      <c r="AE149" s="17">
        <f t="shared" si="277"/>
        <v>0</v>
      </c>
      <c r="AF149" s="17">
        <f t="shared" si="277"/>
        <v>0</v>
      </c>
      <c r="AG149" s="17">
        <f t="shared" si="277"/>
        <v>0</v>
      </c>
      <c r="AH149" s="17">
        <f t="shared" si="277"/>
        <v>0</v>
      </c>
      <c r="AI149" s="17">
        <f t="shared" si="277"/>
        <v>0</v>
      </c>
      <c r="AJ149" s="17">
        <f t="shared" si="277"/>
        <v>0</v>
      </c>
      <c r="AK149" s="17">
        <f t="shared" si="277"/>
        <v>0</v>
      </c>
      <c r="AL149" s="17">
        <f t="shared" si="277"/>
        <v>0</v>
      </c>
      <c r="AM149" s="17">
        <f t="shared" si="277"/>
        <v>0</v>
      </c>
      <c r="AN149" s="17">
        <f t="shared" si="277"/>
        <v>0</v>
      </c>
      <c r="AO149" s="17">
        <f t="shared" si="277"/>
        <v>0</v>
      </c>
      <c r="AP149" s="17">
        <f t="shared" si="277"/>
        <v>0</v>
      </c>
      <c r="AQ149" s="17">
        <f t="shared" si="277"/>
        <v>0</v>
      </c>
      <c r="AR149" s="17">
        <f t="shared" si="277"/>
        <v>0</v>
      </c>
      <c r="AS149" s="17">
        <f t="shared" si="277"/>
        <v>0</v>
      </c>
      <c r="AT149" s="17">
        <f t="shared" si="277"/>
        <v>0</v>
      </c>
      <c r="AU149" s="17">
        <f t="shared" si="277"/>
        <v>0</v>
      </c>
      <c r="AV149" s="17">
        <f t="shared" si="277"/>
        <v>0</v>
      </c>
      <c r="AW149" s="17">
        <f t="shared" si="277"/>
        <v>0</v>
      </c>
      <c r="AX149" s="17">
        <f t="shared" si="277"/>
        <v>0</v>
      </c>
      <c r="AY149" s="17">
        <f t="shared" si="277"/>
        <v>0</v>
      </c>
      <c r="AZ149" s="17">
        <f t="shared" si="277"/>
        <v>0</v>
      </c>
      <c r="BA149" s="17">
        <f t="shared" si="277"/>
        <v>0</v>
      </c>
      <c r="BB149" s="17">
        <f t="shared" si="277"/>
        <v>0</v>
      </c>
      <c r="BC149" s="17">
        <f t="shared" si="277"/>
        <v>0</v>
      </c>
      <c r="BD149" s="17">
        <f t="shared" si="277"/>
        <v>0</v>
      </c>
      <c r="BE149" s="17">
        <f t="shared" si="277"/>
        <v>0</v>
      </c>
      <c r="BF149" s="17">
        <f t="shared" si="277"/>
        <v>0</v>
      </c>
      <c r="BG149" s="17">
        <f t="shared" si="277"/>
        <v>0</v>
      </c>
      <c r="BH149" s="17">
        <f t="shared" si="277"/>
        <v>0</v>
      </c>
      <c r="BI149" s="17">
        <f t="shared" si="277"/>
        <v>0</v>
      </c>
      <c r="BJ149" s="17">
        <f t="shared" si="277"/>
        <v>0</v>
      </c>
      <c r="BK149" s="17">
        <f t="shared" si="277"/>
        <v>0</v>
      </c>
      <c r="BL149" s="17">
        <f t="shared" si="277"/>
        <v>0</v>
      </c>
      <c r="BM149" s="17">
        <f t="shared" si="277"/>
        <v>0</v>
      </c>
      <c r="BN149" s="17">
        <f t="shared" si="277"/>
        <v>0</v>
      </c>
      <c r="BO149" s="17">
        <f t="shared" si="277"/>
        <v>0</v>
      </c>
      <c r="BP149" s="17">
        <f t="shared" si="277"/>
        <v>0</v>
      </c>
      <c r="BQ149" s="17">
        <f t="shared" si="277"/>
        <v>0</v>
      </c>
      <c r="BR149" s="17">
        <f t="shared" si="277"/>
        <v>0</v>
      </c>
      <c r="BS149" s="17">
        <f t="shared" si="277"/>
        <v>0</v>
      </c>
      <c r="BT149" s="17">
        <f t="shared" si="277"/>
        <v>0</v>
      </c>
      <c r="BU149" s="17">
        <f t="shared" si="277"/>
        <v>0</v>
      </c>
      <c r="BV149" s="17">
        <f t="shared" si="277"/>
        <v>0</v>
      </c>
      <c r="BW149" s="17">
        <f t="shared" ref="BW149:EH149" si="278">(BW7&lt;=$F$149)*1</f>
        <v>0</v>
      </c>
      <c r="BX149" s="17">
        <f t="shared" si="278"/>
        <v>0</v>
      </c>
      <c r="BY149" s="17">
        <f t="shared" si="278"/>
        <v>0</v>
      </c>
      <c r="BZ149" s="17">
        <f t="shared" si="278"/>
        <v>0</v>
      </c>
      <c r="CA149" s="17">
        <f t="shared" si="278"/>
        <v>0</v>
      </c>
      <c r="CB149" s="17">
        <f t="shared" si="278"/>
        <v>0</v>
      </c>
      <c r="CC149" s="17">
        <f t="shared" si="278"/>
        <v>0</v>
      </c>
      <c r="CD149" s="17">
        <f t="shared" si="278"/>
        <v>0</v>
      </c>
      <c r="CE149" s="17">
        <f t="shared" si="278"/>
        <v>0</v>
      </c>
      <c r="CF149" s="17">
        <f t="shared" si="278"/>
        <v>0</v>
      </c>
      <c r="CG149" s="17">
        <f t="shared" si="278"/>
        <v>0</v>
      </c>
      <c r="CH149" s="17">
        <f t="shared" si="278"/>
        <v>0</v>
      </c>
      <c r="CI149" s="17">
        <f t="shared" si="278"/>
        <v>0</v>
      </c>
      <c r="CJ149" s="17">
        <f t="shared" si="278"/>
        <v>0</v>
      </c>
      <c r="CK149" s="17">
        <f t="shared" si="278"/>
        <v>0</v>
      </c>
      <c r="CL149" s="17">
        <f t="shared" si="278"/>
        <v>0</v>
      </c>
      <c r="CM149" s="17">
        <f t="shared" si="278"/>
        <v>0</v>
      </c>
      <c r="CN149" s="17">
        <f t="shared" si="278"/>
        <v>0</v>
      </c>
      <c r="CO149" s="17">
        <f t="shared" si="278"/>
        <v>0</v>
      </c>
      <c r="CP149" s="17">
        <f t="shared" si="278"/>
        <v>0</v>
      </c>
      <c r="CQ149" s="17">
        <f t="shared" si="278"/>
        <v>0</v>
      </c>
      <c r="CR149" s="17">
        <f t="shared" si="278"/>
        <v>0</v>
      </c>
      <c r="CS149" s="17">
        <f t="shared" si="278"/>
        <v>0</v>
      </c>
      <c r="CT149" s="17">
        <f t="shared" si="278"/>
        <v>0</v>
      </c>
      <c r="CU149" s="17">
        <f t="shared" si="278"/>
        <v>0</v>
      </c>
      <c r="CV149" s="17">
        <f t="shared" si="278"/>
        <v>0</v>
      </c>
      <c r="CW149" s="17">
        <f t="shared" si="278"/>
        <v>0</v>
      </c>
      <c r="CX149" s="17">
        <f t="shared" si="278"/>
        <v>0</v>
      </c>
      <c r="CY149" s="17">
        <f t="shared" si="278"/>
        <v>0</v>
      </c>
      <c r="CZ149" s="17">
        <f t="shared" si="278"/>
        <v>0</v>
      </c>
      <c r="DA149" s="17">
        <f t="shared" si="278"/>
        <v>0</v>
      </c>
      <c r="DB149" s="17">
        <f t="shared" si="278"/>
        <v>0</v>
      </c>
      <c r="DC149" s="17">
        <f t="shared" si="278"/>
        <v>0</v>
      </c>
      <c r="DD149" s="17">
        <f t="shared" si="278"/>
        <v>0</v>
      </c>
      <c r="DE149" s="17">
        <f t="shared" si="278"/>
        <v>0</v>
      </c>
      <c r="DF149" s="17">
        <f t="shared" si="278"/>
        <v>0</v>
      </c>
      <c r="DG149" s="17">
        <f t="shared" si="278"/>
        <v>0</v>
      </c>
      <c r="DH149" s="17">
        <f t="shared" si="278"/>
        <v>0</v>
      </c>
      <c r="DI149" s="17">
        <f t="shared" si="278"/>
        <v>0</v>
      </c>
      <c r="DJ149" s="17">
        <f t="shared" si="278"/>
        <v>0</v>
      </c>
      <c r="DK149" s="17">
        <f t="shared" si="278"/>
        <v>0</v>
      </c>
      <c r="DL149" s="17">
        <f t="shared" si="278"/>
        <v>0</v>
      </c>
      <c r="DM149" s="17">
        <f t="shared" si="278"/>
        <v>0</v>
      </c>
      <c r="DN149" s="17">
        <f t="shared" si="278"/>
        <v>0</v>
      </c>
      <c r="DO149" s="17">
        <f t="shared" si="278"/>
        <v>0</v>
      </c>
      <c r="DP149" s="17">
        <f t="shared" si="278"/>
        <v>0</v>
      </c>
      <c r="DQ149" s="17">
        <f t="shared" si="278"/>
        <v>0</v>
      </c>
      <c r="DR149" s="17">
        <f t="shared" si="278"/>
        <v>0</v>
      </c>
      <c r="DS149" s="17">
        <f t="shared" si="278"/>
        <v>0</v>
      </c>
      <c r="DT149" s="17">
        <f t="shared" si="278"/>
        <v>0</v>
      </c>
      <c r="DU149" s="17">
        <f t="shared" si="278"/>
        <v>0</v>
      </c>
      <c r="DV149" s="17">
        <f t="shared" si="278"/>
        <v>0</v>
      </c>
      <c r="DW149" s="17">
        <f t="shared" si="278"/>
        <v>0</v>
      </c>
      <c r="DX149" s="17">
        <f t="shared" si="278"/>
        <v>0</v>
      </c>
      <c r="DY149" s="17">
        <f t="shared" si="278"/>
        <v>0</v>
      </c>
      <c r="DZ149" s="17">
        <f t="shared" si="278"/>
        <v>0</v>
      </c>
      <c r="EA149" s="17">
        <f t="shared" si="278"/>
        <v>0</v>
      </c>
      <c r="EB149" s="17">
        <f t="shared" si="278"/>
        <v>0</v>
      </c>
      <c r="EC149" s="17">
        <f t="shared" si="278"/>
        <v>0</v>
      </c>
      <c r="ED149" s="17">
        <f t="shared" si="278"/>
        <v>0</v>
      </c>
      <c r="EE149" s="17">
        <f t="shared" si="278"/>
        <v>0</v>
      </c>
      <c r="EF149" s="17">
        <f t="shared" si="278"/>
        <v>0</v>
      </c>
      <c r="EG149" s="17">
        <f t="shared" si="278"/>
        <v>0</v>
      </c>
      <c r="EH149" s="17">
        <f t="shared" si="278"/>
        <v>0</v>
      </c>
      <c r="EI149" s="17">
        <f t="shared" ref="EI149:FC149" si="279">(EI7&lt;=$F$149)*1</f>
        <v>0</v>
      </c>
      <c r="EJ149" s="17">
        <f t="shared" si="279"/>
        <v>0</v>
      </c>
      <c r="EK149" s="17">
        <f t="shared" si="279"/>
        <v>0</v>
      </c>
      <c r="EL149" s="17">
        <f t="shared" si="279"/>
        <v>0</v>
      </c>
      <c r="EM149" s="17">
        <f t="shared" si="279"/>
        <v>0</v>
      </c>
      <c r="EN149" s="17">
        <f t="shared" si="279"/>
        <v>0</v>
      </c>
      <c r="EO149" s="17">
        <f t="shared" si="279"/>
        <v>0</v>
      </c>
      <c r="EP149" s="17">
        <f t="shared" si="279"/>
        <v>0</v>
      </c>
      <c r="EQ149" s="17">
        <f t="shared" si="279"/>
        <v>0</v>
      </c>
      <c r="ER149" s="17">
        <f t="shared" si="279"/>
        <v>0</v>
      </c>
      <c r="ES149" s="17">
        <f t="shared" si="279"/>
        <v>0</v>
      </c>
      <c r="ET149" s="17">
        <f t="shared" si="279"/>
        <v>0</v>
      </c>
      <c r="EU149" s="17">
        <f t="shared" si="279"/>
        <v>0</v>
      </c>
      <c r="EV149" s="17">
        <f t="shared" si="279"/>
        <v>0</v>
      </c>
      <c r="EW149" s="17">
        <f t="shared" si="279"/>
        <v>0</v>
      </c>
      <c r="EX149" s="17">
        <f t="shared" si="279"/>
        <v>0</v>
      </c>
      <c r="EY149" s="17">
        <f t="shared" si="279"/>
        <v>0</v>
      </c>
      <c r="EZ149" s="17">
        <f t="shared" si="279"/>
        <v>0</v>
      </c>
      <c r="FA149" s="17">
        <f t="shared" si="279"/>
        <v>0</v>
      </c>
      <c r="FB149" s="17">
        <f t="shared" si="279"/>
        <v>0</v>
      </c>
      <c r="FC149" s="17">
        <f t="shared" si="279"/>
        <v>0</v>
      </c>
    </row>
    <row r="150" spans="2:1006" x14ac:dyDescent="0.35">
      <c r="F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  <c r="BY150" s="17"/>
      <c r="BZ150" s="17"/>
      <c r="CA150" s="17"/>
      <c r="CB150" s="17"/>
      <c r="CC150" s="17"/>
      <c r="CD150" s="17"/>
      <c r="CE150" s="17"/>
      <c r="CF150" s="17"/>
      <c r="CG150" s="17"/>
      <c r="CH150" s="17"/>
      <c r="CI150" s="17"/>
      <c r="CJ150" s="17"/>
      <c r="CK150" s="17"/>
      <c r="CL150" s="17"/>
      <c r="CM150" s="17"/>
      <c r="CN150" s="17"/>
      <c r="CO150" s="17"/>
      <c r="CP150" s="17"/>
      <c r="CQ150" s="17"/>
      <c r="CR150" s="17"/>
      <c r="CS150" s="17"/>
      <c r="CT150" s="17"/>
      <c r="CU150" s="17"/>
      <c r="CV150" s="17"/>
      <c r="CW150" s="17"/>
      <c r="CX150" s="17"/>
      <c r="CY150" s="17"/>
      <c r="CZ150" s="17"/>
      <c r="DA150" s="17"/>
      <c r="DB150" s="17"/>
      <c r="DC150" s="17"/>
      <c r="DD150" s="17"/>
      <c r="DE150" s="17"/>
      <c r="DF150" s="17"/>
      <c r="DG150" s="17"/>
      <c r="DH150" s="17"/>
      <c r="DI150" s="17"/>
      <c r="DJ150" s="17"/>
      <c r="DK150" s="17"/>
      <c r="DL150" s="17"/>
      <c r="DM150" s="17"/>
      <c r="DN150" s="17"/>
      <c r="DO150" s="17"/>
      <c r="DP150" s="17"/>
      <c r="DQ150" s="17"/>
      <c r="DR150" s="17"/>
      <c r="DS150" s="17"/>
      <c r="DT150" s="17"/>
      <c r="DU150" s="17"/>
      <c r="DV150" s="17"/>
      <c r="DW150" s="17"/>
      <c r="DX150" s="17"/>
      <c r="DY150" s="17"/>
      <c r="DZ150" s="17"/>
      <c r="EA150" s="17"/>
      <c r="EB150" s="17"/>
      <c r="EC150" s="17"/>
      <c r="ED150" s="17"/>
      <c r="EE150" s="17"/>
      <c r="EF150" s="17"/>
      <c r="EG150" s="17"/>
      <c r="EH150" s="17"/>
      <c r="EI150" s="17"/>
      <c r="EJ150" s="17"/>
      <c r="EK150" s="17"/>
      <c r="EL150" s="17"/>
      <c r="EM150" s="17"/>
      <c r="EN150" s="17"/>
      <c r="EO150" s="17"/>
      <c r="EP150" s="17"/>
      <c r="EQ150" s="17"/>
      <c r="ER150" s="17"/>
      <c r="ES150" s="17"/>
      <c r="ET150" s="17"/>
      <c r="EU150" s="17"/>
      <c r="EV150" s="17"/>
      <c r="EW150" s="17"/>
      <c r="EX150" s="17"/>
      <c r="EY150" s="17"/>
      <c r="EZ150" s="17"/>
      <c r="FA150" s="17"/>
      <c r="FB150" s="17"/>
      <c r="FC150" s="17"/>
    </row>
    <row r="151" spans="2:1006" x14ac:dyDescent="0.35">
      <c r="D151" t="s">
        <v>198</v>
      </c>
      <c r="E151" s="31" t="s">
        <v>107</v>
      </c>
      <c r="F151" s="1">
        <f>XIRR(J151:FC151,J8:FC8)</f>
        <v>0.13328493237495426</v>
      </c>
      <c r="J151" s="17">
        <f>J149*J140+J148*J146</f>
        <v>-7840751.1020587618</v>
      </c>
      <c r="K151" s="17">
        <f t="shared" ref="K151:BV151" si="280">K149*K140+K148*K146</f>
        <v>-2210000</v>
      </c>
      <c r="L151" s="17">
        <f t="shared" si="280"/>
        <v>-2210000</v>
      </c>
      <c r="M151" s="17">
        <f t="shared" si="280"/>
        <v>-2210000</v>
      </c>
      <c r="N151" s="17">
        <f t="shared" si="280"/>
        <v>-2210000</v>
      </c>
      <c r="O151" s="17">
        <f t="shared" si="280"/>
        <v>-2210000</v>
      </c>
      <c r="P151" s="17">
        <f t="shared" si="280"/>
        <v>-2210000</v>
      </c>
      <c r="Q151" s="17">
        <f t="shared" si="280"/>
        <v>-2210000</v>
      </c>
      <c r="R151" s="17">
        <f t="shared" si="280"/>
        <v>-2210000</v>
      </c>
      <c r="S151" s="17">
        <f t="shared" si="280"/>
        <v>-2210000</v>
      </c>
      <c r="T151" s="17">
        <f t="shared" si="280"/>
        <v>-2210000</v>
      </c>
      <c r="U151" s="17">
        <f t="shared" si="280"/>
        <v>-2210000</v>
      </c>
      <c r="V151" s="17">
        <f t="shared" si="280"/>
        <v>9004236.7353728637</v>
      </c>
      <c r="W151" s="17">
        <f t="shared" si="280"/>
        <v>1452709.2522388063</v>
      </c>
      <c r="X151" s="17">
        <f t="shared" si="280"/>
        <v>1729250.1528636916</v>
      </c>
      <c r="Y151" s="17">
        <f t="shared" si="280"/>
        <v>1736004.1702125194</v>
      </c>
      <c r="Z151" s="17">
        <f t="shared" si="280"/>
        <v>1454983.0019458798</v>
      </c>
      <c r="AA151" s="17">
        <f t="shared" si="280"/>
        <v>1461819.3744162885</v>
      </c>
      <c r="AB151" s="17">
        <f t="shared" si="280"/>
        <v>30715576.23571685</v>
      </c>
      <c r="AC151" s="17">
        <f t="shared" si="280"/>
        <v>0</v>
      </c>
      <c r="AD151" s="17">
        <f t="shared" si="280"/>
        <v>0</v>
      </c>
      <c r="AE151" s="17">
        <f t="shared" si="280"/>
        <v>0</v>
      </c>
      <c r="AF151" s="17">
        <f t="shared" si="280"/>
        <v>0</v>
      </c>
      <c r="AG151" s="17">
        <f t="shared" si="280"/>
        <v>0</v>
      </c>
      <c r="AH151" s="17">
        <f t="shared" si="280"/>
        <v>0</v>
      </c>
      <c r="AI151" s="17">
        <f t="shared" si="280"/>
        <v>0</v>
      </c>
      <c r="AJ151" s="17">
        <f t="shared" si="280"/>
        <v>0</v>
      </c>
      <c r="AK151" s="17">
        <f t="shared" si="280"/>
        <v>0</v>
      </c>
      <c r="AL151" s="17">
        <f t="shared" si="280"/>
        <v>0</v>
      </c>
      <c r="AM151" s="17">
        <f t="shared" si="280"/>
        <v>0</v>
      </c>
      <c r="AN151" s="17">
        <f t="shared" si="280"/>
        <v>0</v>
      </c>
      <c r="AO151" s="17">
        <f t="shared" si="280"/>
        <v>0</v>
      </c>
      <c r="AP151" s="17">
        <f t="shared" si="280"/>
        <v>0</v>
      </c>
      <c r="AQ151" s="17">
        <f t="shared" si="280"/>
        <v>0</v>
      </c>
      <c r="AR151" s="17">
        <f t="shared" si="280"/>
        <v>0</v>
      </c>
      <c r="AS151" s="17">
        <f t="shared" si="280"/>
        <v>0</v>
      </c>
      <c r="AT151" s="17">
        <f t="shared" si="280"/>
        <v>0</v>
      </c>
      <c r="AU151" s="17">
        <f t="shared" si="280"/>
        <v>0</v>
      </c>
      <c r="AV151" s="17">
        <f t="shared" si="280"/>
        <v>0</v>
      </c>
      <c r="AW151" s="17">
        <f t="shared" si="280"/>
        <v>0</v>
      </c>
      <c r="AX151" s="17">
        <f t="shared" si="280"/>
        <v>0</v>
      </c>
      <c r="AY151" s="17">
        <f t="shared" si="280"/>
        <v>0</v>
      </c>
      <c r="AZ151" s="17">
        <f t="shared" si="280"/>
        <v>0</v>
      </c>
      <c r="BA151" s="17">
        <f t="shared" si="280"/>
        <v>0</v>
      </c>
      <c r="BB151" s="17">
        <f t="shared" si="280"/>
        <v>0</v>
      </c>
      <c r="BC151" s="17">
        <f t="shared" si="280"/>
        <v>0</v>
      </c>
      <c r="BD151" s="17">
        <f t="shared" si="280"/>
        <v>0</v>
      </c>
      <c r="BE151" s="17">
        <f t="shared" si="280"/>
        <v>0</v>
      </c>
      <c r="BF151" s="17">
        <f t="shared" si="280"/>
        <v>0</v>
      </c>
      <c r="BG151" s="17">
        <f t="shared" si="280"/>
        <v>0</v>
      </c>
      <c r="BH151" s="17">
        <f t="shared" si="280"/>
        <v>0</v>
      </c>
      <c r="BI151" s="17">
        <f t="shared" si="280"/>
        <v>0</v>
      </c>
      <c r="BJ151" s="17">
        <f t="shared" si="280"/>
        <v>0</v>
      </c>
      <c r="BK151" s="17">
        <f t="shared" si="280"/>
        <v>0</v>
      </c>
      <c r="BL151" s="17">
        <f t="shared" si="280"/>
        <v>0</v>
      </c>
      <c r="BM151" s="17">
        <f t="shared" si="280"/>
        <v>0</v>
      </c>
      <c r="BN151" s="17">
        <f t="shared" si="280"/>
        <v>0</v>
      </c>
      <c r="BO151" s="17">
        <f t="shared" si="280"/>
        <v>0</v>
      </c>
      <c r="BP151" s="17">
        <f t="shared" si="280"/>
        <v>0</v>
      </c>
      <c r="BQ151" s="17">
        <f t="shared" si="280"/>
        <v>0</v>
      </c>
      <c r="BR151" s="17">
        <f t="shared" si="280"/>
        <v>0</v>
      </c>
      <c r="BS151" s="17">
        <f t="shared" si="280"/>
        <v>0</v>
      </c>
      <c r="BT151" s="17">
        <f t="shared" si="280"/>
        <v>0</v>
      </c>
      <c r="BU151" s="17">
        <f t="shared" si="280"/>
        <v>0</v>
      </c>
      <c r="BV151" s="17">
        <f t="shared" si="280"/>
        <v>0</v>
      </c>
      <c r="BW151" s="17">
        <f t="shared" ref="BW151:EH151" si="281">BW149*BW140+BW148*BW146</f>
        <v>0</v>
      </c>
      <c r="BX151" s="17">
        <f t="shared" si="281"/>
        <v>0</v>
      </c>
      <c r="BY151" s="17">
        <f t="shared" si="281"/>
        <v>0</v>
      </c>
      <c r="BZ151" s="17">
        <f t="shared" si="281"/>
        <v>0</v>
      </c>
      <c r="CA151" s="17">
        <f t="shared" si="281"/>
        <v>0</v>
      </c>
      <c r="CB151" s="17">
        <f t="shared" si="281"/>
        <v>0</v>
      </c>
      <c r="CC151" s="17">
        <f t="shared" si="281"/>
        <v>0</v>
      </c>
      <c r="CD151" s="17">
        <f t="shared" si="281"/>
        <v>0</v>
      </c>
      <c r="CE151" s="17">
        <f t="shared" si="281"/>
        <v>0</v>
      </c>
      <c r="CF151" s="17">
        <f t="shared" si="281"/>
        <v>0</v>
      </c>
      <c r="CG151" s="17">
        <f t="shared" si="281"/>
        <v>0</v>
      </c>
      <c r="CH151" s="17">
        <f t="shared" si="281"/>
        <v>0</v>
      </c>
      <c r="CI151" s="17">
        <f t="shared" si="281"/>
        <v>0</v>
      </c>
      <c r="CJ151" s="17">
        <f t="shared" si="281"/>
        <v>0</v>
      </c>
      <c r="CK151" s="17">
        <f t="shared" si="281"/>
        <v>0</v>
      </c>
      <c r="CL151" s="17">
        <f t="shared" si="281"/>
        <v>0</v>
      </c>
      <c r="CM151" s="17">
        <f t="shared" si="281"/>
        <v>0</v>
      </c>
      <c r="CN151" s="17">
        <f t="shared" si="281"/>
        <v>0</v>
      </c>
      <c r="CO151" s="17">
        <f t="shared" si="281"/>
        <v>0</v>
      </c>
      <c r="CP151" s="17">
        <f t="shared" si="281"/>
        <v>0</v>
      </c>
      <c r="CQ151" s="17">
        <f t="shared" si="281"/>
        <v>0</v>
      </c>
      <c r="CR151" s="17">
        <f t="shared" si="281"/>
        <v>0</v>
      </c>
      <c r="CS151" s="17">
        <f t="shared" si="281"/>
        <v>0</v>
      </c>
      <c r="CT151" s="17">
        <f t="shared" si="281"/>
        <v>0</v>
      </c>
      <c r="CU151" s="17">
        <f t="shared" si="281"/>
        <v>0</v>
      </c>
      <c r="CV151" s="17">
        <f t="shared" si="281"/>
        <v>0</v>
      </c>
      <c r="CW151" s="17">
        <f t="shared" si="281"/>
        <v>0</v>
      </c>
      <c r="CX151" s="17">
        <f t="shared" si="281"/>
        <v>0</v>
      </c>
      <c r="CY151" s="17">
        <f t="shared" si="281"/>
        <v>0</v>
      </c>
      <c r="CZ151" s="17">
        <f t="shared" si="281"/>
        <v>0</v>
      </c>
      <c r="DA151" s="17">
        <f t="shared" si="281"/>
        <v>0</v>
      </c>
      <c r="DB151" s="17">
        <f t="shared" si="281"/>
        <v>0</v>
      </c>
      <c r="DC151" s="17">
        <f t="shared" si="281"/>
        <v>0</v>
      </c>
      <c r="DD151" s="17">
        <f t="shared" si="281"/>
        <v>0</v>
      </c>
      <c r="DE151" s="17">
        <f t="shared" si="281"/>
        <v>0</v>
      </c>
      <c r="DF151" s="17">
        <f t="shared" si="281"/>
        <v>0</v>
      </c>
      <c r="DG151" s="17">
        <f t="shared" si="281"/>
        <v>0</v>
      </c>
      <c r="DH151" s="17">
        <f t="shared" si="281"/>
        <v>0</v>
      </c>
      <c r="DI151" s="17">
        <f t="shared" si="281"/>
        <v>0</v>
      </c>
      <c r="DJ151" s="17">
        <f t="shared" si="281"/>
        <v>0</v>
      </c>
      <c r="DK151" s="17">
        <f t="shared" si="281"/>
        <v>0</v>
      </c>
      <c r="DL151" s="17">
        <f t="shared" si="281"/>
        <v>0</v>
      </c>
      <c r="DM151" s="17">
        <f t="shared" si="281"/>
        <v>0</v>
      </c>
      <c r="DN151" s="17">
        <f t="shared" si="281"/>
        <v>0</v>
      </c>
      <c r="DO151" s="17">
        <f t="shared" si="281"/>
        <v>0</v>
      </c>
      <c r="DP151" s="17">
        <f t="shared" si="281"/>
        <v>0</v>
      </c>
      <c r="DQ151" s="17">
        <f t="shared" si="281"/>
        <v>0</v>
      </c>
      <c r="DR151" s="17">
        <f t="shared" si="281"/>
        <v>0</v>
      </c>
      <c r="DS151" s="17">
        <f t="shared" si="281"/>
        <v>0</v>
      </c>
      <c r="DT151" s="17">
        <f t="shared" si="281"/>
        <v>0</v>
      </c>
      <c r="DU151" s="17">
        <f t="shared" si="281"/>
        <v>0</v>
      </c>
      <c r="DV151" s="17">
        <f t="shared" si="281"/>
        <v>0</v>
      </c>
      <c r="DW151" s="17">
        <f t="shared" si="281"/>
        <v>0</v>
      </c>
      <c r="DX151" s="17">
        <f t="shared" si="281"/>
        <v>0</v>
      </c>
      <c r="DY151" s="17">
        <f t="shared" si="281"/>
        <v>0</v>
      </c>
      <c r="DZ151" s="17">
        <f t="shared" si="281"/>
        <v>0</v>
      </c>
      <c r="EA151" s="17">
        <f t="shared" si="281"/>
        <v>0</v>
      </c>
      <c r="EB151" s="17">
        <f t="shared" si="281"/>
        <v>0</v>
      </c>
      <c r="EC151" s="17">
        <f t="shared" si="281"/>
        <v>0</v>
      </c>
      <c r="ED151" s="17">
        <f t="shared" si="281"/>
        <v>0</v>
      </c>
      <c r="EE151" s="17">
        <f t="shared" si="281"/>
        <v>0</v>
      </c>
      <c r="EF151" s="17">
        <f t="shared" si="281"/>
        <v>0</v>
      </c>
      <c r="EG151" s="17">
        <f t="shared" si="281"/>
        <v>0</v>
      </c>
      <c r="EH151" s="17">
        <f t="shared" si="281"/>
        <v>0</v>
      </c>
      <c r="EI151" s="17">
        <f t="shared" ref="EI151:FC151" si="282">EI149*EI140+EI148*EI146</f>
        <v>0</v>
      </c>
      <c r="EJ151" s="17">
        <f t="shared" si="282"/>
        <v>0</v>
      </c>
      <c r="EK151" s="17">
        <f t="shared" si="282"/>
        <v>0</v>
      </c>
      <c r="EL151" s="17">
        <f t="shared" si="282"/>
        <v>0</v>
      </c>
      <c r="EM151" s="17">
        <f t="shared" si="282"/>
        <v>0</v>
      </c>
      <c r="EN151" s="17">
        <f t="shared" si="282"/>
        <v>0</v>
      </c>
      <c r="EO151" s="17">
        <f t="shared" si="282"/>
        <v>0</v>
      </c>
      <c r="EP151" s="17">
        <f t="shared" si="282"/>
        <v>0</v>
      </c>
      <c r="EQ151" s="17">
        <f t="shared" si="282"/>
        <v>0</v>
      </c>
      <c r="ER151" s="17">
        <f t="shared" si="282"/>
        <v>0</v>
      </c>
      <c r="ES151" s="17">
        <f t="shared" si="282"/>
        <v>0</v>
      </c>
      <c r="ET151" s="17">
        <f t="shared" si="282"/>
        <v>0</v>
      </c>
      <c r="EU151" s="17">
        <f t="shared" si="282"/>
        <v>0</v>
      </c>
      <c r="EV151" s="17">
        <f t="shared" si="282"/>
        <v>0</v>
      </c>
      <c r="EW151" s="17">
        <f t="shared" si="282"/>
        <v>0</v>
      </c>
      <c r="EX151" s="17">
        <f t="shared" si="282"/>
        <v>0</v>
      </c>
      <c r="EY151" s="17">
        <f t="shared" si="282"/>
        <v>0</v>
      </c>
      <c r="EZ151" s="17">
        <f t="shared" si="282"/>
        <v>0</v>
      </c>
      <c r="FA151" s="17">
        <f t="shared" si="282"/>
        <v>0</v>
      </c>
      <c r="FB151" s="17">
        <f t="shared" si="282"/>
        <v>0</v>
      </c>
      <c r="FC151" s="17">
        <f t="shared" si="282"/>
        <v>0</v>
      </c>
    </row>
    <row r="152" spans="2:1006" x14ac:dyDescent="0.35">
      <c r="E152" s="31"/>
      <c r="F152" s="17"/>
    </row>
    <row r="153" spans="2:1006" x14ac:dyDescent="0.35">
      <c r="B153" s="4" t="s">
        <v>279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4"/>
      <c r="OC153" s="4"/>
      <c r="OD153" s="4"/>
      <c r="OE153" s="4"/>
      <c r="OF153" s="4"/>
      <c r="OG153" s="4"/>
      <c r="OH153" s="4"/>
      <c r="OI153" s="4"/>
      <c r="OJ153" s="4"/>
      <c r="OK153" s="4"/>
      <c r="OL153" s="4"/>
      <c r="OM153" s="4"/>
      <c r="ON153" s="4"/>
      <c r="OO153" s="4"/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  <c r="TT153" s="4"/>
      <c r="TU153" s="4"/>
      <c r="TV153" s="4"/>
      <c r="TW153" s="4"/>
      <c r="TX153" s="4"/>
      <c r="TY153" s="4"/>
      <c r="TZ153" s="4"/>
      <c r="UA153" s="4"/>
      <c r="UB153" s="4"/>
      <c r="UC153" s="4"/>
      <c r="UD153" s="4"/>
      <c r="UE153" s="4"/>
      <c r="UF153" s="4"/>
      <c r="UG153" s="4"/>
      <c r="UH153" s="4"/>
      <c r="UI153" s="4"/>
      <c r="UJ153" s="4"/>
      <c r="UK153" s="4"/>
      <c r="UL153" s="4"/>
      <c r="UM153" s="4"/>
      <c r="UN153" s="4"/>
      <c r="UO153" s="4"/>
      <c r="UP153" s="4"/>
      <c r="UQ153" s="4"/>
      <c r="UR153" s="4"/>
      <c r="US153" s="4"/>
      <c r="UT153" s="4"/>
      <c r="UU153" s="4"/>
      <c r="UV153" s="4"/>
      <c r="UW153" s="4"/>
      <c r="UX153" s="4"/>
      <c r="UY153" s="4"/>
      <c r="UZ153" s="4"/>
      <c r="VA153" s="4"/>
      <c r="VB153" s="4"/>
      <c r="VC153" s="4"/>
      <c r="VD153" s="4"/>
      <c r="VE153" s="4"/>
      <c r="VF153" s="4"/>
      <c r="VG153" s="4"/>
      <c r="VH153" s="4"/>
      <c r="VI153" s="4"/>
      <c r="VJ153" s="4"/>
      <c r="VK153" s="4"/>
      <c r="VL153" s="4"/>
      <c r="VM153" s="4"/>
      <c r="VN153" s="4"/>
      <c r="VO153" s="4"/>
      <c r="VP153" s="4"/>
      <c r="VQ153" s="4"/>
      <c r="VR153" s="4"/>
      <c r="VS153" s="4"/>
      <c r="VT153" s="4"/>
      <c r="VU153" s="4"/>
      <c r="VV153" s="4"/>
      <c r="VW153" s="4"/>
      <c r="VX153" s="4"/>
      <c r="VY153" s="4"/>
      <c r="VZ153" s="4"/>
      <c r="WA153" s="4"/>
      <c r="WB153" s="4"/>
      <c r="WC153" s="4"/>
      <c r="WD153" s="4"/>
      <c r="WE153" s="4"/>
      <c r="WF153" s="4"/>
      <c r="WG153" s="4"/>
      <c r="WH153" s="4"/>
      <c r="WI153" s="4"/>
      <c r="WJ153" s="4"/>
      <c r="WK153" s="4"/>
      <c r="WL153" s="4"/>
      <c r="WM153" s="4"/>
      <c r="WN153" s="4"/>
      <c r="WO153" s="4"/>
      <c r="WP153" s="4"/>
      <c r="WQ153" s="4"/>
      <c r="WR153" s="4"/>
      <c r="WS153" s="4"/>
      <c r="WT153" s="4"/>
      <c r="WU153" s="4"/>
      <c r="WV153" s="4"/>
      <c r="WW153" s="4"/>
      <c r="WX153" s="4"/>
      <c r="WY153" s="4"/>
      <c r="WZ153" s="4"/>
      <c r="XA153" s="4"/>
      <c r="XB153" s="4"/>
      <c r="XC153" s="4"/>
      <c r="XD153" s="4"/>
      <c r="XE153" s="4"/>
      <c r="XF153" s="4"/>
      <c r="XG153" s="4"/>
      <c r="XH153" s="4"/>
      <c r="XI153" s="4"/>
      <c r="XJ153" s="4"/>
      <c r="XK153" s="4"/>
      <c r="XL153" s="4"/>
      <c r="XM153" s="4"/>
      <c r="XN153" s="4"/>
      <c r="XO153" s="4"/>
      <c r="XP153" s="4"/>
      <c r="XQ153" s="4"/>
      <c r="XR153" s="4"/>
      <c r="XS153" s="4"/>
      <c r="XT153" s="4"/>
      <c r="XU153" s="4"/>
      <c r="XV153" s="4"/>
      <c r="XW153" s="4"/>
      <c r="XX153" s="4"/>
      <c r="XY153" s="4"/>
      <c r="XZ153" s="4"/>
      <c r="YA153" s="4"/>
      <c r="YB153" s="4"/>
      <c r="YC153" s="4"/>
      <c r="YD153" s="4"/>
      <c r="YE153" s="4"/>
      <c r="YF153" s="4"/>
      <c r="YG153" s="4"/>
      <c r="YH153" s="4"/>
      <c r="YI153" s="4"/>
      <c r="YJ153" s="4"/>
      <c r="YK153" s="4"/>
      <c r="YL153" s="4"/>
      <c r="YM153" s="4"/>
      <c r="YN153" s="4"/>
      <c r="YO153" s="4"/>
      <c r="YP153" s="4"/>
      <c r="YQ153" s="4"/>
      <c r="YR153" s="4"/>
      <c r="YS153" s="4"/>
      <c r="YT153" s="4"/>
      <c r="YU153" s="4"/>
      <c r="YV153" s="4"/>
      <c r="YW153" s="4"/>
      <c r="YX153" s="4"/>
      <c r="YY153" s="4"/>
      <c r="YZ153" s="4"/>
      <c r="ZA153" s="4"/>
      <c r="ZB153" s="4"/>
      <c r="ZC153" s="4"/>
      <c r="ZD153" s="4"/>
      <c r="ZE153" s="4"/>
      <c r="ZF153" s="4"/>
      <c r="ZG153" s="4"/>
      <c r="ZH153" s="4"/>
      <c r="ZI153" s="4"/>
      <c r="ZJ153" s="4"/>
      <c r="ZK153" s="4"/>
      <c r="ZL153" s="4"/>
      <c r="ZM153" s="4"/>
      <c r="ZN153" s="4"/>
      <c r="ZO153" s="4"/>
      <c r="ZP153" s="4"/>
      <c r="ZQ153" s="4"/>
      <c r="ZR153" s="4"/>
      <c r="ZS153" s="4"/>
      <c r="ZT153" s="4"/>
      <c r="ZU153" s="4"/>
      <c r="ZV153" s="4"/>
      <c r="ZW153" s="4"/>
      <c r="ZX153" s="4"/>
      <c r="ZY153" s="4"/>
      <c r="ZZ153" s="4"/>
      <c r="AAA153" s="4"/>
      <c r="AAB153" s="4"/>
      <c r="AAC153" s="4"/>
      <c r="AAD153" s="4"/>
      <c r="AAE153" s="4"/>
      <c r="AAF153" s="4"/>
      <c r="AAG153" s="4"/>
      <c r="AAH153" s="4"/>
      <c r="AAI153" s="4"/>
      <c r="AAJ153" s="4"/>
      <c r="AAK153" s="4"/>
      <c r="AAL153" s="4"/>
      <c r="AAM153" s="4"/>
      <c r="AAN153" s="4"/>
      <c r="AAO153" s="4"/>
      <c r="AAP153" s="4"/>
      <c r="AAQ153" s="4"/>
      <c r="AAR153" s="4"/>
      <c r="AAS153" s="4"/>
      <c r="AAT153" s="4"/>
      <c r="AAU153" s="4"/>
      <c r="AAV153" s="4"/>
      <c r="AAW153" s="4"/>
      <c r="AAX153" s="4"/>
      <c r="AAY153" s="4"/>
      <c r="AAZ153" s="4"/>
      <c r="ABA153" s="4"/>
      <c r="ABB153" s="4"/>
      <c r="ABC153" s="4"/>
      <c r="ABD153" s="4"/>
      <c r="ABE153" s="4"/>
      <c r="ABF153" s="4"/>
      <c r="ABG153" s="4"/>
      <c r="ABH153" s="4"/>
      <c r="ABI153" s="4"/>
      <c r="ABJ153" s="4"/>
      <c r="ABK153" s="4"/>
      <c r="ABL153" s="4"/>
      <c r="ABM153" s="4"/>
      <c r="ABN153" s="4"/>
      <c r="ABO153" s="4"/>
      <c r="ABP153" s="4"/>
      <c r="ABQ153" s="4"/>
      <c r="ABR153" s="4"/>
      <c r="ABS153" s="4"/>
      <c r="ABT153" s="4"/>
      <c r="ABU153" s="4"/>
      <c r="ABV153" s="4"/>
      <c r="ABW153" s="4"/>
      <c r="ABX153" s="4"/>
      <c r="ABY153" s="4"/>
      <c r="ABZ153" s="4"/>
      <c r="ACA153" s="4"/>
      <c r="ACB153" s="4"/>
      <c r="ACC153" s="4"/>
      <c r="ACD153" s="4"/>
      <c r="ACE153" s="4"/>
      <c r="ACF153" s="4"/>
      <c r="ACG153" s="4"/>
      <c r="ACH153" s="4"/>
      <c r="ACI153" s="4"/>
      <c r="ACJ153" s="4"/>
      <c r="ACK153" s="4"/>
      <c r="ACL153" s="4"/>
      <c r="ACM153" s="4"/>
      <c r="ACN153" s="4"/>
      <c r="ACO153" s="4"/>
      <c r="ACP153" s="4"/>
      <c r="ACQ153" s="4"/>
      <c r="ACR153" s="4"/>
      <c r="ACS153" s="4"/>
      <c r="ACT153" s="4"/>
      <c r="ACU153" s="4"/>
      <c r="ACV153" s="4"/>
      <c r="ACW153" s="4"/>
      <c r="ACX153" s="4"/>
      <c r="ACY153" s="4"/>
      <c r="ACZ153" s="4"/>
      <c r="ADA153" s="4"/>
      <c r="ADB153" s="4"/>
      <c r="ADC153" s="4"/>
      <c r="ADD153" s="4"/>
      <c r="ADE153" s="4"/>
      <c r="ADF153" s="4"/>
      <c r="ADG153" s="4"/>
      <c r="ADH153" s="4"/>
      <c r="ADI153" s="4"/>
      <c r="ADJ153" s="4"/>
      <c r="ADK153" s="4"/>
      <c r="ADL153" s="4"/>
      <c r="ADM153" s="4"/>
      <c r="ADN153" s="4"/>
      <c r="ADO153" s="4"/>
      <c r="ADP153" s="4"/>
      <c r="ADQ153" s="4"/>
      <c r="ADR153" s="4"/>
      <c r="ADS153" s="4"/>
      <c r="ADT153" s="4"/>
      <c r="ADU153" s="4"/>
      <c r="ADV153" s="4"/>
      <c r="ADW153" s="4"/>
      <c r="ADX153" s="4"/>
      <c r="ADY153" s="4"/>
      <c r="ADZ153" s="4"/>
      <c r="AEA153" s="4"/>
      <c r="AEB153" s="4"/>
      <c r="AEC153" s="4"/>
      <c r="AED153" s="4"/>
      <c r="AEE153" s="4"/>
      <c r="AEF153" s="4"/>
      <c r="AEG153" s="4"/>
      <c r="AEH153" s="4"/>
      <c r="AEI153" s="4"/>
      <c r="AEJ153" s="4"/>
      <c r="AEK153" s="4"/>
      <c r="AEL153" s="4"/>
      <c r="AEM153" s="4"/>
      <c r="AEN153" s="4"/>
      <c r="AEO153" s="4"/>
      <c r="AEP153" s="4"/>
      <c r="AEQ153" s="4"/>
      <c r="AER153" s="4"/>
      <c r="AES153" s="4"/>
      <c r="AET153" s="4"/>
      <c r="AEU153" s="4"/>
      <c r="AEV153" s="4"/>
      <c r="AEW153" s="4"/>
      <c r="AEX153" s="4"/>
      <c r="AEY153" s="4"/>
      <c r="AEZ153" s="4"/>
      <c r="AFA153" s="4"/>
      <c r="AFB153" s="4"/>
      <c r="AFC153" s="4"/>
      <c r="AFD153" s="4"/>
      <c r="AFE153" s="4"/>
      <c r="AFF153" s="4"/>
      <c r="AFG153" s="4"/>
      <c r="AFH153" s="4"/>
      <c r="AFI153" s="4"/>
      <c r="AFJ153" s="4"/>
      <c r="AFK153" s="4"/>
      <c r="AFL153" s="4"/>
      <c r="AFM153" s="4"/>
      <c r="AFN153" s="4"/>
      <c r="AFO153" s="4"/>
      <c r="AFP153" s="4"/>
      <c r="AFQ153" s="4"/>
      <c r="AFR153" s="4"/>
      <c r="AFS153" s="4"/>
      <c r="AFT153" s="4"/>
      <c r="AFU153" s="4"/>
      <c r="AFV153" s="4"/>
      <c r="AFW153" s="4"/>
      <c r="AFX153" s="4"/>
      <c r="AFY153" s="4"/>
      <c r="AFZ153" s="4"/>
      <c r="AGA153" s="4"/>
      <c r="AGB153" s="4"/>
      <c r="AGC153" s="4"/>
      <c r="AGD153" s="4"/>
      <c r="AGE153" s="4"/>
      <c r="AGF153" s="4"/>
      <c r="AGG153" s="4"/>
      <c r="AGH153" s="4"/>
      <c r="AGI153" s="4"/>
      <c r="AGJ153" s="4"/>
      <c r="AGK153" s="4"/>
      <c r="AGL153" s="4"/>
      <c r="AGM153" s="4"/>
      <c r="AGN153" s="4"/>
      <c r="AGO153" s="4"/>
      <c r="AGP153" s="4"/>
      <c r="AGQ153" s="4"/>
      <c r="AGR153" s="4"/>
      <c r="AGS153" s="4"/>
      <c r="AGT153" s="4"/>
      <c r="AGU153" s="4"/>
      <c r="AGV153" s="4"/>
      <c r="AGW153" s="4"/>
      <c r="AGX153" s="4"/>
      <c r="AGY153" s="4"/>
      <c r="AGZ153" s="4"/>
      <c r="AHA153" s="4"/>
      <c r="AHB153" s="4"/>
      <c r="AHC153" s="4"/>
      <c r="AHD153" s="4"/>
      <c r="AHE153" s="4"/>
      <c r="AHF153" s="4"/>
      <c r="AHG153" s="4"/>
      <c r="AHH153" s="4"/>
      <c r="AHI153" s="4"/>
      <c r="AHJ153" s="4"/>
      <c r="AHK153" s="4"/>
      <c r="AHL153" s="4"/>
      <c r="AHM153" s="4"/>
      <c r="AHN153" s="4"/>
      <c r="AHO153" s="4"/>
      <c r="AHP153" s="4"/>
      <c r="AHQ153" s="4"/>
      <c r="AHR153" s="4"/>
      <c r="AHS153" s="4"/>
      <c r="AHT153" s="4"/>
      <c r="AHU153" s="4"/>
      <c r="AHV153" s="4"/>
      <c r="AHW153" s="4"/>
      <c r="AHX153" s="4"/>
      <c r="AHY153" s="4"/>
      <c r="AHZ153" s="4"/>
      <c r="AIA153" s="4"/>
      <c r="AIB153" s="4"/>
      <c r="AIC153" s="4"/>
      <c r="AID153" s="4"/>
      <c r="AIE153" s="4"/>
      <c r="AIF153" s="4"/>
      <c r="AIG153" s="4"/>
      <c r="AIH153" s="4"/>
      <c r="AII153" s="4"/>
      <c r="AIJ153" s="4"/>
      <c r="AIK153" s="4"/>
      <c r="AIL153" s="4"/>
      <c r="AIM153" s="4"/>
      <c r="AIN153" s="4"/>
      <c r="AIO153" s="4"/>
      <c r="AIP153" s="4"/>
      <c r="AIQ153" s="4"/>
      <c r="AIR153" s="4"/>
      <c r="AIS153" s="4"/>
      <c r="AIT153" s="4"/>
      <c r="AIU153" s="4"/>
      <c r="AIV153" s="4"/>
      <c r="AIW153" s="4"/>
      <c r="AIX153" s="4"/>
      <c r="AIY153" s="4"/>
      <c r="AIZ153" s="4"/>
      <c r="AJA153" s="4"/>
      <c r="AJB153" s="4"/>
      <c r="AJC153" s="4"/>
      <c r="AJD153" s="4"/>
      <c r="AJE153" s="4"/>
      <c r="AJF153" s="4"/>
      <c r="AJG153" s="4"/>
      <c r="AJH153" s="4"/>
      <c r="AJI153" s="4"/>
      <c r="AJJ153" s="4"/>
      <c r="AJK153" s="4"/>
      <c r="AJL153" s="4"/>
      <c r="AJM153" s="4"/>
      <c r="AJN153" s="4"/>
      <c r="AJO153" s="4"/>
      <c r="AJP153" s="4"/>
      <c r="AJQ153" s="4"/>
      <c r="AJR153" s="4"/>
      <c r="AJS153" s="4"/>
      <c r="AJT153" s="4"/>
      <c r="AJU153" s="4"/>
      <c r="AJV153" s="4"/>
      <c r="AJW153" s="4"/>
      <c r="AJX153" s="4"/>
      <c r="AJY153" s="4"/>
      <c r="AJZ153" s="4"/>
      <c r="AKA153" s="4"/>
      <c r="AKB153" s="4"/>
      <c r="AKC153" s="4"/>
      <c r="AKD153" s="4"/>
      <c r="AKE153" s="4"/>
      <c r="AKF153" s="4"/>
      <c r="AKG153" s="4"/>
      <c r="AKH153" s="4"/>
      <c r="AKI153" s="4"/>
      <c r="AKJ153" s="4"/>
      <c r="AKK153" s="4"/>
      <c r="AKL153" s="4"/>
      <c r="AKM153" s="4"/>
      <c r="AKN153" s="4"/>
      <c r="AKO153" s="4"/>
      <c r="AKP153" s="4"/>
      <c r="AKQ153" s="4"/>
      <c r="AKR153" s="4"/>
      <c r="AKS153" s="4"/>
      <c r="AKT153" s="4"/>
      <c r="AKU153" s="4"/>
      <c r="AKV153" s="4"/>
      <c r="AKW153" s="4"/>
      <c r="AKX153" s="4"/>
      <c r="AKY153" s="4"/>
      <c r="AKZ153" s="4"/>
      <c r="ALA153" s="4"/>
      <c r="ALB153" s="4"/>
      <c r="ALC153" s="4"/>
      <c r="ALD153" s="4"/>
      <c r="ALE153" s="4"/>
      <c r="ALF153" s="4"/>
      <c r="ALG153" s="4"/>
      <c r="ALH153" s="4"/>
      <c r="ALI153" s="4"/>
      <c r="ALJ153" s="4"/>
      <c r="ALK153" s="4"/>
      <c r="ALL153" s="4"/>
      <c r="ALM153" s="4"/>
      <c r="ALN153" s="4"/>
      <c r="ALO153" s="4"/>
      <c r="ALP153" s="4"/>
      <c r="ALQ153" s="4"/>
      <c r="ALR153" s="4"/>
    </row>
    <row r="155" spans="2:1006" x14ac:dyDescent="0.35">
      <c r="C155" t="s">
        <v>67</v>
      </c>
      <c r="E155" s="31" t="s">
        <v>107</v>
      </c>
      <c r="H155" s="17">
        <f>SUM(J155:XFD155)</f>
        <v>64181902.109899759</v>
      </c>
      <c r="J155" s="17">
        <f>J77</f>
        <v>0</v>
      </c>
      <c r="K155" s="17">
        <f t="shared" ref="K155:BV155" si="283">K77</f>
        <v>0</v>
      </c>
      <c r="L155" s="17">
        <f t="shared" si="283"/>
        <v>0</v>
      </c>
      <c r="M155" s="17">
        <f t="shared" si="283"/>
        <v>0</v>
      </c>
      <c r="N155" s="17">
        <f t="shared" si="283"/>
        <v>0</v>
      </c>
      <c r="O155" s="17">
        <f t="shared" si="283"/>
        <v>0</v>
      </c>
      <c r="P155" s="17">
        <f t="shared" si="283"/>
        <v>0</v>
      </c>
      <c r="Q155" s="17">
        <f t="shared" si="283"/>
        <v>0</v>
      </c>
      <c r="R155" s="17">
        <f t="shared" si="283"/>
        <v>0</v>
      </c>
      <c r="S155" s="17">
        <f t="shared" si="283"/>
        <v>0</v>
      </c>
      <c r="T155" s="17">
        <f t="shared" si="283"/>
        <v>0</v>
      </c>
      <c r="U155" s="17">
        <f t="shared" si="283"/>
        <v>0</v>
      </c>
      <c r="V155" s="17">
        <f t="shared" si="283"/>
        <v>1249420.0447757756</v>
      </c>
      <c r="W155" s="17">
        <f t="shared" si="283"/>
        <v>1257866.2686567169</v>
      </c>
      <c r="X155" s="17">
        <f t="shared" si="283"/>
        <v>1266363.9403337869</v>
      </c>
      <c r="Y155" s="17">
        <f t="shared" si="283"/>
        <v>1274913.329382936</v>
      </c>
      <c r="Z155" s="17">
        <f t="shared" si="283"/>
        <v>1283514.7062606073</v>
      </c>
      <c r="AA155" s="17">
        <f t="shared" si="283"/>
        <v>1292168.3422990993</v>
      </c>
      <c r="AB155" s="17">
        <f t="shared" si="283"/>
        <v>1300874.5097017868</v>
      </c>
      <c r="AC155" s="17">
        <f t="shared" si="283"/>
        <v>1309633.48153819</v>
      </c>
      <c r="AD155" s="17">
        <f t="shared" si="283"/>
        <v>1318445.5317388943</v>
      </c>
      <c r="AE155" s="17">
        <f t="shared" si="283"/>
        <v>1327310.9350903188</v>
      </c>
      <c r="AF155" s="17">
        <f t="shared" si="283"/>
        <v>1336229.9672293274</v>
      </c>
      <c r="AG155" s="17">
        <f t="shared" si="283"/>
        <v>1345202.9046376892</v>
      </c>
      <c r="AH155" s="17">
        <f t="shared" si="283"/>
        <v>1354230.0246363701</v>
      </c>
      <c r="AI155" s="17">
        <f t="shared" si="283"/>
        <v>1363311.6053796718</v>
      </c>
      <c r="AJ155" s="17">
        <f t="shared" si="283"/>
        <v>1372447.9258492023</v>
      </c>
      <c r="AK155" s="17">
        <f t="shared" si="283"/>
        <v>1381639.2658476778</v>
      </c>
      <c r="AL155" s="17">
        <f t="shared" si="283"/>
        <v>1390885.9059925613</v>
      </c>
      <c r="AM155" s="17">
        <f t="shared" si="283"/>
        <v>1400188.1277095268</v>
      </c>
      <c r="AN155" s="17">
        <f t="shared" si="283"/>
        <v>1409546.2132257479</v>
      </c>
      <c r="AO155" s="17">
        <f t="shared" si="283"/>
        <v>1418960.4455630139</v>
      </c>
      <c r="AP155" s="17">
        <f t="shared" si="283"/>
        <v>1346325.8453727686</v>
      </c>
      <c r="AQ155" s="17">
        <f t="shared" si="283"/>
        <v>1355853.2235604418</v>
      </c>
      <c r="AR155" s="17">
        <f t="shared" si="283"/>
        <v>1365437.602330653</v>
      </c>
      <c r="AS155" s="17">
        <f t="shared" si="283"/>
        <v>1375079.2678111703</v>
      </c>
      <c r="AT155" s="17">
        <f t="shared" si="283"/>
        <v>1384778.5068872077</v>
      </c>
      <c r="AU155" s="17">
        <f t="shared" si="283"/>
        <v>1394535.6071934262</v>
      </c>
      <c r="AV155" s="17">
        <f t="shared" si="283"/>
        <v>1404350.8571057408</v>
      </c>
      <c r="AW155" s="17">
        <f t="shared" si="283"/>
        <v>1414224.5457329224</v>
      </c>
      <c r="AX155" s="17">
        <f t="shared" si="283"/>
        <v>1424156.9629080119</v>
      </c>
      <c r="AY155" s="17">
        <f t="shared" si="283"/>
        <v>1434148.3991795145</v>
      </c>
      <c r="AZ155" s="17">
        <f t="shared" si="283"/>
        <v>1444199.1458024031</v>
      </c>
      <c r="BA155" s="17">
        <f t="shared" si="283"/>
        <v>1454309.494728901</v>
      </c>
      <c r="BB155" s="17">
        <f t="shared" si="283"/>
        <v>1464479.7385990564</v>
      </c>
      <c r="BC155" s="17">
        <f t="shared" si="283"/>
        <v>1474710.1707311054</v>
      </c>
      <c r="BD155" s="17">
        <f t="shared" si="283"/>
        <v>1485001.0851116055</v>
      </c>
      <c r="BE155" s="17">
        <f t="shared" si="283"/>
        <v>1495352.7763853599</v>
      </c>
      <c r="BF155" s="17">
        <f t="shared" si="283"/>
        <v>1505765.5398451118</v>
      </c>
      <c r="BG155" s="17">
        <f t="shared" si="283"/>
        <v>1516239.6714210059</v>
      </c>
      <c r="BH155" s="17">
        <f t="shared" si="283"/>
        <v>1526775.4676698283</v>
      </c>
      <c r="BI155" s="17">
        <f t="shared" si="283"/>
        <v>1619478.4889218977</v>
      </c>
      <c r="BJ155" s="17">
        <f t="shared" si="283"/>
        <v>417469.15423748095</v>
      </c>
      <c r="BK155" s="17">
        <f t="shared" si="283"/>
        <v>409066.78788136109</v>
      </c>
      <c r="BL155" s="17">
        <f t="shared" si="283"/>
        <v>400613.07891272451</v>
      </c>
      <c r="BM155" s="17">
        <f t="shared" si="283"/>
        <v>392107.43608574732</v>
      </c>
      <c r="BN155" s="17">
        <f t="shared" si="283"/>
        <v>383549.26247157017</v>
      </c>
      <c r="BO155" s="17">
        <f t="shared" si="283"/>
        <v>374937.95540125237</v>
      </c>
      <c r="BP155" s="17">
        <f t="shared" si="283"/>
        <v>366272.90640815697</v>
      </c>
      <c r="BQ155" s="17">
        <f t="shared" si="283"/>
        <v>357553.50116976514</v>
      </c>
      <c r="BR155" s="17">
        <f t="shared" si="283"/>
        <v>348779.11944891245</v>
      </c>
      <c r="BS155" s="17">
        <f t="shared" si="283"/>
        <v>339949.1350344416</v>
      </c>
      <c r="BT155" s="17">
        <f t="shared" si="283"/>
        <v>331062.91568126611</v>
      </c>
      <c r="BU155" s="17">
        <f t="shared" si="283"/>
        <v>322119.82304983807</v>
      </c>
      <c r="BV155" s="17">
        <f t="shared" si="283"/>
        <v>313119.21264501626</v>
      </c>
      <c r="BW155" s="17">
        <f t="shared" ref="BW155:EH155" si="284">BW77</f>
        <v>304060.43375432503</v>
      </c>
      <c r="BX155" s="17">
        <f t="shared" si="284"/>
        <v>294942.82938560308</v>
      </c>
      <c r="BY155" s="17">
        <f t="shared" si="284"/>
        <v>285765.73620402883</v>
      </c>
      <c r="BZ155" s="17">
        <f t="shared" si="284"/>
        <v>276528.48446852551</v>
      </c>
      <c r="CA155" s="17">
        <f t="shared" si="284"/>
        <v>267230.3979675296</v>
      </c>
      <c r="CB155" s="17">
        <f t="shared" si="284"/>
        <v>257870.79395412537</v>
      </c>
      <c r="CC155" s="17">
        <f t="shared" si="284"/>
        <v>248448.98308053182</v>
      </c>
      <c r="CD155" s="17">
        <f t="shared" si="284"/>
        <v>238964.26933194324</v>
      </c>
      <c r="CE155" s="17">
        <f t="shared" si="284"/>
        <v>229415.94995970675</v>
      </c>
      <c r="CF155" s="17">
        <f t="shared" si="284"/>
        <v>219803.3154138414</v>
      </c>
      <c r="CG155" s="17">
        <f t="shared" si="284"/>
        <v>210125.64927488496</v>
      </c>
      <c r="CH155" s="17">
        <f t="shared" si="284"/>
        <v>200382.22818506276</v>
      </c>
      <c r="CI155" s="17">
        <f t="shared" si="284"/>
        <v>190572.32177877461</v>
      </c>
      <c r="CJ155" s="17">
        <f t="shared" si="284"/>
        <v>180695.19261239027</v>
      </c>
      <c r="CK155" s="17">
        <f t="shared" si="284"/>
        <v>170750.0960933473</v>
      </c>
      <c r="CL155" s="17">
        <f t="shared" si="284"/>
        <v>160736.28040854482</v>
      </c>
      <c r="CM155" s="17">
        <f t="shared" si="284"/>
        <v>150652.98645202734</v>
      </c>
      <c r="CN155" s="17">
        <f t="shared" si="284"/>
        <v>0</v>
      </c>
      <c r="CO155" s="17">
        <f t="shared" si="284"/>
        <v>0</v>
      </c>
      <c r="CP155" s="17">
        <f t="shared" si="284"/>
        <v>0</v>
      </c>
      <c r="CQ155" s="17">
        <f t="shared" si="284"/>
        <v>0</v>
      </c>
      <c r="CR155" s="17">
        <f t="shared" si="284"/>
        <v>0</v>
      </c>
      <c r="CS155" s="17">
        <f t="shared" si="284"/>
        <v>0</v>
      </c>
      <c r="CT155" s="17">
        <f t="shared" si="284"/>
        <v>0</v>
      </c>
      <c r="CU155" s="17">
        <f t="shared" si="284"/>
        <v>0</v>
      </c>
      <c r="CV155" s="17">
        <f t="shared" si="284"/>
        <v>0</v>
      </c>
      <c r="CW155" s="17">
        <f t="shared" si="284"/>
        <v>0</v>
      </c>
      <c r="CX155" s="17">
        <f t="shared" si="284"/>
        <v>0</v>
      </c>
      <c r="CY155" s="17">
        <f t="shared" si="284"/>
        <v>0</v>
      </c>
      <c r="CZ155" s="17">
        <f t="shared" si="284"/>
        <v>0</v>
      </c>
      <c r="DA155" s="17">
        <f t="shared" si="284"/>
        <v>0</v>
      </c>
      <c r="DB155" s="17">
        <f t="shared" si="284"/>
        <v>0</v>
      </c>
      <c r="DC155" s="17">
        <f t="shared" si="284"/>
        <v>0</v>
      </c>
      <c r="DD155" s="17">
        <f t="shared" si="284"/>
        <v>0</v>
      </c>
      <c r="DE155" s="17">
        <f t="shared" si="284"/>
        <v>0</v>
      </c>
      <c r="DF155" s="17">
        <f t="shared" si="284"/>
        <v>0</v>
      </c>
      <c r="DG155" s="17">
        <f t="shared" si="284"/>
        <v>0</v>
      </c>
      <c r="DH155" s="17">
        <f t="shared" si="284"/>
        <v>0</v>
      </c>
      <c r="DI155" s="17">
        <f t="shared" si="284"/>
        <v>0</v>
      </c>
      <c r="DJ155" s="17">
        <f t="shared" si="284"/>
        <v>0</v>
      </c>
      <c r="DK155" s="17">
        <f t="shared" si="284"/>
        <v>0</v>
      </c>
      <c r="DL155" s="17">
        <f t="shared" si="284"/>
        <v>0</v>
      </c>
      <c r="DM155" s="17">
        <f t="shared" si="284"/>
        <v>0</v>
      </c>
      <c r="DN155" s="17">
        <f t="shared" si="284"/>
        <v>0</v>
      </c>
      <c r="DO155" s="17">
        <f t="shared" si="284"/>
        <v>0</v>
      </c>
      <c r="DP155" s="17">
        <f t="shared" si="284"/>
        <v>0</v>
      </c>
      <c r="DQ155" s="17">
        <f t="shared" si="284"/>
        <v>0</v>
      </c>
      <c r="DR155" s="17">
        <f t="shared" si="284"/>
        <v>0</v>
      </c>
      <c r="DS155" s="17">
        <f t="shared" si="284"/>
        <v>0</v>
      </c>
      <c r="DT155" s="17">
        <f t="shared" si="284"/>
        <v>0</v>
      </c>
      <c r="DU155" s="17">
        <f t="shared" si="284"/>
        <v>0</v>
      </c>
      <c r="DV155" s="17">
        <f t="shared" si="284"/>
        <v>0</v>
      </c>
      <c r="DW155" s="17">
        <f t="shared" si="284"/>
        <v>0</v>
      </c>
      <c r="DX155" s="17">
        <f t="shared" si="284"/>
        <v>0</v>
      </c>
      <c r="DY155" s="17">
        <f t="shared" si="284"/>
        <v>0</v>
      </c>
      <c r="DZ155" s="17">
        <f t="shared" si="284"/>
        <v>0</v>
      </c>
      <c r="EA155" s="17">
        <f t="shared" si="284"/>
        <v>0</v>
      </c>
      <c r="EB155" s="17">
        <f t="shared" si="284"/>
        <v>0</v>
      </c>
      <c r="EC155" s="17">
        <f t="shared" si="284"/>
        <v>0</v>
      </c>
      <c r="ED155" s="17">
        <f t="shared" si="284"/>
        <v>0</v>
      </c>
      <c r="EE155" s="17">
        <f t="shared" si="284"/>
        <v>0</v>
      </c>
      <c r="EF155" s="17">
        <f t="shared" si="284"/>
        <v>0</v>
      </c>
      <c r="EG155" s="17">
        <f t="shared" si="284"/>
        <v>0</v>
      </c>
      <c r="EH155" s="17">
        <f t="shared" si="284"/>
        <v>0</v>
      </c>
      <c r="EI155" s="17">
        <f t="shared" ref="EI155:FC155" si="285">EI77</f>
        <v>0</v>
      </c>
      <c r="EJ155" s="17">
        <f t="shared" si="285"/>
        <v>0</v>
      </c>
      <c r="EK155" s="17">
        <f t="shared" si="285"/>
        <v>0</v>
      </c>
      <c r="EL155" s="17">
        <f t="shared" si="285"/>
        <v>0</v>
      </c>
      <c r="EM155" s="17">
        <f t="shared" si="285"/>
        <v>0</v>
      </c>
      <c r="EN155" s="17">
        <f t="shared" si="285"/>
        <v>0</v>
      </c>
      <c r="EO155" s="17">
        <f t="shared" si="285"/>
        <v>0</v>
      </c>
      <c r="EP155" s="17">
        <f t="shared" si="285"/>
        <v>0</v>
      </c>
      <c r="EQ155" s="17">
        <f t="shared" si="285"/>
        <v>0</v>
      </c>
      <c r="ER155" s="17">
        <f t="shared" si="285"/>
        <v>0</v>
      </c>
      <c r="ES155" s="17">
        <f t="shared" si="285"/>
        <v>0</v>
      </c>
      <c r="ET155" s="17">
        <f t="shared" si="285"/>
        <v>0</v>
      </c>
      <c r="EU155" s="17">
        <f t="shared" si="285"/>
        <v>0</v>
      </c>
      <c r="EV155" s="17">
        <f t="shared" si="285"/>
        <v>0</v>
      </c>
      <c r="EW155" s="17">
        <f t="shared" si="285"/>
        <v>0</v>
      </c>
      <c r="EX155" s="17">
        <f t="shared" si="285"/>
        <v>0</v>
      </c>
      <c r="EY155" s="17">
        <f t="shared" si="285"/>
        <v>0</v>
      </c>
      <c r="EZ155" s="17">
        <f t="shared" si="285"/>
        <v>0</v>
      </c>
      <c r="FA155" s="17">
        <f t="shared" si="285"/>
        <v>0</v>
      </c>
      <c r="FB155" s="17">
        <f t="shared" si="285"/>
        <v>0</v>
      </c>
      <c r="FC155" s="17">
        <f t="shared" si="285"/>
        <v>0</v>
      </c>
    </row>
    <row r="156" spans="2:1006" x14ac:dyDescent="0.35">
      <c r="C156" t="s">
        <v>251</v>
      </c>
      <c r="E156" s="31" t="s">
        <v>107</v>
      </c>
      <c r="F156" s="5" t="b">
        <f>InputC!E74</f>
        <v>0</v>
      </c>
      <c r="H156" s="17">
        <f>SUM(J156:XFD156)</f>
        <v>0</v>
      </c>
      <c r="J156" s="17">
        <f>J130*$F$156</f>
        <v>0</v>
      </c>
      <c r="K156" s="17">
        <f t="shared" ref="K156:BV156" si="286">K130*$F$156</f>
        <v>0</v>
      </c>
      <c r="L156" s="17">
        <f t="shared" si="286"/>
        <v>0</v>
      </c>
      <c r="M156" s="17">
        <f t="shared" si="286"/>
        <v>0</v>
      </c>
      <c r="N156" s="17">
        <f t="shared" si="286"/>
        <v>0</v>
      </c>
      <c r="O156" s="17">
        <f t="shared" si="286"/>
        <v>0</v>
      </c>
      <c r="P156" s="17">
        <f t="shared" si="286"/>
        <v>0</v>
      </c>
      <c r="Q156" s="17">
        <f t="shared" si="286"/>
        <v>0</v>
      </c>
      <c r="R156" s="17">
        <f t="shared" si="286"/>
        <v>0</v>
      </c>
      <c r="S156" s="17">
        <f t="shared" si="286"/>
        <v>0</v>
      </c>
      <c r="T156" s="17">
        <f t="shared" si="286"/>
        <v>0</v>
      </c>
      <c r="U156" s="17">
        <f t="shared" si="286"/>
        <v>0</v>
      </c>
      <c r="V156" s="17">
        <f t="shared" si="286"/>
        <v>0</v>
      </c>
      <c r="W156" s="17">
        <f t="shared" si="286"/>
        <v>0</v>
      </c>
      <c r="X156" s="17">
        <f t="shared" si="286"/>
        <v>0</v>
      </c>
      <c r="Y156" s="17">
        <f t="shared" si="286"/>
        <v>0</v>
      </c>
      <c r="Z156" s="17">
        <f t="shared" si="286"/>
        <v>0</v>
      </c>
      <c r="AA156" s="17">
        <f t="shared" si="286"/>
        <v>0</v>
      </c>
      <c r="AB156" s="17">
        <f t="shared" si="286"/>
        <v>0</v>
      </c>
      <c r="AC156" s="17">
        <f t="shared" si="286"/>
        <v>0</v>
      </c>
      <c r="AD156" s="17">
        <f t="shared" si="286"/>
        <v>0</v>
      </c>
      <c r="AE156" s="17">
        <f t="shared" si="286"/>
        <v>0</v>
      </c>
      <c r="AF156" s="17">
        <f t="shared" si="286"/>
        <v>0</v>
      </c>
      <c r="AG156" s="17">
        <f t="shared" si="286"/>
        <v>0</v>
      </c>
      <c r="AH156" s="17">
        <f t="shared" si="286"/>
        <v>0</v>
      </c>
      <c r="AI156" s="17">
        <f t="shared" si="286"/>
        <v>0</v>
      </c>
      <c r="AJ156" s="17">
        <f t="shared" si="286"/>
        <v>0</v>
      </c>
      <c r="AK156" s="17">
        <f t="shared" si="286"/>
        <v>0</v>
      </c>
      <c r="AL156" s="17">
        <f t="shared" si="286"/>
        <v>0</v>
      </c>
      <c r="AM156" s="17">
        <f t="shared" si="286"/>
        <v>0</v>
      </c>
      <c r="AN156" s="17">
        <f t="shared" si="286"/>
        <v>0</v>
      </c>
      <c r="AO156" s="17">
        <f t="shared" si="286"/>
        <v>0</v>
      </c>
      <c r="AP156" s="17">
        <f t="shared" si="286"/>
        <v>0</v>
      </c>
      <c r="AQ156" s="17">
        <f t="shared" si="286"/>
        <v>0</v>
      </c>
      <c r="AR156" s="17">
        <f t="shared" si="286"/>
        <v>0</v>
      </c>
      <c r="AS156" s="17">
        <f t="shared" si="286"/>
        <v>0</v>
      </c>
      <c r="AT156" s="17">
        <f t="shared" si="286"/>
        <v>0</v>
      </c>
      <c r="AU156" s="17">
        <f t="shared" si="286"/>
        <v>0</v>
      </c>
      <c r="AV156" s="17">
        <f t="shared" si="286"/>
        <v>0</v>
      </c>
      <c r="AW156" s="17">
        <f t="shared" si="286"/>
        <v>0</v>
      </c>
      <c r="AX156" s="17">
        <f t="shared" si="286"/>
        <v>0</v>
      </c>
      <c r="AY156" s="17">
        <f t="shared" si="286"/>
        <v>0</v>
      </c>
      <c r="AZ156" s="17">
        <f t="shared" si="286"/>
        <v>0</v>
      </c>
      <c r="BA156" s="17">
        <f t="shared" si="286"/>
        <v>0</v>
      </c>
      <c r="BB156" s="17">
        <f t="shared" si="286"/>
        <v>0</v>
      </c>
      <c r="BC156" s="17">
        <f t="shared" si="286"/>
        <v>0</v>
      </c>
      <c r="BD156" s="17">
        <f t="shared" si="286"/>
        <v>0</v>
      </c>
      <c r="BE156" s="17">
        <f t="shared" si="286"/>
        <v>0</v>
      </c>
      <c r="BF156" s="17">
        <f t="shared" si="286"/>
        <v>0</v>
      </c>
      <c r="BG156" s="17">
        <f t="shared" si="286"/>
        <v>0</v>
      </c>
      <c r="BH156" s="17">
        <f t="shared" si="286"/>
        <v>0</v>
      </c>
      <c r="BI156" s="17">
        <f t="shared" si="286"/>
        <v>0</v>
      </c>
      <c r="BJ156" s="17">
        <f t="shared" si="286"/>
        <v>0</v>
      </c>
      <c r="BK156" s="17">
        <f t="shared" si="286"/>
        <v>0</v>
      </c>
      <c r="BL156" s="17">
        <f t="shared" si="286"/>
        <v>0</v>
      </c>
      <c r="BM156" s="17">
        <f t="shared" si="286"/>
        <v>0</v>
      </c>
      <c r="BN156" s="17">
        <f t="shared" si="286"/>
        <v>0</v>
      </c>
      <c r="BO156" s="17">
        <f t="shared" si="286"/>
        <v>0</v>
      </c>
      <c r="BP156" s="17">
        <f t="shared" si="286"/>
        <v>0</v>
      </c>
      <c r="BQ156" s="17">
        <f t="shared" si="286"/>
        <v>0</v>
      </c>
      <c r="BR156" s="17">
        <f t="shared" si="286"/>
        <v>0</v>
      </c>
      <c r="BS156" s="17">
        <f t="shared" si="286"/>
        <v>0</v>
      </c>
      <c r="BT156" s="17">
        <f t="shared" si="286"/>
        <v>0</v>
      </c>
      <c r="BU156" s="17">
        <f t="shared" si="286"/>
        <v>0</v>
      </c>
      <c r="BV156" s="17">
        <f t="shared" si="286"/>
        <v>0</v>
      </c>
      <c r="BW156" s="17">
        <f t="shared" ref="BW156:EH156" si="287">BW130*$F$156</f>
        <v>0</v>
      </c>
      <c r="BX156" s="17">
        <f t="shared" si="287"/>
        <v>0</v>
      </c>
      <c r="BY156" s="17">
        <f t="shared" si="287"/>
        <v>0</v>
      </c>
      <c r="BZ156" s="17">
        <f t="shared" si="287"/>
        <v>0</v>
      </c>
      <c r="CA156" s="17">
        <f t="shared" si="287"/>
        <v>0</v>
      </c>
      <c r="CB156" s="17">
        <f t="shared" si="287"/>
        <v>0</v>
      </c>
      <c r="CC156" s="17">
        <f t="shared" si="287"/>
        <v>0</v>
      </c>
      <c r="CD156" s="17">
        <f t="shared" si="287"/>
        <v>0</v>
      </c>
      <c r="CE156" s="17">
        <f t="shared" si="287"/>
        <v>0</v>
      </c>
      <c r="CF156" s="17">
        <f t="shared" si="287"/>
        <v>0</v>
      </c>
      <c r="CG156" s="17">
        <f t="shared" si="287"/>
        <v>0</v>
      </c>
      <c r="CH156" s="17">
        <f t="shared" si="287"/>
        <v>0</v>
      </c>
      <c r="CI156" s="17">
        <f t="shared" si="287"/>
        <v>0</v>
      </c>
      <c r="CJ156" s="17">
        <f t="shared" si="287"/>
        <v>0</v>
      </c>
      <c r="CK156" s="17">
        <f t="shared" si="287"/>
        <v>0</v>
      </c>
      <c r="CL156" s="17">
        <f t="shared" si="287"/>
        <v>0</v>
      </c>
      <c r="CM156" s="17">
        <f t="shared" si="287"/>
        <v>0</v>
      </c>
      <c r="CN156" s="17">
        <f t="shared" si="287"/>
        <v>0</v>
      </c>
      <c r="CO156" s="17">
        <f t="shared" si="287"/>
        <v>0</v>
      </c>
      <c r="CP156" s="17">
        <f t="shared" si="287"/>
        <v>0</v>
      </c>
      <c r="CQ156" s="17">
        <f t="shared" si="287"/>
        <v>0</v>
      </c>
      <c r="CR156" s="17">
        <f t="shared" si="287"/>
        <v>0</v>
      </c>
      <c r="CS156" s="17">
        <f t="shared" si="287"/>
        <v>0</v>
      </c>
      <c r="CT156" s="17">
        <f t="shared" si="287"/>
        <v>0</v>
      </c>
      <c r="CU156" s="17">
        <f t="shared" si="287"/>
        <v>0</v>
      </c>
      <c r="CV156" s="17">
        <f t="shared" si="287"/>
        <v>0</v>
      </c>
      <c r="CW156" s="17">
        <f t="shared" si="287"/>
        <v>0</v>
      </c>
      <c r="CX156" s="17">
        <f t="shared" si="287"/>
        <v>0</v>
      </c>
      <c r="CY156" s="17">
        <f t="shared" si="287"/>
        <v>0</v>
      </c>
      <c r="CZ156" s="17">
        <f t="shared" si="287"/>
        <v>0</v>
      </c>
      <c r="DA156" s="17">
        <f t="shared" si="287"/>
        <v>0</v>
      </c>
      <c r="DB156" s="17">
        <f t="shared" si="287"/>
        <v>0</v>
      </c>
      <c r="DC156" s="17">
        <f t="shared" si="287"/>
        <v>0</v>
      </c>
      <c r="DD156" s="17">
        <f t="shared" si="287"/>
        <v>0</v>
      </c>
      <c r="DE156" s="17">
        <f t="shared" si="287"/>
        <v>0</v>
      </c>
      <c r="DF156" s="17">
        <f t="shared" si="287"/>
        <v>0</v>
      </c>
      <c r="DG156" s="17">
        <f t="shared" si="287"/>
        <v>0</v>
      </c>
      <c r="DH156" s="17">
        <f t="shared" si="287"/>
        <v>0</v>
      </c>
      <c r="DI156" s="17">
        <f t="shared" si="287"/>
        <v>0</v>
      </c>
      <c r="DJ156" s="17">
        <f t="shared" si="287"/>
        <v>0</v>
      </c>
      <c r="DK156" s="17">
        <f t="shared" si="287"/>
        <v>0</v>
      </c>
      <c r="DL156" s="17">
        <f t="shared" si="287"/>
        <v>0</v>
      </c>
      <c r="DM156" s="17">
        <f t="shared" si="287"/>
        <v>0</v>
      </c>
      <c r="DN156" s="17">
        <f t="shared" si="287"/>
        <v>0</v>
      </c>
      <c r="DO156" s="17">
        <f t="shared" si="287"/>
        <v>0</v>
      </c>
      <c r="DP156" s="17">
        <f t="shared" si="287"/>
        <v>0</v>
      </c>
      <c r="DQ156" s="17">
        <f t="shared" si="287"/>
        <v>0</v>
      </c>
      <c r="DR156" s="17">
        <f t="shared" si="287"/>
        <v>0</v>
      </c>
      <c r="DS156" s="17">
        <f t="shared" si="287"/>
        <v>0</v>
      </c>
      <c r="DT156" s="17">
        <f t="shared" si="287"/>
        <v>0</v>
      </c>
      <c r="DU156" s="17">
        <f t="shared" si="287"/>
        <v>0</v>
      </c>
      <c r="DV156" s="17">
        <f t="shared" si="287"/>
        <v>0</v>
      </c>
      <c r="DW156" s="17">
        <f t="shared" si="287"/>
        <v>0</v>
      </c>
      <c r="DX156" s="17">
        <f t="shared" si="287"/>
        <v>0</v>
      </c>
      <c r="DY156" s="17">
        <f t="shared" si="287"/>
        <v>0</v>
      </c>
      <c r="DZ156" s="17">
        <f t="shared" si="287"/>
        <v>0</v>
      </c>
      <c r="EA156" s="17">
        <f t="shared" si="287"/>
        <v>0</v>
      </c>
      <c r="EB156" s="17">
        <f t="shared" si="287"/>
        <v>0</v>
      </c>
      <c r="EC156" s="17">
        <f t="shared" si="287"/>
        <v>0</v>
      </c>
      <c r="ED156" s="17">
        <f t="shared" si="287"/>
        <v>0</v>
      </c>
      <c r="EE156" s="17">
        <f t="shared" si="287"/>
        <v>0</v>
      </c>
      <c r="EF156" s="17">
        <f t="shared" si="287"/>
        <v>0</v>
      </c>
      <c r="EG156" s="17">
        <f t="shared" si="287"/>
        <v>0</v>
      </c>
      <c r="EH156" s="17">
        <f t="shared" si="287"/>
        <v>0</v>
      </c>
      <c r="EI156" s="17">
        <f t="shared" ref="EI156:FC156" si="288">EI130*$F$156</f>
        <v>0</v>
      </c>
      <c r="EJ156" s="17">
        <f t="shared" si="288"/>
        <v>0</v>
      </c>
      <c r="EK156" s="17">
        <f t="shared" si="288"/>
        <v>0</v>
      </c>
      <c r="EL156" s="17">
        <f t="shared" si="288"/>
        <v>0</v>
      </c>
      <c r="EM156" s="17">
        <f t="shared" si="288"/>
        <v>0</v>
      </c>
      <c r="EN156" s="17">
        <f t="shared" si="288"/>
        <v>0</v>
      </c>
      <c r="EO156" s="17">
        <f t="shared" si="288"/>
        <v>0</v>
      </c>
      <c r="EP156" s="17">
        <f t="shared" si="288"/>
        <v>0</v>
      </c>
      <c r="EQ156" s="17">
        <f t="shared" si="288"/>
        <v>0</v>
      </c>
      <c r="ER156" s="17">
        <f t="shared" si="288"/>
        <v>0</v>
      </c>
      <c r="ES156" s="17">
        <f t="shared" si="288"/>
        <v>0</v>
      </c>
      <c r="ET156" s="17">
        <f t="shared" si="288"/>
        <v>0</v>
      </c>
      <c r="EU156" s="17">
        <f t="shared" si="288"/>
        <v>0</v>
      </c>
      <c r="EV156" s="17">
        <f t="shared" si="288"/>
        <v>0</v>
      </c>
      <c r="EW156" s="17">
        <f t="shared" si="288"/>
        <v>0</v>
      </c>
      <c r="EX156" s="17">
        <f t="shared" si="288"/>
        <v>0</v>
      </c>
      <c r="EY156" s="17">
        <f t="shared" si="288"/>
        <v>0</v>
      </c>
      <c r="EZ156" s="17">
        <f t="shared" si="288"/>
        <v>0</v>
      </c>
      <c r="FA156" s="17">
        <f t="shared" si="288"/>
        <v>0</v>
      </c>
      <c r="FB156" s="17">
        <f t="shared" si="288"/>
        <v>0</v>
      </c>
      <c r="FC156" s="17">
        <f t="shared" si="288"/>
        <v>0</v>
      </c>
    </row>
    <row r="157" spans="2:1006" x14ac:dyDescent="0.35">
      <c r="C157" t="s">
        <v>325</v>
      </c>
      <c r="E157" s="31" t="s">
        <v>107</v>
      </c>
      <c r="F157" s="5"/>
      <c r="H157" s="17">
        <f>SUM(J157:XFD157)</f>
        <v>7558200</v>
      </c>
      <c r="J157" s="17">
        <f>J112</f>
        <v>0</v>
      </c>
      <c r="K157" s="17">
        <f t="shared" ref="K157:BV157" si="289">K112</f>
        <v>0</v>
      </c>
      <c r="L157" s="17">
        <f t="shared" si="289"/>
        <v>0</v>
      </c>
      <c r="M157" s="17">
        <f t="shared" si="289"/>
        <v>0</v>
      </c>
      <c r="N157" s="17">
        <f t="shared" si="289"/>
        <v>0</v>
      </c>
      <c r="O157" s="17">
        <f t="shared" si="289"/>
        <v>0</v>
      </c>
      <c r="P157" s="17">
        <f t="shared" si="289"/>
        <v>0</v>
      </c>
      <c r="Q157" s="17">
        <f t="shared" si="289"/>
        <v>0</v>
      </c>
      <c r="R157" s="17">
        <f t="shared" si="289"/>
        <v>0</v>
      </c>
      <c r="S157" s="17">
        <f t="shared" si="289"/>
        <v>0</v>
      </c>
      <c r="T157" s="17">
        <f t="shared" si="289"/>
        <v>0</v>
      </c>
      <c r="U157" s="17">
        <f t="shared" si="289"/>
        <v>0</v>
      </c>
      <c r="V157" s="17">
        <f t="shared" si="289"/>
        <v>7558200</v>
      </c>
      <c r="W157" s="17">
        <f t="shared" si="289"/>
        <v>0</v>
      </c>
      <c r="X157" s="17">
        <f t="shared" si="289"/>
        <v>0</v>
      </c>
      <c r="Y157" s="17">
        <f t="shared" si="289"/>
        <v>0</v>
      </c>
      <c r="Z157" s="17">
        <f t="shared" si="289"/>
        <v>0</v>
      </c>
      <c r="AA157" s="17">
        <f t="shared" si="289"/>
        <v>0</v>
      </c>
      <c r="AB157" s="17">
        <f t="shared" si="289"/>
        <v>0</v>
      </c>
      <c r="AC157" s="17">
        <f t="shared" si="289"/>
        <v>0</v>
      </c>
      <c r="AD157" s="17">
        <f t="shared" si="289"/>
        <v>0</v>
      </c>
      <c r="AE157" s="17">
        <f t="shared" si="289"/>
        <v>0</v>
      </c>
      <c r="AF157" s="17">
        <f t="shared" si="289"/>
        <v>0</v>
      </c>
      <c r="AG157" s="17">
        <f t="shared" si="289"/>
        <v>0</v>
      </c>
      <c r="AH157" s="17">
        <f t="shared" si="289"/>
        <v>0</v>
      </c>
      <c r="AI157" s="17">
        <f t="shared" si="289"/>
        <v>0</v>
      </c>
      <c r="AJ157" s="17">
        <f t="shared" si="289"/>
        <v>0</v>
      </c>
      <c r="AK157" s="17">
        <f t="shared" si="289"/>
        <v>0</v>
      </c>
      <c r="AL157" s="17">
        <f t="shared" si="289"/>
        <v>0</v>
      </c>
      <c r="AM157" s="17">
        <f t="shared" si="289"/>
        <v>0</v>
      </c>
      <c r="AN157" s="17">
        <f t="shared" si="289"/>
        <v>0</v>
      </c>
      <c r="AO157" s="17">
        <f t="shared" si="289"/>
        <v>0</v>
      </c>
      <c r="AP157" s="17">
        <f t="shared" si="289"/>
        <v>0</v>
      </c>
      <c r="AQ157" s="17">
        <f t="shared" si="289"/>
        <v>0</v>
      </c>
      <c r="AR157" s="17">
        <f t="shared" si="289"/>
        <v>0</v>
      </c>
      <c r="AS157" s="17">
        <f t="shared" si="289"/>
        <v>0</v>
      </c>
      <c r="AT157" s="17">
        <f t="shared" si="289"/>
        <v>0</v>
      </c>
      <c r="AU157" s="17">
        <f t="shared" si="289"/>
        <v>0</v>
      </c>
      <c r="AV157" s="17">
        <f t="shared" si="289"/>
        <v>0</v>
      </c>
      <c r="AW157" s="17">
        <f t="shared" si="289"/>
        <v>0</v>
      </c>
      <c r="AX157" s="17">
        <f t="shared" si="289"/>
        <v>0</v>
      </c>
      <c r="AY157" s="17">
        <f t="shared" si="289"/>
        <v>0</v>
      </c>
      <c r="AZ157" s="17">
        <f t="shared" si="289"/>
        <v>0</v>
      </c>
      <c r="BA157" s="17">
        <f t="shared" si="289"/>
        <v>0</v>
      </c>
      <c r="BB157" s="17">
        <f t="shared" si="289"/>
        <v>0</v>
      </c>
      <c r="BC157" s="17">
        <f t="shared" si="289"/>
        <v>0</v>
      </c>
      <c r="BD157" s="17">
        <f t="shared" si="289"/>
        <v>0</v>
      </c>
      <c r="BE157" s="17">
        <f t="shared" si="289"/>
        <v>0</v>
      </c>
      <c r="BF157" s="17">
        <f t="shared" si="289"/>
        <v>0</v>
      </c>
      <c r="BG157" s="17">
        <f t="shared" si="289"/>
        <v>0</v>
      </c>
      <c r="BH157" s="17">
        <f t="shared" si="289"/>
        <v>0</v>
      </c>
      <c r="BI157" s="17">
        <f t="shared" si="289"/>
        <v>0</v>
      </c>
      <c r="BJ157" s="17">
        <f t="shared" si="289"/>
        <v>0</v>
      </c>
      <c r="BK157" s="17">
        <f t="shared" si="289"/>
        <v>0</v>
      </c>
      <c r="BL157" s="17">
        <f t="shared" si="289"/>
        <v>0</v>
      </c>
      <c r="BM157" s="17">
        <f t="shared" si="289"/>
        <v>0</v>
      </c>
      <c r="BN157" s="17">
        <f t="shared" si="289"/>
        <v>0</v>
      </c>
      <c r="BO157" s="17">
        <f t="shared" si="289"/>
        <v>0</v>
      </c>
      <c r="BP157" s="17">
        <f t="shared" si="289"/>
        <v>0</v>
      </c>
      <c r="BQ157" s="17">
        <f t="shared" si="289"/>
        <v>0</v>
      </c>
      <c r="BR157" s="17">
        <f t="shared" si="289"/>
        <v>0</v>
      </c>
      <c r="BS157" s="17">
        <f t="shared" si="289"/>
        <v>0</v>
      </c>
      <c r="BT157" s="17">
        <f t="shared" si="289"/>
        <v>0</v>
      </c>
      <c r="BU157" s="17">
        <f t="shared" si="289"/>
        <v>0</v>
      </c>
      <c r="BV157" s="17">
        <f t="shared" si="289"/>
        <v>0</v>
      </c>
      <c r="BW157" s="17">
        <f t="shared" ref="BW157:EH157" si="290">BW112</f>
        <v>0</v>
      </c>
      <c r="BX157" s="17">
        <f t="shared" si="290"/>
        <v>0</v>
      </c>
      <c r="BY157" s="17">
        <f t="shared" si="290"/>
        <v>0</v>
      </c>
      <c r="BZ157" s="17">
        <f t="shared" si="290"/>
        <v>0</v>
      </c>
      <c r="CA157" s="17">
        <f t="shared" si="290"/>
        <v>0</v>
      </c>
      <c r="CB157" s="17">
        <f t="shared" si="290"/>
        <v>0</v>
      </c>
      <c r="CC157" s="17">
        <f t="shared" si="290"/>
        <v>0</v>
      </c>
      <c r="CD157" s="17">
        <f t="shared" si="290"/>
        <v>0</v>
      </c>
      <c r="CE157" s="17">
        <f t="shared" si="290"/>
        <v>0</v>
      </c>
      <c r="CF157" s="17">
        <f t="shared" si="290"/>
        <v>0</v>
      </c>
      <c r="CG157" s="17">
        <f t="shared" si="290"/>
        <v>0</v>
      </c>
      <c r="CH157" s="17">
        <f t="shared" si="290"/>
        <v>0</v>
      </c>
      <c r="CI157" s="17">
        <f t="shared" si="290"/>
        <v>0</v>
      </c>
      <c r="CJ157" s="17">
        <f t="shared" si="290"/>
        <v>0</v>
      </c>
      <c r="CK157" s="17">
        <f t="shared" si="290"/>
        <v>0</v>
      </c>
      <c r="CL157" s="17">
        <f t="shared" si="290"/>
        <v>0</v>
      </c>
      <c r="CM157" s="17">
        <f t="shared" si="290"/>
        <v>0</v>
      </c>
      <c r="CN157" s="17">
        <f t="shared" si="290"/>
        <v>0</v>
      </c>
      <c r="CO157" s="17">
        <f t="shared" si="290"/>
        <v>0</v>
      </c>
      <c r="CP157" s="17">
        <f t="shared" si="290"/>
        <v>0</v>
      </c>
      <c r="CQ157" s="17">
        <f t="shared" si="290"/>
        <v>0</v>
      </c>
      <c r="CR157" s="17">
        <f t="shared" si="290"/>
        <v>0</v>
      </c>
      <c r="CS157" s="17">
        <f t="shared" si="290"/>
        <v>0</v>
      </c>
      <c r="CT157" s="17">
        <f t="shared" si="290"/>
        <v>0</v>
      </c>
      <c r="CU157" s="17">
        <f t="shared" si="290"/>
        <v>0</v>
      </c>
      <c r="CV157" s="17">
        <f t="shared" si="290"/>
        <v>0</v>
      </c>
      <c r="CW157" s="17">
        <f t="shared" si="290"/>
        <v>0</v>
      </c>
      <c r="CX157" s="17">
        <f t="shared" si="290"/>
        <v>0</v>
      </c>
      <c r="CY157" s="17">
        <f t="shared" si="290"/>
        <v>0</v>
      </c>
      <c r="CZ157" s="17">
        <f t="shared" si="290"/>
        <v>0</v>
      </c>
      <c r="DA157" s="17">
        <f t="shared" si="290"/>
        <v>0</v>
      </c>
      <c r="DB157" s="17">
        <f t="shared" si="290"/>
        <v>0</v>
      </c>
      <c r="DC157" s="17">
        <f t="shared" si="290"/>
        <v>0</v>
      </c>
      <c r="DD157" s="17">
        <f t="shared" si="290"/>
        <v>0</v>
      </c>
      <c r="DE157" s="17">
        <f t="shared" si="290"/>
        <v>0</v>
      </c>
      <c r="DF157" s="17">
        <f t="shared" si="290"/>
        <v>0</v>
      </c>
      <c r="DG157" s="17">
        <f t="shared" si="290"/>
        <v>0</v>
      </c>
      <c r="DH157" s="17">
        <f t="shared" si="290"/>
        <v>0</v>
      </c>
      <c r="DI157" s="17">
        <f t="shared" si="290"/>
        <v>0</v>
      </c>
      <c r="DJ157" s="17">
        <f t="shared" si="290"/>
        <v>0</v>
      </c>
      <c r="DK157" s="17">
        <f t="shared" si="290"/>
        <v>0</v>
      </c>
      <c r="DL157" s="17">
        <f t="shared" si="290"/>
        <v>0</v>
      </c>
      <c r="DM157" s="17">
        <f t="shared" si="290"/>
        <v>0</v>
      </c>
      <c r="DN157" s="17">
        <f t="shared" si="290"/>
        <v>0</v>
      </c>
      <c r="DO157" s="17">
        <f t="shared" si="290"/>
        <v>0</v>
      </c>
      <c r="DP157" s="17">
        <f t="shared" si="290"/>
        <v>0</v>
      </c>
      <c r="DQ157" s="17">
        <f t="shared" si="290"/>
        <v>0</v>
      </c>
      <c r="DR157" s="17">
        <f t="shared" si="290"/>
        <v>0</v>
      </c>
      <c r="DS157" s="17">
        <f t="shared" si="290"/>
        <v>0</v>
      </c>
      <c r="DT157" s="17">
        <f t="shared" si="290"/>
        <v>0</v>
      </c>
      <c r="DU157" s="17">
        <f t="shared" si="290"/>
        <v>0</v>
      </c>
      <c r="DV157" s="17">
        <f t="shared" si="290"/>
        <v>0</v>
      </c>
      <c r="DW157" s="17">
        <f t="shared" si="290"/>
        <v>0</v>
      </c>
      <c r="DX157" s="17">
        <f t="shared" si="290"/>
        <v>0</v>
      </c>
      <c r="DY157" s="17">
        <f t="shared" si="290"/>
        <v>0</v>
      </c>
      <c r="DZ157" s="17">
        <f t="shared" si="290"/>
        <v>0</v>
      </c>
      <c r="EA157" s="17">
        <f t="shared" si="290"/>
        <v>0</v>
      </c>
      <c r="EB157" s="17">
        <f t="shared" si="290"/>
        <v>0</v>
      </c>
      <c r="EC157" s="17">
        <f t="shared" si="290"/>
        <v>0</v>
      </c>
      <c r="ED157" s="17">
        <f t="shared" si="290"/>
        <v>0</v>
      </c>
      <c r="EE157" s="17">
        <f t="shared" si="290"/>
        <v>0</v>
      </c>
      <c r="EF157" s="17">
        <f t="shared" si="290"/>
        <v>0</v>
      </c>
      <c r="EG157" s="17">
        <f t="shared" si="290"/>
        <v>0</v>
      </c>
      <c r="EH157" s="17">
        <f t="shared" si="290"/>
        <v>0</v>
      </c>
      <c r="EI157" s="17">
        <f t="shared" ref="EI157:FC157" si="291">EI112</f>
        <v>0</v>
      </c>
      <c r="EJ157" s="17">
        <f t="shared" si="291"/>
        <v>0</v>
      </c>
      <c r="EK157" s="17">
        <f t="shared" si="291"/>
        <v>0</v>
      </c>
      <c r="EL157" s="17">
        <f t="shared" si="291"/>
        <v>0</v>
      </c>
      <c r="EM157" s="17">
        <f t="shared" si="291"/>
        <v>0</v>
      </c>
      <c r="EN157" s="17">
        <f t="shared" si="291"/>
        <v>0</v>
      </c>
      <c r="EO157" s="17">
        <f t="shared" si="291"/>
        <v>0</v>
      </c>
      <c r="EP157" s="17">
        <f t="shared" si="291"/>
        <v>0</v>
      </c>
      <c r="EQ157" s="17">
        <f t="shared" si="291"/>
        <v>0</v>
      </c>
      <c r="ER157" s="17">
        <f t="shared" si="291"/>
        <v>0</v>
      </c>
      <c r="ES157" s="17">
        <f t="shared" si="291"/>
        <v>0</v>
      </c>
      <c r="ET157" s="17">
        <f t="shared" si="291"/>
        <v>0</v>
      </c>
      <c r="EU157" s="17">
        <f t="shared" si="291"/>
        <v>0</v>
      </c>
      <c r="EV157" s="17">
        <f t="shared" si="291"/>
        <v>0</v>
      </c>
      <c r="EW157" s="17">
        <f t="shared" si="291"/>
        <v>0</v>
      </c>
      <c r="EX157" s="17">
        <f t="shared" si="291"/>
        <v>0</v>
      </c>
      <c r="EY157" s="17">
        <f t="shared" si="291"/>
        <v>0</v>
      </c>
      <c r="EZ157" s="17">
        <f t="shared" si="291"/>
        <v>0</v>
      </c>
      <c r="FA157" s="17">
        <f t="shared" si="291"/>
        <v>0</v>
      </c>
      <c r="FB157" s="17">
        <f t="shared" si="291"/>
        <v>0</v>
      </c>
      <c r="FC157" s="17">
        <f t="shared" si="291"/>
        <v>0</v>
      </c>
    </row>
    <row r="158" spans="2:1006" x14ac:dyDescent="0.35">
      <c r="C158" t="s">
        <v>252</v>
      </c>
      <c r="E158" s="31" t="s">
        <v>107</v>
      </c>
      <c r="H158" s="17">
        <f>SUM(J158:XFD158)</f>
        <v>71740102.109899759</v>
      </c>
      <c r="J158" s="17">
        <f>J155-J156+J157</f>
        <v>0</v>
      </c>
      <c r="K158" s="17">
        <f t="shared" ref="K158:BV158" si="292">K155-K156+K157</f>
        <v>0</v>
      </c>
      <c r="L158" s="17">
        <f t="shared" si="292"/>
        <v>0</v>
      </c>
      <c r="M158" s="17">
        <f t="shared" si="292"/>
        <v>0</v>
      </c>
      <c r="N158" s="17">
        <f t="shared" si="292"/>
        <v>0</v>
      </c>
      <c r="O158" s="17">
        <f t="shared" si="292"/>
        <v>0</v>
      </c>
      <c r="P158" s="17">
        <f t="shared" si="292"/>
        <v>0</v>
      </c>
      <c r="Q158" s="17">
        <f t="shared" si="292"/>
        <v>0</v>
      </c>
      <c r="R158" s="17">
        <f t="shared" si="292"/>
        <v>0</v>
      </c>
      <c r="S158" s="17">
        <f t="shared" si="292"/>
        <v>0</v>
      </c>
      <c r="T158" s="17">
        <f t="shared" si="292"/>
        <v>0</v>
      </c>
      <c r="U158" s="17">
        <f t="shared" si="292"/>
        <v>0</v>
      </c>
      <c r="V158" s="17">
        <f t="shared" si="292"/>
        <v>8807620.0447757766</v>
      </c>
      <c r="W158" s="17">
        <f t="shared" si="292"/>
        <v>1257866.2686567169</v>
      </c>
      <c r="X158" s="17">
        <f t="shared" si="292"/>
        <v>1266363.9403337869</v>
      </c>
      <c r="Y158" s="17">
        <f t="shared" si="292"/>
        <v>1274913.329382936</v>
      </c>
      <c r="Z158" s="17">
        <f t="shared" si="292"/>
        <v>1283514.7062606073</v>
      </c>
      <c r="AA158" s="17">
        <f t="shared" si="292"/>
        <v>1292168.3422990993</v>
      </c>
      <c r="AB158" s="17">
        <f t="shared" si="292"/>
        <v>1300874.5097017868</v>
      </c>
      <c r="AC158" s="17">
        <f t="shared" si="292"/>
        <v>1309633.48153819</v>
      </c>
      <c r="AD158" s="17">
        <f t="shared" si="292"/>
        <v>1318445.5317388943</v>
      </c>
      <c r="AE158" s="17">
        <f t="shared" si="292"/>
        <v>1327310.9350903188</v>
      </c>
      <c r="AF158" s="17">
        <f t="shared" si="292"/>
        <v>1336229.9672293274</v>
      </c>
      <c r="AG158" s="17">
        <f t="shared" si="292"/>
        <v>1345202.9046376892</v>
      </c>
      <c r="AH158" s="17">
        <f t="shared" si="292"/>
        <v>1354230.0246363701</v>
      </c>
      <c r="AI158" s="17">
        <f t="shared" si="292"/>
        <v>1363311.6053796718</v>
      </c>
      <c r="AJ158" s="17">
        <f t="shared" si="292"/>
        <v>1372447.9258492023</v>
      </c>
      <c r="AK158" s="17">
        <f t="shared" si="292"/>
        <v>1381639.2658476778</v>
      </c>
      <c r="AL158" s="17">
        <f t="shared" si="292"/>
        <v>1390885.9059925613</v>
      </c>
      <c r="AM158" s="17">
        <f t="shared" si="292"/>
        <v>1400188.1277095268</v>
      </c>
      <c r="AN158" s="17">
        <f t="shared" si="292"/>
        <v>1409546.2132257479</v>
      </c>
      <c r="AO158" s="17">
        <f t="shared" si="292"/>
        <v>1418960.4455630139</v>
      </c>
      <c r="AP158" s="17">
        <f t="shared" si="292"/>
        <v>1346325.8453727686</v>
      </c>
      <c r="AQ158" s="17">
        <f t="shared" si="292"/>
        <v>1355853.2235604418</v>
      </c>
      <c r="AR158" s="17">
        <f t="shared" si="292"/>
        <v>1365437.602330653</v>
      </c>
      <c r="AS158" s="17">
        <f t="shared" si="292"/>
        <v>1375079.2678111703</v>
      </c>
      <c r="AT158" s="17">
        <f t="shared" si="292"/>
        <v>1384778.5068872077</v>
      </c>
      <c r="AU158" s="17">
        <f t="shared" si="292"/>
        <v>1394535.6071934262</v>
      </c>
      <c r="AV158" s="17">
        <f t="shared" si="292"/>
        <v>1404350.8571057408</v>
      </c>
      <c r="AW158" s="17">
        <f t="shared" si="292"/>
        <v>1414224.5457329224</v>
      </c>
      <c r="AX158" s="17">
        <f t="shared" si="292"/>
        <v>1424156.9629080119</v>
      </c>
      <c r="AY158" s="17">
        <f t="shared" si="292"/>
        <v>1434148.3991795145</v>
      </c>
      <c r="AZ158" s="17">
        <f t="shared" si="292"/>
        <v>1444199.1458024031</v>
      </c>
      <c r="BA158" s="17">
        <f t="shared" si="292"/>
        <v>1454309.494728901</v>
      </c>
      <c r="BB158" s="17">
        <f t="shared" si="292"/>
        <v>1464479.7385990564</v>
      </c>
      <c r="BC158" s="17">
        <f t="shared" si="292"/>
        <v>1474710.1707311054</v>
      </c>
      <c r="BD158" s="17">
        <f t="shared" si="292"/>
        <v>1485001.0851116055</v>
      </c>
      <c r="BE158" s="17">
        <f t="shared" si="292"/>
        <v>1495352.7763853599</v>
      </c>
      <c r="BF158" s="17">
        <f t="shared" si="292"/>
        <v>1505765.5398451118</v>
      </c>
      <c r="BG158" s="17">
        <f t="shared" si="292"/>
        <v>1516239.6714210059</v>
      </c>
      <c r="BH158" s="17">
        <f t="shared" si="292"/>
        <v>1526775.4676698283</v>
      </c>
      <c r="BI158" s="17">
        <f t="shared" si="292"/>
        <v>1619478.4889218977</v>
      </c>
      <c r="BJ158" s="17">
        <f t="shared" si="292"/>
        <v>417469.15423748095</v>
      </c>
      <c r="BK158" s="17">
        <f t="shared" si="292"/>
        <v>409066.78788136109</v>
      </c>
      <c r="BL158" s="17">
        <f t="shared" si="292"/>
        <v>400613.07891272451</v>
      </c>
      <c r="BM158" s="17">
        <f t="shared" si="292"/>
        <v>392107.43608574732</v>
      </c>
      <c r="BN158" s="17">
        <f t="shared" si="292"/>
        <v>383549.26247157017</v>
      </c>
      <c r="BO158" s="17">
        <f t="shared" si="292"/>
        <v>374937.95540125237</v>
      </c>
      <c r="BP158" s="17">
        <f t="shared" si="292"/>
        <v>366272.90640815697</v>
      </c>
      <c r="BQ158" s="17">
        <f t="shared" si="292"/>
        <v>357553.50116976514</v>
      </c>
      <c r="BR158" s="17">
        <f t="shared" si="292"/>
        <v>348779.11944891245</v>
      </c>
      <c r="BS158" s="17">
        <f t="shared" si="292"/>
        <v>339949.1350344416</v>
      </c>
      <c r="BT158" s="17">
        <f t="shared" si="292"/>
        <v>331062.91568126611</v>
      </c>
      <c r="BU158" s="17">
        <f t="shared" si="292"/>
        <v>322119.82304983807</v>
      </c>
      <c r="BV158" s="17">
        <f t="shared" si="292"/>
        <v>313119.21264501626</v>
      </c>
      <c r="BW158" s="17">
        <f t="shared" ref="BW158:EH158" si="293">BW155-BW156+BW157</f>
        <v>304060.43375432503</v>
      </c>
      <c r="BX158" s="17">
        <f t="shared" si="293"/>
        <v>294942.82938560308</v>
      </c>
      <c r="BY158" s="17">
        <f t="shared" si="293"/>
        <v>285765.73620402883</v>
      </c>
      <c r="BZ158" s="17">
        <f t="shared" si="293"/>
        <v>276528.48446852551</v>
      </c>
      <c r="CA158" s="17">
        <f t="shared" si="293"/>
        <v>267230.3979675296</v>
      </c>
      <c r="CB158" s="17">
        <f t="shared" si="293"/>
        <v>257870.79395412537</v>
      </c>
      <c r="CC158" s="17">
        <f t="shared" si="293"/>
        <v>248448.98308053182</v>
      </c>
      <c r="CD158" s="17">
        <f t="shared" si="293"/>
        <v>238964.26933194324</v>
      </c>
      <c r="CE158" s="17">
        <f t="shared" si="293"/>
        <v>229415.94995970675</v>
      </c>
      <c r="CF158" s="17">
        <f t="shared" si="293"/>
        <v>219803.3154138414</v>
      </c>
      <c r="CG158" s="17">
        <f t="shared" si="293"/>
        <v>210125.64927488496</v>
      </c>
      <c r="CH158" s="17">
        <f t="shared" si="293"/>
        <v>200382.22818506276</v>
      </c>
      <c r="CI158" s="17">
        <f t="shared" si="293"/>
        <v>190572.32177877461</v>
      </c>
      <c r="CJ158" s="17">
        <f t="shared" si="293"/>
        <v>180695.19261239027</v>
      </c>
      <c r="CK158" s="17">
        <f t="shared" si="293"/>
        <v>170750.0960933473</v>
      </c>
      <c r="CL158" s="17">
        <f t="shared" si="293"/>
        <v>160736.28040854482</v>
      </c>
      <c r="CM158" s="17">
        <f t="shared" si="293"/>
        <v>150652.98645202734</v>
      </c>
      <c r="CN158" s="17">
        <f t="shared" si="293"/>
        <v>0</v>
      </c>
      <c r="CO158" s="17">
        <f t="shared" si="293"/>
        <v>0</v>
      </c>
      <c r="CP158" s="17">
        <f t="shared" si="293"/>
        <v>0</v>
      </c>
      <c r="CQ158" s="17">
        <f t="shared" si="293"/>
        <v>0</v>
      </c>
      <c r="CR158" s="17">
        <f t="shared" si="293"/>
        <v>0</v>
      </c>
      <c r="CS158" s="17">
        <f t="shared" si="293"/>
        <v>0</v>
      </c>
      <c r="CT158" s="17">
        <f t="shared" si="293"/>
        <v>0</v>
      </c>
      <c r="CU158" s="17">
        <f t="shared" si="293"/>
        <v>0</v>
      </c>
      <c r="CV158" s="17">
        <f t="shared" si="293"/>
        <v>0</v>
      </c>
      <c r="CW158" s="17">
        <f t="shared" si="293"/>
        <v>0</v>
      </c>
      <c r="CX158" s="17">
        <f t="shared" si="293"/>
        <v>0</v>
      </c>
      <c r="CY158" s="17">
        <f t="shared" si="293"/>
        <v>0</v>
      </c>
      <c r="CZ158" s="17">
        <f t="shared" si="293"/>
        <v>0</v>
      </c>
      <c r="DA158" s="17">
        <f t="shared" si="293"/>
        <v>0</v>
      </c>
      <c r="DB158" s="17">
        <f t="shared" si="293"/>
        <v>0</v>
      </c>
      <c r="DC158" s="17">
        <f t="shared" si="293"/>
        <v>0</v>
      </c>
      <c r="DD158" s="17">
        <f t="shared" si="293"/>
        <v>0</v>
      </c>
      <c r="DE158" s="17">
        <f t="shared" si="293"/>
        <v>0</v>
      </c>
      <c r="DF158" s="17">
        <f t="shared" si="293"/>
        <v>0</v>
      </c>
      <c r="DG158" s="17">
        <f t="shared" si="293"/>
        <v>0</v>
      </c>
      <c r="DH158" s="17">
        <f t="shared" si="293"/>
        <v>0</v>
      </c>
      <c r="DI158" s="17">
        <f t="shared" si="293"/>
        <v>0</v>
      </c>
      <c r="DJ158" s="17">
        <f t="shared" si="293"/>
        <v>0</v>
      </c>
      <c r="DK158" s="17">
        <f t="shared" si="293"/>
        <v>0</v>
      </c>
      <c r="DL158" s="17">
        <f t="shared" si="293"/>
        <v>0</v>
      </c>
      <c r="DM158" s="17">
        <f t="shared" si="293"/>
        <v>0</v>
      </c>
      <c r="DN158" s="17">
        <f t="shared" si="293"/>
        <v>0</v>
      </c>
      <c r="DO158" s="17">
        <f t="shared" si="293"/>
        <v>0</v>
      </c>
      <c r="DP158" s="17">
        <f t="shared" si="293"/>
        <v>0</v>
      </c>
      <c r="DQ158" s="17">
        <f t="shared" si="293"/>
        <v>0</v>
      </c>
      <c r="DR158" s="17">
        <f t="shared" si="293"/>
        <v>0</v>
      </c>
      <c r="DS158" s="17">
        <f t="shared" si="293"/>
        <v>0</v>
      </c>
      <c r="DT158" s="17">
        <f t="shared" si="293"/>
        <v>0</v>
      </c>
      <c r="DU158" s="17">
        <f t="shared" si="293"/>
        <v>0</v>
      </c>
      <c r="DV158" s="17">
        <f t="shared" si="293"/>
        <v>0</v>
      </c>
      <c r="DW158" s="17">
        <f t="shared" si="293"/>
        <v>0</v>
      </c>
      <c r="DX158" s="17">
        <f t="shared" si="293"/>
        <v>0</v>
      </c>
      <c r="DY158" s="17">
        <f t="shared" si="293"/>
        <v>0</v>
      </c>
      <c r="DZ158" s="17">
        <f t="shared" si="293"/>
        <v>0</v>
      </c>
      <c r="EA158" s="17">
        <f t="shared" si="293"/>
        <v>0</v>
      </c>
      <c r="EB158" s="17">
        <f t="shared" si="293"/>
        <v>0</v>
      </c>
      <c r="EC158" s="17">
        <f t="shared" si="293"/>
        <v>0</v>
      </c>
      <c r="ED158" s="17">
        <f t="shared" si="293"/>
        <v>0</v>
      </c>
      <c r="EE158" s="17">
        <f t="shared" si="293"/>
        <v>0</v>
      </c>
      <c r="EF158" s="17">
        <f t="shared" si="293"/>
        <v>0</v>
      </c>
      <c r="EG158" s="17">
        <f t="shared" si="293"/>
        <v>0</v>
      </c>
      <c r="EH158" s="17">
        <f t="shared" si="293"/>
        <v>0</v>
      </c>
      <c r="EI158" s="17">
        <f t="shared" ref="EI158:FC158" si="294">EI155-EI156+EI157</f>
        <v>0</v>
      </c>
      <c r="EJ158" s="17">
        <f t="shared" si="294"/>
        <v>0</v>
      </c>
      <c r="EK158" s="17">
        <f t="shared" si="294"/>
        <v>0</v>
      </c>
      <c r="EL158" s="17">
        <f t="shared" si="294"/>
        <v>0</v>
      </c>
      <c r="EM158" s="17">
        <f t="shared" si="294"/>
        <v>0</v>
      </c>
      <c r="EN158" s="17">
        <f t="shared" si="294"/>
        <v>0</v>
      </c>
      <c r="EO158" s="17">
        <f t="shared" si="294"/>
        <v>0</v>
      </c>
      <c r="EP158" s="17">
        <f t="shared" si="294"/>
        <v>0</v>
      </c>
      <c r="EQ158" s="17">
        <f t="shared" si="294"/>
        <v>0</v>
      </c>
      <c r="ER158" s="17">
        <f t="shared" si="294"/>
        <v>0</v>
      </c>
      <c r="ES158" s="17">
        <f t="shared" si="294"/>
        <v>0</v>
      </c>
      <c r="ET158" s="17">
        <f t="shared" si="294"/>
        <v>0</v>
      </c>
      <c r="EU158" s="17">
        <f t="shared" si="294"/>
        <v>0</v>
      </c>
      <c r="EV158" s="17">
        <f t="shared" si="294"/>
        <v>0</v>
      </c>
      <c r="EW158" s="17">
        <f t="shared" si="294"/>
        <v>0</v>
      </c>
      <c r="EX158" s="17">
        <f t="shared" si="294"/>
        <v>0</v>
      </c>
      <c r="EY158" s="17">
        <f t="shared" si="294"/>
        <v>0</v>
      </c>
      <c r="EZ158" s="17">
        <f t="shared" si="294"/>
        <v>0</v>
      </c>
      <c r="FA158" s="17">
        <f t="shared" si="294"/>
        <v>0</v>
      </c>
      <c r="FB158" s="17">
        <f t="shared" si="294"/>
        <v>0</v>
      </c>
      <c r="FC158" s="17">
        <f t="shared" si="294"/>
        <v>0</v>
      </c>
    </row>
    <row r="160" spans="2:1006" x14ac:dyDescent="0.35">
      <c r="C160" t="s">
        <v>72</v>
      </c>
      <c r="E160" s="31" t="s">
        <v>17</v>
      </c>
      <c r="F160" s="6">
        <f>InputC!E78</f>
        <v>46023</v>
      </c>
      <c r="G160" s="6">
        <f>InputC!E79</f>
        <v>52232</v>
      </c>
      <c r="H160">
        <f>SUM(J160:XFD160)</f>
        <v>34</v>
      </c>
      <c r="J160">
        <f>(AND(J7&gt;=$F$160,J7&lt;$G$160))*1</f>
        <v>0</v>
      </c>
      <c r="K160">
        <f t="shared" ref="K160:BV160" si="295">(AND(K7&gt;=$F$160,K7&lt;$G$160))*1</f>
        <v>0</v>
      </c>
      <c r="L160">
        <f t="shared" si="295"/>
        <v>0</v>
      </c>
      <c r="M160">
        <f t="shared" si="295"/>
        <v>0</v>
      </c>
      <c r="N160">
        <f t="shared" si="295"/>
        <v>0</v>
      </c>
      <c r="O160">
        <f t="shared" si="295"/>
        <v>0</v>
      </c>
      <c r="P160">
        <f t="shared" si="295"/>
        <v>0</v>
      </c>
      <c r="Q160">
        <f t="shared" si="295"/>
        <v>0</v>
      </c>
      <c r="R160">
        <f t="shared" si="295"/>
        <v>0</v>
      </c>
      <c r="S160">
        <f t="shared" si="295"/>
        <v>0</v>
      </c>
      <c r="T160">
        <f t="shared" si="295"/>
        <v>0</v>
      </c>
      <c r="U160">
        <f t="shared" si="295"/>
        <v>0</v>
      </c>
      <c r="V160">
        <f t="shared" si="295"/>
        <v>1</v>
      </c>
      <c r="W160">
        <f t="shared" si="295"/>
        <v>1</v>
      </c>
      <c r="X160">
        <f t="shared" si="295"/>
        <v>1</v>
      </c>
      <c r="Y160">
        <f t="shared" si="295"/>
        <v>1</v>
      </c>
      <c r="Z160">
        <f t="shared" si="295"/>
        <v>1</v>
      </c>
      <c r="AA160">
        <f t="shared" si="295"/>
        <v>1</v>
      </c>
      <c r="AB160">
        <f t="shared" si="295"/>
        <v>1</v>
      </c>
      <c r="AC160">
        <f t="shared" si="295"/>
        <v>1</v>
      </c>
      <c r="AD160">
        <f t="shared" si="295"/>
        <v>1</v>
      </c>
      <c r="AE160">
        <f t="shared" si="295"/>
        <v>1</v>
      </c>
      <c r="AF160">
        <f t="shared" si="295"/>
        <v>1</v>
      </c>
      <c r="AG160">
        <f t="shared" si="295"/>
        <v>1</v>
      </c>
      <c r="AH160">
        <f t="shared" si="295"/>
        <v>1</v>
      </c>
      <c r="AI160">
        <f t="shared" si="295"/>
        <v>1</v>
      </c>
      <c r="AJ160">
        <f t="shared" si="295"/>
        <v>1</v>
      </c>
      <c r="AK160">
        <f t="shared" si="295"/>
        <v>1</v>
      </c>
      <c r="AL160">
        <f t="shared" si="295"/>
        <v>1</v>
      </c>
      <c r="AM160">
        <f t="shared" si="295"/>
        <v>1</v>
      </c>
      <c r="AN160">
        <f t="shared" si="295"/>
        <v>1</v>
      </c>
      <c r="AO160">
        <f t="shared" si="295"/>
        <v>1</v>
      </c>
      <c r="AP160">
        <f t="shared" si="295"/>
        <v>1</v>
      </c>
      <c r="AQ160">
        <f t="shared" si="295"/>
        <v>1</v>
      </c>
      <c r="AR160">
        <f t="shared" si="295"/>
        <v>1</v>
      </c>
      <c r="AS160">
        <f t="shared" si="295"/>
        <v>1</v>
      </c>
      <c r="AT160">
        <f t="shared" si="295"/>
        <v>1</v>
      </c>
      <c r="AU160">
        <f t="shared" si="295"/>
        <v>1</v>
      </c>
      <c r="AV160">
        <f t="shared" si="295"/>
        <v>1</v>
      </c>
      <c r="AW160">
        <f t="shared" si="295"/>
        <v>1</v>
      </c>
      <c r="AX160">
        <f t="shared" si="295"/>
        <v>1</v>
      </c>
      <c r="AY160">
        <f t="shared" si="295"/>
        <v>1</v>
      </c>
      <c r="AZ160">
        <f t="shared" si="295"/>
        <v>1</v>
      </c>
      <c r="BA160">
        <f t="shared" si="295"/>
        <v>1</v>
      </c>
      <c r="BB160">
        <f t="shared" si="295"/>
        <v>1</v>
      </c>
      <c r="BC160">
        <f t="shared" si="295"/>
        <v>1</v>
      </c>
      <c r="BD160">
        <f t="shared" si="295"/>
        <v>0</v>
      </c>
      <c r="BE160">
        <f t="shared" si="295"/>
        <v>0</v>
      </c>
      <c r="BF160">
        <f t="shared" si="295"/>
        <v>0</v>
      </c>
      <c r="BG160">
        <f t="shared" si="295"/>
        <v>0</v>
      </c>
      <c r="BH160">
        <f t="shared" si="295"/>
        <v>0</v>
      </c>
      <c r="BI160">
        <f t="shared" si="295"/>
        <v>0</v>
      </c>
      <c r="BJ160">
        <f t="shared" si="295"/>
        <v>0</v>
      </c>
      <c r="BK160">
        <f t="shared" si="295"/>
        <v>0</v>
      </c>
      <c r="BL160">
        <f t="shared" si="295"/>
        <v>0</v>
      </c>
      <c r="BM160">
        <f t="shared" si="295"/>
        <v>0</v>
      </c>
      <c r="BN160">
        <f t="shared" si="295"/>
        <v>0</v>
      </c>
      <c r="BO160">
        <f t="shared" si="295"/>
        <v>0</v>
      </c>
      <c r="BP160">
        <f t="shared" si="295"/>
        <v>0</v>
      </c>
      <c r="BQ160">
        <f t="shared" si="295"/>
        <v>0</v>
      </c>
      <c r="BR160">
        <f t="shared" si="295"/>
        <v>0</v>
      </c>
      <c r="BS160">
        <f t="shared" si="295"/>
        <v>0</v>
      </c>
      <c r="BT160">
        <f t="shared" si="295"/>
        <v>0</v>
      </c>
      <c r="BU160">
        <f t="shared" si="295"/>
        <v>0</v>
      </c>
      <c r="BV160">
        <f t="shared" si="295"/>
        <v>0</v>
      </c>
      <c r="BW160">
        <f t="shared" ref="BW160:EH160" si="296">(AND(BW7&gt;=$F$160,BW7&lt;$G$160))*1</f>
        <v>0</v>
      </c>
      <c r="BX160">
        <f t="shared" si="296"/>
        <v>0</v>
      </c>
      <c r="BY160">
        <f t="shared" si="296"/>
        <v>0</v>
      </c>
      <c r="BZ160">
        <f t="shared" si="296"/>
        <v>0</v>
      </c>
      <c r="CA160">
        <f t="shared" si="296"/>
        <v>0</v>
      </c>
      <c r="CB160">
        <f t="shared" si="296"/>
        <v>0</v>
      </c>
      <c r="CC160">
        <f t="shared" si="296"/>
        <v>0</v>
      </c>
      <c r="CD160">
        <f t="shared" si="296"/>
        <v>0</v>
      </c>
      <c r="CE160">
        <f t="shared" si="296"/>
        <v>0</v>
      </c>
      <c r="CF160">
        <f t="shared" si="296"/>
        <v>0</v>
      </c>
      <c r="CG160">
        <f t="shared" si="296"/>
        <v>0</v>
      </c>
      <c r="CH160">
        <f t="shared" si="296"/>
        <v>0</v>
      </c>
      <c r="CI160">
        <f t="shared" si="296"/>
        <v>0</v>
      </c>
      <c r="CJ160">
        <f t="shared" si="296"/>
        <v>0</v>
      </c>
      <c r="CK160">
        <f t="shared" si="296"/>
        <v>0</v>
      </c>
      <c r="CL160">
        <f t="shared" si="296"/>
        <v>0</v>
      </c>
      <c r="CM160">
        <f t="shared" si="296"/>
        <v>0</v>
      </c>
      <c r="CN160">
        <f t="shared" si="296"/>
        <v>0</v>
      </c>
      <c r="CO160">
        <f t="shared" si="296"/>
        <v>0</v>
      </c>
      <c r="CP160">
        <f t="shared" si="296"/>
        <v>0</v>
      </c>
      <c r="CQ160">
        <f t="shared" si="296"/>
        <v>0</v>
      </c>
      <c r="CR160">
        <f t="shared" si="296"/>
        <v>0</v>
      </c>
      <c r="CS160">
        <f t="shared" si="296"/>
        <v>0</v>
      </c>
      <c r="CT160">
        <f t="shared" si="296"/>
        <v>0</v>
      </c>
      <c r="CU160">
        <f t="shared" si="296"/>
        <v>0</v>
      </c>
      <c r="CV160">
        <f t="shared" si="296"/>
        <v>0</v>
      </c>
      <c r="CW160">
        <f t="shared" si="296"/>
        <v>0</v>
      </c>
      <c r="CX160">
        <f t="shared" si="296"/>
        <v>0</v>
      </c>
      <c r="CY160">
        <f t="shared" si="296"/>
        <v>0</v>
      </c>
      <c r="CZ160">
        <f t="shared" si="296"/>
        <v>0</v>
      </c>
      <c r="DA160">
        <f t="shared" si="296"/>
        <v>0</v>
      </c>
      <c r="DB160">
        <f t="shared" si="296"/>
        <v>0</v>
      </c>
      <c r="DC160">
        <f t="shared" si="296"/>
        <v>0</v>
      </c>
      <c r="DD160">
        <f t="shared" si="296"/>
        <v>0</v>
      </c>
      <c r="DE160">
        <f t="shared" si="296"/>
        <v>0</v>
      </c>
      <c r="DF160">
        <f t="shared" si="296"/>
        <v>0</v>
      </c>
      <c r="DG160">
        <f t="shared" si="296"/>
        <v>0</v>
      </c>
      <c r="DH160">
        <f t="shared" si="296"/>
        <v>0</v>
      </c>
      <c r="DI160">
        <f t="shared" si="296"/>
        <v>0</v>
      </c>
      <c r="DJ160">
        <f t="shared" si="296"/>
        <v>0</v>
      </c>
      <c r="DK160">
        <f t="shared" si="296"/>
        <v>0</v>
      </c>
      <c r="DL160">
        <f t="shared" si="296"/>
        <v>0</v>
      </c>
      <c r="DM160">
        <f t="shared" si="296"/>
        <v>0</v>
      </c>
      <c r="DN160">
        <f t="shared" si="296"/>
        <v>0</v>
      </c>
      <c r="DO160">
        <f t="shared" si="296"/>
        <v>0</v>
      </c>
      <c r="DP160">
        <f t="shared" si="296"/>
        <v>0</v>
      </c>
      <c r="DQ160">
        <f t="shared" si="296"/>
        <v>0</v>
      </c>
      <c r="DR160">
        <f t="shared" si="296"/>
        <v>0</v>
      </c>
      <c r="DS160">
        <f t="shared" si="296"/>
        <v>0</v>
      </c>
      <c r="DT160">
        <f t="shared" si="296"/>
        <v>0</v>
      </c>
      <c r="DU160">
        <f t="shared" si="296"/>
        <v>0</v>
      </c>
      <c r="DV160">
        <f t="shared" si="296"/>
        <v>0</v>
      </c>
      <c r="DW160">
        <f t="shared" si="296"/>
        <v>0</v>
      </c>
      <c r="DX160">
        <f t="shared" si="296"/>
        <v>0</v>
      </c>
      <c r="DY160">
        <f t="shared" si="296"/>
        <v>0</v>
      </c>
      <c r="DZ160">
        <f t="shared" si="296"/>
        <v>0</v>
      </c>
      <c r="EA160">
        <f t="shared" si="296"/>
        <v>0</v>
      </c>
      <c r="EB160">
        <f t="shared" si="296"/>
        <v>0</v>
      </c>
      <c r="EC160">
        <f t="shared" si="296"/>
        <v>0</v>
      </c>
      <c r="ED160">
        <f t="shared" si="296"/>
        <v>0</v>
      </c>
      <c r="EE160">
        <f t="shared" si="296"/>
        <v>0</v>
      </c>
      <c r="EF160">
        <f t="shared" si="296"/>
        <v>0</v>
      </c>
      <c r="EG160">
        <f t="shared" si="296"/>
        <v>0</v>
      </c>
      <c r="EH160">
        <f t="shared" si="296"/>
        <v>0</v>
      </c>
      <c r="EI160">
        <f t="shared" ref="EI160:FC160" si="297">(AND(EI7&gt;=$F$160,EI7&lt;$G$160))*1</f>
        <v>0</v>
      </c>
      <c r="EJ160">
        <f t="shared" si="297"/>
        <v>0</v>
      </c>
      <c r="EK160">
        <f t="shared" si="297"/>
        <v>0</v>
      </c>
      <c r="EL160">
        <f t="shared" si="297"/>
        <v>0</v>
      </c>
      <c r="EM160">
        <f t="shared" si="297"/>
        <v>0</v>
      </c>
      <c r="EN160">
        <f t="shared" si="297"/>
        <v>0</v>
      </c>
      <c r="EO160">
        <f t="shared" si="297"/>
        <v>0</v>
      </c>
      <c r="EP160">
        <f t="shared" si="297"/>
        <v>0</v>
      </c>
      <c r="EQ160">
        <f t="shared" si="297"/>
        <v>0</v>
      </c>
      <c r="ER160">
        <f t="shared" si="297"/>
        <v>0</v>
      </c>
      <c r="ES160">
        <f t="shared" si="297"/>
        <v>0</v>
      </c>
      <c r="ET160">
        <f t="shared" si="297"/>
        <v>0</v>
      </c>
      <c r="EU160">
        <f t="shared" si="297"/>
        <v>0</v>
      </c>
      <c r="EV160">
        <f t="shared" si="297"/>
        <v>0</v>
      </c>
      <c r="EW160">
        <f t="shared" si="297"/>
        <v>0</v>
      </c>
      <c r="EX160">
        <f t="shared" si="297"/>
        <v>0</v>
      </c>
      <c r="EY160">
        <f t="shared" si="297"/>
        <v>0</v>
      </c>
      <c r="EZ160">
        <f t="shared" si="297"/>
        <v>0</v>
      </c>
      <c r="FA160">
        <f t="shared" si="297"/>
        <v>0</v>
      </c>
      <c r="FB160">
        <f t="shared" si="297"/>
        <v>0</v>
      </c>
      <c r="FC160">
        <f t="shared" si="297"/>
        <v>0</v>
      </c>
    </row>
    <row r="161" spans="3:159" x14ac:dyDescent="0.35">
      <c r="C161" t="s">
        <v>253</v>
      </c>
      <c r="E161" s="31" t="s">
        <v>107</v>
      </c>
      <c r="J161" s="17">
        <f>J158*J160</f>
        <v>0</v>
      </c>
      <c r="K161" s="17">
        <f t="shared" ref="K161:BV161" si="298">K158*K160</f>
        <v>0</v>
      </c>
      <c r="L161" s="17">
        <f t="shared" si="298"/>
        <v>0</v>
      </c>
      <c r="M161" s="17">
        <f t="shared" si="298"/>
        <v>0</v>
      </c>
      <c r="N161" s="17">
        <f t="shared" si="298"/>
        <v>0</v>
      </c>
      <c r="O161" s="17">
        <f t="shared" si="298"/>
        <v>0</v>
      </c>
      <c r="P161" s="17">
        <f t="shared" si="298"/>
        <v>0</v>
      </c>
      <c r="Q161" s="17">
        <f t="shared" si="298"/>
        <v>0</v>
      </c>
      <c r="R161" s="17">
        <f t="shared" si="298"/>
        <v>0</v>
      </c>
      <c r="S161" s="17">
        <f t="shared" si="298"/>
        <v>0</v>
      </c>
      <c r="T161" s="17">
        <f t="shared" si="298"/>
        <v>0</v>
      </c>
      <c r="U161" s="17">
        <f t="shared" si="298"/>
        <v>0</v>
      </c>
      <c r="V161" s="17">
        <f t="shared" si="298"/>
        <v>8807620.0447757766</v>
      </c>
      <c r="W161" s="17">
        <f t="shared" si="298"/>
        <v>1257866.2686567169</v>
      </c>
      <c r="X161" s="17">
        <f t="shared" si="298"/>
        <v>1266363.9403337869</v>
      </c>
      <c r="Y161" s="17">
        <f t="shared" si="298"/>
        <v>1274913.329382936</v>
      </c>
      <c r="Z161" s="17">
        <f t="shared" si="298"/>
        <v>1283514.7062606073</v>
      </c>
      <c r="AA161" s="17">
        <f t="shared" si="298"/>
        <v>1292168.3422990993</v>
      </c>
      <c r="AB161" s="17">
        <f t="shared" si="298"/>
        <v>1300874.5097017868</v>
      </c>
      <c r="AC161" s="17">
        <f t="shared" si="298"/>
        <v>1309633.48153819</v>
      </c>
      <c r="AD161" s="17">
        <f t="shared" si="298"/>
        <v>1318445.5317388943</v>
      </c>
      <c r="AE161" s="17">
        <f t="shared" si="298"/>
        <v>1327310.9350903188</v>
      </c>
      <c r="AF161" s="17">
        <f t="shared" si="298"/>
        <v>1336229.9672293274</v>
      </c>
      <c r="AG161" s="17">
        <f t="shared" si="298"/>
        <v>1345202.9046376892</v>
      </c>
      <c r="AH161" s="17">
        <f t="shared" si="298"/>
        <v>1354230.0246363701</v>
      </c>
      <c r="AI161" s="17">
        <f t="shared" si="298"/>
        <v>1363311.6053796718</v>
      </c>
      <c r="AJ161" s="17">
        <f t="shared" si="298"/>
        <v>1372447.9258492023</v>
      </c>
      <c r="AK161" s="17">
        <f t="shared" si="298"/>
        <v>1381639.2658476778</v>
      </c>
      <c r="AL161" s="17">
        <f t="shared" si="298"/>
        <v>1390885.9059925613</v>
      </c>
      <c r="AM161" s="17">
        <f t="shared" si="298"/>
        <v>1400188.1277095268</v>
      </c>
      <c r="AN161" s="17">
        <f t="shared" si="298"/>
        <v>1409546.2132257479</v>
      </c>
      <c r="AO161" s="17">
        <f t="shared" si="298"/>
        <v>1418960.4455630139</v>
      </c>
      <c r="AP161" s="17">
        <f t="shared" si="298"/>
        <v>1346325.8453727686</v>
      </c>
      <c r="AQ161" s="17">
        <f t="shared" si="298"/>
        <v>1355853.2235604418</v>
      </c>
      <c r="AR161" s="17">
        <f t="shared" si="298"/>
        <v>1365437.602330653</v>
      </c>
      <c r="AS161" s="17">
        <f t="shared" si="298"/>
        <v>1375079.2678111703</v>
      </c>
      <c r="AT161" s="17">
        <f t="shared" si="298"/>
        <v>1384778.5068872077</v>
      </c>
      <c r="AU161" s="17">
        <f t="shared" si="298"/>
        <v>1394535.6071934262</v>
      </c>
      <c r="AV161" s="17">
        <f t="shared" si="298"/>
        <v>1404350.8571057408</v>
      </c>
      <c r="AW161" s="17">
        <f t="shared" si="298"/>
        <v>1414224.5457329224</v>
      </c>
      <c r="AX161" s="17">
        <f t="shared" si="298"/>
        <v>1424156.9629080119</v>
      </c>
      <c r="AY161" s="17">
        <f t="shared" si="298"/>
        <v>1434148.3991795145</v>
      </c>
      <c r="AZ161" s="17">
        <f t="shared" si="298"/>
        <v>1444199.1458024031</v>
      </c>
      <c r="BA161" s="17">
        <f t="shared" si="298"/>
        <v>1454309.494728901</v>
      </c>
      <c r="BB161" s="17">
        <f t="shared" si="298"/>
        <v>1464479.7385990564</v>
      </c>
      <c r="BC161" s="17">
        <f t="shared" si="298"/>
        <v>1474710.1707311054</v>
      </c>
      <c r="BD161" s="17">
        <f t="shared" si="298"/>
        <v>0</v>
      </c>
      <c r="BE161" s="17">
        <f t="shared" si="298"/>
        <v>0</v>
      </c>
      <c r="BF161" s="17">
        <f t="shared" si="298"/>
        <v>0</v>
      </c>
      <c r="BG161" s="17">
        <f t="shared" si="298"/>
        <v>0</v>
      </c>
      <c r="BH161" s="17">
        <f t="shared" si="298"/>
        <v>0</v>
      </c>
      <c r="BI161" s="17">
        <f t="shared" si="298"/>
        <v>0</v>
      </c>
      <c r="BJ161" s="17">
        <f t="shared" si="298"/>
        <v>0</v>
      </c>
      <c r="BK161" s="17">
        <f t="shared" si="298"/>
        <v>0</v>
      </c>
      <c r="BL161" s="17">
        <f t="shared" si="298"/>
        <v>0</v>
      </c>
      <c r="BM161" s="17">
        <f t="shared" si="298"/>
        <v>0</v>
      </c>
      <c r="BN161" s="17">
        <f t="shared" si="298"/>
        <v>0</v>
      </c>
      <c r="BO161" s="17">
        <f t="shared" si="298"/>
        <v>0</v>
      </c>
      <c r="BP161" s="17">
        <f t="shared" si="298"/>
        <v>0</v>
      </c>
      <c r="BQ161" s="17">
        <f t="shared" si="298"/>
        <v>0</v>
      </c>
      <c r="BR161" s="17">
        <f t="shared" si="298"/>
        <v>0</v>
      </c>
      <c r="BS161" s="17">
        <f t="shared" si="298"/>
        <v>0</v>
      </c>
      <c r="BT161" s="17">
        <f t="shared" si="298"/>
        <v>0</v>
      </c>
      <c r="BU161" s="17">
        <f t="shared" si="298"/>
        <v>0</v>
      </c>
      <c r="BV161" s="17">
        <f t="shared" si="298"/>
        <v>0</v>
      </c>
      <c r="BW161" s="17">
        <f t="shared" ref="BW161:EH161" si="299">BW158*BW160</f>
        <v>0</v>
      </c>
      <c r="BX161" s="17">
        <f t="shared" si="299"/>
        <v>0</v>
      </c>
      <c r="BY161" s="17">
        <f t="shared" si="299"/>
        <v>0</v>
      </c>
      <c r="BZ161" s="17">
        <f t="shared" si="299"/>
        <v>0</v>
      </c>
      <c r="CA161" s="17">
        <f t="shared" si="299"/>
        <v>0</v>
      </c>
      <c r="CB161" s="17">
        <f t="shared" si="299"/>
        <v>0</v>
      </c>
      <c r="CC161" s="17">
        <f t="shared" si="299"/>
        <v>0</v>
      </c>
      <c r="CD161" s="17">
        <f t="shared" si="299"/>
        <v>0</v>
      </c>
      <c r="CE161" s="17">
        <f t="shared" si="299"/>
        <v>0</v>
      </c>
      <c r="CF161" s="17">
        <f t="shared" si="299"/>
        <v>0</v>
      </c>
      <c r="CG161" s="17">
        <f t="shared" si="299"/>
        <v>0</v>
      </c>
      <c r="CH161" s="17">
        <f t="shared" si="299"/>
        <v>0</v>
      </c>
      <c r="CI161" s="17">
        <f t="shared" si="299"/>
        <v>0</v>
      </c>
      <c r="CJ161" s="17">
        <f t="shared" si="299"/>
        <v>0</v>
      </c>
      <c r="CK161" s="17">
        <f t="shared" si="299"/>
        <v>0</v>
      </c>
      <c r="CL161" s="17">
        <f t="shared" si="299"/>
        <v>0</v>
      </c>
      <c r="CM161" s="17">
        <f t="shared" si="299"/>
        <v>0</v>
      </c>
      <c r="CN161" s="17">
        <f t="shared" si="299"/>
        <v>0</v>
      </c>
      <c r="CO161" s="17">
        <f t="shared" si="299"/>
        <v>0</v>
      </c>
      <c r="CP161" s="17">
        <f t="shared" si="299"/>
        <v>0</v>
      </c>
      <c r="CQ161" s="17">
        <f t="shared" si="299"/>
        <v>0</v>
      </c>
      <c r="CR161" s="17">
        <f t="shared" si="299"/>
        <v>0</v>
      </c>
      <c r="CS161" s="17">
        <f t="shared" si="299"/>
        <v>0</v>
      </c>
      <c r="CT161" s="17">
        <f t="shared" si="299"/>
        <v>0</v>
      </c>
      <c r="CU161" s="17">
        <f t="shared" si="299"/>
        <v>0</v>
      </c>
      <c r="CV161" s="17">
        <f t="shared" si="299"/>
        <v>0</v>
      </c>
      <c r="CW161" s="17">
        <f t="shared" si="299"/>
        <v>0</v>
      </c>
      <c r="CX161" s="17">
        <f t="shared" si="299"/>
        <v>0</v>
      </c>
      <c r="CY161" s="17">
        <f t="shared" si="299"/>
        <v>0</v>
      </c>
      <c r="CZ161" s="17">
        <f t="shared" si="299"/>
        <v>0</v>
      </c>
      <c r="DA161" s="17">
        <f t="shared" si="299"/>
        <v>0</v>
      </c>
      <c r="DB161" s="17">
        <f t="shared" si="299"/>
        <v>0</v>
      </c>
      <c r="DC161" s="17">
        <f t="shared" si="299"/>
        <v>0</v>
      </c>
      <c r="DD161" s="17">
        <f t="shared" si="299"/>
        <v>0</v>
      </c>
      <c r="DE161" s="17">
        <f t="shared" si="299"/>
        <v>0</v>
      </c>
      <c r="DF161" s="17">
        <f t="shared" si="299"/>
        <v>0</v>
      </c>
      <c r="DG161" s="17">
        <f t="shared" si="299"/>
        <v>0</v>
      </c>
      <c r="DH161" s="17">
        <f t="shared" si="299"/>
        <v>0</v>
      </c>
      <c r="DI161" s="17">
        <f t="shared" si="299"/>
        <v>0</v>
      </c>
      <c r="DJ161" s="17">
        <f t="shared" si="299"/>
        <v>0</v>
      </c>
      <c r="DK161" s="17">
        <f t="shared" si="299"/>
        <v>0</v>
      </c>
      <c r="DL161" s="17">
        <f t="shared" si="299"/>
        <v>0</v>
      </c>
      <c r="DM161" s="17">
        <f t="shared" si="299"/>
        <v>0</v>
      </c>
      <c r="DN161" s="17">
        <f t="shared" si="299"/>
        <v>0</v>
      </c>
      <c r="DO161" s="17">
        <f t="shared" si="299"/>
        <v>0</v>
      </c>
      <c r="DP161" s="17">
        <f t="shared" si="299"/>
        <v>0</v>
      </c>
      <c r="DQ161" s="17">
        <f t="shared" si="299"/>
        <v>0</v>
      </c>
      <c r="DR161" s="17">
        <f t="shared" si="299"/>
        <v>0</v>
      </c>
      <c r="DS161" s="17">
        <f t="shared" si="299"/>
        <v>0</v>
      </c>
      <c r="DT161" s="17">
        <f t="shared" si="299"/>
        <v>0</v>
      </c>
      <c r="DU161" s="17">
        <f t="shared" si="299"/>
        <v>0</v>
      </c>
      <c r="DV161" s="17">
        <f t="shared" si="299"/>
        <v>0</v>
      </c>
      <c r="DW161" s="17">
        <f t="shared" si="299"/>
        <v>0</v>
      </c>
      <c r="DX161" s="17">
        <f t="shared" si="299"/>
        <v>0</v>
      </c>
      <c r="DY161" s="17">
        <f t="shared" si="299"/>
        <v>0</v>
      </c>
      <c r="DZ161" s="17">
        <f t="shared" si="299"/>
        <v>0</v>
      </c>
      <c r="EA161" s="17">
        <f t="shared" si="299"/>
        <v>0</v>
      </c>
      <c r="EB161" s="17">
        <f t="shared" si="299"/>
        <v>0</v>
      </c>
      <c r="EC161" s="17">
        <f t="shared" si="299"/>
        <v>0</v>
      </c>
      <c r="ED161" s="17">
        <f t="shared" si="299"/>
        <v>0</v>
      </c>
      <c r="EE161" s="17">
        <f t="shared" si="299"/>
        <v>0</v>
      </c>
      <c r="EF161" s="17">
        <f t="shared" si="299"/>
        <v>0</v>
      </c>
      <c r="EG161" s="17">
        <f t="shared" si="299"/>
        <v>0</v>
      </c>
      <c r="EH161" s="17">
        <f t="shared" si="299"/>
        <v>0</v>
      </c>
      <c r="EI161" s="17">
        <f t="shared" ref="EI161:FC161" si="300">EI158*EI160</f>
        <v>0</v>
      </c>
      <c r="EJ161" s="17">
        <f t="shared" si="300"/>
        <v>0</v>
      </c>
      <c r="EK161" s="17">
        <f t="shared" si="300"/>
        <v>0</v>
      </c>
      <c r="EL161" s="17">
        <f t="shared" si="300"/>
        <v>0</v>
      </c>
      <c r="EM161" s="17">
        <f t="shared" si="300"/>
        <v>0</v>
      </c>
      <c r="EN161" s="17">
        <f t="shared" si="300"/>
        <v>0</v>
      </c>
      <c r="EO161" s="17">
        <f t="shared" si="300"/>
        <v>0</v>
      </c>
      <c r="EP161" s="17">
        <f t="shared" si="300"/>
        <v>0</v>
      </c>
      <c r="EQ161" s="17">
        <f t="shared" si="300"/>
        <v>0</v>
      </c>
      <c r="ER161" s="17">
        <f t="shared" si="300"/>
        <v>0</v>
      </c>
      <c r="ES161" s="17">
        <f t="shared" si="300"/>
        <v>0</v>
      </c>
      <c r="ET161" s="17">
        <f t="shared" si="300"/>
        <v>0</v>
      </c>
      <c r="EU161" s="17">
        <f t="shared" si="300"/>
        <v>0</v>
      </c>
      <c r="EV161" s="17">
        <f t="shared" si="300"/>
        <v>0</v>
      </c>
      <c r="EW161" s="17">
        <f t="shared" si="300"/>
        <v>0</v>
      </c>
      <c r="EX161" s="17">
        <f t="shared" si="300"/>
        <v>0</v>
      </c>
      <c r="EY161" s="17">
        <f t="shared" si="300"/>
        <v>0</v>
      </c>
      <c r="EZ161" s="17">
        <f t="shared" si="300"/>
        <v>0</v>
      </c>
      <c r="FA161" s="17">
        <f t="shared" si="300"/>
        <v>0</v>
      </c>
      <c r="FB161" s="17">
        <f t="shared" si="300"/>
        <v>0</v>
      </c>
      <c r="FC161" s="17">
        <f t="shared" si="300"/>
        <v>0</v>
      </c>
    </row>
    <row r="162" spans="3:159" x14ac:dyDescent="0.35">
      <c r="C162" t="s">
        <v>73</v>
      </c>
      <c r="E162" s="31" t="s">
        <v>28</v>
      </c>
      <c r="F162" s="23">
        <f>InputC!E81</f>
        <v>1.2</v>
      </c>
      <c r="J162" s="22">
        <f>$F$162</f>
        <v>1.2</v>
      </c>
      <c r="K162" s="22">
        <f t="shared" ref="K162:BV162" si="301">$F$162</f>
        <v>1.2</v>
      </c>
      <c r="L162" s="22">
        <f t="shared" si="301"/>
        <v>1.2</v>
      </c>
      <c r="M162" s="22">
        <f t="shared" si="301"/>
        <v>1.2</v>
      </c>
      <c r="N162" s="22">
        <f t="shared" si="301"/>
        <v>1.2</v>
      </c>
      <c r="O162" s="22">
        <f t="shared" si="301"/>
        <v>1.2</v>
      </c>
      <c r="P162" s="22">
        <f t="shared" si="301"/>
        <v>1.2</v>
      </c>
      <c r="Q162" s="22">
        <f t="shared" si="301"/>
        <v>1.2</v>
      </c>
      <c r="R162" s="22">
        <f t="shared" si="301"/>
        <v>1.2</v>
      </c>
      <c r="S162" s="22">
        <f t="shared" si="301"/>
        <v>1.2</v>
      </c>
      <c r="T162" s="22">
        <f t="shared" si="301"/>
        <v>1.2</v>
      </c>
      <c r="U162" s="22">
        <f t="shared" si="301"/>
        <v>1.2</v>
      </c>
      <c r="V162" s="22">
        <f t="shared" si="301"/>
        <v>1.2</v>
      </c>
      <c r="W162" s="22">
        <f t="shared" si="301"/>
        <v>1.2</v>
      </c>
      <c r="X162" s="22">
        <f t="shared" si="301"/>
        <v>1.2</v>
      </c>
      <c r="Y162" s="22">
        <f t="shared" si="301"/>
        <v>1.2</v>
      </c>
      <c r="Z162" s="22">
        <f t="shared" si="301"/>
        <v>1.2</v>
      </c>
      <c r="AA162" s="22">
        <f t="shared" si="301"/>
        <v>1.2</v>
      </c>
      <c r="AB162" s="22">
        <f t="shared" si="301"/>
        <v>1.2</v>
      </c>
      <c r="AC162" s="22">
        <f t="shared" si="301"/>
        <v>1.2</v>
      </c>
      <c r="AD162" s="22">
        <f t="shared" si="301"/>
        <v>1.2</v>
      </c>
      <c r="AE162" s="22">
        <f t="shared" si="301"/>
        <v>1.2</v>
      </c>
      <c r="AF162" s="22">
        <f t="shared" si="301"/>
        <v>1.2</v>
      </c>
      <c r="AG162" s="22">
        <f t="shared" si="301"/>
        <v>1.2</v>
      </c>
      <c r="AH162" s="22">
        <f t="shared" si="301"/>
        <v>1.2</v>
      </c>
      <c r="AI162" s="22">
        <f t="shared" si="301"/>
        <v>1.2</v>
      </c>
      <c r="AJ162" s="22">
        <f t="shared" si="301"/>
        <v>1.2</v>
      </c>
      <c r="AK162" s="22">
        <f t="shared" si="301"/>
        <v>1.2</v>
      </c>
      <c r="AL162" s="22">
        <f t="shared" si="301"/>
        <v>1.2</v>
      </c>
      <c r="AM162" s="22">
        <f t="shared" si="301"/>
        <v>1.2</v>
      </c>
      <c r="AN162" s="22">
        <f t="shared" si="301"/>
        <v>1.2</v>
      </c>
      <c r="AO162" s="22">
        <f t="shared" si="301"/>
        <v>1.2</v>
      </c>
      <c r="AP162" s="22">
        <f t="shared" si="301"/>
        <v>1.2</v>
      </c>
      <c r="AQ162" s="22">
        <f t="shared" si="301"/>
        <v>1.2</v>
      </c>
      <c r="AR162" s="22">
        <f t="shared" si="301"/>
        <v>1.2</v>
      </c>
      <c r="AS162" s="22">
        <f t="shared" si="301"/>
        <v>1.2</v>
      </c>
      <c r="AT162" s="22">
        <f t="shared" si="301"/>
        <v>1.2</v>
      </c>
      <c r="AU162" s="22">
        <f t="shared" si="301"/>
        <v>1.2</v>
      </c>
      <c r="AV162" s="22">
        <f t="shared" si="301"/>
        <v>1.2</v>
      </c>
      <c r="AW162" s="22">
        <f t="shared" si="301"/>
        <v>1.2</v>
      </c>
      <c r="AX162" s="22">
        <f t="shared" si="301"/>
        <v>1.2</v>
      </c>
      <c r="AY162" s="22">
        <f t="shared" si="301"/>
        <v>1.2</v>
      </c>
      <c r="AZ162" s="22">
        <f t="shared" si="301"/>
        <v>1.2</v>
      </c>
      <c r="BA162" s="22">
        <f t="shared" si="301"/>
        <v>1.2</v>
      </c>
      <c r="BB162" s="22">
        <f t="shared" si="301"/>
        <v>1.2</v>
      </c>
      <c r="BC162" s="22">
        <f t="shared" si="301"/>
        <v>1.2</v>
      </c>
      <c r="BD162" s="22">
        <f t="shared" si="301"/>
        <v>1.2</v>
      </c>
      <c r="BE162" s="22">
        <f t="shared" si="301"/>
        <v>1.2</v>
      </c>
      <c r="BF162" s="22">
        <f t="shared" si="301"/>
        <v>1.2</v>
      </c>
      <c r="BG162" s="22">
        <f t="shared" si="301"/>
        <v>1.2</v>
      </c>
      <c r="BH162" s="22">
        <f t="shared" si="301"/>
        <v>1.2</v>
      </c>
      <c r="BI162" s="22">
        <f t="shared" si="301"/>
        <v>1.2</v>
      </c>
      <c r="BJ162" s="22">
        <f t="shared" si="301"/>
        <v>1.2</v>
      </c>
      <c r="BK162" s="22">
        <f t="shared" si="301"/>
        <v>1.2</v>
      </c>
      <c r="BL162" s="22">
        <f t="shared" si="301"/>
        <v>1.2</v>
      </c>
      <c r="BM162" s="22">
        <f t="shared" si="301"/>
        <v>1.2</v>
      </c>
      <c r="BN162" s="22">
        <f t="shared" si="301"/>
        <v>1.2</v>
      </c>
      <c r="BO162" s="22">
        <f t="shared" si="301"/>
        <v>1.2</v>
      </c>
      <c r="BP162" s="22">
        <f t="shared" si="301"/>
        <v>1.2</v>
      </c>
      <c r="BQ162" s="22">
        <f t="shared" si="301"/>
        <v>1.2</v>
      </c>
      <c r="BR162" s="22">
        <f t="shared" si="301"/>
        <v>1.2</v>
      </c>
      <c r="BS162" s="22">
        <f t="shared" si="301"/>
        <v>1.2</v>
      </c>
      <c r="BT162" s="22">
        <f t="shared" si="301"/>
        <v>1.2</v>
      </c>
      <c r="BU162" s="22">
        <f t="shared" si="301"/>
        <v>1.2</v>
      </c>
      <c r="BV162" s="22">
        <f t="shared" si="301"/>
        <v>1.2</v>
      </c>
      <c r="BW162" s="22">
        <f t="shared" ref="BW162:EH162" si="302">$F$162</f>
        <v>1.2</v>
      </c>
      <c r="BX162" s="22">
        <f t="shared" si="302"/>
        <v>1.2</v>
      </c>
      <c r="BY162" s="22">
        <f t="shared" si="302"/>
        <v>1.2</v>
      </c>
      <c r="BZ162" s="22">
        <f t="shared" si="302"/>
        <v>1.2</v>
      </c>
      <c r="CA162" s="22">
        <f t="shared" si="302"/>
        <v>1.2</v>
      </c>
      <c r="CB162" s="22">
        <f t="shared" si="302"/>
        <v>1.2</v>
      </c>
      <c r="CC162" s="22">
        <f t="shared" si="302"/>
        <v>1.2</v>
      </c>
      <c r="CD162" s="22">
        <f t="shared" si="302"/>
        <v>1.2</v>
      </c>
      <c r="CE162" s="22">
        <f t="shared" si="302"/>
        <v>1.2</v>
      </c>
      <c r="CF162" s="22">
        <f t="shared" si="302"/>
        <v>1.2</v>
      </c>
      <c r="CG162" s="22">
        <f t="shared" si="302"/>
        <v>1.2</v>
      </c>
      <c r="CH162" s="22">
        <f t="shared" si="302"/>
        <v>1.2</v>
      </c>
      <c r="CI162" s="22">
        <f t="shared" si="302"/>
        <v>1.2</v>
      </c>
      <c r="CJ162" s="22">
        <f t="shared" si="302"/>
        <v>1.2</v>
      </c>
      <c r="CK162" s="22">
        <f t="shared" si="302"/>
        <v>1.2</v>
      </c>
      <c r="CL162" s="22">
        <f t="shared" si="302"/>
        <v>1.2</v>
      </c>
      <c r="CM162" s="22">
        <f t="shared" si="302"/>
        <v>1.2</v>
      </c>
      <c r="CN162" s="22">
        <f t="shared" si="302"/>
        <v>1.2</v>
      </c>
      <c r="CO162" s="22">
        <f t="shared" si="302"/>
        <v>1.2</v>
      </c>
      <c r="CP162" s="22">
        <f t="shared" si="302"/>
        <v>1.2</v>
      </c>
      <c r="CQ162" s="22">
        <f t="shared" si="302"/>
        <v>1.2</v>
      </c>
      <c r="CR162" s="22">
        <f t="shared" si="302"/>
        <v>1.2</v>
      </c>
      <c r="CS162" s="22">
        <f t="shared" si="302"/>
        <v>1.2</v>
      </c>
      <c r="CT162" s="22">
        <f t="shared" si="302"/>
        <v>1.2</v>
      </c>
      <c r="CU162" s="22">
        <f t="shared" si="302"/>
        <v>1.2</v>
      </c>
      <c r="CV162" s="22">
        <f t="shared" si="302"/>
        <v>1.2</v>
      </c>
      <c r="CW162" s="22">
        <f t="shared" si="302"/>
        <v>1.2</v>
      </c>
      <c r="CX162" s="22">
        <f t="shared" si="302"/>
        <v>1.2</v>
      </c>
      <c r="CY162" s="22">
        <f t="shared" si="302"/>
        <v>1.2</v>
      </c>
      <c r="CZ162" s="22">
        <f t="shared" si="302"/>
        <v>1.2</v>
      </c>
      <c r="DA162" s="22">
        <f t="shared" si="302"/>
        <v>1.2</v>
      </c>
      <c r="DB162" s="22">
        <f t="shared" si="302"/>
        <v>1.2</v>
      </c>
      <c r="DC162" s="22">
        <f t="shared" si="302"/>
        <v>1.2</v>
      </c>
      <c r="DD162" s="22">
        <f t="shared" si="302"/>
        <v>1.2</v>
      </c>
      <c r="DE162" s="22">
        <f t="shared" si="302"/>
        <v>1.2</v>
      </c>
      <c r="DF162" s="22">
        <f t="shared" si="302"/>
        <v>1.2</v>
      </c>
      <c r="DG162" s="22">
        <f t="shared" si="302"/>
        <v>1.2</v>
      </c>
      <c r="DH162" s="22">
        <f t="shared" si="302"/>
        <v>1.2</v>
      </c>
      <c r="DI162" s="22">
        <f t="shared" si="302"/>
        <v>1.2</v>
      </c>
      <c r="DJ162" s="22">
        <f t="shared" si="302"/>
        <v>1.2</v>
      </c>
      <c r="DK162" s="22">
        <f t="shared" si="302"/>
        <v>1.2</v>
      </c>
      <c r="DL162" s="22">
        <f t="shared" si="302"/>
        <v>1.2</v>
      </c>
      <c r="DM162" s="22">
        <f t="shared" si="302"/>
        <v>1.2</v>
      </c>
      <c r="DN162" s="22">
        <f t="shared" si="302"/>
        <v>1.2</v>
      </c>
      <c r="DO162" s="22">
        <f t="shared" si="302"/>
        <v>1.2</v>
      </c>
      <c r="DP162" s="22">
        <f t="shared" si="302"/>
        <v>1.2</v>
      </c>
      <c r="DQ162" s="22">
        <f t="shared" si="302"/>
        <v>1.2</v>
      </c>
      <c r="DR162" s="22">
        <f t="shared" si="302"/>
        <v>1.2</v>
      </c>
      <c r="DS162" s="22">
        <f t="shared" si="302"/>
        <v>1.2</v>
      </c>
      <c r="DT162" s="22">
        <f t="shared" si="302"/>
        <v>1.2</v>
      </c>
      <c r="DU162" s="22">
        <f t="shared" si="302"/>
        <v>1.2</v>
      </c>
      <c r="DV162" s="22">
        <f t="shared" si="302"/>
        <v>1.2</v>
      </c>
      <c r="DW162" s="22">
        <f t="shared" si="302"/>
        <v>1.2</v>
      </c>
      <c r="DX162" s="22">
        <f t="shared" si="302"/>
        <v>1.2</v>
      </c>
      <c r="DY162" s="22">
        <f t="shared" si="302"/>
        <v>1.2</v>
      </c>
      <c r="DZ162" s="22">
        <f t="shared" si="302"/>
        <v>1.2</v>
      </c>
      <c r="EA162" s="22">
        <f t="shared" si="302"/>
        <v>1.2</v>
      </c>
      <c r="EB162" s="22">
        <f t="shared" si="302"/>
        <v>1.2</v>
      </c>
      <c r="EC162" s="22">
        <f t="shared" si="302"/>
        <v>1.2</v>
      </c>
      <c r="ED162" s="22">
        <f t="shared" si="302"/>
        <v>1.2</v>
      </c>
      <c r="EE162" s="22">
        <f t="shared" si="302"/>
        <v>1.2</v>
      </c>
      <c r="EF162" s="22">
        <f t="shared" si="302"/>
        <v>1.2</v>
      </c>
      <c r="EG162" s="22">
        <f t="shared" si="302"/>
        <v>1.2</v>
      </c>
      <c r="EH162" s="22">
        <f t="shared" si="302"/>
        <v>1.2</v>
      </c>
      <c r="EI162" s="22">
        <f t="shared" ref="EI162:FC162" si="303">$F$162</f>
        <v>1.2</v>
      </c>
      <c r="EJ162" s="22">
        <f t="shared" si="303"/>
        <v>1.2</v>
      </c>
      <c r="EK162" s="22">
        <f t="shared" si="303"/>
        <v>1.2</v>
      </c>
      <c r="EL162" s="22">
        <f t="shared" si="303"/>
        <v>1.2</v>
      </c>
      <c r="EM162" s="22">
        <f t="shared" si="303"/>
        <v>1.2</v>
      </c>
      <c r="EN162" s="22">
        <f t="shared" si="303"/>
        <v>1.2</v>
      </c>
      <c r="EO162" s="22">
        <f t="shared" si="303"/>
        <v>1.2</v>
      </c>
      <c r="EP162" s="22">
        <f t="shared" si="303"/>
        <v>1.2</v>
      </c>
      <c r="EQ162" s="22">
        <f t="shared" si="303"/>
        <v>1.2</v>
      </c>
      <c r="ER162" s="22">
        <f t="shared" si="303"/>
        <v>1.2</v>
      </c>
      <c r="ES162" s="22">
        <f t="shared" si="303"/>
        <v>1.2</v>
      </c>
      <c r="ET162" s="22">
        <f t="shared" si="303"/>
        <v>1.2</v>
      </c>
      <c r="EU162" s="22">
        <f t="shared" si="303"/>
        <v>1.2</v>
      </c>
      <c r="EV162" s="22">
        <f t="shared" si="303"/>
        <v>1.2</v>
      </c>
      <c r="EW162" s="22">
        <f t="shared" si="303"/>
        <v>1.2</v>
      </c>
      <c r="EX162" s="22">
        <f t="shared" si="303"/>
        <v>1.2</v>
      </c>
      <c r="EY162" s="22">
        <f t="shared" si="303"/>
        <v>1.2</v>
      </c>
      <c r="EZ162" s="22">
        <f t="shared" si="303"/>
        <v>1.2</v>
      </c>
      <c r="FA162" s="22">
        <f t="shared" si="303"/>
        <v>1.2</v>
      </c>
      <c r="FB162" s="22">
        <f t="shared" si="303"/>
        <v>1.2</v>
      </c>
      <c r="FC162" s="22">
        <f t="shared" si="303"/>
        <v>1.2</v>
      </c>
    </row>
    <row r="163" spans="3:159" x14ac:dyDescent="0.35">
      <c r="C163" t="s">
        <v>250</v>
      </c>
      <c r="E163" s="31" t="s">
        <v>107</v>
      </c>
      <c r="J163" s="17" t="b">
        <f>IF(J160,J161/J162)</f>
        <v>0</v>
      </c>
      <c r="K163" s="17" t="b">
        <f t="shared" ref="K163:BV163" si="304">IF(K160,K161/K162)</f>
        <v>0</v>
      </c>
      <c r="L163" s="17" t="b">
        <f t="shared" si="304"/>
        <v>0</v>
      </c>
      <c r="M163" s="17" t="b">
        <f t="shared" si="304"/>
        <v>0</v>
      </c>
      <c r="N163" s="17" t="b">
        <f t="shared" si="304"/>
        <v>0</v>
      </c>
      <c r="O163" s="17" t="b">
        <f t="shared" si="304"/>
        <v>0</v>
      </c>
      <c r="P163" s="17" t="b">
        <f t="shared" si="304"/>
        <v>0</v>
      </c>
      <c r="Q163" s="17" t="b">
        <f t="shared" si="304"/>
        <v>0</v>
      </c>
      <c r="R163" s="17" t="b">
        <f t="shared" si="304"/>
        <v>0</v>
      </c>
      <c r="S163" s="17" t="b">
        <f t="shared" si="304"/>
        <v>0</v>
      </c>
      <c r="T163" s="17" t="b">
        <f t="shared" si="304"/>
        <v>0</v>
      </c>
      <c r="U163" s="17" t="b">
        <f t="shared" si="304"/>
        <v>0</v>
      </c>
      <c r="V163" s="17">
        <f t="shared" si="304"/>
        <v>7339683.3706464805</v>
      </c>
      <c r="W163" s="17">
        <f t="shared" si="304"/>
        <v>1048221.8905472641</v>
      </c>
      <c r="X163" s="17">
        <f t="shared" si="304"/>
        <v>1055303.2836114892</v>
      </c>
      <c r="Y163" s="17">
        <f t="shared" si="304"/>
        <v>1062427.7744857802</v>
      </c>
      <c r="Z163" s="17">
        <f t="shared" si="304"/>
        <v>1069595.5885505062</v>
      </c>
      <c r="AA163" s="17">
        <f t="shared" si="304"/>
        <v>1076806.9519159161</v>
      </c>
      <c r="AB163" s="17">
        <f t="shared" si="304"/>
        <v>1084062.0914181557</v>
      </c>
      <c r="AC163" s="17">
        <f t="shared" si="304"/>
        <v>1091361.2346151585</v>
      </c>
      <c r="AD163" s="17">
        <f t="shared" si="304"/>
        <v>1098704.6097824119</v>
      </c>
      <c r="AE163" s="17">
        <f t="shared" si="304"/>
        <v>1106092.4459085991</v>
      </c>
      <c r="AF163" s="17">
        <f t="shared" si="304"/>
        <v>1113524.9726911061</v>
      </c>
      <c r="AG163" s="17">
        <f t="shared" si="304"/>
        <v>1121002.4205314077</v>
      </c>
      <c r="AH163" s="17">
        <f t="shared" si="304"/>
        <v>1128525.0205303086</v>
      </c>
      <c r="AI163" s="17">
        <f t="shared" si="304"/>
        <v>1136093.00448306</v>
      </c>
      <c r="AJ163" s="17">
        <f t="shared" si="304"/>
        <v>1143706.6048743352</v>
      </c>
      <c r="AK163" s="17">
        <f t="shared" si="304"/>
        <v>1151366.0548730649</v>
      </c>
      <c r="AL163" s="17">
        <f t="shared" si="304"/>
        <v>1159071.5883271345</v>
      </c>
      <c r="AM163" s="17">
        <f t="shared" si="304"/>
        <v>1166823.439757939</v>
      </c>
      <c r="AN163" s="17">
        <f t="shared" si="304"/>
        <v>1174621.8443547899</v>
      </c>
      <c r="AO163" s="17">
        <f t="shared" si="304"/>
        <v>1182467.0379691783</v>
      </c>
      <c r="AP163" s="17">
        <f t="shared" si="304"/>
        <v>1121938.2044773072</v>
      </c>
      <c r="AQ163" s="17">
        <f t="shared" si="304"/>
        <v>1129877.6863003683</v>
      </c>
      <c r="AR163" s="17">
        <f t="shared" si="304"/>
        <v>1137864.6686088776</v>
      </c>
      <c r="AS163" s="17">
        <f t="shared" si="304"/>
        <v>1145899.389842642</v>
      </c>
      <c r="AT163" s="17">
        <f t="shared" si="304"/>
        <v>1153982.0890726731</v>
      </c>
      <c r="AU163" s="17">
        <f t="shared" si="304"/>
        <v>1162113.005994522</v>
      </c>
      <c r="AV163" s="17">
        <f t="shared" si="304"/>
        <v>1170292.3809214507</v>
      </c>
      <c r="AW163" s="17">
        <f t="shared" si="304"/>
        <v>1178520.4547774354</v>
      </c>
      <c r="AX163" s="17">
        <f t="shared" si="304"/>
        <v>1186797.46909001</v>
      </c>
      <c r="AY163" s="17">
        <f t="shared" si="304"/>
        <v>1195123.6659829288</v>
      </c>
      <c r="AZ163" s="17">
        <f t="shared" si="304"/>
        <v>1203499.2881686692</v>
      </c>
      <c r="BA163" s="17">
        <f t="shared" si="304"/>
        <v>1211924.5789407508</v>
      </c>
      <c r="BB163" s="17">
        <f t="shared" si="304"/>
        <v>1220399.7821658803</v>
      </c>
      <c r="BC163" s="17">
        <f t="shared" si="304"/>
        <v>1228925.1422759213</v>
      </c>
      <c r="BD163" s="17" t="b">
        <f t="shared" si="304"/>
        <v>0</v>
      </c>
      <c r="BE163" s="17" t="b">
        <f t="shared" si="304"/>
        <v>0</v>
      </c>
      <c r="BF163" s="17" t="b">
        <f t="shared" si="304"/>
        <v>0</v>
      </c>
      <c r="BG163" s="17" t="b">
        <f t="shared" si="304"/>
        <v>0</v>
      </c>
      <c r="BH163" s="17" t="b">
        <f t="shared" si="304"/>
        <v>0</v>
      </c>
      <c r="BI163" s="17" t="b">
        <f t="shared" si="304"/>
        <v>0</v>
      </c>
      <c r="BJ163" s="17" t="b">
        <f t="shared" si="304"/>
        <v>0</v>
      </c>
      <c r="BK163" s="17" t="b">
        <f t="shared" si="304"/>
        <v>0</v>
      </c>
      <c r="BL163" s="17" t="b">
        <f t="shared" si="304"/>
        <v>0</v>
      </c>
      <c r="BM163" s="17" t="b">
        <f t="shared" si="304"/>
        <v>0</v>
      </c>
      <c r="BN163" s="17" t="b">
        <f t="shared" si="304"/>
        <v>0</v>
      </c>
      <c r="BO163" s="17" t="b">
        <f t="shared" si="304"/>
        <v>0</v>
      </c>
      <c r="BP163" s="17" t="b">
        <f t="shared" si="304"/>
        <v>0</v>
      </c>
      <c r="BQ163" s="17" t="b">
        <f t="shared" si="304"/>
        <v>0</v>
      </c>
      <c r="BR163" s="17" t="b">
        <f t="shared" si="304"/>
        <v>0</v>
      </c>
      <c r="BS163" s="17" t="b">
        <f t="shared" si="304"/>
        <v>0</v>
      </c>
      <c r="BT163" s="17" t="b">
        <f t="shared" si="304"/>
        <v>0</v>
      </c>
      <c r="BU163" s="17" t="b">
        <f t="shared" si="304"/>
        <v>0</v>
      </c>
      <c r="BV163" s="17" t="b">
        <f t="shared" si="304"/>
        <v>0</v>
      </c>
      <c r="BW163" s="17" t="b">
        <f t="shared" ref="BW163:EH163" si="305">IF(BW160,BW161/BW162)</f>
        <v>0</v>
      </c>
      <c r="BX163" s="17" t="b">
        <f t="shared" si="305"/>
        <v>0</v>
      </c>
      <c r="BY163" s="17" t="b">
        <f t="shared" si="305"/>
        <v>0</v>
      </c>
      <c r="BZ163" s="17" t="b">
        <f t="shared" si="305"/>
        <v>0</v>
      </c>
      <c r="CA163" s="17" t="b">
        <f t="shared" si="305"/>
        <v>0</v>
      </c>
      <c r="CB163" s="17" t="b">
        <f t="shared" si="305"/>
        <v>0</v>
      </c>
      <c r="CC163" s="17" t="b">
        <f t="shared" si="305"/>
        <v>0</v>
      </c>
      <c r="CD163" s="17" t="b">
        <f t="shared" si="305"/>
        <v>0</v>
      </c>
      <c r="CE163" s="17" t="b">
        <f t="shared" si="305"/>
        <v>0</v>
      </c>
      <c r="CF163" s="17" t="b">
        <f t="shared" si="305"/>
        <v>0</v>
      </c>
      <c r="CG163" s="17" t="b">
        <f t="shared" si="305"/>
        <v>0</v>
      </c>
      <c r="CH163" s="17" t="b">
        <f t="shared" si="305"/>
        <v>0</v>
      </c>
      <c r="CI163" s="17" t="b">
        <f t="shared" si="305"/>
        <v>0</v>
      </c>
      <c r="CJ163" s="17" t="b">
        <f t="shared" si="305"/>
        <v>0</v>
      </c>
      <c r="CK163" s="17" t="b">
        <f t="shared" si="305"/>
        <v>0</v>
      </c>
      <c r="CL163" s="17" t="b">
        <f t="shared" si="305"/>
        <v>0</v>
      </c>
      <c r="CM163" s="17" t="b">
        <f t="shared" si="305"/>
        <v>0</v>
      </c>
      <c r="CN163" s="17" t="b">
        <f t="shared" si="305"/>
        <v>0</v>
      </c>
      <c r="CO163" s="17" t="b">
        <f t="shared" si="305"/>
        <v>0</v>
      </c>
      <c r="CP163" s="17" t="b">
        <f t="shared" si="305"/>
        <v>0</v>
      </c>
      <c r="CQ163" s="17" t="b">
        <f t="shared" si="305"/>
        <v>0</v>
      </c>
      <c r="CR163" s="17" t="b">
        <f t="shared" si="305"/>
        <v>0</v>
      </c>
      <c r="CS163" s="17" t="b">
        <f t="shared" si="305"/>
        <v>0</v>
      </c>
      <c r="CT163" s="17" t="b">
        <f t="shared" si="305"/>
        <v>0</v>
      </c>
      <c r="CU163" s="17" t="b">
        <f t="shared" si="305"/>
        <v>0</v>
      </c>
      <c r="CV163" s="17" t="b">
        <f t="shared" si="305"/>
        <v>0</v>
      </c>
      <c r="CW163" s="17" t="b">
        <f t="shared" si="305"/>
        <v>0</v>
      </c>
      <c r="CX163" s="17" t="b">
        <f t="shared" si="305"/>
        <v>0</v>
      </c>
      <c r="CY163" s="17" t="b">
        <f t="shared" si="305"/>
        <v>0</v>
      </c>
      <c r="CZ163" s="17" t="b">
        <f t="shared" si="305"/>
        <v>0</v>
      </c>
      <c r="DA163" s="17" t="b">
        <f t="shared" si="305"/>
        <v>0</v>
      </c>
      <c r="DB163" s="17" t="b">
        <f t="shared" si="305"/>
        <v>0</v>
      </c>
      <c r="DC163" s="17" t="b">
        <f t="shared" si="305"/>
        <v>0</v>
      </c>
      <c r="DD163" s="17" t="b">
        <f t="shared" si="305"/>
        <v>0</v>
      </c>
      <c r="DE163" s="17" t="b">
        <f t="shared" si="305"/>
        <v>0</v>
      </c>
      <c r="DF163" s="17" t="b">
        <f t="shared" si="305"/>
        <v>0</v>
      </c>
      <c r="DG163" s="17" t="b">
        <f t="shared" si="305"/>
        <v>0</v>
      </c>
      <c r="DH163" s="17" t="b">
        <f t="shared" si="305"/>
        <v>0</v>
      </c>
      <c r="DI163" s="17" t="b">
        <f t="shared" si="305"/>
        <v>0</v>
      </c>
      <c r="DJ163" s="17" t="b">
        <f t="shared" si="305"/>
        <v>0</v>
      </c>
      <c r="DK163" s="17" t="b">
        <f t="shared" si="305"/>
        <v>0</v>
      </c>
      <c r="DL163" s="17" t="b">
        <f t="shared" si="305"/>
        <v>0</v>
      </c>
      <c r="DM163" s="17" t="b">
        <f t="shared" si="305"/>
        <v>0</v>
      </c>
      <c r="DN163" s="17" t="b">
        <f t="shared" si="305"/>
        <v>0</v>
      </c>
      <c r="DO163" s="17" t="b">
        <f t="shared" si="305"/>
        <v>0</v>
      </c>
      <c r="DP163" s="17" t="b">
        <f t="shared" si="305"/>
        <v>0</v>
      </c>
      <c r="DQ163" s="17" t="b">
        <f t="shared" si="305"/>
        <v>0</v>
      </c>
      <c r="DR163" s="17" t="b">
        <f t="shared" si="305"/>
        <v>0</v>
      </c>
      <c r="DS163" s="17" t="b">
        <f t="shared" si="305"/>
        <v>0</v>
      </c>
      <c r="DT163" s="17" t="b">
        <f t="shared" si="305"/>
        <v>0</v>
      </c>
      <c r="DU163" s="17" t="b">
        <f t="shared" si="305"/>
        <v>0</v>
      </c>
      <c r="DV163" s="17" t="b">
        <f t="shared" si="305"/>
        <v>0</v>
      </c>
      <c r="DW163" s="17" t="b">
        <f t="shared" si="305"/>
        <v>0</v>
      </c>
      <c r="DX163" s="17" t="b">
        <f t="shared" si="305"/>
        <v>0</v>
      </c>
      <c r="DY163" s="17" t="b">
        <f t="shared" si="305"/>
        <v>0</v>
      </c>
      <c r="DZ163" s="17" t="b">
        <f t="shared" si="305"/>
        <v>0</v>
      </c>
      <c r="EA163" s="17" t="b">
        <f t="shared" si="305"/>
        <v>0</v>
      </c>
      <c r="EB163" s="17" t="b">
        <f t="shared" si="305"/>
        <v>0</v>
      </c>
      <c r="EC163" s="17" t="b">
        <f t="shared" si="305"/>
        <v>0</v>
      </c>
      <c r="ED163" s="17" t="b">
        <f t="shared" si="305"/>
        <v>0</v>
      </c>
      <c r="EE163" s="17" t="b">
        <f t="shared" si="305"/>
        <v>0</v>
      </c>
      <c r="EF163" s="17" t="b">
        <f t="shared" si="305"/>
        <v>0</v>
      </c>
      <c r="EG163" s="17" t="b">
        <f t="shared" si="305"/>
        <v>0</v>
      </c>
      <c r="EH163" s="17" t="b">
        <f t="shared" si="305"/>
        <v>0</v>
      </c>
      <c r="EI163" s="17" t="b">
        <f t="shared" ref="EI163:FC163" si="306">IF(EI160,EI161/EI162)</f>
        <v>0</v>
      </c>
      <c r="EJ163" s="17" t="b">
        <f t="shared" si="306"/>
        <v>0</v>
      </c>
      <c r="EK163" s="17" t="b">
        <f t="shared" si="306"/>
        <v>0</v>
      </c>
      <c r="EL163" s="17" t="b">
        <f t="shared" si="306"/>
        <v>0</v>
      </c>
      <c r="EM163" s="17" t="b">
        <f t="shared" si="306"/>
        <v>0</v>
      </c>
      <c r="EN163" s="17" t="b">
        <f t="shared" si="306"/>
        <v>0</v>
      </c>
      <c r="EO163" s="17" t="b">
        <f t="shared" si="306"/>
        <v>0</v>
      </c>
      <c r="EP163" s="17" t="b">
        <f t="shared" si="306"/>
        <v>0</v>
      </c>
      <c r="EQ163" s="17" t="b">
        <f t="shared" si="306"/>
        <v>0</v>
      </c>
      <c r="ER163" s="17" t="b">
        <f t="shared" si="306"/>
        <v>0</v>
      </c>
      <c r="ES163" s="17" t="b">
        <f t="shared" si="306"/>
        <v>0</v>
      </c>
      <c r="ET163" s="17" t="b">
        <f t="shared" si="306"/>
        <v>0</v>
      </c>
      <c r="EU163" s="17" t="b">
        <f t="shared" si="306"/>
        <v>0</v>
      </c>
      <c r="EV163" s="17" t="b">
        <f t="shared" si="306"/>
        <v>0</v>
      </c>
      <c r="EW163" s="17" t="b">
        <f t="shared" si="306"/>
        <v>0</v>
      </c>
      <c r="EX163" s="17" t="b">
        <f t="shared" si="306"/>
        <v>0</v>
      </c>
      <c r="EY163" s="17" t="b">
        <f t="shared" si="306"/>
        <v>0</v>
      </c>
      <c r="EZ163" s="17" t="b">
        <f t="shared" si="306"/>
        <v>0</v>
      </c>
      <c r="FA163" s="17" t="b">
        <f t="shared" si="306"/>
        <v>0</v>
      </c>
      <c r="FB163" s="17" t="b">
        <f t="shared" si="306"/>
        <v>0</v>
      </c>
      <c r="FC163" s="17" t="b">
        <f t="shared" si="306"/>
        <v>0</v>
      </c>
    </row>
    <row r="164" spans="3:159" x14ac:dyDescent="0.35">
      <c r="C164" t="s">
        <v>74</v>
      </c>
      <c r="E164" s="31" t="s">
        <v>97</v>
      </c>
      <c r="F164" s="7">
        <f>InputC!E82+InputC!E83</f>
        <v>4.7E-2</v>
      </c>
      <c r="G164" s="1">
        <f>F164/12*G5</f>
        <v>2.35E-2</v>
      </c>
      <c r="J164" s="1">
        <f>$F$164/J6</f>
        <v>3.9166666666666664E-3</v>
      </c>
      <c r="K164" s="1">
        <f t="shared" ref="K164:BV164" si="307">$F$164/K6</f>
        <v>3.9166666666666664E-3</v>
      </c>
      <c r="L164" s="1">
        <f t="shared" si="307"/>
        <v>3.9166666666666664E-3</v>
      </c>
      <c r="M164" s="1">
        <f t="shared" si="307"/>
        <v>3.9166666666666664E-3</v>
      </c>
      <c r="N164" s="1">
        <f t="shared" si="307"/>
        <v>3.9166666666666664E-3</v>
      </c>
      <c r="O164" s="1">
        <f t="shared" si="307"/>
        <v>3.9166666666666664E-3</v>
      </c>
      <c r="P164" s="1">
        <f t="shared" si="307"/>
        <v>3.9166666666666664E-3</v>
      </c>
      <c r="Q164" s="1">
        <f t="shared" si="307"/>
        <v>3.9166666666666664E-3</v>
      </c>
      <c r="R164" s="1">
        <f t="shared" si="307"/>
        <v>3.9166666666666664E-3</v>
      </c>
      <c r="S164" s="1">
        <f t="shared" si="307"/>
        <v>3.9166666666666664E-3</v>
      </c>
      <c r="T164" s="1">
        <f t="shared" si="307"/>
        <v>3.9166666666666664E-3</v>
      </c>
      <c r="U164" s="1">
        <f t="shared" si="307"/>
        <v>3.9166666666666664E-3</v>
      </c>
      <c r="V164" s="1">
        <f t="shared" si="307"/>
        <v>2.35E-2</v>
      </c>
      <c r="W164" s="1">
        <f t="shared" si="307"/>
        <v>2.35E-2</v>
      </c>
      <c r="X164" s="1">
        <f t="shared" si="307"/>
        <v>2.35E-2</v>
      </c>
      <c r="Y164" s="1">
        <f t="shared" si="307"/>
        <v>2.35E-2</v>
      </c>
      <c r="Z164" s="1">
        <f t="shared" si="307"/>
        <v>2.35E-2</v>
      </c>
      <c r="AA164" s="1">
        <f t="shared" si="307"/>
        <v>2.35E-2</v>
      </c>
      <c r="AB164" s="1">
        <f t="shared" si="307"/>
        <v>2.35E-2</v>
      </c>
      <c r="AC164" s="1">
        <f t="shared" si="307"/>
        <v>2.35E-2</v>
      </c>
      <c r="AD164" s="1">
        <f t="shared" si="307"/>
        <v>2.35E-2</v>
      </c>
      <c r="AE164" s="1">
        <f t="shared" si="307"/>
        <v>2.35E-2</v>
      </c>
      <c r="AF164" s="1">
        <f t="shared" si="307"/>
        <v>2.35E-2</v>
      </c>
      <c r="AG164" s="1">
        <f t="shared" si="307"/>
        <v>2.35E-2</v>
      </c>
      <c r="AH164" s="1">
        <f t="shared" si="307"/>
        <v>2.35E-2</v>
      </c>
      <c r="AI164" s="1">
        <f t="shared" si="307"/>
        <v>2.35E-2</v>
      </c>
      <c r="AJ164" s="1">
        <f t="shared" si="307"/>
        <v>2.35E-2</v>
      </c>
      <c r="AK164" s="1">
        <f t="shared" si="307"/>
        <v>2.35E-2</v>
      </c>
      <c r="AL164" s="1">
        <f t="shared" si="307"/>
        <v>2.35E-2</v>
      </c>
      <c r="AM164" s="1">
        <f t="shared" si="307"/>
        <v>2.35E-2</v>
      </c>
      <c r="AN164" s="1">
        <f t="shared" si="307"/>
        <v>2.35E-2</v>
      </c>
      <c r="AO164" s="1">
        <f t="shared" si="307"/>
        <v>2.35E-2</v>
      </c>
      <c r="AP164" s="1">
        <f t="shared" si="307"/>
        <v>2.35E-2</v>
      </c>
      <c r="AQ164" s="1">
        <f t="shared" si="307"/>
        <v>2.35E-2</v>
      </c>
      <c r="AR164" s="1">
        <f t="shared" si="307"/>
        <v>2.35E-2</v>
      </c>
      <c r="AS164" s="1">
        <f t="shared" si="307"/>
        <v>2.35E-2</v>
      </c>
      <c r="AT164" s="1">
        <f t="shared" si="307"/>
        <v>2.35E-2</v>
      </c>
      <c r="AU164" s="1">
        <f t="shared" si="307"/>
        <v>2.35E-2</v>
      </c>
      <c r="AV164" s="1">
        <f t="shared" si="307"/>
        <v>2.35E-2</v>
      </c>
      <c r="AW164" s="1">
        <f t="shared" si="307"/>
        <v>2.35E-2</v>
      </c>
      <c r="AX164" s="1">
        <f t="shared" si="307"/>
        <v>2.35E-2</v>
      </c>
      <c r="AY164" s="1">
        <f t="shared" si="307"/>
        <v>2.35E-2</v>
      </c>
      <c r="AZ164" s="1">
        <f t="shared" si="307"/>
        <v>2.35E-2</v>
      </c>
      <c r="BA164" s="1">
        <f t="shared" si="307"/>
        <v>2.35E-2</v>
      </c>
      <c r="BB164" s="1">
        <f t="shared" si="307"/>
        <v>2.35E-2</v>
      </c>
      <c r="BC164" s="1">
        <f t="shared" si="307"/>
        <v>2.35E-2</v>
      </c>
      <c r="BD164" s="1">
        <f t="shared" si="307"/>
        <v>2.35E-2</v>
      </c>
      <c r="BE164" s="1">
        <f t="shared" si="307"/>
        <v>2.35E-2</v>
      </c>
      <c r="BF164" s="1">
        <f t="shared" si="307"/>
        <v>2.35E-2</v>
      </c>
      <c r="BG164" s="1">
        <f t="shared" si="307"/>
        <v>2.35E-2</v>
      </c>
      <c r="BH164" s="1">
        <f t="shared" si="307"/>
        <v>2.35E-2</v>
      </c>
      <c r="BI164" s="1">
        <f t="shared" si="307"/>
        <v>2.35E-2</v>
      </c>
      <c r="BJ164" s="1">
        <f t="shared" si="307"/>
        <v>2.35E-2</v>
      </c>
      <c r="BK164" s="1">
        <f t="shared" si="307"/>
        <v>2.35E-2</v>
      </c>
      <c r="BL164" s="1">
        <f t="shared" si="307"/>
        <v>2.35E-2</v>
      </c>
      <c r="BM164" s="1">
        <f t="shared" si="307"/>
        <v>2.35E-2</v>
      </c>
      <c r="BN164" s="1">
        <f t="shared" si="307"/>
        <v>2.35E-2</v>
      </c>
      <c r="BO164" s="1">
        <f t="shared" si="307"/>
        <v>2.35E-2</v>
      </c>
      <c r="BP164" s="1">
        <f t="shared" si="307"/>
        <v>2.35E-2</v>
      </c>
      <c r="BQ164" s="1">
        <f t="shared" si="307"/>
        <v>2.35E-2</v>
      </c>
      <c r="BR164" s="1">
        <f t="shared" si="307"/>
        <v>2.35E-2</v>
      </c>
      <c r="BS164" s="1">
        <f t="shared" si="307"/>
        <v>2.35E-2</v>
      </c>
      <c r="BT164" s="1">
        <f t="shared" si="307"/>
        <v>2.35E-2</v>
      </c>
      <c r="BU164" s="1">
        <f t="shared" si="307"/>
        <v>2.35E-2</v>
      </c>
      <c r="BV164" s="1">
        <f t="shared" si="307"/>
        <v>2.35E-2</v>
      </c>
      <c r="BW164" s="1">
        <f t="shared" ref="BW164:EH164" si="308">$F$164/BW6</f>
        <v>2.35E-2</v>
      </c>
      <c r="BX164" s="1">
        <f t="shared" si="308"/>
        <v>2.35E-2</v>
      </c>
      <c r="BY164" s="1">
        <f t="shared" si="308"/>
        <v>2.35E-2</v>
      </c>
      <c r="BZ164" s="1">
        <f t="shared" si="308"/>
        <v>2.35E-2</v>
      </c>
      <c r="CA164" s="1">
        <f t="shared" si="308"/>
        <v>2.35E-2</v>
      </c>
      <c r="CB164" s="1">
        <f t="shared" si="308"/>
        <v>2.35E-2</v>
      </c>
      <c r="CC164" s="1">
        <f t="shared" si="308"/>
        <v>2.35E-2</v>
      </c>
      <c r="CD164" s="1">
        <f t="shared" si="308"/>
        <v>2.35E-2</v>
      </c>
      <c r="CE164" s="1">
        <f t="shared" si="308"/>
        <v>2.35E-2</v>
      </c>
      <c r="CF164" s="1">
        <f t="shared" si="308"/>
        <v>2.35E-2</v>
      </c>
      <c r="CG164" s="1">
        <f t="shared" si="308"/>
        <v>2.35E-2</v>
      </c>
      <c r="CH164" s="1">
        <f t="shared" si="308"/>
        <v>2.35E-2</v>
      </c>
      <c r="CI164" s="1">
        <f t="shared" si="308"/>
        <v>2.35E-2</v>
      </c>
      <c r="CJ164" s="1">
        <f t="shared" si="308"/>
        <v>2.35E-2</v>
      </c>
      <c r="CK164" s="1">
        <f t="shared" si="308"/>
        <v>2.35E-2</v>
      </c>
      <c r="CL164" s="1">
        <f t="shared" si="308"/>
        <v>2.35E-2</v>
      </c>
      <c r="CM164" s="1">
        <f t="shared" si="308"/>
        <v>2.35E-2</v>
      </c>
      <c r="CN164" s="1">
        <f t="shared" si="308"/>
        <v>2.35E-2</v>
      </c>
      <c r="CO164" s="1">
        <f t="shared" si="308"/>
        <v>2.35E-2</v>
      </c>
      <c r="CP164" s="1">
        <f t="shared" si="308"/>
        <v>2.35E-2</v>
      </c>
      <c r="CQ164" s="1">
        <f t="shared" si="308"/>
        <v>2.35E-2</v>
      </c>
      <c r="CR164" s="1">
        <f t="shared" si="308"/>
        <v>2.35E-2</v>
      </c>
      <c r="CS164" s="1">
        <f t="shared" si="308"/>
        <v>2.35E-2</v>
      </c>
      <c r="CT164" s="1">
        <f t="shared" si="308"/>
        <v>2.35E-2</v>
      </c>
      <c r="CU164" s="1">
        <f t="shared" si="308"/>
        <v>2.35E-2</v>
      </c>
      <c r="CV164" s="1">
        <f t="shared" si="308"/>
        <v>2.35E-2</v>
      </c>
      <c r="CW164" s="1">
        <f t="shared" si="308"/>
        <v>2.35E-2</v>
      </c>
      <c r="CX164" s="1">
        <f t="shared" si="308"/>
        <v>2.35E-2</v>
      </c>
      <c r="CY164" s="1">
        <f t="shared" si="308"/>
        <v>2.35E-2</v>
      </c>
      <c r="CZ164" s="1">
        <f t="shared" si="308"/>
        <v>2.35E-2</v>
      </c>
      <c r="DA164" s="1">
        <f t="shared" si="308"/>
        <v>2.35E-2</v>
      </c>
      <c r="DB164" s="1">
        <f t="shared" si="308"/>
        <v>2.35E-2</v>
      </c>
      <c r="DC164" s="1">
        <f t="shared" si="308"/>
        <v>2.35E-2</v>
      </c>
      <c r="DD164" s="1">
        <f t="shared" si="308"/>
        <v>2.35E-2</v>
      </c>
      <c r="DE164" s="1">
        <f t="shared" si="308"/>
        <v>2.35E-2</v>
      </c>
      <c r="DF164" s="1">
        <f t="shared" si="308"/>
        <v>2.35E-2</v>
      </c>
      <c r="DG164" s="1">
        <f t="shared" si="308"/>
        <v>2.35E-2</v>
      </c>
      <c r="DH164" s="1">
        <f t="shared" si="308"/>
        <v>2.35E-2</v>
      </c>
      <c r="DI164" s="1">
        <f t="shared" si="308"/>
        <v>2.35E-2</v>
      </c>
      <c r="DJ164" s="1">
        <f t="shared" si="308"/>
        <v>2.35E-2</v>
      </c>
      <c r="DK164" s="1">
        <f t="shared" si="308"/>
        <v>2.35E-2</v>
      </c>
      <c r="DL164" s="1">
        <f t="shared" si="308"/>
        <v>2.35E-2</v>
      </c>
      <c r="DM164" s="1">
        <f t="shared" si="308"/>
        <v>2.35E-2</v>
      </c>
      <c r="DN164" s="1">
        <f t="shared" si="308"/>
        <v>2.35E-2</v>
      </c>
      <c r="DO164" s="1">
        <f t="shared" si="308"/>
        <v>2.35E-2</v>
      </c>
      <c r="DP164" s="1">
        <f t="shared" si="308"/>
        <v>2.35E-2</v>
      </c>
      <c r="DQ164" s="1">
        <f t="shared" si="308"/>
        <v>2.35E-2</v>
      </c>
      <c r="DR164" s="1">
        <f t="shared" si="308"/>
        <v>2.35E-2</v>
      </c>
      <c r="DS164" s="1">
        <f t="shared" si="308"/>
        <v>2.35E-2</v>
      </c>
      <c r="DT164" s="1">
        <f t="shared" si="308"/>
        <v>2.35E-2</v>
      </c>
      <c r="DU164" s="1">
        <f t="shared" si="308"/>
        <v>2.35E-2</v>
      </c>
      <c r="DV164" s="1">
        <f t="shared" si="308"/>
        <v>2.35E-2</v>
      </c>
      <c r="DW164" s="1">
        <f t="shared" si="308"/>
        <v>2.35E-2</v>
      </c>
      <c r="DX164" s="1">
        <f t="shared" si="308"/>
        <v>2.35E-2</v>
      </c>
      <c r="DY164" s="1">
        <f t="shared" si="308"/>
        <v>2.35E-2</v>
      </c>
      <c r="DZ164" s="1">
        <f t="shared" si="308"/>
        <v>2.35E-2</v>
      </c>
      <c r="EA164" s="1">
        <f t="shared" si="308"/>
        <v>2.35E-2</v>
      </c>
      <c r="EB164" s="1">
        <f t="shared" si="308"/>
        <v>2.35E-2</v>
      </c>
      <c r="EC164" s="1">
        <f t="shared" si="308"/>
        <v>2.35E-2</v>
      </c>
      <c r="ED164" s="1">
        <f t="shared" si="308"/>
        <v>2.35E-2</v>
      </c>
      <c r="EE164" s="1">
        <f t="shared" si="308"/>
        <v>2.35E-2</v>
      </c>
      <c r="EF164" s="1">
        <f t="shared" si="308"/>
        <v>2.35E-2</v>
      </c>
      <c r="EG164" s="1">
        <f t="shared" si="308"/>
        <v>2.35E-2</v>
      </c>
      <c r="EH164" s="1">
        <f t="shared" si="308"/>
        <v>2.35E-2</v>
      </c>
      <c r="EI164" s="1">
        <f t="shared" ref="EI164:FC164" si="309">$F$164/EI6</f>
        <v>2.35E-2</v>
      </c>
      <c r="EJ164" s="1">
        <f t="shared" si="309"/>
        <v>2.35E-2</v>
      </c>
      <c r="EK164" s="1">
        <f t="shared" si="309"/>
        <v>2.35E-2</v>
      </c>
      <c r="EL164" s="1">
        <f t="shared" si="309"/>
        <v>2.35E-2</v>
      </c>
      <c r="EM164" s="1">
        <f t="shared" si="309"/>
        <v>2.35E-2</v>
      </c>
      <c r="EN164" s="1">
        <f t="shared" si="309"/>
        <v>2.35E-2</v>
      </c>
      <c r="EO164" s="1">
        <f t="shared" si="309"/>
        <v>2.35E-2</v>
      </c>
      <c r="EP164" s="1">
        <f t="shared" si="309"/>
        <v>2.35E-2</v>
      </c>
      <c r="EQ164" s="1">
        <f t="shared" si="309"/>
        <v>2.35E-2</v>
      </c>
      <c r="ER164" s="1">
        <f t="shared" si="309"/>
        <v>2.35E-2</v>
      </c>
      <c r="ES164" s="1">
        <f t="shared" si="309"/>
        <v>2.35E-2</v>
      </c>
      <c r="ET164" s="1">
        <f t="shared" si="309"/>
        <v>2.35E-2</v>
      </c>
      <c r="EU164" s="1">
        <f t="shared" si="309"/>
        <v>2.35E-2</v>
      </c>
      <c r="EV164" s="1">
        <f t="shared" si="309"/>
        <v>2.35E-2</v>
      </c>
      <c r="EW164" s="1">
        <f t="shared" si="309"/>
        <v>2.35E-2</v>
      </c>
      <c r="EX164" s="1">
        <f t="shared" si="309"/>
        <v>2.35E-2</v>
      </c>
      <c r="EY164" s="1">
        <f t="shared" si="309"/>
        <v>2.35E-2</v>
      </c>
      <c r="EZ164" s="1">
        <f t="shared" si="309"/>
        <v>2.35E-2</v>
      </c>
      <c r="FA164" s="1">
        <f t="shared" si="309"/>
        <v>2.35E-2</v>
      </c>
      <c r="FB164" s="1">
        <f t="shared" si="309"/>
        <v>2.35E-2</v>
      </c>
      <c r="FC164" s="1">
        <f t="shared" si="309"/>
        <v>2.35E-2</v>
      </c>
    </row>
    <row r="165" spans="3:159" x14ac:dyDescent="0.35">
      <c r="C165" t="s">
        <v>184</v>
      </c>
      <c r="E165" s="31" t="s">
        <v>107</v>
      </c>
      <c r="F165" s="17">
        <f>NPV(G164,J163:FC163)</f>
        <v>32322073.692871109</v>
      </c>
    </row>
    <row r="166" spans="3:159" x14ac:dyDescent="0.35">
      <c r="E166" s="31"/>
    </row>
    <row r="167" spans="3:159" x14ac:dyDescent="0.35">
      <c r="C167" t="s">
        <v>221</v>
      </c>
      <c r="E167" s="31" t="s">
        <v>107</v>
      </c>
      <c r="F167" s="17">
        <f ca="1">H227</f>
        <v>19663994.943821024</v>
      </c>
    </row>
    <row r="168" spans="3:159" x14ac:dyDescent="0.35">
      <c r="C168" t="s">
        <v>259</v>
      </c>
      <c r="E168" s="31" t="s">
        <v>47</v>
      </c>
      <c r="F168" s="1">
        <f ca="1">F165/F167</f>
        <v>1.6437185722033358</v>
      </c>
    </row>
    <row r="170" spans="3:159" x14ac:dyDescent="0.35">
      <c r="C170" t="s">
        <v>60</v>
      </c>
      <c r="E170" s="31" t="s">
        <v>47</v>
      </c>
      <c r="F170" s="7">
        <f>InputC!E84</f>
        <v>0.85</v>
      </c>
      <c r="G170" s="17"/>
    </row>
    <row r="171" spans="3:159" x14ac:dyDescent="0.35">
      <c r="C171" t="s">
        <v>221</v>
      </c>
      <c r="E171" s="31" t="s">
        <v>107</v>
      </c>
      <c r="F171" s="17">
        <f ca="1">F167</f>
        <v>19663994.943821024</v>
      </c>
    </row>
    <row r="172" spans="3:159" x14ac:dyDescent="0.35">
      <c r="C172" t="s">
        <v>256</v>
      </c>
      <c r="E172" s="31" t="s">
        <v>107</v>
      </c>
      <c r="F172" s="17">
        <f ca="1">F170*F171</f>
        <v>16714395.702247869</v>
      </c>
    </row>
    <row r="174" spans="3:159" x14ac:dyDescent="0.35">
      <c r="C174" t="s">
        <v>260</v>
      </c>
      <c r="E174" s="31" t="s">
        <v>107</v>
      </c>
      <c r="F174" s="17">
        <f ca="1">MIN(F172,F165)</f>
        <v>16714395.702247869</v>
      </c>
    </row>
    <row r="176" spans="3:159" x14ac:dyDescent="0.35">
      <c r="C176" t="s">
        <v>265</v>
      </c>
      <c r="E176" s="31" t="s">
        <v>47</v>
      </c>
      <c r="F176" s="1">
        <f ca="1">F174/F171</f>
        <v>0.85</v>
      </c>
    </row>
    <row r="177" spans="3:159" x14ac:dyDescent="0.35">
      <c r="C177" t="s">
        <v>75</v>
      </c>
      <c r="E177" s="31" t="s">
        <v>107</v>
      </c>
      <c r="F177" s="1">
        <f ca="1">F176</f>
        <v>0.85</v>
      </c>
      <c r="J177" s="17">
        <f ca="1">$F$177*J227*J4</f>
        <v>2027675.9816425622</v>
      </c>
      <c r="K177" s="17">
        <f t="shared" ref="K177:BV177" ca="1" si="310">$F$177*K227*K4</f>
        <v>1891492.3271701424</v>
      </c>
      <c r="L177" s="17">
        <f t="shared" ca="1" si="310"/>
        <v>1896985.5361369655</v>
      </c>
      <c r="M177" s="17">
        <f t="shared" ca="1" si="310"/>
        <v>1902494.6982981632</v>
      </c>
      <c r="N177" s="17">
        <f t="shared" ca="1" si="310"/>
        <v>1908019.8599844712</v>
      </c>
      <c r="O177" s="17">
        <f t="shared" ca="1" si="310"/>
        <v>1913561.0676611762</v>
      </c>
      <c r="P177" s="17">
        <f t="shared" ca="1" si="310"/>
        <v>1919118.3679285084</v>
      </c>
      <c r="Q177" s="17">
        <f t="shared" ca="1" si="310"/>
        <v>1924691.807522034</v>
      </c>
      <c r="R177" s="17">
        <f t="shared" ca="1" si="310"/>
        <v>1930281.4333130461</v>
      </c>
      <c r="S177" s="17">
        <f t="shared" ca="1" si="310"/>
        <v>1935887.2923089596</v>
      </c>
      <c r="T177" s="17">
        <f t="shared" ca="1" si="310"/>
        <v>1941509.4316537068</v>
      </c>
      <c r="U177" s="17">
        <f t="shared" ca="1" si="310"/>
        <v>1947147.8986281343</v>
      </c>
      <c r="V177" s="17">
        <f t="shared" ca="1" si="310"/>
        <v>0</v>
      </c>
      <c r="W177" s="17">
        <f t="shared" ca="1" si="310"/>
        <v>0</v>
      </c>
      <c r="X177" s="17">
        <f t="shared" ca="1" si="310"/>
        <v>0</v>
      </c>
      <c r="Y177" s="17">
        <f t="shared" ca="1" si="310"/>
        <v>0</v>
      </c>
      <c r="Z177" s="17">
        <f t="shared" ca="1" si="310"/>
        <v>0</v>
      </c>
      <c r="AA177" s="17">
        <f t="shared" ca="1" si="310"/>
        <v>0</v>
      </c>
      <c r="AB177" s="17">
        <f t="shared" ca="1" si="310"/>
        <v>0</v>
      </c>
      <c r="AC177" s="17">
        <f t="shared" ca="1" si="310"/>
        <v>0</v>
      </c>
      <c r="AD177" s="17">
        <f t="shared" ca="1" si="310"/>
        <v>0</v>
      </c>
      <c r="AE177" s="17">
        <f t="shared" ca="1" si="310"/>
        <v>0</v>
      </c>
      <c r="AF177" s="17">
        <f t="shared" ca="1" si="310"/>
        <v>0</v>
      </c>
      <c r="AG177" s="17">
        <f t="shared" ca="1" si="310"/>
        <v>0</v>
      </c>
      <c r="AH177" s="17">
        <f t="shared" ca="1" si="310"/>
        <v>0</v>
      </c>
      <c r="AI177" s="17">
        <f t="shared" ca="1" si="310"/>
        <v>0</v>
      </c>
      <c r="AJ177" s="17">
        <f t="shared" ca="1" si="310"/>
        <v>0</v>
      </c>
      <c r="AK177" s="17">
        <f t="shared" ca="1" si="310"/>
        <v>0</v>
      </c>
      <c r="AL177" s="17">
        <f t="shared" ca="1" si="310"/>
        <v>0</v>
      </c>
      <c r="AM177" s="17">
        <f t="shared" ca="1" si="310"/>
        <v>0</v>
      </c>
      <c r="AN177" s="17">
        <f t="shared" ca="1" si="310"/>
        <v>0</v>
      </c>
      <c r="AO177" s="17">
        <f t="shared" ca="1" si="310"/>
        <v>0</v>
      </c>
      <c r="AP177" s="17">
        <f t="shared" ca="1" si="310"/>
        <v>0</v>
      </c>
      <c r="AQ177" s="17">
        <f t="shared" ca="1" si="310"/>
        <v>0</v>
      </c>
      <c r="AR177" s="17">
        <f t="shared" ca="1" si="310"/>
        <v>0</v>
      </c>
      <c r="AS177" s="17">
        <f t="shared" ca="1" si="310"/>
        <v>0</v>
      </c>
      <c r="AT177" s="17">
        <f t="shared" ca="1" si="310"/>
        <v>0</v>
      </c>
      <c r="AU177" s="17">
        <f t="shared" ca="1" si="310"/>
        <v>0</v>
      </c>
      <c r="AV177" s="17">
        <f t="shared" ca="1" si="310"/>
        <v>0</v>
      </c>
      <c r="AW177" s="17">
        <f t="shared" ca="1" si="310"/>
        <v>0</v>
      </c>
      <c r="AX177" s="17">
        <f t="shared" ca="1" si="310"/>
        <v>0</v>
      </c>
      <c r="AY177" s="17">
        <f t="shared" ca="1" si="310"/>
        <v>0</v>
      </c>
      <c r="AZ177" s="17">
        <f t="shared" ca="1" si="310"/>
        <v>0</v>
      </c>
      <c r="BA177" s="17">
        <f t="shared" ca="1" si="310"/>
        <v>0</v>
      </c>
      <c r="BB177" s="17">
        <f t="shared" ca="1" si="310"/>
        <v>0</v>
      </c>
      <c r="BC177" s="17">
        <f t="shared" ca="1" si="310"/>
        <v>0</v>
      </c>
      <c r="BD177" s="17">
        <f t="shared" ca="1" si="310"/>
        <v>0</v>
      </c>
      <c r="BE177" s="17">
        <f t="shared" ca="1" si="310"/>
        <v>0</v>
      </c>
      <c r="BF177" s="17">
        <f t="shared" ca="1" si="310"/>
        <v>0</v>
      </c>
      <c r="BG177" s="17">
        <f t="shared" ca="1" si="310"/>
        <v>0</v>
      </c>
      <c r="BH177" s="17">
        <f t="shared" ca="1" si="310"/>
        <v>0</v>
      </c>
      <c r="BI177" s="17">
        <f t="shared" ca="1" si="310"/>
        <v>0</v>
      </c>
      <c r="BJ177" s="17">
        <f t="shared" ca="1" si="310"/>
        <v>0</v>
      </c>
      <c r="BK177" s="17">
        <f t="shared" ca="1" si="310"/>
        <v>0</v>
      </c>
      <c r="BL177" s="17">
        <f t="shared" ca="1" si="310"/>
        <v>0</v>
      </c>
      <c r="BM177" s="17">
        <f t="shared" ca="1" si="310"/>
        <v>0</v>
      </c>
      <c r="BN177" s="17">
        <f t="shared" ca="1" si="310"/>
        <v>0</v>
      </c>
      <c r="BO177" s="17">
        <f t="shared" ca="1" si="310"/>
        <v>0</v>
      </c>
      <c r="BP177" s="17">
        <f t="shared" ca="1" si="310"/>
        <v>0</v>
      </c>
      <c r="BQ177" s="17">
        <f t="shared" ca="1" si="310"/>
        <v>0</v>
      </c>
      <c r="BR177" s="17">
        <f t="shared" ca="1" si="310"/>
        <v>0</v>
      </c>
      <c r="BS177" s="17">
        <f t="shared" ca="1" si="310"/>
        <v>0</v>
      </c>
      <c r="BT177" s="17">
        <f t="shared" ca="1" si="310"/>
        <v>0</v>
      </c>
      <c r="BU177" s="17">
        <f t="shared" ca="1" si="310"/>
        <v>0</v>
      </c>
      <c r="BV177" s="17">
        <f t="shared" ca="1" si="310"/>
        <v>0</v>
      </c>
      <c r="BW177" s="17">
        <f t="shared" ref="BW177:EH177" ca="1" si="311">$F$177*BW227*BW4</f>
        <v>0</v>
      </c>
      <c r="BX177" s="17">
        <f t="shared" ca="1" si="311"/>
        <v>0</v>
      </c>
      <c r="BY177" s="17">
        <f t="shared" ca="1" si="311"/>
        <v>0</v>
      </c>
      <c r="BZ177" s="17">
        <f t="shared" ca="1" si="311"/>
        <v>0</v>
      </c>
      <c r="CA177" s="17">
        <f t="shared" ca="1" si="311"/>
        <v>0</v>
      </c>
      <c r="CB177" s="17">
        <f t="shared" ca="1" si="311"/>
        <v>0</v>
      </c>
      <c r="CC177" s="17">
        <f t="shared" ca="1" si="311"/>
        <v>0</v>
      </c>
      <c r="CD177" s="17">
        <f t="shared" ca="1" si="311"/>
        <v>0</v>
      </c>
      <c r="CE177" s="17">
        <f t="shared" ca="1" si="311"/>
        <v>0</v>
      </c>
      <c r="CF177" s="17">
        <f t="shared" ca="1" si="311"/>
        <v>0</v>
      </c>
      <c r="CG177" s="17">
        <f t="shared" ca="1" si="311"/>
        <v>0</v>
      </c>
      <c r="CH177" s="17">
        <f t="shared" ca="1" si="311"/>
        <v>0</v>
      </c>
      <c r="CI177" s="17">
        <f t="shared" ca="1" si="311"/>
        <v>0</v>
      </c>
      <c r="CJ177" s="17">
        <f t="shared" ca="1" si="311"/>
        <v>0</v>
      </c>
      <c r="CK177" s="17">
        <f t="shared" ca="1" si="311"/>
        <v>0</v>
      </c>
      <c r="CL177" s="17">
        <f t="shared" ca="1" si="311"/>
        <v>0</v>
      </c>
      <c r="CM177" s="17">
        <f t="shared" ca="1" si="311"/>
        <v>0</v>
      </c>
      <c r="CN177" s="17">
        <f t="shared" ca="1" si="311"/>
        <v>0</v>
      </c>
      <c r="CO177" s="17">
        <f t="shared" ca="1" si="311"/>
        <v>0</v>
      </c>
      <c r="CP177" s="17">
        <f t="shared" ca="1" si="311"/>
        <v>0</v>
      </c>
      <c r="CQ177" s="17">
        <f t="shared" ca="1" si="311"/>
        <v>0</v>
      </c>
      <c r="CR177" s="17">
        <f t="shared" ca="1" si="311"/>
        <v>0</v>
      </c>
      <c r="CS177" s="17">
        <f t="shared" ca="1" si="311"/>
        <v>0</v>
      </c>
      <c r="CT177" s="17">
        <f t="shared" ca="1" si="311"/>
        <v>0</v>
      </c>
      <c r="CU177" s="17">
        <f t="shared" ca="1" si="311"/>
        <v>0</v>
      </c>
      <c r="CV177" s="17">
        <f t="shared" ca="1" si="311"/>
        <v>0</v>
      </c>
      <c r="CW177" s="17">
        <f t="shared" ca="1" si="311"/>
        <v>0</v>
      </c>
      <c r="CX177" s="17">
        <f t="shared" ca="1" si="311"/>
        <v>0</v>
      </c>
      <c r="CY177" s="17">
        <f t="shared" ca="1" si="311"/>
        <v>0</v>
      </c>
      <c r="CZ177" s="17">
        <f t="shared" ca="1" si="311"/>
        <v>0</v>
      </c>
      <c r="DA177" s="17">
        <f t="shared" ca="1" si="311"/>
        <v>0</v>
      </c>
      <c r="DB177" s="17">
        <f t="shared" ca="1" si="311"/>
        <v>0</v>
      </c>
      <c r="DC177" s="17">
        <f t="shared" ca="1" si="311"/>
        <v>0</v>
      </c>
      <c r="DD177" s="17">
        <f t="shared" ca="1" si="311"/>
        <v>0</v>
      </c>
      <c r="DE177" s="17">
        <f t="shared" ca="1" si="311"/>
        <v>0</v>
      </c>
      <c r="DF177" s="17">
        <f t="shared" ca="1" si="311"/>
        <v>0</v>
      </c>
      <c r="DG177" s="17">
        <f t="shared" ca="1" si="311"/>
        <v>0</v>
      </c>
      <c r="DH177" s="17">
        <f t="shared" ca="1" si="311"/>
        <v>0</v>
      </c>
      <c r="DI177" s="17">
        <f t="shared" ca="1" si="311"/>
        <v>0</v>
      </c>
      <c r="DJ177" s="17">
        <f t="shared" ca="1" si="311"/>
        <v>0</v>
      </c>
      <c r="DK177" s="17">
        <f t="shared" ca="1" si="311"/>
        <v>0</v>
      </c>
      <c r="DL177" s="17">
        <f t="shared" ca="1" si="311"/>
        <v>0</v>
      </c>
      <c r="DM177" s="17">
        <f t="shared" ca="1" si="311"/>
        <v>0</v>
      </c>
      <c r="DN177" s="17">
        <f t="shared" ca="1" si="311"/>
        <v>0</v>
      </c>
      <c r="DO177" s="17">
        <f t="shared" ca="1" si="311"/>
        <v>0</v>
      </c>
      <c r="DP177" s="17">
        <f t="shared" ca="1" si="311"/>
        <v>0</v>
      </c>
      <c r="DQ177" s="17">
        <f t="shared" ca="1" si="311"/>
        <v>0</v>
      </c>
      <c r="DR177" s="17">
        <f t="shared" ca="1" si="311"/>
        <v>0</v>
      </c>
      <c r="DS177" s="17">
        <f t="shared" ca="1" si="311"/>
        <v>0</v>
      </c>
      <c r="DT177" s="17">
        <f t="shared" ca="1" si="311"/>
        <v>0</v>
      </c>
      <c r="DU177" s="17">
        <f t="shared" ca="1" si="311"/>
        <v>0</v>
      </c>
      <c r="DV177" s="17">
        <f t="shared" ca="1" si="311"/>
        <v>0</v>
      </c>
      <c r="DW177" s="17">
        <f t="shared" ca="1" si="311"/>
        <v>0</v>
      </c>
      <c r="DX177" s="17">
        <f t="shared" ca="1" si="311"/>
        <v>0</v>
      </c>
      <c r="DY177" s="17">
        <f t="shared" ca="1" si="311"/>
        <v>0</v>
      </c>
      <c r="DZ177" s="17">
        <f t="shared" ca="1" si="311"/>
        <v>0</v>
      </c>
      <c r="EA177" s="17">
        <f t="shared" ca="1" si="311"/>
        <v>0</v>
      </c>
      <c r="EB177" s="17">
        <f t="shared" ca="1" si="311"/>
        <v>0</v>
      </c>
      <c r="EC177" s="17">
        <f t="shared" ca="1" si="311"/>
        <v>0</v>
      </c>
      <c r="ED177" s="17">
        <f t="shared" ca="1" si="311"/>
        <v>0</v>
      </c>
      <c r="EE177" s="17">
        <f t="shared" ca="1" si="311"/>
        <v>0</v>
      </c>
      <c r="EF177" s="17">
        <f t="shared" ca="1" si="311"/>
        <v>0</v>
      </c>
      <c r="EG177" s="17">
        <f t="shared" ca="1" si="311"/>
        <v>0</v>
      </c>
      <c r="EH177" s="17">
        <f t="shared" ca="1" si="311"/>
        <v>0</v>
      </c>
      <c r="EI177" s="17">
        <f t="shared" ref="EI177:FC177" ca="1" si="312">$F$177*EI227*EI4</f>
        <v>0</v>
      </c>
      <c r="EJ177" s="17">
        <f t="shared" ca="1" si="312"/>
        <v>0</v>
      </c>
      <c r="EK177" s="17">
        <f t="shared" ca="1" si="312"/>
        <v>0</v>
      </c>
      <c r="EL177" s="17">
        <f t="shared" ca="1" si="312"/>
        <v>0</v>
      </c>
      <c r="EM177" s="17">
        <f t="shared" ca="1" si="312"/>
        <v>0</v>
      </c>
      <c r="EN177" s="17">
        <f t="shared" ca="1" si="312"/>
        <v>0</v>
      </c>
      <c r="EO177" s="17">
        <f t="shared" ca="1" si="312"/>
        <v>0</v>
      </c>
      <c r="EP177" s="17">
        <f t="shared" ca="1" si="312"/>
        <v>0</v>
      </c>
      <c r="EQ177" s="17">
        <f t="shared" ca="1" si="312"/>
        <v>0</v>
      </c>
      <c r="ER177" s="17">
        <f t="shared" ca="1" si="312"/>
        <v>0</v>
      </c>
      <c r="ES177" s="17">
        <f t="shared" ca="1" si="312"/>
        <v>0</v>
      </c>
      <c r="ET177" s="17">
        <f t="shared" ca="1" si="312"/>
        <v>0</v>
      </c>
      <c r="EU177" s="17">
        <f t="shared" ca="1" si="312"/>
        <v>0</v>
      </c>
      <c r="EV177" s="17">
        <f t="shared" ca="1" si="312"/>
        <v>0</v>
      </c>
      <c r="EW177" s="17">
        <f t="shared" ca="1" si="312"/>
        <v>0</v>
      </c>
      <c r="EX177" s="17">
        <f t="shared" ca="1" si="312"/>
        <v>0</v>
      </c>
      <c r="EY177" s="17">
        <f t="shared" ca="1" si="312"/>
        <v>0</v>
      </c>
      <c r="EZ177" s="17">
        <f t="shared" ca="1" si="312"/>
        <v>0</v>
      </c>
      <c r="FA177" s="17">
        <f t="shared" ca="1" si="312"/>
        <v>0</v>
      </c>
      <c r="FB177" s="17">
        <f t="shared" ca="1" si="312"/>
        <v>0</v>
      </c>
      <c r="FC177" s="17">
        <f t="shared" ca="1" si="312"/>
        <v>0</v>
      </c>
    </row>
    <row r="179" spans="3:159" x14ac:dyDescent="0.35">
      <c r="C179" t="s">
        <v>76</v>
      </c>
      <c r="E179" s="31" t="s">
        <v>107</v>
      </c>
      <c r="H179" s="17"/>
      <c r="J179" s="17">
        <f>I182</f>
        <v>0</v>
      </c>
      <c r="K179" s="17">
        <f t="shared" ref="K179:BV179" ca="1" si="313">J182</f>
        <v>2027675.9816425622</v>
      </c>
      <c r="L179" s="17">
        <f t="shared" ca="1" si="313"/>
        <v>3919168.3088127049</v>
      </c>
      <c r="M179" s="17">
        <f t="shared" ca="1" si="313"/>
        <v>5816153.8449496701</v>
      </c>
      <c r="N179" s="17">
        <f t="shared" ca="1" si="313"/>
        <v>7718648.5432478338</v>
      </c>
      <c r="O179" s="17">
        <f t="shared" ca="1" si="313"/>
        <v>9626668.4032323044</v>
      </c>
      <c r="P179" s="17">
        <f t="shared" ca="1" si="313"/>
        <v>11540229.47089348</v>
      </c>
      <c r="Q179" s="17">
        <f t="shared" ca="1" si="313"/>
        <v>13459347.838821989</v>
      </c>
      <c r="R179" s="17">
        <f t="shared" ca="1" si="313"/>
        <v>15384039.646344023</v>
      </c>
      <c r="S179" s="17">
        <f t="shared" ca="1" si="313"/>
        <v>17314321.07965707</v>
      </c>
      <c r="T179" s="17">
        <f t="shared" ca="1" si="313"/>
        <v>19250208.37196603</v>
      </c>
      <c r="U179" s="17">
        <f t="shared" ca="1" si="313"/>
        <v>21191717.803619739</v>
      </c>
      <c r="V179" s="17">
        <f t="shared" ca="1" si="313"/>
        <v>23138865.702247873</v>
      </c>
      <c r="W179" s="17">
        <f t="shared" ca="1" si="313"/>
        <v>16342945.675604217</v>
      </c>
      <c r="X179" s="17">
        <f t="shared" ca="1" si="313"/>
        <v>15678783.008433651</v>
      </c>
      <c r="Y179" s="17">
        <f t="shared" ca="1" si="313"/>
        <v>14991931.125520352</v>
      </c>
      <c r="Z179" s="17">
        <f t="shared" ca="1" si="313"/>
        <v>14281813.7324843</v>
      </c>
      <c r="AA179" s="17">
        <f t="shared" ca="1" si="313"/>
        <v>13547840.766647175</v>
      </c>
      <c r="AB179" s="17">
        <f t="shared" ca="1" si="313"/>
        <v>12789408.072747467</v>
      </c>
      <c r="AC179" s="17">
        <f t="shared" ca="1" si="313"/>
        <v>12005897.071038878</v>
      </c>
      <c r="AD179" s="17">
        <f t="shared" ca="1" si="313"/>
        <v>11196674.417593133</v>
      </c>
      <c r="AE179" s="17">
        <f t="shared" ca="1" si="313"/>
        <v>10361091.656624159</v>
      </c>
      <c r="AF179" s="17">
        <f t="shared" ca="1" si="313"/>
        <v>9498484.864646228</v>
      </c>
      <c r="AG179" s="17">
        <f t="shared" ca="1" si="313"/>
        <v>8608174.2862743083</v>
      </c>
      <c r="AH179" s="17">
        <f t="shared" ca="1" si="313"/>
        <v>7689463.9614703469</v>
      </c>
      <c r="AI179" s="17">
        <f t="shared" ca="1" si="313"/>
        <v>6741641.3440345917</v>
      </c>
      <c r="AJ179" s="17">
        <f t="shared" ca="1" si="313"/>
        <v>5763976.911136345</v>
      </c>
      <c r="AK179" s="17">
        <f t="shared" ca="1" si="313"/>
        <v>4755723.7636737134</v>
      </c>
      <c r="AL179" s="17">
        <f t="shared" ca="1" si="313"/>
        <v>3716117.2172469809</v>
      </c>
      <c r="AM179" s="17">
        <f t="shared" ca="1" si="313"/>
        <v>2644374.3835251504</v>
      </c>
      <c r="AN179" s="17">
        <f t="shared" ca="1" si="313"/>
        <v>1539693.7417800524</v>
      </c>
      <c r="AO179" s="17">
        <f t="shared" ca="1" si="313"/>
        <v>401254.70035709371</v>
      </c>
      <c r="AP179" s="17">
        <f t="shared" ca="1" si="313"/>
        <v>0</v>
      </c>
      <c r="AQ179" s="17">
        <f t="shared" ca="1" si="313"/>
        <v>0</v>
      </c>
      <c r="AR179" s="17">
        <f t="shared" ca="1" si="313"/>
        <v>0</v>
      </c>
      <c r="AS179" s="17">
        <f t="shared" ca="1" si="313"/>
        <v>0</v>
      </c>
      <c r="AT179" s="17">
        <f t="shared" ca="1" si="313"/>
        <v>0</v>
      </c>
      <c r="AU179" s="17">
        <f t="shared" ca="1" si="313"/>
        <v>0</v>
      </c>
      <c r="AV179" s="17">
        <f t="shared" ca="1" si="313"/>
        <v>0</v>
      </c>
      <c r="AW179" s="17">
        <f t="shared" ca="1" si="313"/>
        <v>0</v>
      </c>
      <c r="AX179" s="17">
        <f t="shared" ca="1" si="313"/>
        <v>0</v>
      </c>
      <c r="AY179" s="17">
        <f t="shared" ca="1" si="313"/>
        <v>0</v>
      </c>
      <c r="AZ179" s="17">
        <f t="shared" ca="1" si="313"/>
        <v>0</v>
      </c>
      <c r="BA179" s="17">
        <f t="shared" ca="1" si="313"/>
        <v>0</v>
      </c>
      <c r="BB179" s="17">
        <f t="shared" ca="1" si="313"/>
        <v>0</v>
      </c>
      <c r="BC179" s="17">
        <f t="shared" ca="1" si="313"/>
        <v>0</v>
      </c>
      <c r="BD179" s="17">
        <f t="shared" ca="1" si="313"/>
        <v>0</v>
      </c>
      <c r="BE179" s="17">
        <f t="shared" ca="1" si="313"/>
        <v>0</v>
      </c>
      <c r="BF179" s="17">
        <f t="shared" ca="1" si="313"/>
        <v>0</v>
      </c>
      <c r="BG179" s="17">
        <f t="shared" ca="1" si="313"/>
        <v>0</v>
      </c>
      <c r="BH179" s="17">
        <f t="shared" ca="1" si="313"/>
        <v>0</v>
      </c>
      <c r="BI179" s="17">
        <f t="shared" ca="1" si="313"/>
        <v>0</v>
      </c>
      <c r="BJ179" s="17">
        <f t="shared" ca="1" si="313"/>
        <v>0</v>
      </c>
      <c r="BK179" s="17">
        <f t="shared" ca="1" si="313"/>
        <v>0</v>
      </c>
      <c r="BL179" s="17">
        <f t="shared" ca="1" si="313"/>
        <v>0</v>
      </c>
      <c r="BM179" s="17">
        <f t="shared" ca="1" si="313"/>
        <v>0</v>
      </c>
      <c r="BN179" s="17">
        <f t="shared" ca="1" si="313"/>
        <v>0</v>
      </c>
      <c r="BO179" s="17">
        <f t="shared" ca="1" si="313"/>
        <v>0</v>
      </c>
      <c r="BP179" s="17">
        <f t="shared" ca="1" si="313"/>
        <v>0</v>
      </c>
      <c r="BQ179" s="17">
        <f t="shared" ca="1" si="313"/>
        <v>0</v>
      </c>
      <c r="BR179" s="17">
        <f t="shared" ca="1" si="313"/>
        <v>0</v>
      </c>
      <c r="BS179" s="17">
        <f t="shared" ca="1" si="313"/>
        <v>0</v>
      </c>
      <c r="BT179" s="17">
        <f t="shared" ca="1" si="313"/>
        <v>0</v>
      </c>
      <c r="BU179" s="17">
        <f t="shared" ca="1" si="313"/>
        <v>0</v>
      </c>
      <c r="BV179" s="17">
        <f t="shared" ca="1" si="313"/>
        <v>0</v>
      </c>
      <c r="BW179" s="17">
        <f t="shared" ref="BW179:EH179" ca="1" si="314">BV182</f>
        <v>0</v>
      </c>
      <c r="BX179" s="17">
        <f t="shared" ca="1" si="314"/>
        <v>0</v>
      </c>
      <c r="BY179" s="17">
        <f t="shared" ca="1" si="314"/>
        <v>0</v>
      </c>
      <c r="BZ179" s="17">
        <f t="shared" ca="1" si="314"/>
        <v>0</v>
      </c>
      <c r="CA179" s="17">
        <f t="shared" ca="1" si="314"/>
        <v>0</v>
      </c>
      <c r="CB179" s="17">
        <f t="shared" ca="1" si="314"/>
        <v>0</v>
      </c>
      <c r="CC179" s="17">
        <f t="shared" ca="1" si="314"/>
        <v>0</v>
      </c>
      <c r="CD179" s="17">
        <f t="shared" ca="1" si="314"/>
        <v>0</v>
      </c>
      <c r="CE179" s="17">
        <f t="shared" ca="1" si="314"/>
        <v>0</v>
      </c>
      <c r="CF179" s="17">
        <f t="shared" ca="1" si="314"/>
        <v>0</v>
      </c>
      <c r="CG179" s="17">
        <f t="shared" ca="1" si="314"/>
        <v>0</v>
      </c>
      <c r="CH179" s="17">
        <f t="shared" ca="1" si="314"/>
        <v>0</v>
      </c>
      <c r="CI179" s="17">
        <f t="shared" ca="1" si="314"/>
        <v>0</v>
      </c>
      <c r="CJ179" s="17">
        <f t="shared" ca="1" si="314"/>
        <v>0</v>
      </c>
      <c r="CK179" s="17">
        <f t="shared" ca="1" si="314"/>
        <v>0</v>
      </c>
      <c r="CL179" s="17">
        <f t="shared" ca="1" si="314"/>
        <v>0</v>
      </c>
      <c r="CM179" s="17">
        <f t="shared" ca="1" si="314"/>
        <v>0</v>
      </c>
      <c r="CN179" s="17">
        <f t="shared" ca="1" si="314"/>
        <v>0</v>
      </c>
      <c r="CO179" s="17">
        <f t="shared" ca="1" si="314"/>
        <v>0</v>
      </c>
      <c r="CP179" s="17">
        <f t="shared" ca="1" si="314"/>
        <v>0</v>
      </c>
      <c r="CQ179" s="17">
        <f t="shared" ca="1" si="314"/>
        <v>0</v>
      </c>
      <c r="CR179" s="17">
        <f t="shared" ca="1" si="314"/>
        <v>0</v>
      </c>
      <c r="CS179" s="17">
        <f t="shared" ca="1" si="314"/>
        <v>0</v>
      </c>
      <c r="CT179" s="17">
        <f t="shared" ca="1" si="314"/>
        <v>0</v>
      </c>
      <c r="CU179" s="17">
        <f t="shared" ca="1" si="314"/>
        <v>0</v>
      </c>
      <c r="CV179" s="17">
        <f t="shared" ca="1" si="314"/>
        <v>0</v>
      </c>
      <c r="CW179" s="17">
        <f t="shared" ca="1" si="314"/>
        <v>0</v>
      </c>
      <c r="CX179" s="17">
        <f t="shared" ca="1" si="314"/>
        <v>0</v>
      </c>
      <c r="CY179" s="17">
        <f t="shared" ca="1" si="314"/>
        <v>0</v>
      </c>
      <c r="CZ179" s="17">
        <f t="shared" ca="1" si="314"/>
        <v>0</v>
      </c>
      <c r="DA179" s="17">
        <f t="shared" ca="1" si="314"/>
        <v>0</v>
      </c>
      <c r="DB179" s="17">
        <f t="shared" ca="1" si="314"/>
        <v>0</v>
      </c>
      <c r="DC179" s="17">
        <f t="shared" ca="1" si="314"/>
        <v>0</v>
      </c>
      <c r="DD179" s="17">
        <f t="shared" ca="1" si="314"/>
        <v>0</v>
      </c>
      <c r="DE179" s="17">
        <f t="shared" ca="1" si="314"/>
        <v>0</v>
      </c>
      <c r="DF179" s="17">
        <f t="shared" ca="1" si="314"/>
        <v>0</v>
      </c>
      <c r="DG179" s="17">
        <f t="shared" ca="1" si="314"/>
        <v>0</v>
      </c>
      <c r="DH179" s="17">
        <f t="shared" ca="1" si="314"/>
        <v>0</v>
      </c>
      <c r="DI179" s="17">
        <f t="shared" ca="1" si="314"/>
        <v>0</v>
      </c>
      <c r="DJ179" s="17">
        <f t="shared" ca="1" si="314"/>
        <v>0</v>
      </c>
      <c r="DK179" s="17">
        <f t="shared" ca="1" si="314"/>
        <v>0</v>
      </c>
      <c r="DL179" s="17">
        <f t="shared" ca="1" si="314"/>
        <v>0</v>
      </c>
      <c r="DM179" s="17">
        <f t="shared" ca="1" si="314"/>
        <v>0</v>
      </c>
      <c r="DN179" s="17">
        <f t="shared" ca="1" si="314"/>
        <v>0</v>
      </c>
      <c r="DO179" s="17">
        <f t="shared" ca="1" si="314"/>
        <v>0</v>
      </c>
      <c r="DP179" s="17">
        <f t="shared" ca="1" si="314"/>
        <v>0</v>
      </c>
      <c r="DQ179" s="17">
        <f t="shared" ca="1" si="314"/>
        <v>0</v>
      </c>
      <c r="DR179" s="17">
        <f t="shared" ca="1" si="314"/>
        <v>0</v>
      </c>
      <c r="DS179" s="17">
        <f t="shared" ca="1" si="314"/>
        <v>0</v>
      </c>
      <c r="DT179" s="17">
        <f t="shared" ca="1" si="314"/>
        <v>0</v>
      </c>
      <c r="DU179" s="17">
        <f t="shared" ca="1" si="314"/>
        <v>0</v>
      </c>
      <c r="DV179" s="17">
        <f t="shared" ca="1" si="314"/>
        <v>0</v>
      </c>
      <c r="DW179" s="17">
        <f t="shared" ca="1" si="314"/>
        <v>0</v>
      </c>
      <c r="DX179" s="17">
        <f t="shared" ca="1" si="314"/>
        <v>0</v>
      </c>
      <c r="DY179" s="17">
        <f t="shared" ca="1" si="314"/>
        <v>0</v>
      </c>
      <c r="DZ179" s="17">
        <f t="shared" ca="1" si="314"/>
        <v>0</v>
      </c>
      <c r="EA179" s="17">
        <f t="shared" ca="1" si="314"/>
        <v>0</v>
      </c>
      <c r="EB179" s="17">
        <f t="shared" ca="1" si="314"/>
        <v>0</v>
      </c>
      <c r="EC179" s="17">
        <f t="shared" ca="1" si="314"/>
        <v>0</v>
      </c>
      <c r="ED179" s="17">
        <f t="shared" ca="1" si="314"/>
        <v>0</v>
      </c>
      <c r="EE179" s="17">
        <f t="shared" ca="1" si="314"/>
        <v>0</v>
      </c>
      <c r="EF179" s="17">
        <f t="shared" ca="1" si="314"/>
        <v>0</v>
      </c>
      <c r="EG179" s="17">
        <f t="shared" ca="1" si="314"/>
        <v>0</v>
      </c>
      <c r="EH179" s="17">
        <f t="shared" ca="1" si="314"/>
        <v>0</v>
      </c>
      <c r="EI179" s="17">
        <f t="shared" ref="EI179:FC179" ca="1" si="315">EH182</f>
        <v>0</v>
      </c>
      <c r="EJ179" s="17">
        <f t="shared" ca="1" si="315"/>
        <v>0</v>
      </c>
      <c r="EK179" s="17">
        <f t="shared" ca="1" si="315"/>
        <v>0</v>
      </c>
      <c r="EL179" s="17">
        <f t="shared" ca="1" si="315"/>
        <v>0</v>
      </c>
      <c r="EM179" s="17">
        <f t="shared" ca="1" si="315"/>
        <v>0</v>
      </c>
      <c r="EN179" s="17">
        <f t="shared" ca="1" si="315"/>
        <v>0</v>
      </c>
      <c r="EO179" s="17">
        <f t="shared" ca="1" si="315"/>
        <v>0</v>
      </c>
      <c r="EP179" s="17">
        <f t="shared" ca="1" si="315"/>
        <v>0</v>
      </c>
      <c r="EQ179" s="17">
        <f t="shared" ca="1" si="315"/>
        <v>0</v>
      </c>
      <c r="ER179" s="17">
        <f t="shared" ca="1" si="315"/>
        <v>0</v>
      </c>
      <c r="ES179" s="17">
        <f t="shared" ca="1" si="315"/>
        <v>0</v>
      </c>
      <c r="ET179" s="17">
        <f t="shared" ca="1" si="315"/>
        <v>0</v>
      </c>
      <c r="EU179" s="17">
        <f t="shared" ca="1" si="315"/>
        <v>0</v>
      </c>
      <c r="EV179" s="17">
        <f t="shared" ca="1" si="315"/>
        <v>0</v>
      </c>
      <c r="EW179" s="17">
        <f t="shared" ca="1" si="315"/>
        <v>0</v>
      </c>
      <c r="EX179" s="17">
        <f t="shared" ca="1" si="315"/>
        <v>0</v>
      </c>
      <c r="EY179" s="17">
        <f t="shared" ca="1" si="315"/>
        <v>0</v>
      </c>
      <c r="EZ179" s="17">
        <f t="shared" ca="1" si="315"/>
        <v>0</v>
      </c>
      <c r="FA179" s="17">
        <f t="shared" ca="1" si="315"/>
        <v>0</v>
      </c>
      <c r="FB179" s="17">
        <f t="shared" ca="1" si="315"/>
        <v>0</v>
      </c>
      <c r="FC179" s="17">
        <f t="shared" ca="1" si="315"/>
        <v>0</v>
      </c>
    </row>
    <row r="180" spans="3:159" x14ac:dyDescent="0.35">
      <c r="C180" t="s">
        <v>77</v>
      </c>
      <c r="E180" s="31" t="s">
        <v>107</v>
      </c>
      <c r="H180" s="17">
        <f ca="1">SUM(J180:XFD180)</f>
        <v>23138865.702247873</v>
      </c>
      <c r="J180" s="17">
        <f ca="1">J177</f>
        <v>2027675.9816425622</v>
      </c>
      <c r="K180" s="17">
        <f t="shared" ref="K180:BV180" ca="1" si="316">K177</f>
        <v>1891492.3271701424</v>
      </c>
      <c r="L180" s="17">
        <f t="shared" ca="1" si="316"/>
        <v>1896985.5361369655</v>
      </c>
      <c r="M180" s="17">
        <f t="shared" ca="1" si="316"/>
        <v>1902494.6982981632</v>
      </c>
      <c r="N180" s="17">
        <f t="shared" ca="1" si="316"/>
        <v>1908019.8599844712</v>
      </c>
      <c r="O180" s="17">
        <f t="shared" ca="1" si="316"/>
        <v>1913561.0676611762</v>
      </c>
      <c r="P180" s="17">
        <f t="shared" ca="1" si="316"/>
        <v>1919118.3679285084</v>
      </c>
      <c r="Q180" s="17">
        <f t="shared" ca="1" si="316"/>
        <v>1924691.807522034</v>
      </c>
      <c r="R180" s="17">
        <f t="shared" ca="1" si="316"/>
        <v>1930281.4333130461</v>
      </c>
      <c r="S180" s="17">
        <f t="shared" ca="1" si="316"/>
        <v>1935887.2923089596</v>
      </c>
      <c r="T180" s="17">
        <f t="shared" ca="1" si="316"/>
        <v>1941509.4316537068</v>
      </c>
      <c r="U180" s="17">
        <f t="shared" ca="1" si="316"/>
        <v>1947147.8986281343</v>
      </c>
      <c r="V180" s="17">
        <f t="shared" ca="1" si="316"/>
        <v>0</v>
      </c>
      <c r="W180" s="17">
        <f t="shared" ca="1" si="316"/>
        <v>0</v>
      </c>
      <c r="X180" s="17">
        <f t="shared" ca="1" si="316"/>
        <v>0</v>
      </c>
      <c r="Y180" s="17">
        <f t="shared" ca="1" si="316"/>
        <v>0</v>
      </c>
      <c r="Z180" s="17">
        <f t="shared" ca="1" si="316"/>
        <v>0</v>
      </c>
      <c r="AA180" s="17">
        <f t="shared" ca="1" si="316"/>
        <v>0</v>
      </c>
      <c r="AB180" s="17">
        <f t="shared" ca="1" si="316"/>
        <v>0</v>
      </c>
      <c r="AC180" s="17">
        <f t="shared" ca="1" si="316"/>
        <v>0</v>
      </c>
      <c r="AD180" s="17">
        <f t="shared" ca="1" si="316"/>
        <v>0</v>
      </c>
      <c r="AE180" s="17">
        <f t="shared" ca="1" si="316"/>
        <v>0</v>
      </c>
      <c r="AF180" s="17">
        <f t="shared" ca="1" si="316"/>
        <v>0</v>
      </c>
      <c r="AG180" s="17">
        <f t="shared" ca="1" si="316"/>
        <v>0</v>
      </c>
      <c r="AH180" s="17">
        <f t="shared" ca="1" si="316"/>
        <v>0</v>
      </c>
      <c r="AI180" s="17">
        <f t="shared" ca="1" si="316"/>
        <v>0</v>
      </c>
      <c r="AJ180" s="17">
        <f t="shared" ca="1" si="316"/>
        <v>0</v>
      </c>
      <c r="AK180" s="17">
        <f t="shared" ca="1" si="316"/>
        <v>0</v>
      </c>
      <c r="AL180" s="17">
        <f t="shared" ca="1" si="316"/>
        <v>0</v>
      </c>
      <c r="AM180" s="17">
        <f t="shared" ca="1" si="316"/>
        <v>0</v>
      </c>
      <c r="AN180" s="17">
        <f t="shared" ca="1" si="316"/>
        <v>0</v>
      </c>
      <c r="AO180" s="17">
        <f t="shared" ca="1" si="316"/>
        <v>0</v>
      </c>
      <c r="AP180" s="17">
        <f t="shared" ca="1" si="316"/>
        <v>0</v>
      </c>
      <c r="AQ180" s="17">
        <f t="shared" ca="1" si="316"/>
        <v>0</v>
      </c>
      <c r="AR180" s="17">
        <f t="shared" ca="1" si="316"/>
        <v>0</v>
      </c>
      <c r="AS180" s="17">
        <f t="shared" ca="1" si="316"/>
        <v>0</v>
      </c>
      <c r="AT180" s="17">
        <f t="shared" ca="1" si="316"/>
        <v>0</v>
      </c>
      <c r="AU180" s="17">
        <f t="shared" ca="1" si="316"/>
        <v>0</v>
      </c>
      <c r="AV180" s="17">
        <f t="shared" ca="1" si="316"/>
        <v>0</v>
      </c>
      <c r="AW180" s="17">
        <f t="shared" ca="1" si="316"/>
        <v>0</v>
      </c>
      <c r="AX180" s="17">
        <f t="shared" ca="1" si="316"/>
        <v>0</v>
      </c>
      <c r="AY180" s="17">
        <f t="shared" ca="1" si="316"/>
        <v>0</v>
      </c>
      <c r="AZ180" s="17">
        <f t="shared" ca="1" si="316"/>
        <v>0</v>
      </c>
      <c r="BA180" s="17">
        <f t="shared" ca="1" si="316"/>
        <v>0</v>
      </c>
      <c r="BB180" s="17">
        <f t="shared" ca="1" si="316"/>
        <v>0</v>
      </c>
      <c r="BC180" s="17">
        <f t="shared" ca="1" si="316"/>
        <v>0</v>
      </c>
      <c r="BD180" s="17">
        <f t="shared" ca="1" si="316"/>
        <v>0</v>
      </c>
      <c r="BE180" s="17">
        <f t="shared" ca="1" si="316"/>
        <v>0</v>
      </c>
      <c r="BF180" s="17">
        <f t="shared" ca="1" si="316"/>
        <v>0</v>
      </c>
      <c r="BG180" s="17">
        <f t="shared" ca="1" si="316"/>
        <v>0</v>
      </c>
      <c r="BH180" s="17">
        <f t="shared" ca="1" si="316"/>
        <v>0</v>
      </c>
      <c r="BI180" s="17">
        <f t="shared" ca="1" si="316"/>
        <v>0</v>
      </c>
      <c r="BJ180" s="17">
        <f t="shared" ca="1" si="316"/>
        <v>0</v>
      </c>
      <c r="BK180" s="17">
        <f t="shared" ca="1" si="316"/>
        <v>0</v>
      </c>
      <c r="BL180" s="17">
        <f t="shared" ca="1" si="316"/>
        <v>0</v>
      </c>
      <c r="BM180" s="17">
        <f t="shared" ca="1" si="316"/>
        <v>0</v>
      </c>
      <c r="BN180" s="17">
        <f t="shared" ca="1" si="316"/>
        <v>0</v>
      </c>
      <c r="BO180" s="17">
        <f t="shared" ca="1" si="316"/>
        <v>0</v>
      </c>
      <c r="BP180" s="17">
        <f t="shared" ca="1" si="316"/>
        <v>0</v>
      </c>
      <c r="BQ180" s="17">
        <f t="shared" ca="1" si="316"/>
        <v>0</v>
      </c>
      <c r="BR180" s="17">
        <f t="shared" ca="1" si="316"/>
        <v>0</v>
      </c>
      <c r="BS180" s="17">
        <f t="shared" ca="1" si="316"/>
        <v>0</v>
      </c>
      <c r="BT180" s="17">
        <f t="shared" ca="1" si="316"/>
        <v>0</v>
      </c>
      <c r="BU180" s="17">
        <f t="shared" ca="1" si="316"/>
        <v>0</v>
      </c>
      <c r="BV180" s="17">
        <f t="shared" ca="1" si="316"/>
        <v>0</v>
      </c>
      <c r="BW180" s="17">
        <f t="shared" ref="BW180:EH180" ca="1" si="317">BW177</f>
        <v>0</v>
      </c>
      <c r="BX180" s="17">
        <f t="shared" ca="1" si="317"/>
        <v>0</v>
      </c>
      <c r="BY180" s="17">
        <f t="shared" ca="1" si="317"/>
        <v>0</v>
      </c>
      <c r="BZ180" s="17">
        <f t="shared" ca="1" si="317"/>
        <v>0</v>
      </c>
      <c r="CA180" s="17">
        <f t="shared" ca="1" si="317"/>
        <v>0</v>
      </c>
      <c r="CB180" s="17">
        <f t="shared" ca="1" si="317"/>
        <v>0</v>
      </c>
      <c r="CC180" s="17">
        <f t="shared" ca="1" si="317"/>
        <v>0</v>
      </c>
      <c r="CD180" s="17">
        <f t="shared" ca="1" si="317"/>
        <v>0</v>
      </c>
      <c r="CE180" s="17">
        <f t="shared" ca="1" si="317"/>
        <v>0</v>
      </c>
      <c r="CF180" s="17">
        <f t="shared" ca="1" si="317"/>
        <v>0</v>
      </c>
      <c r="CG180" s="17">
        <f t="shared" ca="1" si="317"/>
        <v>0</v>
      </c>
      <c r="CH180" s="17">
        <f t="shared" ca="1" si="317"/>
        <v>0</v>
      </c>
      <c r="CI180" s="17">
        <f t="shared" ca="1" si="317"/>
        <v>0</v>
      </c>
      <c r="CJ180" s="17">
        <f t="shared" ca="1" si="317"/>
        <v>0</v>
      </c>
      <c r="CK180" s="17">
        <f t="shared" ca="1" si="317"/>
        <v>0</v>
      </c>
      <c r="CL180" s="17">
        <f t="shared" ca="1" si="317"/>
        <v>0</v>
      </c>
      <c r="CM180" s="17">
        <f t="shared" ca="1" si="317"/>
        <v>0</v>
      </c>
      <c r="CN180" s="17">
        <f t="shared" ca="1" si="317"/>
        <v>0</v>
      </c>
      <c r="CO180" s="17">
        <f t="shared" ca="1" si="317"/>
        <v>0</v>
      </c>
      <c r="CP180" s="17">
        <f t="shared" ca="1" si="317"/>
        <v>0</v>
      </c>
      <c r="CQ180" s="17">
        <f t="shared" ca="1" si="317"/>
        <v>0</v>
      </c>
      <c r="CR180" s="17">
        <f t="shared" ca="1" si="317"/>
        <v>0</v>
      </c>
      <c r="CS180" s="17">
        <f t="shared" ca="1" si="317"/>
        <v>0</v>
      </c>
      <c r="CT180" s="17">
        <f t="shared" ca="1" si="317"/>
        <v>0</v>
      </c>
      <c r="CU180" s="17">
        <f t="shared" ca="1" si="317"/>
        <v>0</v>
      </c>
      <c r="CV180" s="17">
        <f t="shared" ca="1" si="317"/>
        <v>0</v>
      </c>
      <c r="CW180" s="17">
        <f t="shared" ca="1" si="317"/>
        <v>0</v>
      </c>
      <c r="CX180" s="17">
        <f t="shared" ca="1" si="317"/>
        <v>0</v>
      </c>
      <c r="CY180" s="17">
        <f t="shared" ca="1" si="317"/>
        <v>0</v>
      </c>
      <c r="CZ180" s="17">
        <f t="shared" ca="1" si="317"/>
        <v>0</v>
      </c>
      <c r="DA180" s="17">
        <f t="shared" ca="1" si="317"/>
        <v>0</v>
      </c>
      <c r="DB180" s="17">
        <f t="shared" ca="1" si="317"/>
        <v>0</v>
      </c>
      <c r="DC180" s="17">
        <f t="shared" ca="1" si="317"/>
        <v>0</v>
      </c>
      <c r="DD180" s="17">
        <f t="shared" ca="1" si="317"/>
        <v>0</v>
      </c>
      <c r="DE180" s="17">
        <f t="shared" ca="1" si="317"/>
        <v>0</v>
      </c>
      <c r="DF180" s="17">
        <f t="shared" ca="1" si="317"/>
        <v>0</v>
      </c>
      <c r="DG180" s="17">
        <f t="shared" ca="1" si="317"/>
        <v>0</v>
      </c>
      <c r="DH180" s="17">
        <f t="shared" ca="1" si="317"/>
        <v>0</v>
      </c>
      <c r="DI180" s="17">
        <f t="shared" ca="1" si="317"/>
        <v>0</v>
      </c>
      <c r="DJ180" s="17">
        <f t="shared" ca="1" si="317"/>
        <v>0</v>
      </c>
      <c r="DK180" s="17">
        <f t="shared" ca="1" si="317"/>
        <v>0</v>
      </c>
      <c r="DL180" s="17">
        <f t="shared" ca="1" si="317"/>
        <v>0</v>
      </c>
      <c r="DM180" s="17">
        <f t="shared" ca="1" si="317"/>
        <v>0</v>
      </c>
      <c r="DN180" s="17">
        <f t="shared" ca="1" si="317"/>
        <v>0</v>
      </c>
      <c r="DO180" s="17">
        <f t="shared" ca="1" si="317"/>
        <v>0</v>
      </c>
      <c r="DP180" s="17">
        <f t="shared" ca="1" si="317"/>
        <v>0</v>
      </c>
      <c r="DQ180" s="17">
        <f t="shared" ca="1" si="317"/>
        <v>0</v>
      </c>
      <c r="DR180" s="17">
        <f t="shared" ca="1" si="317"/>
        <v>0</v>
      </c>
      <c r="DS180" s="17">
        <f t="shared" ca="1" si="317"/>
        <v>0</v>
      </c>
      <c r="DT180" s="17">
        <f t="shared" ca="1" si="317"/>
        <v>0</v>
      </c>
      <c r="DU180" s="17">
        <f t="shared" ca="1" si="317"/>
        <v>0</v>
      </c>
      <c r="DV180" s="17">
        <f t="shared" ca="1" si="317"/>
        <v>0</v>
      </c>
      <c r="DW180" s="17">
        <f t="shared" ca="1" si="317"/>
        <v>0</v>
      </c>
      <c r="DX180" s="17">
        <f t="shared" ca="1" si="317"/>
        <v>0</v>
      </c>
      <c r="DY180" s="17">
        <f t="shared" ca="1" si="317"/>
        <v>0</v>
      </c>
      <c r="DZ180" s="17">
        <f t="shared" ca="1" si="317"/>
        <v>0</v>
      </c>
      <c r="EA180" s="17">
        <f t="shared" ca="1" si="317"/>
        <v>0</v>
      </c>
      <c r="EB180" s="17">
        <f t="shared" ca="1" si="317"/>
        <v>0</v>
      </c>
      <c r="EC180" s="17">
        <f t="shared" ca="1" si="317"/>
        <v>0</v>
      </c>
      <c r="ED180" s="17">
        <f t="shared" ca="1" si="317"/>
        <v>0</v>
      </c>
      <c r="EE180" s="17">
        <f t="shared" ca="1" si="317"/>
        <v>0</v>
      </c>
      <c r="EF180" s="17">
        <f t="shared" ca="1" si="317"/>
        <v>0</v>
      </c>
      <c r="EG180" s="17">
        <f t="shared" ca="1" si="317"/>
        <v>0</v>
      </c>
      <c r="EH180" s="17">
        <f t="shared" ca="1" si="317"/>
        <v>0</v>
      </c>
      <c r="EI180" s="17">
        <f t="shared" ref="EI180:FC180" ca="1" si="318">EI177</f>
        <v>0</v>
      </c>
      <c r="EJ180" s="17">
        <f t="shared" ca="1" si="318"/>
        <v>0</v>
      </c>
      <c r="EK180" s="17">
        <f t="shared" ca="1" si="318"/>
        <v>0</v>
      </c>
      <c r="EL180" s="17">
        <f t="shared" ca="1" si="318"/>
        <v>0</v>
      </c>
      <c r="EM180" s="17">
        <f t="shared" ca="1" si="318"/>
        <v>0</v>
      </c>
      <c r="EN180" s="17">
        <f t="shared" ca="1" si="318"/>
        <v>0</v>
      </c>
      <c r="EO180" s="17">
        <f t="shared" ca="1" si="318"/>
        <v>0</v>
      </c>
      <c r="EP180" s="17">
        <f t="shared" ca="1" si="318"/>
        <v>0</v>
      </c>
      <c r="EQ180" s="17">
        <f t="shared" ca="1" si="318"/>
        <v>0</v>
      </c>
      <c r="ER180" s="17">
        <f t="shared" ca="1" si="318"/>
        <v>0</v>
      </c>
      <c r="ES180" s="17">
        <f t="shared" ca="1" si="318"/>
        <v>0</v>
      </c>
      <c r="ET180" s="17">
        <f t="shared" ca="1" si="318"/>
        <v>0</v>
      </c>
      <c r="EU180" s="17">
        <f t="shared" ca="1" si="318"/>
        <v>0</v>
      </c>
      <c r="EV180" s="17">
        <f t="shared" ca="1" si="318"/>
        <v>0</v>
      </c>
      <c r="EW180" s="17">
        <f t="shared" ca="1" si="318"/>
        <v>0</v>
      </c>
      <c r="EX180" s="17">
        <f t="shared" ca="1" si="318"/>
        <v>0</v>
      </c>
      <c r="EY180" s="17">
        <f t="shared" ca="1" si="318"/>
        <v>0</v>
      </c>
      <c r="EZ180" s="17">
        <f t="shared" ca="1" si="318"/>
        <v>0</v>
      </c>
      <c r="FA180" s="17">
        <f t="shared" ca="1" si="318"/>
        <v>0</v>
      </c>
      <c r="FB180" s="17">
        <f t="shared" ca="1" si="318"/>
        <v>0</v>
      </c>
      <c r="FC180" s="17">
        <f t="shared" ca="1" si="318"/>
        <v>0</v>
      </c>
    </row>
    <row r="181" spans="3:159" x14ac:dyDescent="0.35">
      <c r="C181" t="s">
        <v>266</v>
      </c>
      <c r="E181" s="31" t="s">
        <v>107</v>
      </c>
      <c r="H181" s="17">
        <f ca="1">SUM(J181:XFD181)</f>
        <v>23138865.702247873</v>
      </c>
      <c r="J181" s="17">
        <f>MIN(J163-J184,J179)</f>
        <v>0</v>
      </c>
      <c r="K181" s="17">
        <f t="shared" ref="K181:BV181" ca="1" si="319">MIN(K163-K184,K179)</f>
        <v>0</v>
      </c>
      <c r="L181" s="17">
        <f t="shared" ca="1" si="319"/>
        <v>0</v>
      </c>
      <c r="M181" s="17">
        <f t="shared" ca="1" si="319"/>
        <v>0</v>
      </c>
      <c r="N181" s="17">
        <f t="shared" ca="1" si="319"/>
        <v>0</v>
      </c>
      <c r="O181" s="17">
        <f t="shared" ca="1" si="319"/>
        <v>0</v>
      </c>
      <c r="P181" s="17">
        <f t="shared" ca="1" si="319"/>
        <v>0</v>
      </c>
      <c r="Q181" s="17">
        <f t="shared" ca="1" si="319"/>
        <v>0</v>
      </c>
      <c r="R181" s="17">
        <f t="shared" ca="1" si="319"/>
        <v>0</v>
      </c>
      <c r="S181" s="17">
        <f t="shared" ca="1" si="319"/>
        <v>0</v>
      </c>
      <c r="T181" s="17">
        <f t="shared" ca="1" si="319"/>
        <v>0</v>
      </c>
      <c r="U181" s="17">
        <f t="shared" ca="1" si="319"/>
        <v>0</v>
      </c>
      <c r="V181" s="17">
        <f t="shared" ca="1" si="319"/>
        <v>6795920.0266436553</v>
      </c>
      <c r="W181" s="17">
        <f t="shared" ca="1" si="319"/>
        <v>664162.66717056511</v>
      </c>
      <c r="X181" s="17">
        <f t="shared" ca="1" si="319"/>
        <v>686851.88291329844</v>
      </c>
      <c r="Y181" s="17">
        <f t="shared" ca="1" si="319"/>
        <v>710117.39303605189</v>
      </c>
      <c r="Z181" s="17">
        <f t="shared" ca="1" si="319"/>
        <v>733972.9658371252</v>
      </c>
      <c r="AA181" s="17">
        <f t="shared" ca="1" si="319"/>
        <v>758432.6938997074</v>
      </c>
      <c r="AB181" s="17">
        <f t="shared" ca="1" si="319"/>
        <v>783511.00170859019</v>
      </c>
      <c r="AC181" s="17">
        <f t="shared" ca="1" si="319"/>
        <v>809222.65344574489</v>
      </c>
      <c r="AD181" s="17">
        <f t="shared" ca="1" si="319"/>
        <v>835582.76096897339</v>
      </c>
      <c r="AE181" s="17">
        <f t="shared" ca="1" si="319"/>
        <v>862606.79197793128</v>
      </c>
      <c r="AF181" s="17">
        <f t="shared" ca="1" si="319"/>
        <v>890310.57837191981</v>
      </c>
      <c r="AG181" s="17">
        <f t="shared" ca="1" si="319"/>
        <v>918710.32480396144</v>
      </c>
      <c r="AH181" s="17">
        <f t="shared" ca="1" si="319"/>
        <v>947822.61743575544</v>
      </c>
      <c r="AI181" s="17">
        <f t="shared" ca="1" si="319"/>
        <v>977664.43289824703</v>
      </c>
      <c r="AJ181" s="17">
        <f t="shared" ca="1" si="319"/>
        <v>1008253.1474626311</v>
      </c>
      <c r="AK181" s="17">
        <f t="shared" ca="1" si="319"/>
        <v>1039606.5464267326</v>
      </c>
      <c r="AL181" s="17">
        <f t="shared" ca="1" si="319"/>
        <v>1071742.8337218305</v>
      </c>
      <c r="AM181" s="17">
        <f t="shared" ca="1" si="319"/>
        <v>1104680.6417450979</v>
      </c>
      <c r="AN181" s="17">
        <f t="shared" ca="1" si="319"/>
        <v>1138439.0414229587</v>
      </c>
      <c r="AO181" s="17">
        <f t="shared" ca="1" si="319"/>
        <v>401254.70035709371</v>
      </c>
      <c r="AP181" s="17">
        <f t="shared" ca="1" si="319"/>
        <v>0</v>
      </c>
      <c r="AQ181" s="17">
        <f t="shared" ca="1" si="319"/>
        <v>0</v>
      </c>
      <c r="AR181" s="17">
        <f t="shared" ca="1" si="319"/>
        <v>0</v>
      </c>
      <c r="AS181" s="17">
        <f t="shared" ca="1" si="319"/>
        <v>0</v>
      </c>
      <c r="AT181" s="17">
        <f t="shared" ca="1" si="319"/>
        <v>0</v>
      </c>
      <c r="AU181" s="17">
        <f t="shared" ca="1" si="319"/>
        <v>0</v>
      </c>
      <c r="AV181" s="17">
        <f t="shared" ca="1" si="319"/>
        <v>0</v>
      </c>
      <c r="AW181" s="17">
        <f t="shared" ca="1" si="319"/>
        <v>0</v>
      </c>
      <c r="AX181" s="17">
        <f t="shared" ca="1" si="319"/>
        <v>0</v>
      </c>
      <c r="AY181" s="17">
        <f t="shared" ca="1" si="319"/>
        <v>0</v>
      </c>
      <c r="AZ181" s="17">
        <f t="shared" ca="1" si="319"/>
        <v>0</v>
      </c>
      <c r="BA181" s="17">
        <f t="shared" ca="1" si="319"/>
        <v>0</v>
      </c>
      <c r="BB181" s="17">
        <f t="shared" ca="1" si="319"/>
        <v>0</v>
      </c>
      <c r="BC181" s="17">
        <f t="shared" ca="1" si="319"/>
        <v>0</v>
      </c>
      <c r="BD181" s="17">
        <f t="shared" ca="1" si="319"/>
        <v>0</v>
      </c>
      <c r="BE181" s="17">
        <f t="shared" ca="1" si="319"/>
        <v>0</v>
      </c>
      <c r="BF181" s="17">
        <f t="shared" ca="1" si="319"/>
        <v>0</v>
      </c>
      <c r="BG181" s="17">
        <f t="shared" ca="1" si="319"/>
        <v>0</v>
      </c>
      <c r="BH181" s="17">
        <f t="shared" ca="1" si="319"/>
        <v>0</v>
      </c>
      <c r="BI181" s="17">
        <f t="shared" ca="1" si="319"/>
        <v>0</v>
      </c>
      <c r="BJ181" s="17">
        <f t="shared" ca="1" si="319"/>
        <v>0</v>
      </c>
      <c r="BK181" s="17">
        <f t="shared" ca="1" si="319"/>
        <v>0</v>
      </c>
      <c r="BL181" s="17">
        <f t="shared" ca="1" si="319"/>
        <v>0</v>
      </c>
      <c r="BM181" s="17">
        <f t="shared" ca="1" si="319"/>
        <v>0</v>
      </c>
      <c r="BN181" s="17">
        <f t="shared" ca="1" si="319"/>
        <v>0</v>
      </c>
      <c r="BO181" s="17">
        <f t="shared" ca="1" si="319"/>
        <v>0</v>
      </c>
      <c r="BP181" s="17">
        <f t="shared" ca="1" si="319"/>
        <v>0</v>
      </c>
      <c r="BQ181" s="17">
        <f t="shared" ca="1" si="319"/>
        <v>0</v>
      </c>
      <c r="BR181" s="17">
        <f t="shared" ca="1" si="319"/>
        <v>0</v>
      </c>
      <c r="BS181" s="17">
        <f t="shared" ca="1" si="319"/>
        <v>0</v>
      </c>
      <c r="BT181" s="17">
        <f t="shared" ca="1" si="319"/>
        <v>0</v>
      </c>
      <c r="BU181" s="17">
        <f t="shared" ca="1" si="319"/>
        <v>0</v>
      </c>
      <c r="BV181" s="17">
        <f t="shared" ca="1" si="319"/>
        <v>0</v>
      </c>
      <c r="BW181" s="17">
        <f t="shared" ref="BW181:EH181" ca="1" si="320">MIN(BW163-BW184,BW179)</f>
        <v>0</v>
      </c>
      <c r="BX181" s="17">
        <f t="shared" ca="1" si="320"/>
        <v>0</v>
      </c>
      <c r="BY181" s="17">
        <f t="shared" ca="1" si="320"/>
        <v>0</v>
      </c>
      <c r="BZ181" s="17">
        <f t="shared" ca="1" si="320"/>
        <v>0</v>
      </c>
      <c r="CA181" s="17">
        <f t="shared" ca="1" si="320"/>
        <v>0</v>
      </c>
      <c r="CB181" s="17">
        <f t="shared" ca="1" si="320"/>
        <v>0</v>
      </c>
      <c r="CC181" s="17">
        <f t="shared" ca="1" si="320"/>
        <v>0</v>
      </c>
      <c r="CD181" s="17">
        <f t="shared" ca="1" si="320"/>
        <v>0</v>
      </c>
      <c r="CE181" s="17">
        <f t="shared" ca="1" si="320"/>
        <v>0</v>
      </c>
      <c r="CF181" s="17">
        <f t="shared" ca="1" si="320"/>
        <v>0</v>
      </c>
      <c r="CG181" s="17">
        <f t="shared" ca="1" si="320"/>
        <v>0</v>
      </c>
      <c r="CH181" s="17">
        <f t="shared" ca="1" si="320"/>
        <v>0</v>
      </c>
      <c r="CI181" s="17">
        <f t="shared" ca="1" si="320"/>
        <v>0</v>
      </c>
      <c r="CJ181" s="17">
        <f t="shared" ca="1" si="320"/>
        <v>0</v>
      </c>
      <c r="CK181" s="17">
        <f t="shared" ca="1" si="320"/>
        <v>0</v>
      </c>
      <c r="CL181" s="17">
        <f t="shared" ca="1" si="320"/>
        <v>0</v>
      </c>
      <c r="CM181" s="17">
        <f t="shared" ca="1" si="320"/>
        <v>0</v>
      </c>
      <c r="CN181" s="17">
        <f t="shared" ca="1" si="320"/>
        <v>0</v>
      </c>
      <c r="CO181" s="17">
        <f t="shared" ca="1" si="320"/>
        <v>0</v>
      </c>
      <c r="CP181" s="17">
        <f t="shared" ca="1" si="320"/>
        <v>0</v>
      </c>
      <c r="CQ181" s="17">
        <f t="shared" ca="1" si="320"/>
        <v>0</v>
      </c>
      <c r="CR181" s="17">
        <f t="shared" ca="1" si="320"/>
        <v>0</v>
      </c>
      <c r="CS181" s="17">
        <f t="shared" ca="1" si="320"/>
        <v>0</v>
      </c>
      <c r="CT181" s="17">
        <f t="shared" ca="1" si="320"/>
        <v>0</v>
      </c>
      <c r="CU181" s="17">
        <f t="shared" ca="1" si="320"/>
        <v>0</v>
      </c>
      <c r="CV181" s="17">
        <f t="shared" ca="1" si="320"/>
        <v>0</v>
      </c>
      <c r="CW181" s="17">
        <f t="shared" ca="1" si="320"/>
        <v>0</v>
      </c>
      <c r="CX181" s="17">
        <f t="shared" ca="1" si="320"/>
        <v>0</v>
      </c>
      <c r="CY181" s="17">
        <f t="shared" ca="1" si="320"/>
        <v>0</v>
      </c>
      <c r="CZ181" s="17">
        <f t="shared" ca="1" si="320"/>
        <v>0</v>
      </c>
      <c r="DA181" s="17">
        <f t="shared" ca="1" si="320"/>
        <v>0</v>
      </c>
      <c r="DB181" s="17">
        <f t="shared" ca="1" si="320"/>
        <v>0</v>
      </c>
      <c r="DC181" s="17">
        <f t="shared" ca="1" si="320"/>
        <v>0</v>
      </c>
      <c r="DD181" s="17">
        <f t="shared" ca="1" si="320"/>
        <v>0</v>
      </c>
      <c r="DE181" s="17">
        <f t="shared" ca="1" si="320"/>
        <v>0</v>
      </c>
      <c r="DF181" s="17">
        <f t="shared" ca="1" si="320"/>
        <v>0</v>
      </c>
      <c r="DG181" s="17">
        <f t="shared" ca="1" si="320"/>
        <v>0</v>
      </c>
      <c r="DH181" s="17">
        <f t="shared" ca="1" si="320"/>
        <v>0</v>
      </c>
      <c r="DI181" s="17">
        <f t="shared" ca="1" si="320"/>
        <v>0</v>
      </c>
      <c r="DJ181" s="17">
        <f t="shared" ca="1" si="320"/>
        <v>0</v>
      </c>
      <c r="DK181" s="17">
        <f t="shared" ca="1" si="320"/>
        <v>0</v>
      </c>
      <c r="DL181" s="17">
        <f t="shared" ca="1" si="320"/>
        <v>0</v>
      </c>
      <c r="DM181" s="17">
        <f t="shared" ca="1" si="320"/>
        <v>0</v>
      </c>
      <c r="DN181" s="17">
        <f t="shared" ca="1" si="320"/>
        <v>0</v>
      </c>
      <c r="DO181" s="17">
        <f t="shared" ca="1" si="320"/>
        <v>0</v>
      </c>
      <c r="DP181" s="17">
        <f t="shared" ca="1" si="320"/>
        <v>0</v>
      </c>
      <c r="DQ181" s="17">
        <f t="shared" ca="1" si="320"/>
        <v>0</v>
      </c>
      <c r="DR181" s="17">
        <f t="shared" ca="1" si="320"/>
        <v>0</v>
      </c>
      <c r="DS181" s="17">
        <f t="shared" ca="1" si="320"/>
        <v>0</v>
      </c>
      <c r="DT181" s="17">
        <f t="shared" ca="1" si="320"/>
        <v>0</v>
      </c>
      <c r="DU181" s="17">
        <f t="shared" ca="1" si="320"/>
        <v>0</v>
      </c>
      <c r="DV181" s="17">
        <f t="shared" ca="1" si="320"/>
        <v>0</v>
      </c>
      <c r="DW181" s="17">
        <f t="shared" ca="1" si="320"/>
        <v>0</v>
      </c>
      <c r="DX181" s="17">
        <f t="shared" ca="1" si="320"/>
        <v>0</v>
      </c>
      <c r="DY181" s="17">
        <f t="shared" ca="1" si="320"/>
        <v>0</v>
      </c>
      <c r="DZ181" s="17">
        <f t="shared" ca="1" si="320"/>
        <v>0</v>
      </c>
      <c r="EA181" s="17">
        <f t="shared" ca="1" si="320"/>
        <v>0</v>
      </c>
      <c r="EB181" s="17">
        <f t="shared" ca="1" si="320"/>
        <v>0</v>
      </c>
      <c r="EC181" s="17">
        <f t="shared" ca="1" si="320"/>
        <v>0</v>
      </c>
      <c r="ED181" s="17">
        <f t="shared" ca="1" si="320"/>
        <v>0</v>
      </c>
      <c r="EE181" s="17">
        <f t="shared" ca="1" si="320"/>
        <v>0</v>
      </c>
      <c r="EF181" s="17">
        <f t="shared" ca="1" si="320"/>
        <v>0</v>
      </c>
      <c r="EG181" s="17">
        <f t="shared" ca="1" si="320"/>
        <v>0</v>
      </c>
      <c r="EH181" s="17">
        <f t="shared" ca="1" si="320"/>
        <v>0</v>
      </c>
      <c r="EI181" s="17">
        <f t="shared" ref="EI181:FC181" ca="1" si="321">MIN(EI163-EI184,EI179)</f>
        <v>0</v>
      </c>
      <c r="EJ181" s="17">
        <f t="shared" ca="1" si="321"/>
        <v>0</v>
      </c>
      <c r="EK181" s="17">
        <f t="shared" ca="1" si="321"/>
        <v>0</v>
      </c>
      <c r="EL181" s="17">
        <f t="shared" ca="1" si="321"/>
        <v>0</v>
      </c>
      <c r="EM181" s="17">
        <f t="shared" ca="1" si="321"/>
        <v>0</v>
      </c>
      <c r="EN181" s="17">
        <f t="shared" ca="1" si="321"/>
        <v>0</v>
      </c>
      <c r="EO181" s="17">
        <f t="shared" ca="1" si="321"/>
        <v>0</v>
      </c>
      <c r="EP181" s="17">
        <f t="shared" ca="1" si="321"/>
        <v>0</v>
      </c>
      <c r="EQ181" s="17">
        <f t="shared" ca="1" si="321"/>
        <v>0</v>
      </c>
      <c r="ER181" s="17">
        <f t="shared" ca="1" si="321"/>
        <v>0</v>
      </c>
      <c r="ES181" s="17">
        <f t="shared" ca="1" si="321"/>
        <v>0</v>
      </c>
      <c r="ET181" s="17">
        <f t="shared" ca="1" si="321"/>
        <v>0</v>
      </c>
      <c r="EU181" s="17">
        <f t="shared" ca="1" si="321"/>
        <v>0</v>
      </c>
      <c r="EV181" s="17">
        <f t="shared" ca="1" si="321"/>
        <v>0</v>
      </c>
      <c r="EW181" s="17">
        <f t="shared" ca="1" si="321"/>
        <v>0</v>
      </c>
      <c r="EX181" s="17">
        <f t="shared" ca="1" si="321"/>
        <v>0</v>
      </c>
      <c r="EY181" s="17">
        <f t="shared" ca="1" si="321"/>
        <v>0</v>
      </c>
      <c r="EZ181" s="17">
        <f t="shared" ca="1" si="321"/>
        <v>0</v>
      </c>
      <c r="FA181" s="17">
        <f t="shared" ca="1" si="321"/>
        <v>0</v>
      </c>
      <c r="FB181" s="17">
        <f t="shared" ca="1" si="321"/>
        <v>0</v>
      </c>
      <c r="FC181" s="17">
        <f t="shared" ca="1" si="321"/>
        <v>0</v>
      </c>
    </row>
    <row r="182" spans="3:159" x14ac:dyDescent="0.35">
      <c r="C182" s="33" t="s">
        <v>78</v>
      </c>
      <c r="D182" s="33"/>
      <c r="E182" s="34" t="s">
        <v>107</v>
      </c>
      <c r="F182" s="33"/>
      <c r="G182" s="33"/>
      <c r="H182" s="33"/>
      <c r="I182" s="33"/>
      <c r="J182" s="35">
        <f ca="1">J179+J180-J181</f>
        <v>2027675.9816425622</v>
      </c>
      <c r="K182" s="35">
        <f t="shared" ref="K182:BV182" ca="1" si="322">K179+K180-K181</f>
        <v>3919168.3088127049</v>
      </c>
      <c r="L182" s="35">
        <f t="shared" ca="1" si="322"/>
        <v>5816153.8449496701</v>
      </c>
      <c r="M182" s="35">
        <f t="shared" ca="1" si="322"/>
        <v>7718648.5432478338</v>
      </c>
      <c r="N182" s="35">
        <f t="shared" ca="1" si="322"/>
        <v>9626668.4032323044</v>
      </c>
      <c r="O182" s="35">
        <f t="shared" ca="1" si="322"/>
        <v>11540229.47089348</v>
      </c>
      <c r="P182" s="35">
        <f t="shared" ca="1" si="322"/>
        <v>13459347.838821989</v>
      </c>
      <c r="Q182" s="35">
        <f t="shared" ca="1" si="322"/>
        <v>15384039.646344023</v>
      </c>
      <c r="R182" s="35">
        <f t="shared" ca="1" si="322"/>
        <v>17314321.07965707</v>
      </c>
      <c r="S182" s="35">
        <f t="shared" ca="1" si="322"/>
        <v>19250208.37196603</v>
      </c>
      <c r="T182" s="35">
        <f t="shared" ca="1" si="322"/>
        <v>21191717.803619739</v>
      </c>
      <c r="U182" s="35">
        <f t="shared" ca="1" si="322"/>
        <v>23138865.702247873</v>
      </c>
      <c r="V182" s="35">
        <f t="shared" ca="1" si="322"/>
        <v>16342945.675604217</v>
      </c>
      <c r="W182" s="35">
        <f t="shared" ca="1" si="322"/>
        <v>15678783.008433651</v>
      </c>
      <c r="X182" s="35">
        <f t="shared" ca="1" si="322"/>
        <v>14991931.125520352</v>
      </c>
      <c r="Y182" s="35">
        <f t="shared" ca="1" si="322"/>
        <v>14281813.7324843</v>
      </c>
      <c r="Z182" s="35">
        <f t="shared" ca="1" si="322"/>
        <v>13547840.766647175</v>
      </c>
      <c r="AA182" s="35">
        <f t="shared" ca="1" si="322"/>
        <v>12789408.072747467</v>
      </c>
      <c r="AB182" s="35">
        <f t="shared" ca="1" si="322"/>
        <v>12005897.071038878</v>
      </c>
      <c r="AC182" s="35">
        <f t="shared" ca="1" si="322"/>
        <v>11196674.417593133</v>
      </c>
      <c r="AD182" s="35">
        <f t="shared" ca="1" si="322"/>
        <v>10361091.656624159</v>
      </c>
      <c r="AE182" s="35">
        <f t="shared" ca="1" si="322"/>
        <v>9498484.864646228</v>
      </c>
      <c r="AF182" s="35">
        <f t="shared" ca="1" si="322"/>
        <v>8608174.2862743083</v>
      </c>
      <c r="AG182" s="35">
        <f t="shared" ca="1" si="322"/>
        <v>7689463.9614703469</v>
      </c>
      <c r="AH182" s="35">
        <f t="shared" ca="1" si="322"/>
        <v>6741641.3440345917</v>
      </c>
      <c r="AI182" s="35">
        <f t="shared" ca="1" si="322"/>
        <v>5763976.911136345</v>
      </c>
      <c r="AJ182" s="35">
        <f t="shared" ca="1" si="322"/>
        <v>4755723.7636737134</v>
      </c>
      <c r="AK182" s="35">
        <f t="shared" ca="1" si="322"/>
        <v>3716117.2172469809</v>
      </c>
      <c r="AL182" s="35">
        <f t="shared" ca="1" si="322"/>
        <v>2644374.3835251504</v>
      </c>
      <c r="AM182" s="35">
        <f t="shared" ca="1" si="322"/>
        <v>1539693.7417800524</v>
      </c>
      <c r="AN182" s="35">
        <f t="shared" ca="1" si="322"/>
        <v>401254.70035709371</v>
      </c>
      <c r="AO182" s="35">
        <f t="shared" ca="1" si="322"/>
        <v>0</v>
      </c>
      <c r="AP182" s="35">
        <f t="shared" ca="1" si="322"/>
        <v>0</v>
      </c>
      <c r="AQ182" s="35">
        <f t="shared" ca="1" si="322"/>
        <v>0</v>
      </c>
      <c r="AR182" s="35">
        <f t="shared" ca="1" si="322"/>
        <v>0</v>
      </c>
      <c r="AS182" s="35">
        <f t="shared" ca="1" si="322"/>
        <v>0</v>
      </c>
      <c r="AT182" s="35">
        <f t="shared" ca="1" si="322"/>
        <v>0</v>
      </c>
      <c r="AU182" s="35">
        <f t="shared" ca="1" si="322"/>
        <v>0</v>
      </c>
      <c r="AV182" s="35">
        <f t="shared" ca="1" si="322"/>
        <v>0</v>
      </c>
      <c r="AW182" s="35">
        <f t="shared" ca="1" si="322"/>
        <v>0</v>
      </c>
      <c r="AX182" s="35">
        <f t="shared" ca="1" si="322"/>
        <v>0</v>
      </c>
      <c r="AY182" s="35">
        <f t="shared" ca="1" si="322"/>
        <v>0</v>
      </c>
      <c r="AZ182" s="35">
        <f t="shared" ca="1" si="322"/>
        <v>0</v>
      </c>
      <c r="BA182" s="35">
        <f t="shared" ca="1" si="322"/>
        <v>0</v>
      </c>
      <c r="BB182" s="35">
        <f t="shared" ca="1" si="322"/>
        <v>0</v>
      </c>
      <c r="BC182" s="35">
        <f t="shared" ca="1" si="322"/>
        <v>0</v>
      </c>
      <c r="BD182" s="35">
        <f t="shared" ca="1" si="322"/>
        <v>0</v>
      </c>
      <c r="BE182" s="35">
        <f t="shared" ca="1" si="322"/>
        <v>0</v>
      </c>
      <c r="BF182" s="35">
        <f t="shared" ca="1" si="322"/>
        <v>0</v>
      </c>
      <c r="BG182" s="35">
        <f t="shared" ca="1" si="322"/>
        <v>0</v>
      </c>
      <c r="BH182" s="35">
        <f t="shared" ca="1" si="322"/>
        <v>0</v>
      </c>
      <c r="BI182" s="35">
        <f t="shared" ca="1" si="322"/>
        <v>0</v>
      </c>
      <c r="BJ182" s="35">
        <f t="shared" ca="1" si="322"/>
        <v>0</v>
      </c>
      <c r="BK182" s="35">
        <f t="shared" ca="1" si="322"/>
        <v>0</v>
      </c>
      <c r="BL182" s="35">
        <f t="shared" ca="1" si="322"/>
        <v>0</v>
      </c>
      <c r="BM182" s="35">
        <f t="shared" ca="1" si="322"/>
        <v>0</v>
      </c>
      <c r="BN182" s="35">
        <f t="shared" ca="1" si="322"/>
        <v>0</v>
      </c>
      <c r="BO182" s="35">
        <f t="shared" ca="1" si="322"/>
        <v>0</v>
      </c>
      <c r="BP182" s="35">
        <f t="shared" ca="1" si="322"/>
        <v>0</v>
      </c>
      <c r="BQ182" s="35">
        <f t="shared" ca="1" si="322"/>
        <v>0</v>
      </c>
      <c r="BR182" s="35">
        <f t="shared" ca="1" si="322"/>
        <v>0</v>
      </c>
      <c r="BS182" s="35">
        <f t="shared" ca="1" si="322"/>
        <v>0</v>
      </c>
      <c r="BT182" s="35">
        <f t="shared" ca="1" si="322"/>
        <v>0</v>
      </c>
      <c r="BU182" s="35">
        <f t="shared" ca="1" si="322"/>
        <v>0</v>
      </c>
      <c r="BV182" s="35">
        <f t="shared" ca="1" si="322"/>
        <v>0</v>
      </c>
      <c r="BW182" s="35">
        <f t="shared" ref="BW182:EH182" ca="1" si="323">BW179+BW180-BW181</f>
        <v>0</v>
      </c>
      <c r="BX182" s="35">
        <f t="shared" ca="1" si="323"/>
        <v>0</v>
      </c>
      <c r="BY182" s="35">
        <f t="shared" ca="1" si="323"/>
        <v>0</v>
      </c>
      <c r="BZ182" s="35">
        <f t="shared" ca="1" si="323"/>
        <v>0</v>
      </c>
      <c r="CA182" s="35">
        <f t="shared" ca="1" si="323"/>
        <v>0</v>
      </c>
      <c r="CB182" s="35">
        <f t="shared" ca="1" si="323"/>
        <v>0</v>
      </c>
      <c r="CC182" s="35">
        <f t="shared" ca="1" si="323"/>
        <v>0</v>
      </c>
      <c r="CD182" s="35">
        <f t="shared" ca="1" si="323"/>
        <v>0</v>
      </c>
      <c r="CE182" s="35">
        <f t="shared" ca="1" si="323"/>
        <v>0</v>
      </c>
      <c r="CF182" s="35">
        <f t="shared" ca="1" si="323"/>
        <v>0</v>
      </c>
      <c r="CG182" s="35">
        <f t="shared" ca="1" si="323"/>
        <v>0</v>
      </c>
      <c r="CH182" s="35">
        <f t="shared" ca="1" si="323"/>
        <v>0</v>
      </c>
      <c r="CI182" s="35">
        <f t="shared" ca="1" si="323"/>
        <v>0</v>
      </c>
      <c r="CJ182" s="35">
        <f t="shared" ca="1" si="323"/>
        <v>0</v>
      </c>
      <c r="CK182" s="35">
        <f t="shared" ca="1" si="323"/>
        <v>0</v>
      </c>
      <c r="CL182" s="35">
        <f t="shared" ca="1" si="323"/>
        <v>0</v>
      </c>
      <c r="CM182" s="35">
        <f t="shared" ca="1" si="323"/>
        <v>0</v>
      </c>
      <c r="CN182" s="35">
        <f t="shared" ca="1" si="323"/>
        <v>0</v>
      </c>
      <c r="CO182" s="35">
        <f t="shared" ca="1" si="323"/>
        <v>0</v>
      </c>
      <c r="CP182" s="35">
        <f t="shared" ca="1" si="323"/>
        <v>0</v>
      </c>
      <c r="CQ182" s="35">
        <f t="shared" ca="1" si="323"/>
        <v>0</v>
      </c>
      <c r="CR182" s="35">
        <f t="shared" ca="1" si="323"/>
        <v>0</v>
      </c>
      <c r="CS182" s="35">
        <f t="shared" ca="1" si="323"/>
        <v>0</v>
      </c>
      <c r="CT182" s="35">
        <f t="shared" ca="1" si="323"/>
        <v>0</v>
      </c>
      <c r="CU182" s="35">
        <f t="shared" ca="1" si="323"/>
        <v>0</v>
      </c>
      <c r="CV182" s="35">
        <f t="shared" ca="1" si="323"/>
        <v>0</v>
      </c>
      <c r="CW182" s="35">
        <f t="shared" ca="1" si="323"/>
        <v>0</v>
      </c>
      <c r="CX182" s="35">
        <f t="shared" ca="1" si="323"/>
        <v>0</v>
      </c>
      <c r="CY182" s="35">
        <f t="shared" ca="1" si="323"/>
        <v>0</v>
      </c>
      <c r="CZ182" s="35">
        <f t="shared" ca="1" si="323"/>
        <v>0</v>
      </c>
      <c r="DA182" s="35">
        <f t="shared" ca="1" si="323"/>
        <v>0</v>
      </c>
      <c r="DB182" s="35">
        <f t="shared" ca="1" si="323"/>
        <v>0</v>
      </c>
      <c r="DC182" s="35">
        <f t="shared" ca="1" si="323"/>
        <v>0</v>
      </c>
      <c r="DD182" s="35">
        <f t="shared" ca="1" si="323"/>
        <v>0</v>
      </c>
      <c r="DE182" s="35">
        <f t="shared" ca="1" si="323"/>
        <v>0</v>
      </c>
      <c r="DF182" s="35">
        <f t="shared" ca="1" si="323"/>
        <v>0</v>
      </c>
      <c r="DG182" s="35">
        <f t="shared" ca="1" si="323"/>
        <v>0</v>
      </c>
      <c r="DH182" s="35">
        <f t="shared" ca="1" si="323"/>
        <v>0</v>
      </c>
      <c r="DI182" s="35">
        <f t="shared" ca="1" si="323"/>
        <v>0</v>
      </c>
      <c r="DJ182" s="35">
        <f t="shared" ca="1" si="323"/>
        <v>0</v>
      </c>
      <c r="DK182" s="35">
        <f t="shared" ca="1" si="323"/>
        <v>0</v>
      </c>
      <c r="DL182" s="35">
        <f t="shared" ca="1" si="323"/>
        <v>0</v>
      </c>
      <c r="DM182" s="35">
        <f t="shared" ca="1" si="323"/>
        <v>0</v>
      </c>
      <c r="DN182" s="35">
        <f t="shared" ca="1" si="323"/>
        <v>0</v>
      </c>
      <c r="DO182" s="35">
        <f t="shared" ca="1" si="323"/>
        <v>0</v>
      </c>
      <c r="DP182" s="35">
        <f t="shared" ca="1" si="323"/>
        <v>0</v>
      </c>
      <c r="DQ182" s="35">
        <f t="shared" ca="1" si="323"/>
        <v>0</v>
      </c>
      <c r="DR182" s="35">
        <f t="shared" ca="1" si="323"/>
        <v>0</v>
      </c>
      <c r="DS182" s="35">
        <f t="shared" ca="1" si="323"/>
        <v>0</v>
      </c>
      <c r="DT182" s="35">
        <f t="shared" ca="1" si="323"/>
        <v>0</v>
      </c>
      <c r="DU182" s="35">
        <f t="shared" ca="1" si="323"/>
        <v>0</v>
      </c>
      <c r="DV182" s="35">
        <f t="shared" ca="1" si="323"/>
        <v>0</v>
      </c>
      <c r="DW182" s="35">
        <f t="shared" ca="1" si="323"/>
        <v>0</v>
      </c>
      <c r="DX182" s="35">
        <f t="shared" ca="1" si="323"/>
        <v>0</v>
      </c>
      <c r="DY182" s="35">
        <f t="shared" ca="1" si="323"/>
        <v>0</v>
      </c>
      <c r="DZ182" s="35">
        <f t="shared" ca="1" si="323"/>
        <v>0</v>
      </c>
      <c r="EA182" s="35">
        <f t="shared" ca="1" si="323"/>
        <v>0</v>
      </c>
      <c r="EB182" s="35">
        <f t="shared" ca="1" si="323"/>
        <v>0</v>
      </c>
      <c r="EC182" s="35">
        <f t="shared" ca="1" si="323"/>
        <v>0</v>
      </c>
      <c r="ED182" s="35">
        <f t="shared" ca="1" si="323"/>
        <v>0</v>
      </c>
      <c r="EE182" s="35">
        <f t="shared" ca="1" si="323"/>
        <v>0</v>
      </c>
      <c r="EF182" s="35">
        <f t="shared" ca="1" si="323"/>
        <v>0</v>
      </c>
      <c r="EG182" s="35">
        <f t="shared" ca="1" si="323"/>
        <v>0</v>
      </c>
      <c r="EH182" s="35">
        <f t="shared" ca="1" si="323"/>
        <v>0</v>
      </c>
      <c r="EI182" s="35">
        <f t="shared" ref="EI182:FC182" ca="1" si="324">EI179+EI180-EI181</f>
        <v>0</v>
      </c>
      <c r="EJ182" s="35">
        <f t="shared" ca="1" si="324"/>
        <v>0</v>
      </c>
      <c r="EK182" s="35">
        <f t="shared" ca="1" si="324"/>
        <v>0</v>
      </c>
      <c r="EL182" s="35">
        <f t="shared" ca="1" si="324"/>
        <v>0</v>
      </c>
      <c r="EM182" s="35">
        <f t="shared" ca="1" si="324"/>
        <v>0</v>
      </c>
      <c r="EN182" s="35">
        <f t="shared" ca="1" si="324"/>
        <v>0</v>
      </c>
      <c r="EO182" s="35">
        <f t="shared" ca="1" si="324"/>
        <v>0</v>
      </c>
      <c r="EP182" s="35">
        <f t="shared" ca="1" si="324"/>
        <v>0</v>
      </c>
      <c r="EQ182" s="35">
        <f t="shared" ca="1" si="324"/>
        <v>0</v>
      </c>
      <c r="ER182" s="35">
        <f t="shared" ca="1" si="324"/>
        <v>0</v>
      </c>
      <c r="ES182" s="35">
        <f t="shared" ca="1" si="324"/>
        <v>0</v>
      </c>
      <c r="ET182" s="35">
        <f t="shared" ca="1" si="324"/>
        <v>0</v>
      </c>
      <c r="EU182" s="35">
        <f t="shared" ca="1" si="324"/>
        <v>0</v>
      </c>
      <c r="EV182" s="35">
        <f t="shared" ca="1" si="324"/>
        <v>0</v>
      </c>
      <c r="EW182" s="35">
        <f t="shared" ca="1" si="324"/>
        <v>0</v>
      </c>
      <c r="EX182" s="35">
        <f t="shared" ca="1" si="324"/>
        <v>0</v>
      </c>
      <c r="EY182" s="35">
        <f t="shared" ca="1" si="324"/>
        <v>0</v>
      </c>
      <c r="EZ182" s="35">
        <f t="shared" ca="1" si="324"/>
        <v>0</v>
      </c>
      <c r="FA182" s="35">
        <f t="shared" ca="1" si="324"/>
        <v>0</v>
      </c>
      <c r="FB182" s="35">
        <f t="shared" ca="1" si="324"/>
        <v>0</v>
      </c>
      <c r="FC182" s="35">
        <f t="shared" ca="1" si="324"/>
        <v>0</v>
      </c>
    </row>
    <row r="184" spans="3:159" x14ac:dyDescent="0.35">
      <c r="C184" t="s">
        <v>79</v>
      </c>
      <c r="E184" s="31" t="s">
        <v>107</v>
      </c>
      <c r="J184" s="45">
        <f>J179*J164*J160</f>
        <v>0</v>
      </c>
      <c r="K184" s="45">
        <f t="shared" ref="K184:BV184" ca="1" si="325">K179*K164*K160</f>
        <v>0</v>
      </c>
      <c r="L184" s="45">
        <f t="shared" ca="1" si="325"/>
        <v>0</v>
      </c>
      <c r="M184" s="45">
        <f t="shared" ca="1" si="325"/>
        <v>0</v>
      </c>
      <c r="N184" s="45">
        <f t="shared" ca="1" si="325"/>
        <v>0</v>
      </c>
      <c r="O184" s="45">
        <f t="shared" ca="1" si="325"/>
        <v>0</v>
      </c>
      <c r="P184" s="45">
        <f t="shared" ca="1" si="325"/>
        <v>0</v>
      </c>
      <c r="Q184" s="45">
        <f t="shared" ca="1" si="325"/>
        <v>0</v>
      </c>
      <c r="R184" s="45">
        <f t="shared" ca="1" si="325"/>
        <v>0</v>
      </c>
      <c r="S184" s="45">
        <f t="shared" ca="1" si="325"/>
        <v>0</v>
      </c>
      <c r="T184" s="45">
        <f t="shared" ca="1" si="325"/>
        <v>0</v>
      </c>
      <c r="U184" s="45">
        <f t="shared" ca="1" si="325"/>
        <v>0</v>
      </c>
      <c r="V184" s="45">
        <f t="shared" ca="1" si="325"/>
        <v>543763.34400282498</v>
      </c>
      <c r="W184" s="45">
        <f t="shared" ca="1" si="325"/>
        <v>384059.22337669908</v>
      </c>
      <c r="X184" s="45">
        <f t="shared" ca="1" si="325"/>
        <v>368451.40069819079</v>
      </c>
      <c r="Y184" s="45">
        <f t="shared" ca="1" si="325"/>
        <v>352310.38144972827</v>
      </c>
      <c r="Z184" s="45">
        <f t="shared" ca="1" si="325"/>
        <v>335622.62271338102</v>
      </c>
      <c r="AA184" s="45">
        <f t="shared" ca="1" si="325"/>
        <v>318374.25801620859</v>
      </c>
      <c r="AB184" s="45">
        <f t="shared" ca="1" si="325"/>
        <v>300551.08970956545</v>
      </c>
      <c r="AC184" s="45">
        <f t="shared" ca="1" si="325"/>
        <v>282138.58116941364</v>
      </c>
      <c r="AD184" s="45">
        <f t="shared" ca="1" si="325"/>
        <v>263121.84881343861</v>
      </c>
      <c r="AE184" s="45">
        <f t="shared" ca="1" si="325"/>
        <v>243485.65393066773</v>
      </c>
      <c r="AF184" s="45">
        <f t="shared" ca="1" si="325"/>
        <v>223214.39431918637</v>
      </c>
      <c r="AG184" s="45">
        <f t="shared" ca="1" si="325"/>
        <v>202292.09572744626</v>
      </c>
      <c r="AH184" s="45">
        <f t="shared" ca="1" si="325"/>
        <v>180702.40309455316</v>
      </c>
      <c r="AI184" s="45">
        <f t="shared" ca="1" si="325"/>
        <v>158428.57158481292</v>
      </c>
      <c r="AJ184" s="45">
        <f t="shared" ca="1" si="325"/>
        <v>135453.45741170412</v>
      </c>
      <c r="AK184" s="45">
        <f t="shared" ca="1" si="325"/>
        <v>111759.50844633227</v>
      </c>
      <c r="AL184" s="45">
        <f t="shared" ca="1" si="325"/>
        <v>87328.754605304057</v>
      </c>
      <c r="AM184" s="45">
        <f t="shared" ca="1" si="325"/>
        <v>62142.798012841035</v>
      </c>
      <c r="AN184" s="45">
        <f t="shared" ca="1" si="325"/>
        <v>36182.802931831233</v>
      </c>
      <c r="AO184" s="45">
        <f t="shared" ca="1" si="325"/>
        <v>9429.4854583917022</v>
      </c>
      <c r="AP184" s="45">
        <f t="shared" ca="1" si="325"/>
        <v>0</v>
      </c>
      <c r="AQ184" s="45">
        <f t="shared" ca="1" si="325"/>
        <v>0</v>
      </c>
      <c r="AR184" s="45">
        <f t="shared" ca="1" si="325"/>
        <v>0</v>
      </c>
      <c r="AS184" s="45">
        <f t="shared" ca="1" si="325"/>
        <v>0</v>
      </c>
      <c r="AT184" s="45">
        <f t="shared" ca="1" si="325"/>
        <v>0</v>
      </c>
      <c r="AU184" s="45">
        <f t="shared" ca="1" si="325"/>
        <v>0</v>
      </c>
      <c r="AV184" s="45">
        <f t="shared" ca="1" si="325"/>
        <v>0</v>
      </c>
      <c r="AW184" s="45">
        <f t="shared" ca="1" si="325"/>
        <v>0</v>
      </c>
      <c r="AX184" s="45">
        <f t="shared" ca="1" si="325"/>
        <v>0</v>
      </c>
      <c r="AY184" s="45">
        <f t="shared" ca="1" si="325"/>
        <v>0</v>
      </c>
      <c r="AZ184" s="45">
        <f t="shared" ca="1" si="325"/>
        <v>0</v>
      </c>
      <c r="BA184" s="45">
        <f t="shared" ca="1" si="325"/>
        <v>0</v>
      </c>
      <c r="BB184" s="45">
        <f t="shared" ca="1" si="325"/>
        <v>0</v>
      </c>
      <c r="BC184" s="45">
        <f t="shared" ca="1" si="325"/>
        <v>0</v>
      </c>
      <c r="BD184" s="45">
        <f t="shared" ca="1" si="325"/>
        <v>0</v>
      </c>
      <c r="BE184" s="45">
        <f t="shared" ca="1" si="325"/>
        <v>0</v>
      </c>
      <c r="BF184" s="45">
        <f t="shared" ca="1" si="325"/>
        <v>0</v>
      </c>
      <c r="BG184" s="45">
        <f t="shared" ca="1" si="325"/>
        <v>0</v>
      </c>
      <c r="BH184" s="45">
        <f t="shared" ca="1" si="325"/>
        <v>0</v>
      </c>
      <c r="BI184" s="45">
        <f t="shared" ca="1" si="325"/>
        <v>0</v>
      </c>
      <c r="BJ184" s="45">
        <f t="shared" ca="1" si="325"/>
        <v>0</v>
      </c>
      <c r="BK184" s="45">
        <f t="shared" ca="1" si="325"/>
        <v>0</v>
      </c>
      <c r="BL184" s="45">
        <f t="shared" ca="1" si="325"/>
        <v>0</v>
      </c>
      <c r="BM184" s="45">
        <f t="shared" ca="1" si="325"/>
        <v>0</v>
      </c>
      <c r="BN184" s="45">
        <f t="shared" ca="1" si="325"/>
        <v>0</v>
      </c>
      <c r="BO184" s="45">
        <f t="shared" ca="1" si="325"/>
        <v>0</v>
      </c>
      <c r="BP184" s="45">
        <f t="shared" ca="1" si="325"/>
        <v>0</v>
      </c>
      <c r="BQ184" s="45">
        <f t="shared" ca="1" si="325"/>
        <v>0</v>
      </c>
      <c r="BR184" s="45">
        <f t="shared" ca="1" si="325"/>
        <v>0</v>
      </c>
      <c r="BS184" s="45">
        <f t="shared" ca="1" si="325"/>
        <v>0</v>
      </c>
      <c r="BT184" s="45">
        <f t="shared" ca="1" si="325"/>
        <v>0</v>
      </c>
      <c r="BU184" s="45">
        <f t="shared" ca="1" si="325"/>
        <v>0</v>
      </c>
      <c r="BV184" s="45">
        <f t="shared" ca="1" si="325"/>
        <v>0</v>
      </c>
      <c r="BW184" s="45">
        <f t="shared" ref="BW184:EH184" ca="1" si="326">BW179*BW164*BW160</f>
        <v>0</v>
      </c>
      <c r="BX184" s="45">
        <f t="shared" ca="1" si="326"/>
        <v>0</v>
      </c>
      <c r="BY184" s="45">
        <f t="shared" ca="1" si="326"/>
        <v>0</v>
      </c>
      <c r="BZ184" s="45">
        <f t="shared" ca="1" si="326"/>
        <v>0</v>
      </c>
      <c r="CA184" s="45">
        <f t="shared" ca="1" si="326"/>
        <v>0</v>
      </c>
      <c r="CB184" s="45">
        <f t="shared" ca="1" si="326"/>
        <v>0</v>
      </c>
      <c r="CC184" s="45">
        <f t="shared" ca="1" si="326"/>
        <v>0</v>
      </c>
      <c r="CD184" s="45">
        <f t="shared" ca="1" si="326"/>
        <v>0</v>
      </c>
      <c r="CE184" s="45">
        <f t="shared" ca="1" si="326"/>
        <v>0</v>
      </c>
      <c r="CF184" s="45">
        <f t="shared" ca="1" si="326"/>
        <v>0</v>
      </c>
      <c r="CG184" s="45">
        <f t="shared" ca="1" si="326"/>
        <v>0</v>
      </c>
      <c r="CH184" s="45">
        <f t="shared" ca="1" si="326"/>
        <v>0</v>
      </c>
      <c r="CI184" s="45">
        <f t="shared" ca="1" si="326"/>
        <v>0</v>
      </c>
      <c r="CJ184" s="45">
        <f t="shared" ca="1" si="326"/>
        <v>0</v>
      </c>
      <c r="CK184" s="45">
        <f t="shared" ca="1" si="326"/>
        <v>0</v>
      </c>
      <c r="CL184" s="45">
        <f t="shared" ca="1" si="326"/>
        <v>0</v>
      </c>
      <c r="CM184" s="45">
        <f t="shared" ca="1" si="326"/>
        <v>0</v>
      </c>
      <c r="CN184" s="45">
        <f t="shared" ca="1" si="326"/>
        <v>0</v>
      </c>
      <c r="CO184" s="45">
        <f t="shared" ca="1" si="326"/>
        <v>0</v>
      </c>
      <c r="CP184" s="45">
        <f t="shared" ca="1" si="326"/>
        <v>0</v>
      </c>
      <c r="CQ184" s="45">
        <f t="shared" ca="1" si="326"/>
        <v>0</v>
      </c>
      <c r="CR184" s="45">
        <f t="shared" ca="1" si="326"/>
        <v>0</v>
      </c>
      <c r="CS184" s="45">
        <f t="shared" ca="1" si="326"/>
        <v>0</v>
      </c>
      <c r="CT184" s="45">
        <f t="shared" ca="1" si="326"/>
        <v>0</v>
      </c>
      <c r="CU184" s="45">
        <f t="shared" ca="1" si="326"/>
        <v>0</v>
      </c>
      <c r="CV184" s="45">
        <f t="shared" ca="1" si="326"/>
        <v>0</v>
      </c>
      <c r="CW184" s="45">
        <f t="shared" ca="1" si="326"/>
        <v>0</v>
      </c>
      <c r="CX184" s="45">
        <f t="shared" ca="1" si="326"/>
        <v>0</v>
      </c>
      <c r="CY184" s="45">
        <f t="shared" ca="1" si="326"/>
        <v>0</v>
      </c>
      <c r="CZ184" s="45">
        <f t="shared" ca="1" si="326"/>
        <v>0</v>
      </c>
      <c r="DA184" s="45">
        <f t="shared" ca="1" si="326"/>
        <v>0</v>
      </c>
      <c r="DB184" s="45">
        <f t="shared" ca="1" si="326"/>
        <v>0</v>
      </c>
      <c r="DC184" s="45">
        <f t="shared" ca="1" si="326"/>
        <v>0</v>
      </c>
      <c r="DD184" s="45">
        <f t="shared" ca="1" si="326"/>
        <v>0</v>
      </c>
      <c r="DE184" s="45">
        <f t="shared" ca="1" si="326"/>
        <v>0</v>
      </c>
      <c r="DF184" s="45">
        <f t="shared" ca="1" si="326"/>
        <v>0</v>
      </c>
      <c r="DG184" s="45">
        <f t="shared" ca="1" si="326"/>
        <v>0</v>
      </c>
      <c r="DH184" s="45">
        <f t="shared" ca="1" si="326"/>
        <v>0</v>
      </c>
      <c r="DI184" s="45">
        <f t="shared" ca="1" si="326"/>
        <v>0</v>
      </c>
      <c r="DJ184" s="45">
        <f t="shared" ca="1" si="326"/>
        <v>0</v>
      </c>
      <c r="DK184" s="45">
        <f t="shared" ca="1" si="326"/>
        <v>0</v>
      </c>
      <c r="DL184" s="45">
        <f t="shared" ca="1" si="326"/>
        <v>0</v>
      </c>
      <c r="DM184" s="45">
        <f t="shared" ca="1" si="326"/>
        <v>0</v>
      </c>
      <c r="DN184" s="45">
        <f t="shared" ca="1" si="326"/>
        <v>0</v>
      </c>
      <c r="DO184" s="45">
        <f t="shared" ca="1" si="326"/>
        <v>0</v>
      </c>
      <c r="DP184" s="45">
        <f t="shared" ca="1" si="326"/>
        <v>0</v>
      </c>
      <c r="DQ184" s="45">
        <f t="shared" ca="1" si="326"/>
        <v>0</v>
      </c>
      <c r="DR184" s="45">
        <f t="shared" ca="1" si="326"/>
        <v>0</v>
      </c>
      <c r="DS184" s="45">
        <f t="shared" ca="1" si="326"/>
        <v>0</v>
      </c>
      <c r="DT184" s="45">
        <f t="shared" ca="1" si="326"/>
        <v>0</v>
      </c>
      <c r="DU184" s="45">
        <f t="shared" ca="1" si="326"/>
        <v>0</v>
      </c>
      <c r="DV184" s="45">
        <f t="shared" ca="1" si="326"/>
        <v>0</v>
      </c>
      <c r="DW184" s="45">
        <f t="shared" ca="1" si="326"/>
        <v>0</v>
      </c>
      <c r="DX184" s="45">
        <f t="shared" ca="1" si="326"/>
        <v>0</v>
      </c>
      <c r="DY184" s="45">
        <f t="shared" ca="1" si="326"/>
        <v>0</v>
      </c>
      <c r="DZ184" s="45">
        <f t="shared" ca="1" si="326"/>
        <v>0</v>
      </c>
      <c r="EA184" s="45">
        <f t="shared" ca="1" si="326"/>
        <v>0</v>
      </c>
      <c r="EB184" s="45">
        <f t="shared" ca="1" si="326"/>
        <v>0</v>
      </c>
      <c r="EC184" s="45">
        <f t="shared" ca="1" si="326"/>
        <v>0</v>
      </c>
      <c r="ED184" s="45">
        <f t="shared" ca="1" si="326"/>
        <v>0</v>
      </c>
      <c r="EE184" s="45">
        <f t="shared" ca="1" si="326"/>
        <v>0</v>
      </c>
      <c r="EF184" s="45">
        <f t="shared" ca="1" si="326"/>
        <v>0</v>
      </c>
      <c r="EG184" s="45">
        <f t="shared" ca="1" si="326"/>
        <v>0</v>
      </c>
      <c r="EH184" s="45">
        <f t="shared" ca="1" si="326"/>
        <v>0</v>
      </c>
      <c r="EI184" s="45">
        <f t="shared" ref="EI184:FC184" ca="1" si="327">EI179*EI164*EI160</f>
        <v>0</v>
      </c>
      <c r="EJ184" s="45">
        <f t="shared" ca="1" si="327"/>
        <v>0</v>
      </c>
      <c r="EK184" s="45">
        <f t="shared" ca="1" si="327"/>
        <v>0</v>
      </c>
      <c r="EL184" s="45">
        <f t="shared" ca="1" si="327"/>
        <v>0</v>
      </c>
      <c r="EM184" s="45">
        <f t="shared" ca="1" si="327"/>
        <v>0</v>
      </c>
      <c r="EN184" s="45">
        <f t="shared" ca="1" si="327"/>
        <v>0</v>
      </c>
      <c r="EO184" s="45">
        <f t="shared" ca="1" si="327"/>
        <v>0</v>
      </c>
      <c r="EP184" s="45">
        <f t="shared" ca="1" si="327"/>
        <v>0</v>
      </c>
      <c r="EQ184" s="45">
        <f t="shared" ca="1" si="327"/>
        <v>0</v>
      </c>
      <c r="ER184" s="45">
        <f t="shared" ca="1" si="327"/>
        <v>0</v>
      </c>
      <c r="ES184" s="45">
        <f t="shared" ca="1" si="327"/>
        <v>0</v>
      </c>
      <c r="ET184" s="45">
        <f t="shared" ca="1" si="327"/>
        <v>0</v>
      </c>
      <c r="EU184" s="45">
        <f t="shared" ca="1" si="327"/>
        <v>0</v>
      </c>
      <c r="EV184" s="45">
        <f t="shared" ca="1" si="327"/>
        <v>0</v>
      </c>
      <c r="EW184" s="45">
        <f t="shared" ca="1" si="327"/>
        <v>0</v>
      </c>
      <c r="EX184" s="45">
        <f t="shared" ca="1" si="327"/>
        <v>0</v>
      </c>
      <c r="EY184" s="45">
        <f t="shared" ca="1" si="327"/>
        <v>0</v>
      </c>
      <c r="EZ184" s="45">
        <f t="shared" ca="1" si="327"/>
        <v>0</v>
      </c>
      <c r="FA184" s="45">
        <f t="shared" ca="1" si="327"/>
        <v>0</v>
      </c>
      <c r="FB184" s="45">
        <f t="shared" ca="1" si="327"/>
        <v>0</v>
      </c>
      <c r="FC184" s="45">
        <f t="shared" ca="1" si="327"/>
        <v>0</v>
      </c>
    </row>
    <row r="186" spans="3:159" x14ac:dyDescent="0.35">
      <c r="C186" t="s">
        <v>267</v>
      </c>
      <c r="E186" s="31" t="s">
        <v>268</v>
      </c>
      <c r="F186" s="21">
        <f>G160</f>
        <v>52232</v>
      </c>
      <c r="G186" s="17">
        <f ca="1">LOOKUP(F186,7:7,179:179)</f>
        <v>0</v>
      </c>
    </row>
    <row r="188" spans="3:159" x14ac:dyDescent="0.35">
      <c r="C188" t="s">
        <v>320</v>
      </c>
      <c r="E188" s="31" t="s">
        <v>107</v>
      </c>
      <c r="F188" s="1">
        <f>F164/F4</f>
        <v>3.9166666666666664E-3</v>
      </c>
      <c r="H188" s="17">
        <f ca="1">SUM(J188:XFD188)</f>
        <v>498388.70223165065</v>
      </c>
      <c r="J188" s="17">
        <f>J179*$F$188*J4</f>
        <v>0</v>
      </c>
      <c r="K188" s="17">
        <f t="shared" ref="K188:BV188" ca="1" si="328">K179*$F$188*K4</f>
        <v>7941.7309281000344</v>
      </c>
      <c r="L188" s="17">
        <f t="shared" ca="1" si="328"/>
        <v>15350.075876183093</v>
      </c>
      <c r="M188" s="17">
        <f t="shared" ca="1" si="328"/>
        <v>22779.935892719539</v>
      </c>
      <c r="N188" s="17">
        <f t="shared" ca="1" si="328"/>
        <v>30231.373461054012</v>
      </c>
      <c r="O188" s="17">
        <f t="shared" ca="1" si="328"/>
        <v>37704.451245993187</v>
      </c>
      <c r="P188" s="17">
        <f t="shared" ca="1" si="328"/>
        <v>45199.232094332794</v>
      </c>
      <c r="Q188" s="17">
        <f t="shared" ca="1" si="328"/>
        <v>52715.77903538612</v>
      </c>
      <c r="R188" s="17">
        <f t="shared" ca="1" si="328"/>
        <v>60254.155281514082</v>
      </c>
      <c r="S188" s="17">
        <f t="shared" ca="1" si="328"/>
        <v>67814.424228656848</v>
      </c>
      <c r="T188" s="17">
        <f t="shared" ca="1" si="328"/>
        <v>75396.649456866944</v>
      </c>
      <c r="U188" s="17">
        <f t="shared" ca="1" si="328"/>
        <v>83000.894730843967</v>
      </c>
      <c r="V188" s="17">
        <f t="shared" ca="1" si="328"/>
        <v>0</v>
      </c>
      <c r="W188" s="17">
        <f t="shared" ca="1" si="328"/>
        <v>0</v>
      </c>
      <c r="X188" s="17">
        <f t="shared" ca="1" si="328"/>
        <v>0</v>
      </c>
      <c r="Y188" s="17">
        <f t="shared" ca="1" si="328"/>
        <v>0</v>
      </c>
      <c r="Z188" s="17">
        <f t="shared" ca="1" si="328"/>
        <v>0</v>
      </c>
      <c r="AA188" s="17">
        <f t="shared" ca="1" si="328"/>
        <v>0</v>
      </c>
      <c r="AB188" s="17">
        <f t="shared" ca="1" si="328"/>
        <v>0</v>
      </c>
      <c r="AC188" s="17">
        <f t="shared" ca="1" si="328"/>
        <v>0</v>
      </c>
      <c r="AD188" s="17">
        <f t="shared" ca="1" si="328"/>
        <v>0</v>
      </c>
      <c r="AE188" s="17">
        <f t="shared" ca="1" si="328"/>
        <v>0</v>
      </c>
      <c r="AF188" s="17">
        <f t="shared" ca="1" si="328"/>
        <v>0</v>
      </c>
      <c r="AG188" s="17">
        <f t="shared" ca="1" si="328"/>
        <v>0</v>
      </c>
      <c r="AH188" s="17">
        <f t="shared" ca="1" si="328"/>
        <v>0</v>
      </c>
      <c r="AI188" s="17">
        <f t="shared" ca="1" si="328"/>
        <v>0</v>
      </c>
      <c r="AJ188" s="17">
        <f t="shared" ca="1" si="328"/>
        <v>0</v>
      </c>
      <c r="AK188" s="17">
        <f t="shared" ca="1" si="328"/>
        <v>0</v>
      </c>
      <c r="AL188" s="17">
        <f t="shared" ca="1" si="328"/>
        <v>0</v>
      </c>
      <c r="AM188" s="17">
        <f t="shared" ca="1" si="328"/>
        <v>0</v>
      </c>
      <c r="AN188" s="17">
        <f t="shared" ca="1" si="328"/>
        <v>0</v>
      </c>
      <c r="AO188" s="17">
        <f t="shared" ca="1" si="328"/>
        <v>0</v>
      </c>
      <c r="AP188" s="17">
        <f t="shared" ca="1" si="328"/>
        <v>0</v>
      </c>
      <c r="AQ188" s="17">
        <f t="shared" ca="1" si="328"/>
        <v>0</v>
      </c>
      <c r="AR188" s="17">
        <f t="shared" ca="1" si="328"/>
        <v>0</v>
      </c>
      <c r="AS188" s="17">
        <f t="shared" ca="1" si="328"/>
        <v>0</v>
      </c>
      <c r="AT188" s="17">
        <f t="shared" ca="1" si="328"/>
        <v>0</v>
      </c>
      <c r="AU188" s="17">
        <f t="shared" ca="1" si="328"/>
        <v>0</v>
      </c>
      <c r="AV188" s="17">
        <f t="shared" ca="1" si="328"/>
        <v>0</v>
      </c>
      <c r="AW188" s="17">
        <f t="shared" ca="1" si="328"/>
        <v>0</v>
      </c>
      <c r="AX188" s="17">
        <f t="shared" ca="1" si="328"/>
        <v>0</v>
      </c>
      <c r="AY188" s="17">
        <f t="shared" ca="1" si="328"/>
        <v>0</v>
      </c>
      <c r="AZ188" s="17">
        <f t="shared" ca="1" si="328"/>
        <v>0</v>
      </c>
      <c r="BA188" s="17">
        <f t="shared" ca="1" si="328"/>
        <v>0</v>
      </c>
      <c r="BB188" s="17">
        <f t="shared" ca="1" si="328"/>
        <v>0</v>
      </c>
      <c r="BC188" s="17">
        <f t="shared" ca="1" si="328"/>
        <v>0</v>
      </c>
      <c r="BD188" s="17">
        <f t="shared" ca="1" si="328"/>
        <v>0</v>
      </c>
      <c r="BE188" s="17">
        <f t="shared" ca="1" si="328"/>
        <v>0</v>
      </c>
      <c r="BF188" s="17">
        <f t="shared" ca="1" si="328"/>
        <v>0</v>
      </c>
      <c r="BG188" s="17">
        <f t="shared" ca="1" si="328"/>
        <v>0</v>
      </c>
      <c r="BH188" s="17">
        <f t="shared" ca="1" si="328"/>
        <v>0</v>
      </c>
      <c r="BI188" s="17">
        <f t="shared" ca="1" si="328"/>
        <v>0</v>
      </c>
      <c r="BJ188" s="17">
        <f t="shared" ca="1" si="328"/>
        <v>0</v>
      </c>
      <c r="BK188" s="17">
        <f t="shared" ca="1" si="328"/>
        <v>0</v>
      </c>
      <c r="BL188" s="17">
        <f t="shared" ca="1" si="328"/>
        <v>0</v>
      </c>
      <c r="BM188" s="17">
        <f t="shared" ca="1" si="328"/>
        <v>0</v>
      </c>
      <c r="BN188" s="17">
        <f t="shared" ca="1" si="328"/>
        <v>0</v>
      </c>
      <c r="BO188" s="17">
        <f t="shared" ca="1" si="328"/>
        <v>0</v>
      </c>
      <c r="BP188" s="17">
        <f t="shared" ca="1" si="328"/>
        <v>0</v>
      </c>
      <c r="BQ188" s="17">
        <f t="shared" ca="1" si="328"/>
        <v>0</v>
      </c>
      <c r="BR188" s="17">
        <f t="shared" ca="1" si="328"/>
        <v>0</v>
      </c>
      <c r="BS188" s="17">
        <f t="shared" ca="1" si="328"/>
        <v>0</v>
      </c>
      <c r="BT188" s="17">
        <f t="shared" ca="1" si="328"/>
        <v>0</v>
      </c>
      <c r="BU188" s="17">
        <f t="shared" ca="1" si="328"/>
        <v>0</v>
      </c>
      <c r="BV188" s="17">
        <f t="shared" ca="1" si="328"/>
        <v>0</v>
      </c>
      <c r="BW188" s="17">
        <f t="shared" ref="BW188:EH188" ca="1" si="329">BW179*$F$188*BW4</f>
        <v>0</v>
      </c>
      <c r="BX188" s="17">
        <f t="shared" ca="1" si="329"/>
        <v>0</v>
      </c>
      <c r="BY188" s="17">
        <f t="shared" ca="1" si="329"/>
        <v>0</v>
      </c>
      <c r="BZ188" s="17">
        <f t="shared" ca="1" si="329"/>
        <v>0</v>
      </c>
      <c r="CA188" s="17">
        <f t="shared" ca="1" si="329"/>
        <v>0</v>
      </c>
      <c r="CB188" s="17">
        <f t="shared" ca="1" si="329"/>
        <v>0</v>
      </c>
      <c r="CC188" s="17">
        <f t="shared" ca="1" si="329"/>
        <v>0</v>
      </c>
      <c r="CD188" s="17">
        <f t="shared" ca="1" si="329"/>
        <v>0</v>
      </c>
      <c r="CE188" s="17">
        <f t="shared" ca="1" si="329"/>
        <v>0</v>
      </c>
      <c r="CF188" s="17">
        <f t="shared" ca="1" si="329"/>
        <v>0</v>
      </c>
      <c r="CG188" s="17">
        <f t="shared" ca="1" si="329"/>
        <v>0</v>
      </c>
      <c r="CH188" s="17">
        <f t="shared" ca="1" si="329"/>
        <v>0</v>
      </c>
      <c r="CI188" s="17">
        <f t="shared" ca="1" si="329"/>
        <v>0</v>
      </c>
      <c r="CJ188" s="17">
        <f t="shared" ca="1" si="329"/>
        <v>0</v>
      </c>
      <c r="CK188" s="17">
        <f t="shared" ca="1" si="329"/>
        <v>0</v>
      </c>
      <c r="CL188" s="17">
        <f t="shared" ca="1" si="329"/>
        <v>0</v>
      </c>
      <c r="CM188" s="17">
        <f t="shared" ca="1" si="329"/>
        <v>0</v>
      </c>
      <c r="CN188" s="17">
        <f t="shared" ca="1" si="329"/>
        <v>0</v>
      </c>
      <c r="CO188" s="17">
        <f t="shared" ca="1" si="329"/>
        <v>0</v>
      </c>
      <c r="CP188" s="17">
        <f t="shared" ca="1" si="329"/>
        <v>0</v>
      </c>
      <c r="CQ188" s="17">
        <f t="shared" ca="1" si="329"/>
        <v>0</v>
      </c>
      <c r="CR188" s="17">
        <f t="shared" ca="1" si="329"/>
        <v>0</v>
      </c>
      <c r="CS188" s="17">
        <f t="shared" ca="1" si="329"/>
        <v>0</v>
      </c>
      <c r="CT188" s="17">
        <f t="shared" ca="1" si="329"/>
        <v>0</v>
      </c>
      <c r="CU188" s="17">
        <f t="shared" ca="1" si="329"/>
        <v>0</v>
      </c>
      <c r="CV188" s="17">
        <f t="shared" ca="1" si="329"/>
        <v>0</v>
      </c>
      <c r="CW188" s="17">
        <f t="shared" ca="1" si="329"/>
        <v>0</v>
      </c>
      <c r="CX188" s="17">
        <f t="shared" ca="1" si="329"/>
        <v>0</v>
      </c>
      <c r="CY188" s="17">
        <f t="shared" ca="1" si="329"/>
        <v>0</v>
      </c>
      <c r="CZ188" s="17">
        <f t="shared" ca="1" si="329"/>
        <v>0</v>
      </c>
      <c r="DA188" s="17">
        <f t="shared" ca="1" si="329"/>
        <v>0</v>
      </c>
      <c r="DB188" s="17">
        <f t="shared" ca="1" si="329"/>
        <v>0</v>
      </c>
      <c r="DC188" s="17">
        <f t="shared" ca="1" si="329"/>
        <v>0</v>
      </c>
      <c r="DD188" s="17">
        <f t="shared" ca="1" si="329"/>
        <v>0</v>
      </c>
      <c r="DE188" s="17">
        <f t="shared" ca="1" si="329"/>
        <v>0</v>
      </c>
      <c r="DF188" s="17">
        <f t="shared" ca="1" si="329"/>
        <v>0</v>
      </c>
      <c r="DG188" s="17">
        <f t="shared" ca="1" si="329"/>
        <v>0</v>
      </c>
      <c r="DH188" s="17">
        <f t="shared" ca="1" si="329"/>
        <v>0</v>
      </c>
      <c r="DI188" s="17">
        <f t="shared" ca="1" si="329"/>
        <v>0</v>
      </c>
      <c r="DJ188" s="17">
        <f t="shared" ca="1" si="329"/>
        <v>0</v>
      </c>
      <c r="DK188" s="17">
        <f t="shared" ca="1" si="329"/>
        <v>0</v>
      </c>
      <c r="DL188" s="17">
        <f t="shared" ca="1" si="329"/>
        <v>0</v>
      </c>
      <c r="DM188" s="17">
        <f t="shared" ca="1" si="329"/>
        <v>0</v>
      </c>
      <c r="DN188" s="17">
        <f t="shared" ca="1" si="329"/>
        <v>0</v>
      </c>
      <c r="DO188" s="17">
        <f t="shared" ca="1" si="329"/>
        <v>0</v>
      </c>
      <c r="DP188" s="17">
        <f t="shared" ca="1" si="329"/>
        <v>0</v>
      </c>
      <c r="DQ188" s="17">
        <f t="shared" ca="1" si="329"/>
        <v>0</v>
      </c>
      <c r="DR188" s="17">
        <f t="shared" ca="1" si="329"/>
        <v>0</v>
      </c>
      <c r="DS188" s="17">
        <f t="shared" ca="1" si="329"/>
        <v>0</v>
      </c>
      <c r="DT188" s="17">
        <f t="shared" ca="1" si="329"/>
        <v>0</v>
      </c>
      <c r="DU188" s="17">
        <f t="shared" ca="1" si="329"/>
        <v>0</v>
      </c>
      <c r="DV188" s="17">
        <f t="shared" ca="1" si="329"/>
        <v>0</v>
      </c>
      <c r="DW188" s="17">
        <f t="shared" ca="1" si="329"/>
        <v>0</v>
      </c>
      <c r="DX188" s="17">
        <f t="shared" ca="1" si="329"/>
        <v>0</v>
      </c>
      <c r="DY188" s="17">
        <f t="shared" ca="1" si="329"/>
        <v>0</v>
      </c>
      <c r="DZ188" s="17">
        <f t="shared" ca="1" si="329"/>
        <v>0</v>
      </c>
      <c r="EA188" s="17">
        <f t="shared" ca="1" si="329"/>
        <v>0</v>
      </c>
      <c r="EB188" s="17">
        <f t="shared" ca="1" si="329"/>
        <v>0</v>
      </c>
      <c r="EC188" s="17">
        <f t="shared" ca="1" si="329"/>
        <v>0</v>
      </c>
      <c r="ED188" s="17">
        <f t="shared" ca="1" si="329"/>
        <v>0</v>
      </c>
      <c r="EE188" s="17">
        <f t="shared" ca="1" si="329"/>
        <v>0</v>
      </c>
      <c r="EF188" s="17">
        <f t="shared" ca="1" si="329"/>
        <v>0</v>
      </c>
      <c r="EG188" s="17">
        <f t="shared" ca="1" si="329"/>
        <v>0</v>
      </c>
      <c r="EH188" s="17">
        <f t="shared" ca="1" si="329"/>
        <v>0</v>
      </c>
      <c r="EI188" s="17">
        <f t="shared" ref="EI188:FC188" ca="1" si="330">EI179*$F$188*EI4</f>
        <v>0</v>
      </c>
      <c r="EJ188" s="17">
        <f t="shared" ca="1" si="330"/>
        <v>0</v>
      </c>
      <c r="EK188" s="17">
        <f t="shared" ca="1" si="330"/>
        <v>0</v>
      </c>
      <c r="EL188" s="17">
        <f t="shared" ca="1" si="330"/>
        <v>0</v>
      </c>
      <c r="EM188" s="17">
        <f t="shared" ca="1" si="330"/>
        <v>0</v>
      </c>
      <c r="EN188" s="17">
        <f t="shared" ca="1" si="330"/>
        <v>0</v>
      </c>
      <c r="EO188" s="17">
        <f t="shared" ca="1" si="330"/>
        <v>0</v>
      </c>
      <c r="EP188" s="17">
        <f t="shared" ca="1" si="330"/>
        <v>0</v>
      </c>
      <c r="EQ188" s="17">
        <f t="shared" ca="1" si="330"/>
        <v>0</v>
      </c>
      <c r="ER188" s="17">
        <f t="shared" ca="1" si="330"/>
        <v>0</v>
      </c>
      <c r="ES188" s="17">
        <f t="shared" ca="1" si="330"/>
        <v>0</v>
      </c>
      <c r="ET188" s="17">
        <f t="shared" ca="1" si="330"/>
        <v>0</v>
      </c>
      <c r="EU188" s="17">
        <f t="shared" ca="1" si="330"/>
        <v>0</v>
      </c>
      <c r="EV188" s="17">
        <f t="shared" ca="1" si="330"/>
        <v>0</v>
      </c>
      <c r="EW188" s="17">
        <f t="shared" ca="1" si="330"/>
        <v>0</v>
      </c>
      <c r="EX188" s="17">
        <f t="shared" ca="1" si="330"/>
        <v>0</v>
      </c>
      <c r="EY188" s="17">
        <f t="shared" ca="1" si="330"/>
        <v>0</v>
      </c>
      <c r="EZ188" s="17">
        <f t="shared" ca="1" si="330"/>
        <v>0</v>
      </c>
      <c r="FA188" s="17">
        <f t="shared" ca="1" si="330"/>
        <v>0</v>
      </c>
      <c r="FB188" s="17">
        <f t="shared" ca="1" si="330"/>
        <v>0</v>
      </c>
      <c r="FC188" s="17">
        <f t="shared" ca="1" si="330"/>
        <v>0</v>
      </c>
    </row>
    <row r="189" spans="3:159" x14ac:dyDescent="0.35">
      <c r="E189" s="31"/>
      <c r="F189" s="1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  <c r="BY189" s="17"/>
      <c r="BZ189" s="17"/>
      <c r="CA189" s="17"/>
      <c r="CB189" s="17"/>
      <c r="CC189" s="17"/>
      <c r="CD189" s="17"/>
      <c r="CE189" s="17"/>
      <c r="CF189" s="17"/>
      <c r="CG189" s="17"/>
      <c r="CH189" s="17"/>
      <c r="CI189" s="17"/>
      <c r="CJ189" s="17"/>
      <c r="CK189" s="17"/>
      <c r="CL189" s="17"/>
      <c r="CM189" s="17"/>
      <c r="CN189" s="17"/>
      <c r="CO189" s="17"/>
      <c r="CP189" s="17"/>
      <c r="CQ189" s="17"/>
      <c r="CR189" s="17"/>
      <c r="CS189" s="17"/>
      <c r="CT189" s="17"/>
      <c r="CU189" s="17"/>
      <c r="CV189" s="17"/>
      <c r="CW189" s="17"/>
      <c r="CX189" s="17"/>
      <c r="CY189" s="17"/>
      <c r="CZ189" s="17"/>
      <c r="DA189" s="17"/>
      <c r="DB189" s="17"/>
      <c r="DC189" s="17"/>
      <c r="DD189" s="17"/>
      <c r="DE189" s="17"/>
      <c r="DF189" s="17"/>
      <c r="DG189" s="17"/>
      <c r="DH189" s="17"/>
      <c r="DI189" s="17"/>
      <c r="DJ189" s="17"/>
      <c r="DK189" s="17"/>
      <c r="DL189" s="17"/>
      <c r="DM189" s="17"/>
      <c r="DN189" s="17"/>
      <c r="DO189" s="17"/>
      <c r="DP189" s="17"/>
      <c r="DQ189" s="17"/>
      <c r="DR189" s="17"/>
      <c r="DS189" s="17"/>
      <c r="DT189" s="17"/>
      <c r="DU189" s="17"/>
      <c r="DV189" s="17"/>
      <c r="DW189" s="17"/>
      <c r="DX189" s="17"/>
      <c r="DY189" s="17"/>
      <c r="DZ189" s="17"/>
      <c r="EA189" s="17"/>
      <c r="EB189" s="17"/>
      <c r="EC189" s="17"/>
      <c r="ED189" s="17"/>
      <c r="EE189" s="17"/>
      <c r="EF189" s="17"/>
      <c r="EG189" s="17"/>
      <c r="EH189" s="17"/>
      <c r="EI189" s="17"/>
      <c r="EJ189" s="17"/>
      <c r="EK189" s="17"/>
      <c r="EL189" s="17"/>
      <c r="EM189" s="17"/>
      <c r="EN189" s="17"/>
      <c r="EO189" s="17"/>
      <c r="EP189" s="17"/>
      <c r="EQ189" s="17"/>
      <c r="ER189" s="17"/>
      <c r="ES189" s="17"/>
      <c r="ET189" s="17"/>
      <c r="EU189" s="17"/>
      <c r="EV189" s="17"/>
      <c r="EW189" s="17"/>
      <c r="EX189" s="17"/>
      <c r="EY189" s="17"/>
      <c r="EZ189" s="17"/>
      <c r="FA189" s="17"/>
      <c r="FB189" s="17"/>
      <c r="FC189" s="17"/>
    </row>
    <row r="190" spans="3:159" x14ac:dyDescent="0.35">
      <c r="C190" t="s">
        <v>321</v>
      </c>
      <c r="E190" s="31" t="s">
        <v>17</v>
      </c>
      <c r="F190" s="6">
        <f>InputC!E5</f>
        <v>45658</v>
      </c>
      <c r="J190">
        <f>(J7=$F$190)*1</f>
        <v>1</v>
      </c>
      <c r="K190">
        <f t="shared" ref="K190:BV190" si="331">(K7=$F$190)*1</f>
        <v>0</v>
      </c>
      <c r="L190">
        <f t="shared" si="331"/>
        <v>0</v>
      </c>
      <c r="M190">
        <f t="shared" si="331"/>
        <v>0</v>
      </c>
      <c r="N190">
        <f t="shared" si="331"/>
        <v>0</v>
      </c>
      <c r="O190">
        <f t="shared" si="331"/>
        <v>0</v>
      </c>
      <c r="P190">
        <f t="shared" si="331"/>
        <v>0</v>
      </c>
      <c r="Q190">
        <f t="shared" si="331"/>
        <v>0</v>
      </c>
      <c r="R190">
        <f t="shared" si="331"/>
        <v>0</v>
      </c>
      <c r="S190">
        <f t="shared" si="331"/>
        <v>0</v>
      </c>
      <c r="T190">
        <f t="shared" si="331"/>
        <v>0</v>
      </c>
      <c r="U190">
        <f t="shared" si="331"/>
        <v>0</v>
      </c>
      <c r="V190">
        <f t="shared" si="331"/>
        <v>0</v>
      </c>
      <c r="W190">
        <f t="shared" si="331"/>
        <v>0</v>
      </c>
      <c r="X190">
        <f t="shared" si="331"/>
        <v>0</v>
      </c>
      <c r="Y190">
        <f t="shared" si="331"/>
        <v>0</v>
      </c>
      <c r="Z190">
        <f t="shared" si="331"/>
        <v>0</v>
      </c>
      <c r="AA190">
        <f t="shared" si="331"/>
        <v>0</v>
      </c>
      <c r="AB190">
        <f t="shared" si="331"/>
        <v>0</v>
      </c>
      <c r="AC190">
        <f t="shared" si="331"/>
        <v>0</v>
      </c>
      <c r="AD190">
        <f t="shared" si="331"/>
        <v>0</v>
      </c>
      <c r="AE190">
        <f t="shared" si="331"/>
        <v>0</v>
      </c>
      <c r="AF190">
        <f t="shared" si="331"/>
        <v>0</v>
      </c>
      <c r="AG190">
        <f t="shared" si="331"/>
        <v>0</v>
      </c>
      <c r="AH190">
        <f t="shared" si="331"/>
        <v>0</v>
      </c>
      <c r="AI190">
        <f t="shared" si="331"/>
        <v>0</v>
      </c>
      <c r="AJ190">
        <f t="shared" si="331"/>
        <v>0</v>
      </c>
      <c r="AK190">
        <f t="shared" si="331"/>
        <v>0</v>
      </c>
      <c r="AL190">
        <f t="shared" si="331"/>
        <v>0</v>
      </c>
      <c r="AM190">
        <f t="shared" si="331"/>
        <v>0</v>
      </c>
      <c r="AN190">
        <f t="shared" si="331"/>
        <v>0</v>
      </c>
      <c r="AO190">
        <f t="shared" si="331"/>
        <v>0</v>
      </c>
      <c r="AP190">
        <f t="shared" si="331"/>
        <v>0</v>
      </c>
      <c r="AQ190">
        <f t="shared" si="331"/>
        <v>0</v>
      </c>
      <c r="AR190">
        <f t="shared" si="331"/>
        <v>0</v>
      </c>
      <c r="AS190">
        <f t="shared" si="331"/>
        <v>0</v>
      </c>
      <c r="AT190">
        <f t="shared" si="331"/>
        <v>0</v>
      </c>
      <c r="AU190">
        <f t="shared" si="331"/>
        <v>0</v>
      </c>
      <c r="AV190">
        <f t="shared" si="331"/>
        <v>0</v>
      </c>
      <c r="AW190">
        <f t="shared" si="331"/>
        <v>0</v>
      </c>
      <c r="AX190">
        <f t="shared" si="331"/>
        <v>0</v>
      </c>
      <c r="AY190">
        <f t="shared" si="331"/>
        <v>0</v>
      </c>
      <c r="AZ190">
        <f t="shared" si="331"/>
        <v>0</v>
      </c>
      <c r="BA190">
        <f t="shared" si="331"/>
        <v>0</v>
      </c>
      <c r="BB190">
        <f t="shared" si="331"/>
        <v>0</v>
      </c>
      <c r="BC190">
        <f t="shared" si="331"/>
        <v>0</v>
      </c>
      <c r="BD190">
        <f t="shared" si="331"/>
        <v>0</v>
      </c>
      <c r="BE190">
        <f t="shared" si="331"/>
        <v>0</v>
      </c>
      <c r="BF190">
        <f t="shared" si="331"/>
        <v>0</v>
      </c>
      <c r="BG190">
        <f t="shared" si="331"/>
        <v>0</v>
      </c>
      <c r="BH190">
        <f t="shared" si="331"/>
        <v>0</v>
      </c>
      <c r="BI190">
        <f t="shared" si="331"/>
        <v>0</v>
      </c>
      <c r="BJ190">
        <f t="shared" si="331"/>
        <v>0</v>
      </c>
      <c r="BK190">
        <f t="shared" si="331"/>
        <v>0</v>
      </c>
      <c r="BL190">
        <f t="shared" si="331"/>
        <v>0</v>
      </c>
      <c r="BM190">
        <f t="shared" si="331"/>
        <v>0</v>
      </c>
      <c r="BN190">
        <f t="shared" si="331"/>
        <v>0</v>
      </c>
      <c r="BO190">
        <f t="shared" si="331"/>
        <v>0</v>
      </c>
      <c r="BP190">
        <f t="shared" si="331"/>
        <v>0</v>
      </c>
      <c r="BQ190">
        <f t="shared" si="331"/>
        <v>0</v>
      </c>
      <c r="BR190">
        <f t="shared" si="331"/>
        <v>0</v>
      </c>
      <c r="BS190">
        <f t="shared" si="331"/>
        <v>0</v>
      </c>
      <c r="BT190">
        <f t="shared" si="331"/>
        <v>0</v>
      </c>
      <c r="BU190">
        <f t="shared" si="331"/>
        <v>0</v>
      </c>
      <c r="BV190">
        <f t="shared" si="331"/>
        <v>0</v>
      </c>
      <c r="BW190">
        <f t="shared" ref="BW190:EH190" si="332">(BW7=$F$190)*1</f>
        <v>0</v>
      </c>
      <c r="BX190">
        <f t="shared" si="332"/>
        <v>0</v>
      </c>
      <c r="BY190">
        <f t="shared" si="332"/>
        <v>0</v>
      </c>
      <c r="BZ190">
        <f t="shared" si="332"/>
        <v>0</v>
      </c>
      <c r="CA190">
        <f t="shared" si="332"/>
        <v>0</v>
      </c>
      <c r="CB190">
        <f t="shared" si="332"/>
        <v>0</v>
      </c>
      <c r="CC190">
        <f t="shared" si="332"/>
        <v>0</v>
      </c>
      <c r="CD190">
        <f t="shared" si="332"/>
        <v>0</v>
      </c>
      <c r="CE190">
        <f t="shared" si="332"/>
        <v>0</v>
      </c>
      <c r="CF190">
        <f t="shared" si="332"/>
        <v>0</v>
      </c>
      <c r="CG190">
        <f t="shared" si="332"/>
        <v>0</v>
      </c>
      <c r="CH190">
        <f t="shared" si="332"/>
        <v>0</v>
      </c>
      <c r="CI190">
        <f t="shared" si="332"/>
        <v>0</v>
      </c>
      <c r="CJ190">
        <f t="shared" si="332"/>
        <v>0</v>
      </c>
      <c r="CK190">
        <f t="shared" si="332"/>
        <v>0</v>
      </c>
      <c r="CL190">
        <f t="shared" si="332"/>
        <v>0</v>
      </c>
      <c r="CM190">
        <f t="shared" si="332"/>
        <v>0</v>
      </c>
      <c r="CN190">
        <f t="shared" si="332"/>
        <v>0</v>
      </c>
      <c r="CO190">
        <f t="shared" si="332"/>
        <v>0</v>
      </c>
      <c r="CP190">
        <f t="shared" si="332"/>
        <v>0</v>
      </c>
      <c r="CQ190">
        <f t="shared" si="332"/>
        <v>0</v>
      </c>
      <c r="CR190">
        <f t="shared" si="332"/>
        <v>0</v>
      </c>
      <c r="CS190">
        <f t="shared" si="332"/>
        <v>0</v>
      </c>
      <c r="CT190">
        <f t="shared" si="332"/>
        <v>0</v>
      </c>
      <c r="CU190">
        <f t="shared" si="332"/>
        <v>0</v>
      </c>
      <c r="CV190">
        <f t="shared" si="332"/>
        <v>0</v>
      </c>
      <c r="CW190">
        <f t="shared" si="332"/>
        <v>0</v>
      </c>
      <c r="CX190">
        <f t="shared" si="332"/>
        <v>0</v>
      </c>
      <c r="CY190">
        <f t="shared" si="332"/>
        <v>0</v>
      </c>
      <c r="CZ190">
        <f t="shared" si="332"/>
        <v>0</v>
      </c>
      <c r="DA190">
        <f t="shared" si="332"/>
        <v>0</v>
      </c>
      <c r="DB190">
        <f t="shared" si="332"/>
        <v>0</v>
      </c>
      <c r="DC190">
        <f t="shared" si="332"/>
        <v>0</v>
      </c>
      <c r="DD190">
        <f t="shared" si="332"/>
        <v>0</v>
      </c>
      <c r="DE190">
        <f t="shared" si="332"/>
        <v>0</v>
      </c>
      <c r="DF190">
        <f t="shared" si="332"/>
        <v>0</v>
      </c>
      <c r="DG190">
        <f t="shared" si="332"/>
        <v>0</v>
      </c>
      <c r="DH190">
        <f t="shared" si="332"/>
        <v>0</v>
      </c>
      <c r="DI190">
        <f t="shared" si="332"/>
        <v>0</v>
      </c>
      <c r="DJ190">
        <f t="shared" si="332"/>
        <v>0</v>
      </c>
      <c r="DK190">
        <f t="shared" si="332"/>
        <v>0</v>
      </c>
      <c r="DL190">
        <f t="shared" si="332"/>
        <v>0</v>
      </c>
      <c r="DM190">
        <f t="shared" si="332"/>
        <v>0</v>
      </c>
      <c r="DN190">
        <f t="shared" si="332"/>
        <v>0</v>
      </c>
      <c r="DO190">
        <f t="shared" si="332"/>
        <v>0</v>
      </c>
      <c r="DP190">
        <f t="shared" si="332"/>
        <v>0</v>
      </c>
      <c r="DQ190">
        <f t="shared" si="332"/>
        <v>0</v>
      </c>
      <c r="DR190">
        <f t="shared" si="332"/>
        <v>0</v>
      </c>
      <c r="DS190">
        <f t="shared" si="332"/>
        <v>0</v>
      </c>
      <c r="DT190">
        <f t="shared" si="332"/>
        <v>0</v>
      </c>
      <c r="DU190">
        <f t="shared" si="332"/>
        <v>0</v>
      </c>
      <c r="DV190">
        <f t="shared" si="332"/>
        <v>0</v>
      </c>
      <c r="DW190">
        <f t="shared" si="332"/>
        <v>0</v>
      </c>
      <c r="DX190">
        <f t="shared" si="332"/>
        <v>0</v>
      </c>
      <c r="DY190">
        <f t="shared" si="332"/>
        <v>0</v>
      </c>
      <c r="DZ190">
        <f t="shared" si="332"/>
        <v>0</v>
      </c>
      <c r="EA190">
        <f t="shared" si="332"/>
        <v>0</v>
      </c>
      <c r="EB190">
        <f t="shared" si="332"/>
        <v>0</v>
      </c>
      <c r="EC190">
        <f t="shared" si="332"/>
        <v>0</v>
      </c>
      <c r="ED190">
        <f t="shared" si="332"/>
        <v>0</v>
      </c>
      <c r="EE190">
        <f t="shared" si="332"/>
        <v>0</v>
      </c>
      <c r="EF190">
        <f t="shared" si="332"/>
        <v>0</v>
      </c>
      <c r="EG190">
        <f t="shared" si="332"/>
        <v>0</v>
      </c>
      <c r="EH190">
        <f t="shared" si="332"/>
        <v>0</v>
      </c>
      <c r="EI190">
        <f t="shared" ref="EI190:FC190" si="333">(EI7=$F$190)*1</f>
        <v>0</v>
      </c>
      <c r="EJ190">
        <f t="shared" si="333"/>
        <v>0</v>
      </c>
      <c r="EK190">
        <f t="shared" si="333"/>
        <v>0</v>
      </c>
      <c r="EL190">
        <f t="shared" si="333"/>
        <v>0</v>
      </c>
      <c r="EM190">
        <f t="shared" si="333"/>
        <v>0</v>
      </c>
      <c r="EN190">
        <f t="shared" si="333"/>
        <v>0</v>
      </c>
      <c r="EO190">
        <f t="shared" si="333"/>
        <v>0</v>
      </c>
      <c r="EP190">
        <f t="shared" si="333"/>
        <v>0</v>
      </c>
      <c r="EQ190">
        <f t="shared" si="333"/>
        <v>0</v>
      </c>
      <c r="ER190">
        <f t="shared" si="333"/>
        <v>0</v>
      </c>
      <c r="ES190">
        <f t="shared" si="333"/>
        <v>0</v>
      </c>
      <c r="ET190">
        <f t="shared" si="333"/>
        <v>0</v>
      </c>
      <c r="EU190">
        <f t="shared" si="333"/>
        <v>0</v>
      </c>
      <c r="EV190">
        <f t="shared" si="333"/>
        <v>0</v>
      </c>
      <c r="EW190">
        <f t="shared" si="333"/>
        <v>0</v>
      </c>
      <c r="EX190">
        <f t="shared" si="333"/>
        <v>0</v>
      </c>
      <c r="EY190">
        <f t="shared" si="333"/>
        <v>0</v>
      </c>
      <c r="EZ190">
        <f t="shared" si="333"/>
        <v>0</v>
      </c>
      <c r="FA190">
        <f t="shared" si="333"/>
        <v>0</v>
      </c>
      <c r="FB190">
        <f t="shared" si="333"/>
        <v>0</v>
      </c>
      <c r="FC190">
        <f t="shared" si="333"/>
        <v>0</v>
      </c>
    </row>
    <row r="191" spans="3:159" x14ac:dyDescent="0.35">
      <c r="C191" t="s">
        <v>322</v>
      </c>
      <c r="E191" s="31" t="s">
        <v>107</v>
      </c>
      <c r="F191" s="17">
        <f ca="1">F174</f>
        <v>16714395.702247869</v>
      </c>
      <c r="G191" s="7">
        <f>InputC!E85</f>
        <v>0.01</v>
      </c>
      <c r="H191" s="17">
        <f ca="1">SUM(J191:XFD191)</f>
        <v>167143.95702247869</v>
      </c>
      <c r="J191" s="17">
        <f ca="1">$F$191*$G$191*J190</f>
        <v>167143.95702247869</v>
      </c>
      <c r="K191" s="17">
        <f t="shared" ref="K191:BV191" ca="1" si="334">$F$191*$G$191*K190</f>
        <v>0</v>
      </c>
      <c r="L191" s="17">
        <f t="shared" ca="1" si="334"/>
        <v>0</v>
      </c>
      <c r="M191" s="17">
        <f t="shared" ca="1" si="334"/>
        <v>0</v>
      </c>
      <c r="N191" s="17">
        <f t="shared" ca="1" si="334"/>
        <v>0</v>
      </c>
      <c r="O191" s="17">
        <f t="shared" ca="1" si="334"/>
        <v>0</v>
      </c>
      <c r="P191" s="17">
        <f t="shared" ca="1" si="334"/>
        <v>0</v>
      </c>
      <c r="Q191" s="17">
        <f t="shared" ca="1" si="334"/>
        <v>0</v>
      </c>
      <c r="R191" s="17">
        <f t="shared" ca="1" si="334"/>
        <v>0</v>
      </c>
      <c r="S191" s="17">
        <f t="shared" ca="1" si="334"/>
        <v>0</v>
      </c>
      <c r="T191" s="17">
        <f t="shared" ca="1" si="334"/>
        <v>0</v>
      </c>
      <c r="U191" s="17">
        <f t="shared" ca="1" si="334"/>
        <v>0</v>
      </c>
      <c r="V191" s="17">
        <f t="shared" ca="1" si="334"/>
        <v>0</v>
      </c>
      <c r="W191" s="17">
        <f t="shared" ca="1" si="334"/>
        <v>0</v>
      </c>
      <c r="X191" s="17">
        <f t="shared" ca="1" si="334"/>
        <v>0</v>
      </c>
      <c r="Y191" s="17">
        <f t="shared" ca="1" si="334"/>
        <v>0</v>
      </c>
      <c r="Z191" s="17">
        <f t="shared" ca="1" si="334"/>
        <v>0</v>
      </c>
      <c r="AA191" s="17">
        <f t="shared" ca="1" si="334"/>
        <v>0</v>
      </c>
      <c r="AB191" s="17">
        <f t="shared" ca="1" si="334"/>
        <v>0</v>
      </c>
      <c r="AC191" s="17">
        <f t="shared" ca="1" si="334"/>
        <v>0</v>
      </c>
      <c r="AD191" s="17">
        <f t="shared" ca="1" si="334"/>
        <v>0</v>
      </c>
      <c r="AE191" s="17">
        <f t="shared" ca="1" si="334"/>
        <v>0</v>
      </c>
      <c r="AF191" s="17">
        <f t="shared" ca="1" si="334"/>
        <v>0</v>
      </c>
      <c r="AG191" s="17">
        <f t="shared" ca="1" si="334"/>
        <v>0</v>
      </c>
      <c r="AH191" s="17">
        <f t="shared" ca="1" si="334"/>
        <v>0</v>
      </c>
      <c r="AI191" s="17">
        <f t="shared" ca="1" si="334"/>
        <v>0</v>
      </c>
      <c r="AJ191" s="17">
        <f t="shared" ca="1" si="334"/>
        <v>0</v>
      </c>
      <c r="AK191" s="17">
        <f t="shared" ca="1" si="334"/>
        <v>0</v>
      </c>
      <c r="AL191" s="17">
        <f t="shared" ca="1" si="334"/>
        <v>0</v>
      </c>
      <c r="AM191" s="17">
        <f t="shared" ca="1" si="334"/>
        <v>0</v>
      </c>
      <c r="AN191" s="17">
        <f t="shared" ca="1" si="334"/>
        <v>0</v>
      </c>
      <c r="AO191" s="17">
        <f t="shared" ca="1" si="334"/>
        <v>0</v>
      </c>
      <c r="AP191" s="17">
        <f t="shared" ca="1" si="334"/>
        <v>0</v>
      </c>
      <c r="AQ191" s="17">
        <f t="shared" ca="1" si="334"/>
        <v>0</v>
      </c>
      <c r="AR191" s="17">
        <f t="shared" ca="1" si="334"/>
        <v>0</v>
      </c>
      <c r="AS191" s="17">
        <f t="shared" ca="1" si="334"/>
        <v>0</v>
      </c>
      <c r="AT191" s="17">
        <f t="shared" ca="1" si="334"/>
        <v>0</v>
      </c>
      <c r="AU191" s="17">
        <f t="shared" ca="1" si="334"/>
        <v>0</v>
      </c>
      <c r="AV191" s="17">
        <f t="shared" ca="1" si="334"/>
        <v>0</v>
      </c>
      <c r="AW191" s="17">
        <f t="shared" ca="1" si="334"/>
        <v>0</v>
      </c>
      <c r="AX191" s="17">
        <f t="shared" ca="1" si="334"/>
        <v>0</v>
      </c>
      <c r="AY191" s="17">
        <f t="shared" ca="1" si="334"/>
        <v>0</v>
      </c>
      <c r="AZ191" s="17">
        <f t="shared" ca="1" si="334"/>
        <v>0</v>
      </c>
      <c r="BA191" s="17">
        <f t="shared" ca="1" si="334"/>
        <v>0</v>
      </c>
      <c r="BB191" s="17">
        <f t="shared" ca="1" si="334"/>
        <v>0</v>
      </c>
      <c r="BC191" s="17">
        <f t="shared" ca="1" si="334"/>
        <v>0</v>
      </c>
      <c r="BD191" s="17">
        <f t="shared" ca="1" si="334"/>
        <v>0</v>
      </c>
      <c r="BE191" s="17">
        <f t="shared" ca="1" si="334"/>
        <v>0</v>
      </c>
      <c r="BF191" s="17">
        <f t="shared" ca="1" si="334"/>
        <v>0</v>
      </c>
      <c r="BG191" s="17">
        <f t="shared" ca="1" si="334"/>
        <v>0</v>
      </c>
      <c r="BH191" s="17">
        <f t="shared" ca="1" si="334"/>
        <v>0</v>
      </c>
      <c r="BI191" s="17">
        <f t="shared" ca="1" si="334"/>
        <v>0</v>
      </c>
      <c r="BJ191" s="17">
        <f t="shared" ca="1" si="334"/>
        <v>0</v>
      </c>
      <c r="BK191" s="17">
        <f t="shared" ca="1" si="334"/>
        <v>0</v>
      </c>
      <c r="BL191" s="17">
        <f t="shared" ca="1" si="334"/>
        <v>0</v>
      </c>
      <c r="BM191" s="17">
        <f t="shared" ca="1" si="334"/>
        <v>0</v>
      </c>
      <c r="BN191" s="17">
        <f t="shared" ca="1" si="334"/>
        <v>0</v>
      </c>
      <c r="BO191" s="17">
        <f t="shared" ca="1" si="334"/>
        <v>0</v>
      </c>
      <c r="BP191" s="17">
        <f t="shared" ca="1" si="334"/>
        <v>0</v>
      </c>
      <c r="BQ191" s="17">
        <f t="shared" ca="1" si="334"/>
        <v>0</v>
      </c>
      <c r="BR191" s="17">
        <f t="shared" ca="1" si="334"/>
        <v>0</v>
      </c>
      <c r="BS191" s="17">
        <f t="shared" ca="1" si="334"/>
        <v>0</v>
      </c>
      <c r="BT191" s="17">
        <f t="shared" ca="1" si="334"/>
        <v>0</v>
      </c>
      <c r="BU191" s="17">
        <f t="shared" ca="1" si="334"/>
        <v>0</v>
      </c>
      <c r="BV191" s="17">
        <f t="shared" ca="1" si="334"/>
        <v>0</v>
      </c>
      <c r="BW191" s="17">
        <f t="shared" ref="BW191:EH191" ca="1" si="335">$F$191*$G$191*BW190</f>
        <v>0</v>
      </c>
      <c r="BX191" s="17">
        <f t="shared" ca="1" si="335"/>
        <v>0</v>
      </c>
      <c r="BY191" s="17">
        <f t="shared" ca="1" si="335"/>
        <v>0</v>
      </c>
      <c r="BZ191" s="17">
        <f t="shared" ca="1" si="335"/>
        <v>0</v>
      </c>
      <c r="CA191" s="17">
        <f t="shared" ca="1" si="335"/>
        <v>0</v>
      </c>
      <c r="CB191" s="17">
        <f t="shared" ca="1" si="335"/>
        <v>0</v>
      </c>
      <c r="CC191" s="17">
        <f t="shared" ca="1" si="335"/>
        <v>0</v>
      </c>
      <c r="CD191" s="17">
        <f t="shared" ca="1" si="335"/>
        <v>0</v>
      </c>
      <c r="CE191" s="17">
        <f t="shared" ca="1" si="335"/>
        <v>0</v>
      </c>
      <c r="CF191" s="17">
        <f t="shared" ca="1" si="335"/>
        <v>0</v>
      </c>
      <c r="CG191" s="17">
        <f t="shared" ca="1" si="335"/>
        <v>0</v>
      </c>
      <c r="CH191" s="17">
        <f t="shared" ca="1" si="335"/>
        <v>0</v>
      </c>
      <c r="CI191" s="17">
        <f t="shared" ca="1" si="335"/>
        <v>0</v>
      </c>
      <c r="CJ191" s="17">
        <f t="shared" ca="1" si="335"/>
        <v>0</v>
      </c>
      <c r="CK191" s="17">
        <f t="shared" ca="1" si="335"/>
        <v>0</v>
      </c>
      <c r="CL191" s="17">
        <f t="shared" ca="1" si="335"/>
        <v>0</v>
      </c>
      <c r="CM191" s="17">
        <f t="shared" ca="1" si="335"/>
        <v>0</v>
      </c>
      <c r="CN191" s="17">
        <f t="shared" ca="1" si="335"/>
        <v>0</v>
      </c>
      <c r="CO191" s="17">
        <f t="shared" ca="1" si="335"/>
        <v>0</v>
      </c>
      <c r="CP191" s="17">
        <f t="shared" ca="1" si="335"/>
        <v>0</v>
      </c>
      <c r="CQ191" s="17">
        <f t="shared" ca="1" si="335"/>
        <v>0</v>
      </c>
      <c r="CR191" s="17">
        <f t="shared" ca="1" si="335"/>
        <v>0</v>
      </c>
      <c r="CS191" s="17">
        <f t="shared" ca="1" si="335"/>
        <v>0</v>
      </c>
      <c r="CT191" s="17">
        <f t="shared" ca="1" si="335"/>
        <v>0</v>
      </c>
      <c r="CU191" s="17">
        <f t="shared" ca="1" si="335"/>
        <v>0</v>
      </c>
      <c r="CV191" s="17">
        <f t="shared" ca="1" si="335"/>
        <v>0</v>
      </c>
      <c r="CW191" s="17">
        <f t="shared" ca="1" si="335"/>
        <v>0</v>
      </c>
      <c r="CX191" s="17">
        <f t="shared" ca="1" si="335"/>
        <v>0</v>
      </c>
      <c r="CY191" s="17">
        <f t="shared" ca="1" si="335"/>
        <v>0</v>
      </c>
      <c r="CZ191" s="17">
        <f t="shared" ca="1" si="335"/>
        <v>0</v>
      </c>
      <c r="DA191" s="17">
        <f t="shared" ca="1" si="335"/>
        <v>0</v>
      </c>
      <c r="DB191" s="17">
        <f t="shared" ca="1" si="335"/>
        <v>0</v>
      </c>
      <c r="DC191" s="17">
        <f t="shared" ca="1" si="335"/>
        <v>0</v>
      </c>
      <c r="DD191" s="17">
        <f t="shared" ca="1" si="335"/>
        <v>0</v>
      </c>
      <c r="DE191" s="17">
        <f t="shared" ca="1" si="335"/>
        <v>0</v>
      </c>
      <c r="DF191" s="17">
        <f t="shared" ca="1" si="335"/>
        <v>0</v>
      </c>
      <c r="DG191" s="17">
        <f t="shared" ca="1" si="335"/>
        <v>0</v>
      </c>
      <c r="DH191" s="17">
        <f t="shared" ca="1" si="335"/>
        <v>0</v>
      </c>
      <c r="DI191" s="17">
        <f t="shared" ca="1" si="335"/>
        <v>0</v>
      </c>
      <c r="DJ191" s="17">
        <f t="shared" ca="1" si="335"/>
        <v>0</v>
      </c>
      <c r="DK191" s="17">
        <f t="shared" ca="1" si="335"/>
        <v>0</v>
      </c>
      <c r="DL191" s="17">
        <f t="shared" ca="1" si="335"/>
        <v>0</v>
      </c>
      <c r="DM191" s="17">
        <f t="shared" ca="1" si="335"/>
        <v>0</v>
      </c>
      <c r="DN191" s="17">
        <f t="shared" ca="1" si="335"/>
        <v>0</v>
      </c>
      <c r="DO191" s="17">
        <f t="shared" ca="1" si="335"/>
        <v>0</v>
      </c>
      <c r="DP191" s="17">
        <f t="shared" ca="1" si="335"/>
        <v>0</v>
      </c>
      <c r="DQ191" s="17">
        <f t="shared" ca="1" si="335"/>
        <v>0</v>
      </c>
      <c r="DR191" s="17">
        <f t="shared" ca="1" si="335"/>
        <v>0</v>
      </c>
      <c r="DS191" s="17">
        <f t="shared" ca="1" si="335"/>
        <v>0</v>
      </c>
      <c r="DT191" s="17">
        <f t="shared" ca="1" si="335"/>
        <v>0</v>
      </c>
      <c r="DU191" s="17">
        <f t="shared" ca="1" si="335"/>
        <v>0</v>
      </c>
      <c r="DV191" s="17">
        <f t="shared" ca="1" si="335"/>
        <v>0</v>
      </c>
      <c r="DW191" s="17">
        <f t="shared" ca="1" si="335"/>
        <v>0</v>
      </c>
      <c r="DX191" s="17">
        <f t="shared" ca="1" si="335"/>
        <v>0</v>
      </c>
      <c r="DY191" s="17">
        <f t="shared" ca="1" si="335"/>
        <v>0</v>
      </c>
      <c r="DZ191" s="17">
        <f t="shared" ca="1" si="335"/>
        <v>0</v>
      </c>
      <c r="EA191" s="17">
        <f t="shared" ca="1" si="335"/>
        <v>0</v>
      </c>
      <c r="EB191" s="17">
        <f t="shared" ca="1" si="335"/>
        <v>0</v>
      </c>
      <c r="EC191" s="17">
        <f t="shared" ca="1" si="335"/>
        <v>0</v>
      </c>
      <c r="ED191" s="17">
        <f t="shared" ca="1" si="335"/>
        <v>0</v>
      </c>
      <c r="EE191" s="17">
        <f t="shared" ca="1" si="335"/>
        <v>0</v>
      </c>
      <c r="EF191" s="17">
        <f t="shared" ca="1" si="335"/>
        <v>0</v>
      </c>
      <c r="EG191" s="17">
        <f t="shared" ca="1" si="335"/>
        <v>0</v>
      </c>
      <c r="EH191" s="17">
        <f t="shared" ca="1" si="335"/>
        <v>0</v>
      </c>
      <c r="EI191" s="17">
        <f t="shared" ref="EI191:FC191" ca="1" si="336">$F$191*$G$191*EI190</f>
        <v>0</v>
      </c>
      <c r="EJ191" s="17">
        <f t="shared" ca="1" si="336"/>
        <v>0</v>
      </c>
      <c r="EK191" s="17">
        <f t="shared" ca="1" si="336"/>
        <v>0</v>
      </c>
      <c r="EL191" s="17">
        <f t="shared" ca="1" si="336"/>
        <v>0</v>
      </c>
      <c r="EM191" s="17">
        <f t="shared" ca="1" si="336"/>
        <v>0</v>
      </c>
      <c r="EN191" s="17">
        <f t="shared" ca="1" si="336"/>
        <v>0</v>
      </c>
      <c r="EO191" s="17">
        <f t="shared" ca="1" si="336"/>
        <v>0</v>
      </c>
      <c r="EP191" s="17">
        <f t="shared" ca="1" si="336"/>
        <v>0</v>
      </c>
      <c r="EQ191" s="17">
        <f t="shared" ca="1" si="336"/>
        <v>0</v>
      </c>
      <c r="ER191" s="17">
        <f t="shared" ca="1" si="336"/>
        <v>0</v>
      </c>
      <c r="ES191" s="17">
        <f t="shared" ca="1" si="336"/>
        <v>0</v>
      </c>
      <c r="ET191" s="17">
        <f t="shared" ca="1" si="336"/>
        <v>0</v>
      </c>
      <c r="EU191" s="17">
        <f t="shared" ca="1" si="336"/>
        <v>0</v>
      </c>
      <c r="EV191" s="17">
        <f t="shared" ca="1" si="336"/>
        <v>0</v>
      </c>
      <c r="EW191" s="17">
        <f t="shared" ca="1" si="336"/>
        <v>0</v>
      </c>
      <c r="EX191" s="17">
        <f t="shared" ca="1" si="336"/>
        <v>0</v>
      </c>
      <c r="EY191" s="17">
        <f t="shared" ca="1" si="336"/>
        <v>0</v>
      </c>
      <c r="EZ191" s="17">
        <f t="shared" ca="1" si="336"/>
        <v>0</v>
      </c>
      <c r="FA191" s="17">
        <f t="shared" ca="1" si="336"/>
        <v>0</v>
      </c>
      <c r="FB191" s="17">
        <f t="shared" ca="1" si="336"/>
        <v>0</v>
      </c>
      <c r="FC191" s="17">
        <f t="shared" ca="1" si="336"/>
        <v>0</v>
      </c>
    </row>
    <row r="193" spans="2:1006" x14ac:dyDescent="0.35">
      <c r="C193" t="s">
        <v>324</v>
      </c>
      <c r="E193" s="31" t="s">
        <v>107</v>
      </c>
      <c r="F193" s="17">
        <f ca="1">F191</f>
        <v>16714395.702247869</v>
      </c>
      <c r="J193" s="17">
        <f ca="1">$F$193</f>
        <v>16714395.702247869</v>
      </c>
      <c r="K193" s="17">
        <f t="shared" ref="K193:BV193" ca="1" si="337">$F$193</f>
        <v>16714395.702247869</v>
      </c>
      <c r="L193" s="17">
        <f t="shared" ca="1" si="337"/>
        <v>16714395.702247869</v>
      </c>
      <c r="M193" s="17">
        <f t="shared" ca="1" si="337"/>
        <v>16714395.702247869</v>
      </c>
      <c r="N193" s="17">
        <f t="shared" ca="1" si="337"/>
        <v>16714395.702247869</v>
      </c>
      <c r="O193" s="17">
        <f t="shared" ca="1" si="337"/>
        <v>16714395.702247869</v>
      </c>
      <c r="P193" s="17">
        <f t="shared" ca="1" si="337"/>
        <v>16714395.702247869</v>
      </c>
      <c r="Q193" s="17">
        <f t="shared" ca="1" si="337"/>
        <v>16714395.702247869</v>
      </c>
      <c r="R193" s="17">
        <f t="shared" ca="1" si="337"/>
        <v>16714395.702247869</v>
      </c>
      <c r="S193" s="17">
        <f t="shared" ca="1" si="337"/>
        <v>16714395.702247869</v>
      </c>
      <c r="T193" s="17">
        <f t="shared" ca="1" si="337"/>
        <v>16714395.702247869</v>
      </c>
      <c r="U193" s="17">
        <f t="shared" ca="1" si="337"/>
        <v>16714395.702247869</v>
      </c>
      <c r="V193" s="17">
        <f t="shared" ca="1" si="337"/>
        <v>16714395.702247869</v>
      </c>
      <c r="W193" s="17">
        <f t="shared" ca="1" si="337"/>
        <v>16714395.702247869</v>
      </c>
      <c r="X193" s="17">
        <f t="shared" ca="1" si="337"/>
        <v>16714395.702247869</v>
      </c>
      <c r="Y193" s="17">
        <f t="shared" ca="1" si="337"/>
        <v>16714395.702247869</v>
      </c>
      <c r="Z193" s="17">
        <f t="shared" ca="1" si="337"/>
        <v>16714395.702247869</v>
      </c>
      <c r="AA193" s="17">
        <f t="shared" ca="1" si="337"/>
        <v>16714395.702247869</v>
      </c>
      <c r="AB193" s="17">
        <f t="shared" ca="1" si="337"/>
        <v>16714395.702247869</v>
      </c>
      <c r="AC193" s="17">
        <f t="shared" ca="1" si="337"/>
        <v>16714395.702247869</v>
      </c>
      <c r="AD193" s="17">
        <f t="shared" ca="1" si="337"/>
        <v>16714395.702247869</v>
      </c>
      <c r="AE193" s="17">
        <f t="shared" ca="1" si="337"/>
        <v>16714395.702247869</v>
      </c>
      <c r="AF193" s="17">
        <f t="shared" ca="1" si="337"/>
        <v>16714395.702247869</v>
      </c>
      <c r="AG193" s="17">
        <f t="shared" ca="1" si="337"/>
        <v>16714395.702247869</v>
      </c>
      <c r="AH193" s="17">
        <f t="shared" ca="1" si="337"/>
        <v>16714395.702247869</v>
      </c>
      <c r="AI193" s="17">
        <f t="shared" ca="1" si="337"/>
        <v>16714395.702247869</v>
      </c>
      <c r="AJ193" s="17">
        <f t="shared" ca="1" si="337"/>
        <v>16714395.702247869</v>
      </c>
      <c r="AK193" s="17">
        <f t="shared" ca="1" si="337"/>
        <v>16714395.702247869</v>
      </c>
      <c r="AL193" s="17">
        <f t="shared" ca="1" si="337"/>
        <v>16714395.702247869</v>
      </c>
      <c r="AM193" s="17">
        <f t="shared" ca="1" si="337"/>
        <v>16714395.702247869</v>
      </c>
      <c r="AN193" s="17">
        <f t="shared" ca="1" si="337"/>
        <v>16714395.702247869</v>
      </c>
      <c r="AO193" s="17">
        <f t="shared" ca="1" si="337"/>
        <v>16714395.702247869</v>
      </c>
      <c r="AP193" s="17">
        <f t="shared" ca="1" si="337"/>
        <v>16714395.702247869</v>
      </c>
      <c r="AQ193" s="17">
        <f t="shared" ca="1" si="337"/>
        <v>16714395.702247869</v>
      </c>
      <c r="AR193" s="17">
        <f t="shared" ca="1" si="337"/>
        <v>16714395.702247869</v>
      </c>
      <c r="AS193" s="17">
        <f t="shared" ca="1" si="337"/>
        <v>16714395.702247869</v>
      </c>
      <c r="AT193" s="17">
        <f t="shared" ca="1" si="337"/>
        <v>16714395.702247869</v>
      </c>
      <c r="AU193" s="17">
        <f t="shared" ca="1" si="337"/>
        <v>16714395.702247869</v>
      </c>
      <c r="AV193" s="17">
        <f t="shared" ca="1" si="337"/>
        <v>16714395.702247869</v>
      </c>
      <c r="AW193" s="17">
        <f t="shared" ca="1" si="337"/>
        <v>16714395.702247869</v>
      </c>
      <c r="AX193" s="17">
        <f t="shared" ca="1" si="337"/>
        <v>16714395.702247869</v>
      </c>
      <c r="AY193" s="17">
        <f t="shared" ca="1" si="337"/>
        <v>16714395.702247869</v>
      </c>
      <c r="AZ193" s="17">
        <f t="shared" ca="1" si="337"/>
        <v>16714395.702247869</v>
      </c>
      <c r="BA193" s="17">
        <f t="shared" ca="1" si="337"/>
        <v>16714395.702247869</v>
      </c>
      <c r="BB193" s="17">
        <f t="shared" ca="1" si="337"/>
        <v>16714395.702247869</v>
      </c>
      <c r="BC193" s="17">
        <f t="shared" ca="1" si="337"/>
        <v>16714395.702247869</v>
      </c>
      <c r="BD193" s="17">
        <f t="shared" ca="1" si="337"/>
        <v>16714395.702247869</v>
      </c>
      <c r="BE193" s="17">
        <f t="shared" ca="1" si="337"/>
        <v>16714395.702247869</v>
      </c>
      <c r="BF193" s="17">
        <f t="shared" ca="1" si="337"/>
        <v>16714395.702247869</v>
      </c>
      <c r="BG193" s="17">
        <f t="shared" ca="1" si="337"/>
        <v>16714395.702247869</v>
      </c>
      <c r="BH193" s="17">
        <f t="shared" ca="1" si="337"/>
        <v>16714395.702247869</v>
      </c>
      <c r="BI193" s="17">
        <f t="shared" ca="1" si="337"/>
        <v>16714395.702247869</v>
      </c>
      <c r="BJ193" s="17">
        <f t="shared" ca="1" si="337"/>
        <v>16714395.702247869</v>
      </c>
      <c r="BK193" s="17">
        <f t="shared" ca="1" si="337"/>
        <v>16714395.702247869</v>
      </c>
      <c r="BL193" s="17">
        <f t="shared" ca="1" si="337"/>
        <v>16714395.702247869</v>
      </c>
      <c r="BM193" s="17">
        <f t="shared" ca="1" si="337"/>
        <v>16714395.702247869</v>
      </c>
      <c r="BN193" s="17">
        <f t="shared" ca="1" si="337"/>
        <v>16714395.702247869</v>
      </c>
      <c r="BO193" s="17">
        <f t="shared" ca="1" si="337"/>
        <v>16714395.702247869</v>
      </c>
      <c r="BP193" s="17">
        <f t="shared" ca="1" si="337"/>
        <v>16714395.702247869</v>
      </c>
      <c r="BQ193" s="17">
        <f t="shared" ca="1" si="337"/>
        <v>16714395.702247869</v>
      </c>
      <c r="BR193" s="17">
        <f t="shared" ca="1" si="337"/>
        <v>16714395.702247869</v>
      </c>
      <c r="BS193" s="17">
        <f t="shared" ca="1" si="337"/>
        <v>16714395.702247869</v>
      </c>
      <c r="BT193" s="17">
        <f t="shared" ca="1" si="337"/>
        <v>16714395.702247869</v>
      </c>
      <c r="BU193" s="17">
        <f t="shared" ca="1" si="337"/>
        <v>16714395.702247869</v>
      </c>
      <c r="BV193" s="17">
        <f t="shared" ca="1" si="337"/>
        <v>16714395.702247869</v>
      </c>
      <c r="BW193" s="17">
        <f t="shared" ref="BW193:EH193" ca="1" si="338">$F$193</f>
        <v>16714395.702247869</v>
      </c>
      <c r="BX193" s="17">
        <f t="shared" ca="1" si="338"/>
        <v>16714395.702247869</v>
      </c>
      <c r="BY193" s="17">
        <f t="shared" ca="1" si="338"/>
        <v>16714395.702247869</v>
      </c>
      <c r="BZ193" s="17">
        <f t="shared" ca="1" si="338"/>
        <v>16714395.702247869</v>
      </c>
      <c r="CA193" s="17">
        <f t="shared" ca="1" si="338"/>
        <v>16714395.702247869</v>
      </c>
      <c r="CB193" s="17">
        <f t="shared" ca="1" si="338"/>
        <v>16714395.702247869</v>
      </c>
      <c r="CC193" s="17">
        <f t="shared" ca="1" si="338"/>
        <v>16714395.702247869</v>
      </c>
      <c r="CD193" s="17">
        <f t="shared" ca="1" si="338"/>
        <v>16714395.702247869</v>
      </c>
      <c r="CE193" s="17">
        <f t="shared" ca="1" si="338"/>
        <v>16714395.702247869</v>
      </c>
      <c r="CF193" s="17">
        <f t="shared" ca="1" si="338"/>
        <v>16714395.702247869</v>
      </c>
      <c r="CG193" s="17">
        <f t="shared" ca="1" si="338"/>
        <v>16714395.702247869</v>
      </c>
      <c r="CH193" s="17">
        <f t="shared" ca="1" si="338"/>
        <v>16714395.702247869</v>
      </c>
      <c r="CI193" s="17">
        <f t="shared" ca="1" si="338"/>
        <v>16714395.702247869</v>
      </c>
      <c r="CJ193" s="17">
        <f t="shared" ca="1" si="338"/>
        <v>16714395.702247869</v>
      </c>
      <c r="CK193" s="17">
        <f t="shared" ca="1" si="338"/>
        <v>16714395.702247869</v>
      </c>
      <c r="CL193" s="17">
        <f t="shared" ca="1" si="338"/>
        <v>16714395.702247869</v>
      </c>
      <c r="CM193" s="17">
        <f t="shared" ca="1" si="338"/>
        <v>16714395.702247869</v>
      </c>
      <c r="CN193" s="17">
        <f t="shared" ca="1" si="338"/>
        <v>16714395.702247869</v>
      </c>
      <c r="CO193" s="17">
        <f t="shared" ca="1" si="338"/>
        <v>16714395.702247869</v>
      </c>
      <c r="CP193" s="17">
        <f t="shared" ca="1" si="338"/>
        <v>16714395.702247869</v>
      </c>
      <c r="CQ193" s="17">
        <f t="shared" ca="1" si="338"/>
        <v>16714395.702247869</v>
      </c>
      <c r="CR193" s="17">
        <f t="shared" ca="1" si="338"/>
        <v>16714395.702247869</v>
      </c>
      <c r="CS193" s="17">
        <f t="shared" ca="1" si="338"/>
        <v>16714395.702247869</v>
      </c>
      <c r="CT193" s="17">
        <f t="shared" ca="1" si="338"/>
        <v>16714395.702247869</v>
      </c>
      <c r="CU193" s="17">
        <f t="shared" ca="1" si="338"/>
        <v>16714395.702247869</v>
      </c>
      <c r="CV193" s="17">
        <f t="shared" ca="1" si="338"/>
        <v>16714395.702247869</v>
      </c>
      <c r="CW193" s="17">
        <f t="shared" ca="1" si="338"/>
        <v>16714395.702247869</v>
      </c>
      <c r="CX193" s="17">
        <f t="shared" ca="1" si="338"/>
        <v>16714395.702247869</v>
      </c>
      <c r="CY193" s="17">
        <f t="shared" ca="1" si="338"/>
        <v>16714395.702247869</v>
      </c>
      <c r="CZ193" s="17">
        <f t="shared" ca="1" si="338"/>
        <v>16714395.702247869</v>
      </c>
      <c r="DA193" s="17">
        <f t="shared" ca="1" si="338"/>
        <v>16714395.702247869</v>
      </c>
      <c r="DB193" s="17">
        <f t="shared" ca="1" si="338"/>
        <v>16714395.702247869</v>
      </c>
      <c r="DC193" s="17">
        <f t="shared" ca="1" si="338"/>
        <v>16714395.702247869</v>
      </c>
      <c r="DD193" s="17">
        <f t="shared" ca="1" si="338"/>
        <v>16714395.702247869</v>
      </c>
      <c r="DE193" s="17">
        <f t="shared" ca="1" si="338"/>
        <v>16714395.702247869</v>
      </c>
      <c r="DF193" s="17">
        <f t="shared" ca="1" si="338"/>
        <v>16714395.702247869</v>
      </c>
      <c r="DG193" s="17">
        <f t="shared" ca="1" si="338"/>
        <v>16714395.702247869</v>
      </c>
      <c r="DH193" s="17">
        <f t="shared" ca="1" si="338"/>
        <v>16714395.702247869</v>
      </c>
      <c r="DI193" s="17">
        <f t="shared" ca="1" si="338"/>
        <v>16714395.702247869</v>
      </c>
      <c r="DJ193" s="17">
        <f t="shared" ca="1" si="338"/>
        <v>16714395.702247869</v>
      </c>
      <c r="DK193" s="17">
        <f t="shared" ca="1" si="338"/>
        <v>16714395.702247869</v>
      </c>
      <c r="DL193" s="17">
        <f t="shared" ca="1" si="338"/>
        <v>16714395.702247869</v>
      </c>
      <c r="DM193" s="17">
        <f t="shared" ca="1" si="338"/>
        <v>16714395.702247869</v>
      </c>
      <c r="DN193" s="17">
        <f t="shared" ca="1" si="338"/>
        <v>16714395.702247869</v>
      </c>
      <c r="DO193" s="17">
        <f t="shared" ca="1" si="338"/>
        <v>16714395.702247869</v>
      </c>
      <c r="DP193" s="17">
        <f t="shared" ca="1" si="338"/>
        <v>16714395.702247869</v>
      </c>
      <c r="DQ193" s="17">
        <f t="shared" ca="1" si="338"/>
        <v>16714395.702247869</v>
      </c>
      <c r="DR193" s="17">
        <f t="shared" ca="1" si="338"/>
        <v>16714395.702247869</v>
      </c>
      <c r="DS193" s="17">
        <f t="shared" ca="1" si="338"/>
        <v>16714395.702247869</v>
      </c>
      <c r="DT193" s="17">
        <f t="shared" ca="1" si="338"/>
        <v>16714395.702247869</v>
      </c>
      <c r="DU193" s="17">
        <f t="shared" ca="1" si="338"/>
        <v>16714395.702247869</v>
      </c>
      <c r="DV193" s="17">
        <f t="shared" ca="1" si="338"/>
        <v>16714395.702247869</v>
      </c>
      <c r="DW193" s="17">
        <f t="shared" ca="1" si="338"/>
        <v>16714395.702247869</v>
      </c>
      <c r="DX193" s="17">
        <f t="shared" ca="1" si="338"/>
        <v>16714395.702247869</v>
      </c>
      <c r="DY193" s="17">
        <f t="shared" ca="1" si="338"/>
        <v>16714395.702247869</v>
      </c>
      <c r="DZ193" s="17">
        <f t="shared" ca="1" si="338"/>
        <v>16714395.702247869</v>
      </c>
      <c r="EA193" s="17">
        <f t="shared" ca="1" si="338"/>
        <v>16714395.702247869</v>
      </c>
      <c r="EB193" s="17">
        <f t="shared" ca="1" si="338"/>
        <v>16714395.702247869</v>
      </c>
      <c r="EC193" s="17">
        <f t="shared" ca="1" si="338"/>
        <v>16714395.702247869</v>
      </c>
      <c r="ED193" s="17">
        <f t="shared" ca="1" si="338"/>
        <v>16714395.702247869</v>
      </c>
      <c r="EE193" s="17">
        <f t="shared" ca="1" si="338"/>
        <v>16714395.702247869</v>
      </c>
      <c r="EF193" s="17">
        <f t="shared" ca="1" si="338"/>
        <v>16714395.702247869</v>
      </c>
      <c r="EG193" s="17">
        <f t="shared" ca="1" si="338"/>
        <v>16714395.702247869</v>
      </c>
      <c r="EH193" s="17">
        <f t="shared" ca="1" si="338"/>
        <v>16714395.702247869</v>
      </c>
      <c r="EI193" s="17">
        <f t="shared" ref="EI193:FC193" ca="1" si="339">$F$193</f>
        <v>16714395.702247869</v>
      </c>
      <c r="EJ193" s="17">
        <f t="shared" ca="1" si="339"/>
        <v>16714395.702247869</v>
      </c>
      <c r="EK193" s="17">
        <f t="shared" ca="1" si="339"/>
        <v>16714395.702247869</v>
      </c>
      <c r="EL193" s="17">
        <f t="shared" ca="1" si="339"/>
        <v>16714395.702247869</v>
      </c>
      <c r="EM193" s="17">
        <f t="shared" ca="1" si="339"/>
        <v>16714395.702247869</v>
      </c>
      <c r="EN193" s="17">
        <f t="shared" ca="1" si="339"/>
        <v>16714395.702247869</v>
      </c>
      <c r="EO193" s="17">
        <f t="shared" ca="1" si="339"/>
        <v>16714395.702247869</v>
      </c>
      <c r="EP193" s="17">
        <f t="shared" ca="1" si="339"/>
        <v>16714395.702247869</v>
      </c>
      <c r="EQ193" s="17">
        <f t="shared" ca="1" si="339"/>
        <v>16714395.702247869</v>
      </c>
      <c r="ER193" s="17">
        <f t="shared" ca="1" si="339"/>
        <v>16714395.702247869</v>
      </c>
      <c r="ES193" s="17">
        <f t="shared" ca="1" si="339"/>
        <v>16714395.702247869</v>
      </c>
      <c r="ET193" s="17">
        <f t="shared" ca="1" si="339"/>
        <v>16714395.702247869</v>
      </c>
      <c r="EU193" s="17">
        <f t="shared" ca="1" si="339"/>
        <v>16714395.702247869</v>
      </c>
      <c r="EV193" s="17">
        <f t="shared" ca="1" si="339"/>
        <v>16714395.702247869</v>
      </c>
      <c r="EW193" s="17">
        <f t="shared" ca="1" si="339"/>
        <v>16714395.702247869</v>
      </c>
      <c r="EX193" s="17">
        <f t="shared" ca="1" si="339"/>
        <v>16714395.702247869</v>
      </c>
      <c r="EY193" s="17">
        <f t="shared" ca="1" si="339"/>
        <v>16714395.702247869</v>
      </c>
      <c r="EZ193" s="17">
        <f t="shared" ca="1" si="339"/>
        <v>16714395.702247869</v>
      </c>
      <c r="FA193" s="17">
        <f t="shared" ca="1" si="339"/>
        <v>16714395.702247869</v>
      </c>
      <c r="FB193" s="17">
        <f t="shared" ca="1" si="339"/>
        <v>16714395.702247869</v>
      </c>
      <c r="FC193" s="17">
        <f t="shared" ca="1" si="339"/>
        <v>16714395.702247869</v>
      </c>
    </row>
    <row r="194" spans="2:1006" x14ac:dyDescent="0.35">
      <c r="C194" t="s">
        <v>323</v>
      </c>
      <c r="E194" s="31" t="s">
        <v>107</v>
      </c>
      <c r="J194" s="17">
        <f ca="1">J193-J179</f>
        <v>16714395.702247869</v>
      </c>
      <c r="K194" s="17">
        <f t="shared" ref="K194:BV194" ca="1" si="340">K193-K179</f>
        <v>14686719.720605306</v>
      </c>
      <c r="L194" s="17">
        <f t="shared" ca="1" si="340"/>
        <v>12795227.393435165</v>
      </c>
      <c r="M194" s="17">
        <f t="shared" ca="1" si="340"/>
        <v>10898241.857298199</v>
      </c>
      <c r="N194" s="17">
        <f t="shared" ca="1" si="340"/>
        <v>8995747.1590000354</v>
      </c>
      <c r="O194" s="17">
        <f t="shared" ca="1" si="340"/>
        <v>7087727.2990155648</v>
      </c>
      <c r="P194" s="17">
        <f t="shared" ca="1" si="340"/>
        <v>5174166.2313543893</v>
      </c>
      <c r="Q194" s="17">
        <f t="shared" ca="1" si="340"/>
        <v>3255047.8634258807</v>
      </c>
      <c r="R194" s="17">
        <f t="shared" ca="1" si="340"/>
        <v>1330356.0559038464</v>
      </c>
      <c r="S194" s="17">
        <f t="shared" ca="1" si="340"/>
        <v>-599925.37740920112</v>
      </c>
      <c r="T194" s="17">
        <f t="shared" ca="1" si="340"/>
        <v>-2535812.6697181612</v>
      </c>
      <c r="U194" s="17">
        <f t="shared" ca="1" si="340"/>
        <v>-4477322.1013718694</v>
      </c>
      <c r="V194" s="17">
        <f t="shared" ca="1" si="340"/>
        <v>-6424470.0000000037</v>
      </c>
      <c r="W194" s="17">
        <f t="shared" ca="1" si="340"/>
        <v>371450.02664365247</v>
      </c>
      <c r="X194" s="17">
        <f t="shared" ca="1" si="340"/>
        <v>1035612.693814218</v>
      </c>
      <c r="Y194" s="17">
        <f t="shared" ca="1" si="340"/>
        <v>1722464.5767275169</v>
      </c>
      <c r="Z194" s="17">
        <f t="shared" ca="1" si="340"/>
        <v>2432581.9697635695</v>
      </c>
      <c r="AA194" s="17">
        <f t="shared" ca="1" si="340"/>
        <v>3166554.9356006943</v>
      </c>
      <c r="AB194" s="17">
        <f t="shared" ca="1" si="340"/>
        <v>3924987.6295004021</v>
      </c>
      <c r="AC194" s="17">
        <f t="shared" ca="1" si="340"/>
        <v>4708498.6312089916</v>
      </c>
      <c r="AD194" s="17">
        <f t="shared" ca="1" si="340"/>
        <v>5517721.2846547365</v>
      </c>
      <c r="AE194" s="17">
        <f t="shared" ca="1" si="340"/>
        <v>6353304.0456237104</v>
      </c>
      <c r="AF194" s="17">
        <f t="shared" ca="1" si="340"/>
        <v>7215910.8376016412</v>
      </c>
      <c r="AG194" s="17">
        <f t="shared" ca="1" si="340"/>
        <v>8106221.4159735609</v>
      </c>
      <c r="AH194" s="17">
        <f t="shared" ca="1" si="340"/>
        <v>9024931.7407775223</v>
      </c>
      <c r="AI194" s="17">
        <f t="shared" ca="1" si="340"/>
        <v>9972754.3582132775</v>
      </c>
      <c r="AJ194" s="17">
        <f t="shared" ca="1" si="340"/>
        <v>10950418.791111525</v>
      </c>
      <c r="AK194" s="17">
        <f t="shared" ca="1" si="340"/>
        <v>11958671.938574156</v>
      </c>
      <c r="AL194" s="17">
        <f t="shared" ca="1" si="340"/>
        <v>12998278.485000888</v>
      </c>
      <c r="AM194" s="17">
        <f t="shared" ca="1" si="340"/>
        <v>14070021.318722719</v>
      </c>
      <c r="AN194" s="17">
        <f t="shared" ca="1" si="340"/>
        <v>15174701.960467817</v>
      </c>
      <c r="AO194" s="17">
        <f t="shared" ca="1" si="340"/>
        <v>16313141.001890775</v>
      </c>
      <c r="AP194" s="17">
        <f t="shared" ca="1" si="340"/>
        <v>16714395.702247869</v>
      </c>
      <c r="AQ194" s="17">
        <f t="shared" ca="1" si="340"/>
        <v>16714395.702247869</v>
      </c>
      <c r="AR194" s="17">
        <f t="shared" ca="1" si="340"/>
        <v>16714395.702247869</v>
      </c>
      <c r="AS194" s="17">
        <f t="shared" ca="1" si="340"/>
        <v>16714395.702247869</v>
      </c>
      <c r="AT194" s="17">
        <f t="shared" ca="1" si="340"/>
        <v>16714395.702247869</v>
      </c>
      <c r="AU194" s="17">
        <f t="shared" ca="1" si="340"/>
        <v>16714395.702247869</v>
      </c>
      <c r="AV194" s="17">
        <f t="shared" ca="1" si="340"/>
        <v>16714395.702247869</v>
      </c>
      <c r="AW194" s="17">
        <f t="shared" ca="1" si="340"/>
        <v>16714395.702247869</v>
      </c>
      <c r="AX194" s="17">
        <f t="shared" ca="1" si="340"/>
        <v>16714395.702247869</v>
      </c>
      <c r="AY194" s="17">
        <f t="shared" ca="1" si="340"/>
        <v>16714395.702247869</v>
      </c>
      <c r="AZ194" s="17">
        <f t="shared" ca="1" si="340"/>
        <v>16714395.702247869</v>
      </c>
      <c r="BA194" s="17">
        <f t="shared" ca="1" si="340"/>
        <v>16714395.702247869</v>
      </c>
      <c r="BB194" s="17">
        <f t="shared" ca="1" si="340"/>
        <v>16714395.702247869</v>
      </c>
      <c r="BC194" s="17">
        <f t="shared" ca="1" si="340"/>
        <v>16714395.702247869</v>
      </c>
      <c r="BD194" s="17">
        <f t="shared" ca="1" si="340"/>
        <v>16714395.702247869</v>
      </c>
      <c r="BE194" s="17">
        <f t="shared" ca="1" si="340"/>
        <v>16714395.702247869</v>
      </c>
      <c r="BF194" s="17">
        <f t="shared" ca="1" si="340"/>
        <v>16714395.702247869</v>
      </c>
      <c r="BG194" s="17">
        <f t="shared" ca="1" si="340"/>
        <v>16714395.702247869</v>
      </c>
      <c r="BH194" s="17">
        <f t="shared" ca="1" si="340"/>
        <v>16714395.702247869</v>
      </c>
      <c r="BI194" s="17">
        <f t="shared" ca="1" si="340"/>
        <v>16714395.702247869</v>
      </c>
      <c r="BJ194" s="17">
        <f t="shared" ca="1" si="340"/>
        <v>16714395.702247869</v>
      </c>
      <c r="BK194" s="17">
        <f t="shared" ca="1" si="340"/>
        <v>16714395.702247869</v>
      </c>
      <c r="BL194" s="17">
        <f t="shared" ca="1" si="340"/>
        <v>16714395.702247869</v>
      </c>
      <c r="BM194" s="17">
        <f t="shared" ca="1" si="340"/>
        <v>16714395.702247869</v>
      </c>
      <c r="BN194" s="17">
        <f t="shared" ca="1" si="340"/>
        <v>16714395.702247869</v>
      </c>
      <c r="BO194" s="17">
        <f t="shared" ca="1" si="340"/>
        <v>16714395.702247869</v>
      </c>
      <c r="BP194" s="17">
        <f t="shared" ca="1" si="340"/>
        <v>16714395.702247869</v>
      </c>
      <c r="BQ194" s="17">
        <f t="shared" ca="1" si="340"/>
        <v>16714395.702247869</v>
      </c>
      <c r="BR194" s="17">
        <f t="shared" ca="1" si="340"/>
        <v>16714395.702247869</v>
      </c>
      <c r="BS194" s="17">
        <f t="shared" ca="1" si="340"/>
        <v>16714395.702247869</v>
      </c>
      <c r="BT194" s="17">
        <f t="shared" ca="1" si="340"/>
        <v>16714395.702247869</v>
      </c>
      <c r="BU194" s="17">
        <f t="shared" ca="1" si="340"/>
        <v>16714395.702247869</v>
      </c>
      <c r="BV194" s="17">
        <f t="shared" ca="1" si="340"/>
        <v>16714395.702247869</v>
      </c>
      <c r="BW194" s="17">
        <f t="shared" ref="BW194:EH194" ca="1" si="341">BW193-BW179</f>
        <v>16714395.702247869</v>
      </c>
      <c r="BX194" s="17">
        <f t="shared" ca="1" si="341"/>
        <v>16714395.702247869</v>
      </c>
      <c r="BY194" s="17">
        <f t="shared" ca="1" si="341"/>
        <v>16714395.702247869</v>
      </c>
      <c r="BZ194" s="17">
        <f t="shared" ca="1" si="341"/>
        <v>16714395.702247869</v>
      </c>
      <c r="CA194" s="17">
        <f t="shared" ca="1" si="341"/>
        <v>16714395.702247869</v>
      </c>
      <c r="CB194" s="17">
        <f t="shared" ca="1" si="341"/>
        <v>16714395.702247869</v>
      </c>
      <c r="CC194" s="17">
        <f t="shared" ca="1" si="341"/>
        <v>16714395.702247869</v>
      </c>
      <c r="CD194" s="17">
        <f t="shared" ca="1" si="341"/>
        <v>16714395.702247869</v>
      </c>
      <c r="CE194" s="17">
        <f t="shared" ca="1" si="341"/>
        <v>16714395.702247869</v>
      </c>
      <c r="CF194" s="17">
        <f t="shared" ca="1" si="341"/>
        <v>16714395.702247869</v>
      </c>
      <c r="CG194" s="17">
        <f t="shared" ca="1" si="341"/>
        <v>16714395.702247869</v>
      </c>
      <c r="CH194" s="17">
        <f t="shared" ca="1" si="341"/>
        <v>16714395.702247869</v>
      </c>
      <c r="CI194" s="17">
        <f t="shared" ca="1" si="341"/>
        <v>16714395.702247869</v>
      </c>
      <c r="CJ194" s="17">
        <f t="shared" ca="1" si="341"/>
        <v>16714395.702247869</v>
      </c>
      <c r="CK194" s="17">
        <f t="shared" ca="1" si="341"/>
        <v>16714395.702247869</v>
      </c>
      <c r="CL194" s="17">
        <f t="shared" ca="1" si="341"/>
        <v>16714395.702247869</v>
      </c>
      <c r="CM194" s="17">
        <f t="shared" ca="1" si="341"/>
        <v>16714395.702247869</v>
      </c>
      <c r="CN194" s="17">
        <f t="shared" ca="1" si="341"/>
        <v>16714395.702247869</v>
      </c>
      <c r="CO194" s="17">
        <f t="shared" ca="1" si="341"/>
        <v>16714395.702247869</v>
      </c>
      <c r="CP194" s="17">
        <f t="shared" ca="1" si="341"/>
        <v>16714395.702247869</v>
      </c>
      <c r="CQ194" s="17">
        <f t="shared" ca="1" si="341"/>
        <v>16714395.702247869</v>
      </c>
      <c r="CR194" s="17">
        <f t="shared" ca="1" si="341"/>
        <v>16714395.702247869</v>
      </c>
      <c r="CS194" s="17">
        <f t="shared" ca="1" si="341"/>
        <v>16714395.702247869</v>
      </c>
      <c r="CT194" s="17">
        <f t="shared" ca="1" si="341"/>
        <v>16714395.702247869</v>
      </c>
      <c r="CU194" s="17">
        <f t="shared" ca="1" si="341"/>
        <v>16714395.702247869</v>
      </c>
      <c r="CV194" s="17">
        <f t="shared" ca="1" si="341"/>
        <v>16714395.702247869</v>
      </c>
      <c r="CW194" s="17">
        <f t="shared" ca="1" si="341"/>
        <v>16714395.702247869</v>
      </c>
      <c r="CX194" s="17">
        <f t="shared" ca="1" si="341"/>
        <v>16714395.702247869</v>
      </c>
      <c r="CY194" s="17">
        <f t="shared" ca="1" si="341"/>
        <v>16714395.702247869</v>
      </c>
      <c r="CZ194" s="17">
        <f t="shared" ca="1" si="341"/>
        <v>16714395.702247869</v>
      </c>
      <c r="DA194" s="17">
        <f t="shared" ca="1" si="341"/>
        <v>16714395.702247869</v>
      </c>
      <c r="DB194" s="17">
        <f t="shared" ca="1" si="341"/>
        <v>16714395.702247869</v>
      </c>
      <c r="DC194" s="17">
        <f t="shared" ca="1" si="341"/>
        <v>16714395.702247869</v>
      </c>
      <c r="DD194" s="17">
        <f t="shared" ca="1" si="341"/>
        <v>16714395.702247869</v>
      </c>
      <c r="DE194" s="17">
        <f t="shared" ca="1" si="341"/>
        <v>16714395.702247869</v>
      </c>
      <c r="DF194" s="17">
        <f t="shared" ca="1" si="341"/>
        <v>16714395.702247869</v>
      </c>
      <c r="DG194" s="17">
        <f t="shared" ca="1" si="341"/>
        <v>16714395.702247869</v>
      </c>
      <c r="DH194" s="17">
        <f t="shared" ca="1" si="341"/>
        <v>16714395.702247869</v>
      </c>
      <c r="DI194" s="17">
        <f t="shared" ca="1" si="341"/>
        <v>16714395.702247869</v>
      </c>
      <c r="DJ194" s="17">
        <f t="shared" ca="1" si="341"/>
        <v>16714395.702247869</v>
      </c>
      <c r="DK194" s="17">
        <f t="shared" ca="1" si="341"/>
        <v>16714395.702247869</v>
      </c>
      <c r="DL194" s="17">
        <f t="shared" ca="1" si="341"/>
        <v>16714395.702247869</v>
      </c>
      <c r="DM194" s="17">
        <f t="shared" ca="1" si="341"/>
        <v>16714395.702247869</v>
      </c>
      <c r="DN194" s="17">
        <f t="shared" ca="1" si="341"/>
        <v>16714395.702247869</v>
      </c>
      <c r="DO194" s="17">
        <f t="shared" ca="1" si="341"/>
        <v>16714395.702247869</v>
      </c>
      <c r="DP194" s="17">
        <f t="shared" ca="1" si="341"/>
        <v>16714395.702247869</v>
      </c>
      <c r="DQ194" s="17">
        <f t="shared" ca="1" si="341"/>
        <v>16714395.702247869</v>
      </c>
      <c r="DR194" s="17">
        <f t="shared" ca="1" si="341"/>
        <v>16714395.702247869</v>
      </c>
      <c r="DS194" s="17">
        <f t="shared" ca="1" si="341"/>
        <v>16714395.702247869</v>
      </c>
      <c r="DT194" s="17">
        <f t="shared" ca="1" si="341"/>
        <v>16714395.702247869</v>
      </c>
      <c r="DU194" s="17">
        <f t="shared" ca="1" si="341"/>
        <v>16714395.702247869</v>
      </c>
      <c r="DV194" s="17">
        <f t="shared" ca="1" si="341"/>
        <v>16714395.702247869</v>
      </c>
      <c r="DW194" s="17">
        <f t="shared" ca="1" si="341"/>
        <v>16714395.702247869</v>
      </c>
      <c r="DX194" s="17">
        <f t="shared" ca="1" si="341"/>
        <v>16714395.702247869</v>
      </c>
      <c r="DY194" s="17">
        <f t="shared" ca="1" si="341"/>
        <v>16714395.702247869</v>
      </c>
      <c r="DZ194" s="17">
        <f t="shared" ca="1" si="341"/>
        <v>16714395.702247869</v>
      </c>
      <c r="EA194" s="17">
        <f t="shared" ca="1" si="341"/>
        <v>16714395.702247869</v>
      </c>
      <c r="EB194" s="17">
        <f t="shared" ca="1" si="341"/>
        <v>16714395.702247869</v>
      </c>
      <c r="EC194" s="17">
        <f t="shared" ca="1" si="341"/>
        <v>16714395.702247869</v>
      </c>
      <c r="ED194" s="17">
        <f t="shared" ca="1" si="341"/>
        <v>16714395.702247869</v>
      </c>
      <c r="EE194" s="17">
        <f t="shared" ca="1" si="341"/>
        <v>16714395.702247869</v>
      </c>
      <c r="EF194" s="17">
        <f t="shared" ca="1" si="341"/>
        <v>16714395.702247869</v>
      </c>
      <c r="EG194" s="17">
        <f t="shared" ca="1" si="341"/>
        <v>16714395.702247869</v>
      </c>
      <c r="EH194" s="17">
        <f t="shared" ca="1" si="341"/>
        <v>16714395.702247869</v>
      </c>
      <c r="EI194" s="17">
        <f t="shared" ref="EI194:FC194" ca="1" si="342">EI193-EI179</f>
        <v>16714395.702247869</v>
      </c>
      <c r="EJ194" s="17">
        <f t="shared" ca="1" si="342"/>
        <v>16714395.702247869</v>
      </c>
      <c r="EK194" s="17">
        <f t="shared" ca="1" si="342"/>
        <v>16714395.702247869</v>
      </c>
      <c r="EL194" s="17">
        <f t="shared" ca="1" si="342"/>
        <v>16714395.702247869</v>
      </c>
      <c r="EM194" s="17">
        <f t="shared" ca="1" si="342"/>
        <v>16714395.702247869</v>
      </c>
      <c r="EN194" s="17">
        <f t="shared" ca="1" si="342"/>
        <v>16714395.702247869</v>
      </c>
      <c r="EO194" s="17">
        <f t="shared" ca="1" si="342"/>
        <v>16714395.702247869</v>
      </c>
      <c r="EP194" s="17">
        <f t="shared" ca="1" si="342"/>
        <v>16714395.702247869</v>
      </c>
      <c r="EQ194" s="17">
        <f t="shared" ca="1" si="342"/>
        <v>16714395.702247869</v>
      </c>
      <c r="ER194" s="17">
        <f t="shared" ca="1" si="342"/>
        <v>16714395.702247869</v>
      </c>
      <c r="ES194" s="17">
        <f t="shared" ca="1" si="342"/>
        <v>16714395.702247869</v>
      </c>
      <c r="ET194" s="17">
        <f t="shared" ca="1" si="342"/>
        <v>16714395.702247869</v>
      </c>
      <c r="EU194" s="17">
        <f t="shared" ca="1" si="342"/>
        <v>16714395.702247869</v>
      </c>
      <c r="EV194" s="17">
        <f t="shared" ca="1" si="342"/>
        <v>16714395.702247869</v>
      </c>
      <c r="EW194" s="17">
        <f t="shared" ca="1" si="342"/>
        <v>16714395.702247869</v>
      </c>
      <c r="EX194" s="17">
        <f t="shared" ca="1" si="342"/>
        <v>16714395.702247869</v>
      </c>
      <c r="EY194" s="17">
        <f t="shared" ca="1" si="342"/>
        <v>16714395.702247869</v>
      </c>
      <c r="EZ194" s="17">
        <f t="shared" ca="1" si="342"/>
        <v>16714395.702247869</v>
      </c>
      <c r="FA194" s="17">
        <f t="shared" ca="1" si="342"/>
        <v>16714395.702247869</v>
      </c>
      <c r="FB194" s="17">
        <f t="shared" ca="1" si="342"/>
        <v>16714395.702247869</v>
      </c>
      <c r="FC194" s="17">
        <f t="shared" ca="1" si="342"/>
        <v>16714395.702247869</v>
      </c>
    </row>
    <row r="195" spans="2:1006" x14ac:dyDescent="0.35">
      <c r="C195" t="s">
        <v>225</v>
      </c>
      <c r="E195" s="31" t="s">
        <v>107</v>
      </c>
      <c r="F195" s="7">
        <f>InputC!E86</f>
        <v>6.0000000000000001E-3</v>
      </c>
      <c r="G195">
        <f>F195/F4</f>
        <v>5.0000000000000001E-4</v>
      </c>
      <c r="H195" s="17">
        <f ca="1">SUM(J195:XFD195)</f>
        <v>36662.284566893504</v>
      </c>
      <c r="J195" s="17">
        <f ca="1">J194*$G$195*J4</f>
        <v>8357.197851123934</v>
      </c>
      <c r="K195" s="17">
        <f t="shared" ref="K195:BV195" ca="1" si="343">K194*$G$195*K4</f>
        <v>7343.359860302653</v>
      </c>
      <c r="L195" s="17">
        <f t="shared" ca="1" si="343"/>
        <v>6397.6136967175826</v>
      </c>
      <c r="M195" s="17">
        <f t="shared" ca="1" si="343"/>
        <v>5449.1209286490994</v>
      </c>
      <c r="N195" s="17">
        <f t="shared" ca="1" si="343"/>
        <v>4497.8735795000175</v>
      </c>
      <c r="O195" s="17">
        <f t="shared" ca="1" si="343"/>
        <v>3543.8636495077826</v>
      </c>
      <c r="P195" s="17">
        <f t="shared" ca="1" si="343"/>
        <v>2587.0831156771947</v>
      </c>
      <c r="Q195" s="17">
        <f t="shared" ca="1" si="343"/>
        <v>1627.5239317129403</v>
      </c>
      <c r="R195" s="17">
        <f t="shared" ca="1" si="343"/>
        <v>665.17802795192324</v>
      </c>
      <c r="S195" s="17">
        <f t="shared" ca="1" si="343"/>
        <v>-299.96268870460057</v>
      </c>
      <c r="T195" s="17">
        <f t="shared" ca="1" si="343"/>
        <v>-1267.9063348590807</v>
      </c>
      <c r="U195" s="17">
        <f t="shared" ca="1" si="343"/>
        <v>-2238.6610506859347</v>
      </c>
      <c r="V195" s="17">
        <f t="shared" ca="1" si="343"/>
        <v>0</v>
      </c>
      <c r="W195" s="17">
        <f t="shared" ca="1" si="343"/>
        <v>0</v>
      </c>
      <c r="X195" s="17">
        <f t="shared" ca="1" si="343"/>
        <v>0</v>
      </c>
      <c r="Y195" s="17">
        <f t="shared" ca="1" si="343"/>
        <v>0</v>
      </c>
      <c r="Z195" s="17">
        <f t="shared" ca="1" si="343"/>
        <v>0</v>
      </c>
      <c r="AA195" s="17">
        <f t="shared" ca="1" si="343"/>
        <v>0</v>
      </c>
      <c r="AB195" s="17">
        <f t="shared" ca="1" si="343"/>
        <v>0</v>
      </c>
      <c r="AC195" s="17">
        <f t="shared" ca="1" si="343"/>
        <v>0</v>
      </c>
      <c r="AD195" s="17">
        <f t="shared" ca="1" si="343"/>
        <v>0</v>
      </c>
      <c r="AE195" s="17">
        <f t="shared" ca="1" si="343"/>
        <v>0</v>
      </c>
      <c r="AF195" s="17">
        <f t="shared" ca="1" si="343"/>
        <v>0</v>
      </c>
      <c r="AG195" s="17">
        <f t="shared" ca="1" si="343"/>
        <v>0</v>
      </c>
      <c r="AH195" s="17">
        <f t="shared" ca="1" si="343"/>
        <v>0</v>
      </c>
      <c r="AI195" s="17">
        <f t="shared" ca="1" si="343"/>
        <v>0</v>
      </c>
      <c r="AJ195" s="17">
        <f t="shared" ca="1" si="343"/>
        <v>0</v>
      </c>
      <c r="AK195" s="17">
        <f t="shared" ca="1" si="343"/>
        <v>0</v>
      </c>
      <c r="AL195" s="17">
        <f t="shared" ca="1" si="343"/>
        <v>0</v>
      </c>
      <c r="AM195" s="17">
        <f t="shared" ca="1" si="343"/>
        <v>0</v>
      </c>
      <c r="AN195" s="17">
        <f t="shared" ca="1" si="343"/>
        <v>0</v>
      </c>
      <c r="AO195" s="17">
        <f t="shared" ca="1" si="343"/>
        <v>0</v>
      </c>
      <c r="AP195" s="17">
        <f t="shared" ca="1" si="343"/>
        <v>0</v>
      </c>
      <c r="AQ195" s="17">
        <f t="shared" ca="1" si="343"/>
        <v>0</v>
      </c>
      <c r="AR195" s="17">
        <f t="shared" ca="1" si="343"/>
        <v>0</v>
      </c>
      <c r="AS195" s="17">
        <f t="shared" ca="1" si="343"/>
        <v>0</v>
      </c>
      <c r="AT195" s="17">
        <f t="shared" ca="1" si="343"/>
        <v>0</v>
      </c>
      <c r="AU195" s="17">
        <f t="shared" ca="1" si="343"/>
        <v>0</v>
      </c>
      <c r="AV195" s="17">
        <f t="shared" ca="1" si="343"/>
        <v>0</v>
      </c>
      <c r="AW195" s="17">
        <f t="shared" ca="1" si="343"/>
        <v>0</v>
      </c>
      <c r="AX195" s="17">
        <f t="shared" ca="1" si="343"/>
        <v>0</v>
      </c>
      <c r="AY195" s="17">
        <f t="shared" ca="1" si="343"/>
        <v>0</v>
      </c>
      <c r="AZ195" s="17">
        <f t="shared" ca="1" si="343"/>
        <v>0</v>
      </c>
      <c r="BA195" s="17">
        <f t="shared" ca="1" si="343"/>
        <v>0</v>
      </c>
      <c r="BB195" s="17">
        <f t="shared" ca="1" si="343"/>
        <v>0</v>
      </c>
      <c r="BC195" s="17">
        <f t="shared" ca="1" si="343"/>
        <v>0</v>
      </c>
      <c r="BD195" s="17">
        <f t="shared" ca="1" si="343"/>
        <v>0</v>
      </c>
      <c r="BE195" s="17">
        <f t="shared" ca="1" si="343"/>
        <v>0</v>
      </c>
      <c r="BF195" s="17">
        <f t="shared" ca="1" si="343"/>
        <v>0</v>
      </c>
      <c r="BG195" s="17">
        <f t="shared" ca="1" si="343"/>
        <v>0</v>
      </c>
      <c r="BH195" s="17">
        <f t="shared" ca="1" si="343"/>
        <v>0</v>
      </c>
      <c r="BI195" s="17">
        <f t="shared" ca="1" si="343"/>
        <v>0</v>
      </c>
      <c r="BJ195" s="17">
        <f t="shared" ca="1" si="343"/>
        <v>0</v>
      </c>
      <c r="BK195" s="17">
        <f t="shared" ca="1" si="343"/>
        <v>0</v>
      </c>
      <c r="BL195" s="17">
        <f t="shared" ca="1" si="343"/>
        <v>0</v>
      </c>
      <c r="BM195" s="17">
        <f t="shared" ca="1" si="343"/>
        <v>0</v>
      </c>
      <c r="BN195" s="17">
        <f t="shared" ca="1" si="343"/>
        <v>0</v>
      </c>
      <c r="BO195" s="17">
        <f t="shared" ca="1" si="343"/>
        <v>0</v>
      </c>
      <c r="BP195" s="17">
        <f t="shared" ca="1" si="343"/>
        <v>0</v>
      </c>
      <c r="BQ195" s="17">
        <f t="shared" ca="1" si="343"/>
        <v>0</v>
      </c>
      <c r="BR195" s="17">
        <f t="shared" ca="1" si="343"/>
        <v>0</v>
      </c>
      <c r="BS195" s="17">
        <f t="shared" ca="1" si="343"/>
        <v>0</v>
      </c>
      <c r="BT195" s="17">
        <f t="shared" ca="1" si="343"/>
        <v>0</v>
      </c>
      <c r="BU195" s="17">
        <f t="shared" ca="1" si="343"/>
        <v>0</v>
      </c>
      <c r="BV195" s="17">
        <f t="shared" ca="1" si="343"/>
        <v>0</v>
      </c>
      <c r="BW195" s="17">
        <f t="shared" ref="BW195:EH195" ca="1" si="344">BW194*$G$195*BW4</f>
        <v>0</v>
      </c>
      <c r="BX195" s="17">
        <f t="shared" ca="1" si="344"/>
        <v>0</v>
      </c>
      <c r="BY195" s="17">
        <f t="shared" ca="1" si="344"/>
        <v>0</v>
      </c>
      <c r="BZ195" s="17">
        <f t="shared" ca="1" si="344"/>
        <v>0</v>
      </c>
      <c r="CA195" s="17">
        <f t="shared" ca="1" si="344"/>
        <v>0</v>
      </c>
      <c r="CB195" s="17">
        <f t="shared" ca="1" si="344"/>
        <v>0</v>
      </c>
      <c r="CC195" s="17">
        <f t="shared" ca="1" si="344"/>
        <v>0</v>
      </c>
      <c r="CD195" s="17">
        <f t="shared" ca="1" si="344"/>
        <v>0</v>
      </c>
      <c r="CE195" s="17">
        <f t="shared" ca="1" si="344"/>
        <v>0</v>
      </c>
      <c r="CF195" s="17">
        <f t="shared" ca="1" si="344"/>
        <v>0</v>
      </c>
      <c r="CG195" s="17">
        <f t="shared" ca="1" si="344"/>
        <v>0</v>
      </c>
      <c r="CH195" s="17">
        <f t="shared" ca="1" si="344"/>
        <v>0</v>
      </c>
      <c r="CI195" s="17">
        <f t="shared" ca="1" si="344"/>
        <v>0</v>
      </c>
      <c r="CJ195" s="17">
        <f t="shared" ca="1" si="344"/>
        <v>0</v>
      </c>
      <c r="CK195" s="17">
        <f t="shared" ca="1" si="344"/>
        <v>0</v>
      </c>
      <c r="CL195" s="17">
        <f t="shared" ca="1" si="344"/>
        <v>0</v>
      </c>
      <c r="CM195" s="17">
        <f t="shared" ca="1" si="344"/>
        <v>0</v>
      </c>
      <c r="CN195" s="17">
        <f t="shared" ca="1" si="344"/>
        <v>0</v>
      </c>
      <c r="CO195" s="17">
        <f t="shared" ca="1" si="344"/>
        <v>0</v>
      </c>
      <c r="CP195" s="17">
        <f t="shared" ca="1" si="344"/>
        <v>0</v>
      </c>
      <c r="CQ195" s="17">
        <f t="shared" ca="1" si="344"/>
        <v>0</v>
      </c>
      <c r="CR195" s="17">
        <f t="shared" ca="1" si="344"/>
        <v>0</v>
      </c>
      <c r="CS195" s="17">
        <f t="shared" ca="1" si="344"/>
        <v>0</v>
      </c>
      <c r="CT195" s="17">
        <f t="shared" ca="1" si="344"/>
        <v>0</v>
      </c>
      <c r="CU195" s="17">
        <f t="shared" ca="1" si="344"/>
        <v>0</v>
      </c>
      <c r="CV195" s="17">
        <f t="shared" ca="1" si="344"/>
        <v>0</v>
      </c>
      <c r="CW195" s="17">
        <f t="shared" ca="1" si="344"/>
        <v>0</v>
      </c>
      <c r="CX195" s="17">
        <f t="shared" ca="1" si="344"/>
        <v>0</v>
      </c>
      <c r="CY195" s="17">
        <f t="shared" ca="1" si="344"/>
        <v>0</v>
      </c>
      <c r="CZ195" s="17">
        <f t="shared" ca="1" si="344"/>
        <v>0</v>
      </c>
      <c r="DA195" s="17">
        <f t="shared" ca="1" si="344"/>
        <v>0</v>
      </c>
      <c r="DB195" s="17">
        <f t="shared" ca="1" si="344"/>
        <v>0</v>
      </c>
      <c r="DC195" s="17">
        <f t="shared" ca="1" si="344"/>
        <v>0</v>
      </c>
      <c r="DD195" s="17">
        <f t="shared" ca="1" si="344"/>
        <v>0</v>
      </c>
      <c r="DE195" s="17">
        <f t="shared" ca="1" si="344"/>
        <v>0</v>
      </c>
      <c r="DF195" s="17">
        <f t="shared" ca="1" si="344"/>
        <v>0</v>
      </c>
      <c r="DG195" s="17">
        <f t="shared" ca="1" si="344"/>
        <v>0</v>
      </c>
      <c r="DH195" s="17">
        <f t="shared" ca="1" si="344"/>
        <v>0</v>
      </c>
      <c r="DI195" s="17">
        <f t="shared" ca="1" si="344"/>
        <v>0</v>
      </c>
      <c r="DJ195" s="17">
        <f t="shared" ca="1" si="344"/>
        <v>0</v>
      </c>
      <c r="DK195" s="17">
        <f t="shared" ca="1" si="344"/>
        <v>0</v>
      </c>
      <c r="DL195" s="17">
        <f t="shared" ca="1" si="344"/>
        <v>0</v>
      </c>
      <c r="DM195" s="17">
        <f t="shared" ca="1" si="344"/>
        <v>0</v>
      </c>
      <c r="DN195" s="17">
        <f t="shared" ca="1" si="344"/>
        <v>0</v>
      </c>
      <c r="DO195" s="17">
        <f t="shared" ca="1" si="344"/>
        <v>0</v>
      </c>
      <c r="DP195" s="17">
        <f t="shared" ca="1" si="344"/>
        <v>0</v>
      </c>
      <c r="DQ195" s="17">
        <f t="shared" ca="1" si="344"/>
        <v>0</v>
      </c>
      <c r="DR195" s="17">
        <f t="shared" ca="1" si="344"/>
        <v>0</v>
      </c>
      <c r="DS195" s="17">
        <f t="shared" ca="1" si="344"/>
        <v>0</v>
      </c>
      <c r="DT195" s="17">
        <f t="shared" ca="1" si="344"/>
        <v>0</v>
      </c>
      <c r="DU195" s="17">
        <f t="shared" ca="1" si="344"/>
        <v>0</v>
      </c>
      <c r="DV195" s="17">
        <f t="shared" ca="1" si="344"/>
        <v>0</v>
      </c>
      <c r="DW195" s="17">
        <f t="shared" ca="1" si="344"/>
        <v>0</v>
      </c>
      <c r="DX195" s="17">
        <f t="shared" ca="1" si="344"/>
        <v>0</v>
      </c>
      <c r="DY195" s="17">
        <f t="shared" ca="1" si="344"/>
        <v>0</v>
      </c>
      <c r="DZ195" s="17">
        <f t="shared" ca="1" si="344"/>
        <v>0</v>
      </c>
      <c r="EA195" s="17">
        <f t="shared" ca="1" si="344"/>
        <v>0</v>
      </c>
      <c r="EB195" s="17">
        <f t="shared" ca="1" si="344"/>
        <v>0</v>
      </c>
      <c r="EC195" s="17">
        <f t="shared" ca="1" si="344"/>
        <v>0</v>
      </c>
      <c r="ED195" s="17">
        <f t="shared" ca="1" si="344"/>
        <v>0</v>
      </c>
      <c r="EE195" s="17">
        <f t="shared" ca="1" si="344"/>
        <v>0</v>
      </c>
      <c r="EF195" s="17">
        <f t="shared" ca="1" si="344"/>
        <v>0</v>
      </c>
      <c r="EG195" s="17">
        <f t="shared" ca="1" si="344"/>
        <v>0</v>
      </c>
      <c r="EH195" s="17">
        <f t="shared" ca="1" si="344"/>
        <v>0</v>
      </c>
      <c r="EI195" s="17">
        <f t="shared" ref="EI195:FC195" ca="1" si="345">EI194*$G$195*EI4</f>
        <v>0</v>
      </c>
      <c r="EJ195" s="17">
        <f t="shared" ca="1" si="345"/>
        <v>0</v>
      </c>
      <c r="EK195" s="17">
        <f t="shared" ca="1" si="345"/>
        <v>0</v>
      </c>
      <c r="EL195" s="17">
        <f t="shared" ca="1" si="345"/>
        <v>0</v>
      </c>
      <c r="EM195" s="17">
        <f t="shared" ca="1" si="345"/>
        <v>0</v>
      </c>
      <c r="EN195" s="17">
        <f t="shared" ca="1" si="345"/>
        <v>0</v>
      </c>
      <c r="EO195" s="17">
        <f t="shared" ca="1" si="345"/>
        <v>0</v>
      </c>
      <c r="EP195" s="17">
        <f t="shared" ca="1" si="345"/>
        <v>0</v>
      </c>
      <c r="EQ195" s="17">
        <f t="shared" ca="1" si="345"/>
        <v>0</v>
      </c>
      <c r="ER195" s="17">
        <f t="shared" ca="1" si="345"/>
        <v>0</v>
      </c>
      <c r="ES195" s="17">
        <f t="shared" ca="1" si="345"/>
        <v>0</v>
      </c>
      <c r="ET195" s="17">
        <f t="shared" ca="1" si="345"/>
        <v>0</v>
      </c>
      <c r="EU195" s="17">
        <f t="shared" ca="1" si="345"/>
        <v>0</v>
      </c>
      <c r="EV195" s="17">
        <f t="shared" ca="1" si="345"/>
        <v>0</v>
      </c>
      <c r="EW195" s="17">
        <f t="shared" ca="1" si="345"/>
        <v>0</v>
      </c>
      <c r="EX195" s="17">
        <f t="shared" ca="1" si="345"/>
        <v>0</v>
      </c>
      <c r="EY195" s="17">
        <f t="shared" ca="1" si="345"/>
        <v>0</v>
      </c>
      <c r="EZ195" s="17">
        <f t="shared" ca="1" si="345"/>
        <v>0</v>
      </c>
      <c r="FA195" s="17">
        <f t="shared" ca="1" si="345"/>
        <v>0</v>
      </c>
      <c r="FB195" s="17">
        <f t="shared" ca="1" si="345"/>
        <v>0</v>
      </c>
      <c r="FC195" s="17">
        <f t="shared" ca="1" si="345"/>
        <v>0</v>
      </c>
    </row>
    <row r="198" spans="2:1006" x14ac:dyDescent="0.35">
      <c r="B198" s="4" t="s">
        <v>280</v>
      </c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  <c r="LI198" s="4"/>
      <c r="LJ198" s="4"/>
      <c r="LK198" s="4"/>
      <c r="LL198" s="4"/>
      <c r="LM198" s="4"/>
      <c r="LN198" s="4"/>
      <c r="LO198" s="4"/>
      <c r="LP198" s="4"/>
      <c r="LQ198" s="4"/>
      <c r="LR198" s="4"/>
      <c r="LS198" s="4"/>
      <c r="LT198" s="4"/>
      <c r="LU198" s="4"/>
      <c r="LV198" s="4"/>
      <c r="LW198" s="4"/>
      <c r="LX198" s="4"/>
      <c r="LY198" s="4"/>
      <c r="LZ198" s="4"/>
      <c r="MA198" s="4"/>
      <c r="MB198" s="4"/>
      <c r="MC198" s="4"/>
      <c r="MD198" s="4"/>
      <c r="ME198" s="4"/>
      <c r="MF198" s="4"/>
      <c r="MG198" s="4"/>
      <c r="MH198" s="4"/>
      <c r="MI198" s="4"/>
      <c r="MJ198" s="4"/>
      <c r="MK198" s="4"/>
      <c r="ML198" s="4"/>
      <c r="MM198" s="4"/>
      <c r="MN198" s="4"/>
      <c r="MO198" s="4"/>
      <c r="MP198" s="4"/>
      <c r="MQ198" s="4"/>
      <c r="MR198" s="4"/>
      <c r="MS198" s="4"/>
      <c r="MT198" s="4"/>
      <c r="MU198" s="4"/>
      <c r="MV198" s="4"/>
      <c r="MW198" s="4"/>
      <c r="MX198" s="4"/>
      <c r="MY198" s="4"/>
      <c r="MZ198" s="4"/>
      <c r="NA198" s="4"/>
      <c r="NB198" s="4"/>
      <c r="NC198" s="4"/>
      <c r="ND198" s="4"/>
      <c r="NE198" s="4"/>
      <c r="NF198" s="4"/>
      <c r="NG198" s="4"/>
      <c r="NH198" s="4"/>
      <c r="NI198" s="4"/>
      <c r="NJ198" s="4"/>
      <c r="NK198" s="4"/>
      <c r="NL198" s="4"/>
      <c r="NM198" s="4"/>
      <c r="NN198" s="4"/>
      <c r="NO198" s="4"/>
      <c r="NP198" s="4"/>
      <c r="NQ198" s="4"/>
      <c r="NR198" s="4"/>
      <c r="NS198" s="4"/>
      <c r="NT198" s="4"/>
      <c r="NU198" s="4"/>
      <c r="NV198" s="4"/>
      <c r="NW198" s="4"/>
      <c r="NX198" s="4"/>
      <c r="NY198" s="4"/>
      <c r="NZ198" s="4"/>
      <c r="OA198" s="4"/>
      <c r="OB198" s="4"/>
      <c r="OC198" s="4"/>
      <c r="OD198" s="4"/>
      <c r="OE198" s="4"/>
      <c r="OF198" s="4"/>
      <c r="OG198" s="4"/>
      <c r="OH198" s="4"/>
      <c r="OI198" s="4"/>
      <c r="OJ198" s="4"/>
      <c r="OK198" s="4"/>
      <c r="OL198" s="4"/>
      <c r="OM198" s="4"/>
      <c r="ON198" s="4"/>
      <c r="OO198" s="4"/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  <c r="TR198" s="4"/>
      <c r="TS198" s="4"/>
      <c r="TT198" s="4"/>
      <c r="TU198" s="4"/>
      <c r="TV198" s="4"/>
      <c r="TW198" s="4"/>
      <c r="TX198" s="4"/>
      <c r="TY198" s="4"/>
      <c r="TZ198" s="4"/>
      <c r="UA198" s="4"/>
      <c r="UB198" s="4"/>
      <c r="UC198" s="4"/>
      <c r="UD198" s="4"/>
      <c r="UE198" s="4"/>
      <c r="UF198" s="4"/>
      <c r="UG198" s="4"/>
      <c r="UH198" s="4"/>
      <c r="UI198" s="4"/>
      <c r="UJ198" s="4"/>
      <c r="UK198" s="4"/>
      <c r="UL198" s="4"/>
      <c r="UM198" s="4"/>
      <c r="UN198" s="4"/>
      <c r="UO198" s="4"/>
      <c r="UP198" s="4"/>
      <c r="UQ198" s="4"/>
      <c r="UR198" s="4"/>
      <c r="US198" s="4"/>
      <c r="UT198" s="4"/>
      <c r="UU198" s="4"/>
      <c r="UV198" s="4"/>
      <c r="UW198" s="4"/>
      <c r="UX198" s="4"/>
      <c r="UY198" s="4"/>
      <c r="UZ198" s="4"/>
      <c r="VA198" s="4"/>
      <c r="VB198" s="4"/>
      <c r="VC198" s="4"/>
      <c r="VD198" s="4"/>
      <c r="VE198" s="4"/>
      <c r="VF198" s="4"/>
      <c r="VG198" s="4"/>
      <c r="VH198" s="4"/>
      <c r="VI198" s="4"/>
      <c r="VJ198" s="4"/>
      <c r="VK198" s="4"/>
      <c r="VL198" s="4"/>
      <c r="VM198" s="4"/>
      <c r="VN198" s="4"/>
      <c r="VO198" s="4"/>
      <c r="VP198" s="4"/>
      <c r="VQ198" s="4"/>
      <c r="VR198" s="4"/>
      <c r="VS198" s="4"/>
      <c r="VT198" s="4"/>
      <c r="VU198" s="4"/>
      <c r="VV198" s="4"/>
      <c r="VW198" s="4"/>
      <c r="VX198" s="4"/>
      <c r="VY198" s="4"/>
      <c r="VZ198" s="4"/>
      <c r="WA198" s="4"/>
      <c r="WB198" s="4"/>
      <c r="WC198" s="4"/>
      <c r="WD198" s="4"/>
      <c r="WE198" s="4"/>
      <c r="WF198" s="4"/>
      <c r="WG198" s="4"/>
      <c r="WH198" s="4"/>
      <c r="WI198" s="4"/>
      <c r="WJ198" s="4"/>
      <c r="WK198" s="4"/>
      <c r="WL198" s="4"/>
      <c r="WM198" s="4"/>
      <c r="WN198" s="4"/>
      <c r="WO198" s="4"/>
      <c r="WP198" s="4"/>
      <c r="WQ198" s="4"/>
      <c r="WR198" s="4"/>
      <c r="WS198" s="4"/>
      <c r="WT198" s="4"/>
      <c r="WU198" s="4"/>
      <c r="WV198" s="4"/>
      <c r="WW198" s="4"/>
      <c r="WX198" s="4"/>
      <c r="WY198" s="4"/>
      <c r="WZ198" s="4"/>
      <c r="XA198" s="4"/>
      <c r="XB198" s="4"/>
      <c r="XC198" s="4"/>
      <c r="XD198" s="4"/>
      <c r="XE198" s="4"/>
      <c r="XF198" s="4"/>
      <c r="XG198" s="4"/>
      <c r="XH198" s="4"/>
      <c r="XI198" s="4"/>
      <c r="XJ198" s="4"/>
      <c r="XK198" s="4"/>
      <c r="XL198" s="4"/>
      <c r="XM198" s="4"/>
      <c r="XN198" s="4"/>
      <c r="XO198" s="4"/>
      <c r="XP198" s="4"/>
      <c r="XQ198" s="4"/>
      <c r="XR198" s="4"/>
      <c r="XS198" s="4"/>
      <c r="XT198" s="4"/>
      <c r="XU198" s="4"/>
      <c r="XV198" s="4"/>
      <c r="XW198" s="4"/>
      <c r="XX198" s="4"/>
      <c r="XY198" s="4"/>
      <c r="XZ198" s="4"/>
      <c r="YA198" s="4"/>
      <c r="YB198" s="4"/>
      <c r="YC198" s="4"/>
      <c r="YD198" s="4"/>
      <c r="YE198" s="4"/>
      <c r="YF198" s="4"/>
      <c r="YG198" s="4"/>
      <c r="YH198" s="4"/>
      <c r="YI198" s="4"/>
      <c r="YJ198" s="4"/>
      <c r="YK198" s="4"/>
      <c r="YL198" s="4"/>
      <c r="YM198" s="4"/>
      <c r="YN198" s="4"/>
      <c r="YO198" s="4"/>
      <c r="YP198" s="4"/>
      <c r="YQ198" s="4"/>
      <c r="YR198" s="4"/>
      <c r="YS198" s="4"/>
      <c r="YT198" s="4"/>
      <c r="YU198" s="4"/>
      <c r="YV198" s="4"/>
      <c r="YW198" s="4"/>
      <c r="YX198" s="4"/>
      <c r="YY198" s="4"/>
      <c r="YZ198" s="4"/>
      <c r="ZA198" s="4"/>
      <c r="ZB198" s="4"/>
      <c r="ZC198" s="4"/>
      <c r="ZD198" s="4"/>
      <c r="ZE198" s="4"/>
      <c r="ZF198" s="4"/>
      <c r="ZG198" s="4"/>
      <c r="ZH198" s="4"/>
      <c r="ZI198" s="4"/>
      <c r="ZJ198" s="4"/>
      <c r="ZK198" s="4"/>
      <c r="ZL198" s="4"/>
      <c r="ZM198" s="4"/>
      <c r="ZN198" s="4"/>
      <c r="ZO198" s="4"/>
      <c r="ZP198" s="4"/>
      <c r="ZQ198" s="4"/>
      <c r="ZR198" s="4"/>
      <c r="ZS198" s="4"/>
      <c r="ZT198" s="4"/>
      <c r="ZU198" s="4"/>
      <c r="ZV198" s="4"/>
      <c r="ZW198" s="4"/>
      <c r="ZX198" s="4"/>
      <c r="ZY198" s="4"/>
      <c r="ZZ198" s="4"/>
      <c r="AAA198" s="4"/>
      <c r="AAB198" s="4"/>
      <c r="AAC198" s="4"/>
      <c r="AAD198" s="4"/>
      <c r="AAE198" s="4"/>
      <c r="AAF198" s="4"/>
      <c r="AAG198" s="4"/>
      <c r="AAH198" s="4"/>
      <c r="AAI198" s="4"/>
      <c r="AAJ198" s="4"/>
      <c r="AAK198" s="4"/>
      <c r="AAL198" s="4"/>
      <c r="AAM198" s="4"/>
      <c r="AAN198" s="4"/>
      <c r="AAO198" s="4"/>
      <c r="AAP198" s="4"/>
      <c r="AAQ198" s="4"/>
      <c r="AAR198" s="4"/>
      <c r="AAS198" s="4"/>
      <c r="AAT198" s="4"/>
      <c r="AAU198" s="4"/>
      <c r="AAV198" s="4"/>
      <c r="AAW198" s="4"/>
      <c r="AAX198" s="4"/>
      <c r="AAY198" s="4"/>
      <c r="AAZ198" s="4"/>
      <c r="ABA198" s="4"/>
      <c r="ABB198" s="4"/>
      <c r="ABC198" s="4"/>
      <c r="ABD198" s="4"/>
      <c r="ABE198" s="4"/>
      <c r="ABF198" s="4"/>
      <c r="ABG198" s="4"/>
      <c r="ABH198" s="4"/>
      <c r="ABI198" s="4"/>
      <c r="ABJ198" s="4"/>
      <c r="ABK198" s="4"/>
      <c r="ABL198" s="4"/>
      <c r="ABM198" s="4"/>
      <c r="ABN198" s="4"/>
      <c r="ABO198" s="4"/>
      <c r="ABP198" s="4"/>
      <c r="ABQ198" s="4"/>
      <c r="ABR198" s="4"/>
      <c r="ABS198" s="4"/>
      <c r="ABT198" s="4"/>
      <c r="ABU198" s="4"/>
      <c r="ABV198" s="4"/>
      <c r="ABW198" s="4"/>
      <c r="ABX198" s="4"/>
      <c r="ABY198" s="4"/>
      <c r="ABZ198" s="4"/>
      <c r="ACA198" s="4"/>
      <c r="ACB198" s="4"/>
      <c r="ACC198" s="4"/>
      <c r="ACD198" s="4"/>
      <c r="ACE198" s="4"/>
      <c r="ACF198" s="4"/>
      <c r="ACG198" s="4"/>
      <c r="ACH198" s="4"/>
      <c r="ACI198" s="4"/>
      <c r="ACJ198" s="4"/>
      <c r="ACK198" s="4"/>
      <c r="ACL198" s="4"/>
      <c r="ACM198" s="4"/>
      <c r="ACN198" s="4"/>
      <c r="ACO198" s="4"/>
      <c r="ACP198" s="4"/>
      <c r="ACQ198" s="4"/>
      <c r="ACR198" s="4"/>
      <c r="ACS198" s="4"/>
      <c r="ACT198" s="4"/>
      <c r="ACU198" s="4"/>
      <c r="ACV198" s="4"/>
      <c r="ACW198" s="4"/>
      <c r="ACX198" s="4"/>
      <c r="ACY198" s="4"/>
      <c r="ACZ198" s="4"/>
      <c r="ADA198" s="4"/>
      <c r="ADB198" s="4"/>
      <c r="ADC198" s="4"/>
      <c r="ADD198" s="4"/>
      <c r="ADE198" s="4"/>
      <c r="ADF198" s="4"/>
      <c r="ADG198" s="4"/>
      <c r="ADH198" s="4"/>
      <c r="ADI198" s="4"/>
      <c r="ADJ198" s="4"/>
      <c r="ADK198" s="4"/>
      <c r="ADL198" s="4"/>
      <c r="ADM198" s="4"/>
      <c r="ADN198" s="4"/>
      <c r="ADO198" s="4"/>
      <c r="ADP198" s="4"/>
      <c r="ADQ198" s="4"/>
      <c r="ADR198" s="4"/>
      <c r="ADS198" s="4"/>
      <c r="ADT198" s="4"/>
      <c r="ADU198" s="4"/>
      <c r="ADV198" s="4"/>
      <c r="ADW198" s="4"/>
      <c r="ADX198" s="4"/>
      <c r="ADY198" s="4"/>
      <c r="ADZ198" s="4"/>
      <c r="AEA198" s="4"/>
      <c r="AEB198" s="4"/>
      <c r="AEC198" s="4"/>
      <c r="AED198" s="4"/>
      <c r="AEE198" s="4"/>
      <c r="AEF198" s="4"/>
      <c r="AEG198" s="4"/>
      <c r="AEH198" s="4"/>
      <c r="AEI198" s="4"/>
      <c r="AEJ198" s="4"/>
      <c r="AEK198" s="4"/>
      <c r="AEL198" s="4"/>
      <c r="AEM198" s="4"/>
      <c r="AEN198" s="4"/>
      <c r="AEO198" s="4"/>
      <c r="AEP198" s="4"/>
      <c r="AEQ198" s="4"/>
      <c r="AER198" s="4"/>
      <c r="AES198" s="4"/>
      <c r="AET198" s="4"/>
      <c r="AEU198" s="4"/>
      <c r="AEV198" s="4"/>
      <c r="AEW198" s="4"/>
      <c r="AEX198" s="4"/>
      <c r="AEY198" s="4"/>
      <c r="AEZ198" s="4"/>
      <c r="AFA198" s="4"/>
      <c r="AFB198" s="4"/>
      <c r="AFC198" s="4"/>
      <c r="AFD198" s="4"/>
      <c r="AFE198" s="4"/>
      <c r="AFF198" s="4"/>
      <c r="AFG198" s="4"/>
      <c r="AFH198" s="4"/>
      <c r="AFI198" s="4"/>
      <c r="AFJ198" s="4"/>
      <c r="AFK198" s="4"/>
      <c r="AFL198" s="4"/>
      <c r="AFM198" s="4"/>
      <c r="AFN198" s="4"/>
      <c r="AFO198" s="4"/>
      <c r="AFP198" s="4"/>
      <c r="AFQ198" s="4"/>
      <c r="AFR198" s="4"/>
      <c r="AFS198" s="4"/>
      <c r="AFT198" s="4"/>
      <c r="AFU198" s="4"/>
      <c r="AFV198" s="4"/>
      <c r="AFW198" s="4"/>
      <c r="AFX198" s="4"/>
      <c r="AFY198" s="4"/>
      <c r="AFZ198" s="4"/>
      <c r="AGA198" s="4"/>
      <c r="AGB198" s="4"/>
      <c r="AGC198" s="4"/>
      <c r="AGD198" s="4"/>
      <c r="AGE198" s="4"/>
      <c r="AGF198" s="4"/>
      <c r="AGG198" s="4"/>
      <c r="AGH198" s="4"/>
      <c r="AGI198" s="4"/>
      <c r="AGJ198" s="4"/>
      <c r="AGK198" s="4"/>
      <c r="AGL198" s="4"/>
      <c r="AGM198" s="4"/>
      <c r="AGN198" s="4"/>
      <c r="AGO198" s="4"/>
      <c r="AGP198" s="4"/>
      <c r="AGQ198" s="4"/>
      <c r="AGR198" s="4"/>
      <c r="AGS198" s="4"/>
      <c r="AGT198" s="4"/>
      <c r="AGU198" s="4"/>
      <c r="AGV198" s="4"/>
      <c r="AGW198" s="4"/>
      <c r="AGX198" s="4"/>
      <c r="AGY198" s="4"/>
      <c r="AGZ198" s="4"/>
      <c r="AHA198" s="4"/>
      <c r="AHB198" s="4"/>
      <c r="AHC198" s="4"/>
      <c r="AHD198" s="4"/>
      <c r="AHE198" s="4"/>
      <c r="AHF198" s="4"/>
      <c r="AHG198" s="4"/>
      <c r="AHH198" s="4"/>
      <c r="AHI198" s="4"/>
      <c r="AHJ198" s="4"/>
      <c r="AHK198" s="4"/>
      <c r="AHL198" s="4"/>
      <c r="AHM198" s="4"/>
      <c r="AHN198" s="4"/>
      <c r="AHO198" s="4"/>
      <c r="AHP198" s="4"/>
      <c r="AHQ198" s="4"/>
      <c r="AHR198" s="4"/>
      <c r="AHS198" s="4"/>
      <c r="AHT198" s="4"/>
      <c r="AHU198" s="4"/>
      <c r="AHV198" s="4"/>
      <c r="AHW198" s="4"/>
      <c r="AHX198" s="4"/>
      <c r="AHY198" s="4"/>
      <c r="AHZ198" s="4"/>
      <c r="AIA198" s="4"/>
      <c r="AIB198" s="4"/>
      <c r="AIC198" s="4"/>
      <c r="AID198" s="4"/>
      <c r="AIE198" s="4"/>
      <c r="AIF198" s="4"/>
      <c r="AIG198" s="4"/>
      <c r="AIH198" s="4"/>
      <c r="AII198" s="4"/>
      <c r="AIJ198" s="4"/>
      <c r="AIK198" s="4"/>
      <c r="AIL198" s="4"/>
      <c r="AIM198" s="4"/>
      <c r="AIN198" s="4"/>
      <c r="AIO198" s="4"/>
      <c r="AIP198" s="4"/>
      <c r="AIQ198" s="4"/>
      <c r="AIR198" s="4"/>
      <c r="AIS198" s="4"/>
      <c r="AIT198" s="4"/>
      <c r="AIU198" s="4"/>
      <c r="AIV198" s="4"/>
      <c r="AIW198" s="4"/>
      <c r="AIX198" s="4"/>
      <c r="AIY198" s="4"/>
      <c r="AIZ198" s="4"/>
      <c r="AJA198" s="4"/>
      <c r="AJB198" s="4"/>
      <c r="AJC198" s="4"/>
      <c r="AJD198" s="4"/>
      <c r="AJE198" s="4"/>
      <c r="AJF198" s="4"/>
      <c r="AJG198" s="4"/>
      <c r="AJH198" s="4"/>
      <c r="AJI198" s="4"/>
      <c r="AJJ198" s="4"/>
      <c r="AJK198" s="4"/>
      <c r="AJL198" s="4"/>
      <c r="AJM198" s="4"/>
      <c r="AJN198" s="4"/>
      <c r="AJO198" s="4"/>
      <c r="AJP198" s="4"/>
      <c r="AJQ198" s="4"/>
      <c r="AJR198" s="4"/>
      <c r="AJS198" s="4"/>
      <c r="AJT198" s="4"/>
      <c r="AJU198" s="4"/>
      <c r="AJV198" s="4"/>
      <c r="AJW198" s="4"/>
      <c r="AJX198" s="4"/>
      <c r="AJY198" s="4"/>
      <c r="AJZ198" s="4"/>
      <c r="AKA198" s="4"/>
      <c r="AKB198" s="4"/>
      <c r="AKC198" s="4"/>
      <c r="AKD198" s="4"/>
      <c r="AKE198" s="4"/>
      <c r="AKF198" s="4"/>
      <c r="AKG198" s="4"/>
      <c r="AKH198" s="4"/>
      <c r="AKI198" s="4"/>
      <c r="AKJ198" s="4"/>
      <c r="AKK198" s="4"/>
      <c r="AKL198" s="4"/>
      <c r="AKM198" s="4"/>
      <c r="AKN198" s="4"/>
      <c r="AKO198" s="4"/>
      <c r="AKP198" s="4"/>
      <c r="AKQ198" s="4"/>
      <c r="AKR198" s="4"/>
      <c r="AKS198" s="4"/>
      <c r="AKT198" s="4"/>
      <c r="AKU198" s="4"/>
      <c r="AKV198" s="4"/>
      <c r="AKW198" s="4"/>
      <c r="AKX198" s="4"/>
      <c r="AKY198" s="4"/>
      <c r="AKZ198" s="4"/>
      <c r="ALA198" s="4"/>
      <c r="ALB198" s="4"/>
      <c r="ALC198" s="4"/>
      <c r="ALD198" s="4"/>
      <c r="ALE198" s="4"/>
      <c r="ALF198" s="4"/>
      <c r="ALG198" s="4"/>
      <c r="ALH198" s="4"/>
      <c r="ALI198" s="4"/>
      <c r="ALJ198" s="4"/>
      <c r="ALK198" s="4"/>
      <c r="ALL198" s="4"/>
      <c r="ALM198" s="4"/>
      <c r="ALN198" s="4"/>
      <c r="ALO198" s="4"/>
      <c r="ALP198" s="4"/>
      <c r="ALQ198" s="4"/>
      <c r="ALR198" s="4"/>
    </row>
    <row r="199" spans="2:1006" x14ac:dyDescent="0.35">
      <c r="C199" t="s">
        <v>67</v>
      </c>
      <c r="E199" s="31" t="s">
        <v>107</v>
      </c>
      <c r="J199" s="17">
        <f t="shared" ref="J199:AO199" si="346">J155</f>
        <v>0</v>
      </c>
      <c r="K199" s="17">
        <f t="shared" si="346"/>
        <v>0</v>
      </c>
      <c r="L199" s="17">
        <f t="shared" si="346"/>
        <v>0</v>
      </c>
      <c r="M199" s="17">
        <f t="shared" si="346"/>
        <v>0</v>
      </c>
      <c r="N199" s="17">
        <f t="shared" si="346"/>
        <v>0</v>
      </c>
      <c r="O199" s="17">
        <f t="shared" si="346"/>
        <v>0</v>
      </c>
      <c r="P199" s="17">
        <f t="shared" si="346"/>
        <v>0</v>
      </c>
      <c r="Q199" s="17">
        <f t="shared" si="346"/>
        <v>0</v>
      </c>
      <c r="R199" s="17">
        <f t="shared" si="346"/>
        <v>0</v>
      </c>
      <c r="S199" s="17">
        <f t="shared" si="346"/>
        <v>0</v>
      </c>
      <c r="T199" s="17">
        <f t="shared" si="346"/>
        <v>0</v>
      </c>
      <c r="U199" s="17">
        <f t="shared" si="346"/>
        <v>0</v>
      </c>
      <c r="V199" s="17">
        <f t="shared" si="346"/>
        <v>1249420.0447757756</v>
      </c>
      <c r="W199" s="17">
        <f t="shared" si="346"/>
        <v>1257866.2686567169</v>
      </c>
      <c r="X199" s="17">
        <f t="shared" si="346"/>
        <v>1266363.9403337869</v>
      </c>
      <c r="Y199" s="17">
        <f t="shared" si="346"/>
        <v>1274913.329382936</v>
      </c>
      <c r="Z199" s="17">
        <f t="shared" si="346"/>
        <v>1283514.7062606073</v>
      </c>
      <c r="AA199" s="17">
        <f t="shared" si="346"/>
        <v>1292168.3422990993</v>
      </c>
      <c r="AB199" s="17">
        <f t="shared" si="346"/>
        <v>1300874.5097017868</v>
      </c>
      <c r="AC199" s="17">
        <f t="shared" si="346"/>
        <v>1309633.48153819</v>
      </c>
      <c r="AD199" s="17">
        <f t="shared" si="346"/>
        <v>1318445.5317388943</v>
      </c>
      <c r="AE199" s="17">
        <f t="shared" si="346"/>
        <v>1327310.9350903188</v>
      </c>
      <c r="AF199" s="17">
        <f t="shared" si="346"/>
        <v>1336229.9672293274</v>
      </c>
      <c r="AG199" s="17">
        <f t="shared" si="346"/>
        <v>1345202.9046376892</v>
      </c>
      <c r="AH199" s="17">
        <f t="shared" si="346"/>
        <v>1354230.0246363701</v>
      </c>
      <c r="AI199" s="17">
        <f t="shared" si="346"/>
        <v>1363311.6053796718</v>
      </c>
      <c r="AJ199" s="17">
        <f t="shared" si="346"/>
        <v>1372447.9258492023</v>
      </c>
      <c r="AK199" s="17">
        <f t="shared" si="346"/>
        <v>1381639.2658476778</v>
      </c>
      <c r="AL199" s="17">
        <f t="shared" si="346"/>
        <v>1390885.9059925613</v>
      </c>
      <c r="AM199" s="17">
        <f t="shared" si="346"/>
        <v>1400188.1277095268</v>
      </c>
      <c r="AN199" s="17">
        <f t="shared" si="346"/>
        <v>1409546.2132257479</v>
      </c>
      <c r="AO199" s="17">
        <f t="shared" si="346"/>
        <v>1418960.4455630139</v>
      </c>
      <c r="AP199" s="17">
        <f t="shared" ref="AP199:BU199" si="347">AP155</f>
        <v>1346325.8453727686</v>
      </c>
      <c r="AQ199" s="17">
        <f t="shared" si="347"/>
        <v>1355853.2235604418</v>
      </c>
      <c r="AR199" s="17">
        <f t="shared" si="347"/>
        <v>1365437.602330653</v>
      </c>
      <c r="AS199" s="17">
        <f t="shared" si="347"/>
        <v>1375079.2678111703</v>
      </c>
      <c r="AT199" s="17">
        <f t="shared" si="347"/>
        <v>1384778.5068872077</v>
      </c>
      <c r="AU199" s="17">
        <f t="shared" si="347"/>
        <v>1394535.6071934262</v>
      </c>
      <c r="AV199" s="17">
        <f t="shared" si="347"/>
        <v>1404350.8571057408</v>
      </c>
      <c r="AW199" s="17">
        <f t="shared" si="347"/>
        <v>1414224.5457329224</v>
      </c>
      <c r="AX199" s="17">
        <f t="shared" si="347"/>
        <v>1424156.9629080119</v>
      </c>
      <c r="AY199" s="17">
        <f t="shared" si="347"/>
        <v>1434148.3991795145</v>
      </c>
      <c r="AZ199" s="17">
        <f t="shared" si="347"/>
        <v>1444199.1458024031</v>
      </c>
      <c r="BA199" s="17">
        <f t="shared" si="347"/>
        <v>1454309.494728901</v>
      </c>
      <c r="BB199" s="17">
        <f t="shared" si="347"/>
        <v>1464479.7385990564</v>
      </c>
      <c r="BC199" s="17">
        <f t="shared" si="347"/>
        <v>1474710.1707311054</v>
      </c>
      <c r="BD199" s="17">
        <f t="shared" si="347"/>
        <v>1485001.0851116055</v>
      </c>
      <c r="BE199" s="17">
        <f t="shared" si="347"/>
        <v>1495352.7763853599</v>
      </c>
      <c r="BF199" s="17">
        <f t="shared" si="347"/>
        <v>1505765.5398451118</v>
      </c>
      <c r="BG199" s="17">
        <f t="shared" si="347"/>
        <v>1516239.6714210059</v>
      </c>
      <c r="BH199" s="17">
        <f t="shared" si="347"/>
        <v>1526775.4676698283</v>
      </c>
      <c r="BI199" s="17">
        <f t="shared" si="347"/>
        <v>1619478.4889218977</v>
      </c>
      <c r="BJ199" s="17">
        <f t="shared" si="347"/>
        <v>417469.15423748095</v>
      </c>
      <c r="BK199" s="17">
        <f t="shared" si="347"/>
        <v>409066.78788136109</v>
      </c>
      <c r="BL199" s="17">
        <f t="shared" si="347"/>
        <v>400613.07891272451</v>
      </c>
      <c r="BM199" s="17">
        <f t="shared" si="347"/>
        <v>392107.43608574732</v>
      </c>
      <c r="BN199" s="17">
        <f t="shared" si="347"/>
        <v>383549.26247157017</v>
      </c>
      <c r="BO199" s="17">
        <f t="shared" si="347"/>
        <v>374937.95540125237</v>
      </c>
      <c r="BP199" s="17">
        <f t="shared" si="347"/>
        <v>366272.90640815697</v>
      </c>
      <c r="BQ199" s="17">
        <f t="shared" si="347"/>
        <v>357553.50116976514</v>
      </c>
      <c r="BR199" s="17">
        <f t="shared" si="347"/>
        <v>348779.11944891245</v>
      </c>
      <c r="BS199" s="17">
        <f t="shared" si="347"/>
        <v>339949.1350344416</v>
      </c>
      <c r="BT199" s="17">
        <f t="shared" si="347"/>
        <v>331062.91568126611</v>
      </c>
      <c r="BU199" s="17">
        <f t="shared" si="347"/>
        <v>322119.82304983807</v>
      </c>
      <c r="BV199" s="17">
        <f t="shared" ref="BV199:DA199" si="348">BV155</f>
        <v>313119.21264501626</v>
      </c>
      <c r="BW199" s="17">
        <f t="shared" si="348"/>
        <v>304060.43375432503</v>
      </c>
      <c r="BX199" s="17">
        <f t="shared" si="348"/>
        <v>294942.82938560308</v>
      </c>
      <c r="BY199" s="17">
        <f t="shared" si="348"/>
        <v>285765.73620402883</v>
      </c>
      <c r="BZ199" s="17">
        <f t="shared" si="348"/>
        <v>276528.48446852551</v>
      </c>
      <c r="CA199" s="17">
        <f t="shared" si="348"/>
        <v>267230.3979675296</v>
      </c>
      <c r="CB199" s="17">
        <f t="shared" si="348"/>
        <v>257870.79395412537</v>
      </c>
      <c r="CC199" s="17">
        <f t="shared" si="348"/>
        <v>248448.98308053182</v>
      </c>
      <c r="CD199" s="17">
        <f t="shared" si="348"/>
        <v>238964.26933194324</v>
      </c>
      <c r="CE199" s="17">
        <f t="shared" si="348"/>
        <v>229415.94995970675</v>
      </c>
      <c r="CF199" s="17">
        <f t="shared" si="348"/>
        <v>219803.3154138414</v>
      </c>
      <c r="CG199" s="17">
        <f t="shared" si="348"/>
        <v>210125.64927488496</v>
      </c>
      <c r="CH199" s="17">
        <f t="shared" si="348"/>
        <v>200382.22818506276</v>
      </c>
      <c r="CI199" s="17">
        <f t="shared" si="348"/>
        <v>190572.32177877461</v>
      </c>
      <c r="CJ199" s="17">
        <f t="shared" si="348"/>
        <v>180695.19261239027</v>
      </c>
      <c r="CK199" s="17">
        <f t="shared" si="348"/>
        <v>170750.0960933473</v>
      </c>
      <c r="CL199" s="17">
        <f t="shared" si="348"/>
        <v>160736.28040854482</v>
      </c>
      <c r="CM199" s="17">
        <f t="shared" si="348"/>
        <v>150652.98645202734</v>
      </c>
      <c r="CN199" s="17">
        <f t="shared" si="348"/>
        <v>0</v>
      </c>
      <c r="CO199" s="17">
        <f t="shared" si="348"/>
        <v>0</v>
      </c>
      <c r="CP199" s="17">
        <f t="shared" si="348"/>
        <v>0</v>
      </c>
      <c r="CQ199" s="17">
        <f t="shared" si="348"/>
        <v>0</v>
      </c>
      <c r="CR199" s="17">
        <f t="shared" si="348"/>
        <v>0</v>
      </c>
      <c r="CS199" s="17">
        <f t="shared" si="348"/>
        <v>0</v>
      </c>
      <c r="CT199" s="17">
        <f t="shared" si="348"/>
        <v>0</v>
      </c>
      <c r="CU199" s="17">
        <f t="shared" si="348"/>
        <v>0</v>
      </c>
      <c r="CV199" s="17">
        <f t="shared" si="348"/>
        <v>0</v>
      </c>
      <c r="CW199" s="17">
        <f t="shared" si="348"/>
        <v>0</v>
      </c>
      <c r="CX199" s="17">
        <f t="shared" si="348"/>
        <v>0</v>
      </c>
      <c r="CY199" s="17">
        <f t="shared" si="348"/>
        <v>0</v>
      </c>
      <c r="CZ199" s="17">
        <f t="shared" si="348"/>
        <v>0</v>
      </c>
      <c r="DA199" s="17">
        <f t="shared" si="348"/>
        <v>0</v>
      </c>
      <c r="DB199" s="17">
        <f t="shared" ref="DB199:EG199" si="349">DB155</f>
        <v>0</v>
      </c>
      <c r="DC199" s="17">
        <f t="shared" si="349"/>
        <v>0</v>
      </c>
      <c r="DD199" s="17">
        <f t="shared" si="349"/>
        <v>0</v>
      </c>
      <c r="DE199" s="17">
        <f t="shared" si="349"/>
        <v>0</v>
      </c>
      <c r="DF199" s="17">
        <f t="shared" si="349"/>
        <v>0</v>
      </c>
      <c r="DG199" s="17">
        <f t="shared" si="349"/>
        <v>0</v>
      </c>
      <c r="DH199" s="17">
        <f t="shared" si="349"/>
        <v>0</v>
      </c>
      <c r="DI199" s="17">
        <f t="shared" si="349"/>
        <v>0</v>
      </c>
      <c r="DJ199" s="17">
        <f t="shared" si="349"/>
        <v>0</v>
      </c>
      <c r="DK199" s="17">
        <f t="shared" si="349"/>
        <v>0</v>
      </c>
      <c r="DL199" s="17">
        <f t="shared" si="349"/>
        <v>0</v>
      </c>
      <c r="DM199" s="17">
        <f t="shared" si="349"/>
        <v>0</v>
      </c>
      <c r="DN199" s="17">
        <f t="shared" si="349"/>
        <v>0</v>
      </c>
      <c r="DO199" s="17">
        <f t="shared" si="349"/>
        <v>0</v>
      </c>
      <c r="DP199" s="17">
        <f t="shared" si="349"/>
        <v>0</v>
      </c>
      <c r="DQ199" s="17">
        <f t="shared" si="349"/>
        <v>0</v>
      </c>
      <c r="DR199" s="17">
        <f t="shared" si="349"/>
        <v>0</v>
      </c>
      <c r="DS199" s="17">
        <f t="shared" si="349"/>
        <v>0</v>
      </c>
      <c r="DT199" s="17">
        <f t="shared" si="349"/>
        <v>0</v>
      </c>
      <c r="DU199" s="17">
        <f t="shared" si="349"/>
        <v>0</v>
      </c>
      <c r="DV199" s="17">
        <f t="shared" si="349"/>
        <v>0</v>
      </c>
      <c r="DW199" s="17">
        <f t="shared" si="349"/>
        <v>0</v>
      </c>
      <c r="DX199" s="17">
        <f t="shared" si="349"/>
        <v>0</v>
      </c>
      <c r="DY199" s="17">
        <f t="shared" si="349"/>
        <v>0</v>
      </c>
      <c r="DZ199" s="17">
        <f t="shared" si="349"/>
        <v>0</v>
      </c>
      <c r="EA199" s="17">
        <f t="shared" si="349"/>
        <v>0</v>
      </c>
      <c r="EB199" s="17">
        <f t="shared" si="349"/>
        <v>0</v>
      </c>
      <c r="EC199" s="17">
        <f t="shared" si="349"/>
        <v>0</v>
      </c>
      <c r="ED199" s="17">
        <f t="shared" si="349"/>
        <v>0</v>
      </c>
      <c r="EE199" s="17">
        <f t="shared" si="349"/>
        <v>0</v>
      </c>
      <c r="EF199" s="17">
        <f t="shared" si="349"/>
        <v>0</v>
      </c>
      <c r="EG199" s="17">
        <f t="shared" si="349"/>
        <v>0</v>
      </c>
      <c r="EH199" s="17">
        <f t="shared" ref="EH199:FC199" si="350">EH155</f>
        <v>0</v>
      </c>
      <c r="EI199" s="17">
        <f t="shared" si="350"/>
        <v>0</v>
      </c>
      <c r="EJ199" s="17">
        <f t="shared" si="350"/>
        <v>0</v>
      </c>
      <c r="EK199" s="17">
        <f t="shared" si="350"/>
        <v>0</v>
      </c>
      <c r="EL199" s="17">
        <f t="shared" si="350"/>
        <v>0</v>
      </c>
      <c r="EM199" s="17">
        <f t="shared" si="350"/>
        <v>0</v>
      </c>
      <c r="EN199" s="17">
        <f t="shared" si="350"/>
        <v>0</v>
      </c>
      <c r="EO199" s="17">
        <f t="shared" si="350"/>
        <v>0</v>
      </c>
      <c r="EP199" s="17">
        <f t="shared" si="350"/>
        <v>0</v>
      </c>
      <c r="EQ199" s="17">
        <f t="shared" si="350"/>
        <v>0</v>
      </c>
      <c r="ER199" s="17">
        <f t="shared" si="350"/>
        <v>0</v>
      </c>
      <c r="ES199" s="17">
        <f t="shared" si="350"/>
        <v>0</v>
      </c>
      <c r="ET199" s="17">
        <f t="shared" si="350"/>
        <v>0</v>
      </c>
      <c r="EU199" s="17">
        <f t="shared" si="350"/>
        <v>0</v>
      </c>
      <c r="EV199" s="17">
        <f t="shared" si="350"/>
        <v>0</v>
      </c>
      <c r="EW199" s="17">
        <f t="shared" si="350"/>
        <v>0</v>
      </c>
      <c r="EX199" s="17">
        <f t="shared" si="350"/>
        <v>0</v>
      </c>
      <c r="EY199" s="17">
        <f t="shared" si="350"/>
        <v>0</v>
      </c>
      <c r="EZ199" s="17">
        <f t="shared" si="350"/>
        <v>0</v>
      </c>
      <c r="FA199" s="17">
        <f t="shared" si="350"/>
        <v>0</v>
      </c>
      <c r="FB199" s="17">
        <f t="shared" si="350"/>
        <v>0</v>
      </c>
      <c r="FC199" s="17">
        <f t="shared" si="350"/>
        <v>0</v>
      </c>
    </row>
    <row r="200" spans="2:1006" x14ac:dyDescent="0.35">
      <c r="C200" t="s">
        <v>251</v>
      </c>
      <c r="E200" s="31" t="s">
        <v>107</v>
      </c>
      <c r="J200" s="17">
        <f t="shared" ref="J200:AO200" si="351">J156</f>
        <v>0</v>
      </c>
      <c r="K200" s="17">
        <f t="shared" si="351"/>
        <v>0</v>
      </c>
      <c r="L200" s="17">
        <f t="shared" si="351"/>
        <v>0</v>
      </c>
      <c r="M200" s="17">
        <f t="shared" si="351"/>
        <v>0</v>
      </c>
      <c r="N200" s="17">
        <f t="shared" si="351"/>
        <v>0</v>
      </c>
      <c r="O200" s="17">
        <f t="shared" si="351"/>
        <v>0</v>
      </c>
      <c r="P200" s="17">
        <f t="shared" si="351"/>
        <v>0</v>
      </c>
      <c r="Q200" s="17">
        <f t="shared" si="351"/>
        <v>0</v>
      </c>
      <c r="R200" s="17">
        <f t="shared" si="351"/>
        <v>0</v>
      </c>
      <c r="S200" s="17">
        <f t="shared" si="351"/>
        <v>0</v>
      </c>
      <c r="T200" s="17">
        <f t="shared" si="351"/>
        <v>0</v>
      </c>
      <c r="U200" s="17">
        <f t="shared" si="351"/>
        <v>0</v>
      </c>
      <c r="V200" s="17">
        <f t="shared" si="351"/>
        <v>0</v>
      </c>
      <c r="W200" s="17">
        <f t="shared" si="351"/>
        <v>0</v>
      </c>
      <c r="X200" s="17">
        <f t="shared" si="351"/>
        <v>0</v>
      </c>
      <c r="Y200" s="17">
        <f t="shared" si="351"/>
        <v>0</v>
      </c>
      <c r="Z200" s="17">
        <f t="shared" si="351"/>
        <v>0</v>
      </c>
      <c r="AA200" s="17">
        <f t="shared" si="351"/>
        <v>0</v>
      </c>
      <c r="AB200" s="17">
        <f t="shared" si="351"/>
        <v>0</v>
      </c>
      <c r="AC200" s="17">
        <f t="shared" si="351"/>
        <v>0</v>
      </c>
      <c r="AD200" s="17">
        <f t="shared" si="351"/>
        <v>0</v>
      </c>
      <c r="AE200" s="17">
        <f t="shared" si="351"/>
        <v>0</v>
      </c>
      <c r="AF200" s="17">
        <f t="shared" si="351"/>
        <v>0</v>
      </c>
      <c r="AG200" s="17">
        <f t="shared" si="351"/>
        <v>0</v>
      </c>
      <c r="AH200" s="17">
        <f t="shared" si="351"/>
        <v>0</v>
      </c>
      <c r="AI200" s="17">
        <f t="shared" si="351"/>
        <v>0</v>
      </c>
      <c r="AJ200" s="17">
        <f t="shared" si="351"/>
        <v>0</v>
      </c>
      <c r="AK200" s="17">
        <f t="shared" si="351"/>
        <v>0</v>
      </c>
      <c r="AL200" s="17">
        <f t="shared" si="351"/>
        <v>0</v>
      </c>
      <c r="AM200" s="17">
        <f t="shared" si="351"/>
        <v>0</v>
      </c>
      <c r="AN200" s="17">
        <f t="shared" si="351"/>
        <v>0</v>
      </c>
      <c r="AO200" s="17">
        <f t="shared" si="351"/>
        <v>0</v>
      </c>
      <c r="AP200" s="17">
        <f t="shared" ref="AP200:BU200" si="352">AP156</f>
        <v>0</v>
      </c>
      <c r="AQ200" s="17">
        <f t="shared" si="352"/>
        <v>0</v>
      </c>
      <c r="AR200" s="17">
        <f t="shared" si="352"/>
        <v>0</v>
      </c>
      <c r="AS200" s="17">
        <f t="shared" si="352"/>
        <v>0</v>
      </c>
      <c r="AT200" s="17">
        <f t="shared" si="352"/>
        <v>0</v>
      </c>
      <c r="AU200" s="17">
        <f t="shared" si="352"/>
        <v>0</v>
      </c>
      <c r="AV200" s="17">
        <f t="shared" si="352"/>
        <v>0</v>
      </c>
      <c r="AW200" s="17">
        <f t="shared" si="352"/>
        <v>0</v>
      </c>
      <c r="AX200" s="17">
        <f t="shared" si="352"/>
        <v>0</v>
      </c>
      <c r="AY200" s="17">
        <f t="shared" si="352"/>
        <v>0</v>
      </c>
      <c r="AZ200" s="17">
        <f t="shared" si="352"/>
        <v>0</v>
      </c>
      <c r="BA200" s="17">
        <f t="shared" si="352"/>
        <v>0</v>
      </c>
      <c r="BB200" s="17">
        <f t="shared" si="352"/>
        <v>0</v>
      </c>
      <c r="BC200" s="17">
        <f t="shared" si="352"/>
        <v>0</v>
      </c>
      <c r="BD200" s="17">
        <f t="shared" si="352"/>
        <v>0</v>
      </c>
      <c r="BE200" s="17">
        <f t="shared" si="352"/>
        <v>0</v>
      </c>
      <c r="BF200" s="17">
        <f t="shared" si="352"/>
        <v>0</v>
      </c>
      <c r="BG200" s="17">
        <f t="shared" si="352"/>
        <v>0</v>
      </c>
      <c r="BH200" s="17">
        <f t="shared" si="352"/>
        <v>0</v>
      </c>
      <c r="BI200" s="17">
        <f t="shared" si="352"/>
        <v>0</v>
      </c>
      <c r="BJ200" s="17">
        <f t="shared" si="352"/>
        <v>0</v>
      </c>
      <c r="BK200" s="17">
        <f t="shared" si="352"/>
        <v>0</v>
      </c>
      <c r="BL200" s="17">
        <f t="shared" si="352"/>
        <v>0</v>
      </c>
      <c r="BM200" s="17">
        <f t="shared" si="352"/>
        <v>0</v>
      </c>
      <c r="BN200" s="17">
        <f t="shared" si="352"/>
        <v>0</v>
      </c>
      <c r="BO200" s="17">
        <f t="shared" si="352"/>
        <v>0</v>
      </c>
      <c r="BP200" s="17">
        <f t="shared" si="352"/>
        <v>0</v>
      </c>
      <c r="BQ200" s="17">
        <f t="shared" si="352"/>
        <v>0</v>
      </c>
      <c r="BR200" s="17">
        <f t="shared" si="352"/>
        <v>0</v>
      </c>
      <c r="BS200" s="17">
        <f t="shared" si="352"/>
        <v>0</v>
      </c>
      <c r="BT200" s="17">
        <f t="shared" si="352"/>
        <v>0</v>
      </c>
      <c r="BU200" s="17">
        <f t="shared" si="352"/>
        <v>0</v>
      </c>
      <c r="BV200" s="17">
        <f t="shared" ref="BV200:DA200" si="353">BV156</f>
        <v>0</v>
      </c>
      <c r="BW200" s="17">
        <f t="shared" si="353"/>
        <v>0</v>
      </c>
      <c r="BX200" s="17">
        <f t="shared" si="353"/>
        <v>0</v>
      </c>
      <c r="BY200" s="17">
        <f t="shared" si="353"/>
        <v>0</v>
      </c>
      <c r="BZ200" s="17">
        <f t="shared" si="353"/>
        <v>0</v>
      </c>
      <c r="CA200" s="17">
        <f t="shared" si="353"/>
        <v>0</v>
      </c>
      <c r="CB200" s="17">
        <f t="shared" si="353"/>
        <v>0</v>
      </c>
      <c r="CC200" s="17">
        <f t="shared" si="353"/>
        <v>0</v>
      </c>
      <c r="CD200" s="17">
        <f t="shared" si="353"/>
        <v>0</v>
      </c>
      <c r="CE200" s="17">
        <f t="shared" si="353"/>
        <v>0</v>
      </c>
      <c r="CF200" s="17">
        <f t="shared" si="353"/>
        <v>0</v>
      </c>
      <c r="CG200" s="17">
        <f t="shared" si="353"/>
        <v>0</v>
      </c>
      <c r="CH200" s="17">
        <f t="shared" si="353"/>
        <v>0</v>
      </c>
      <c r="CI200" s="17">
        <f t="shared" si="353"/>
        <v>0</v>
      </c>
      <c r="CJ200" s="17">
        <f t="shared" si="353"/>
        <v>0</v>
      </c>
      <c r="CK200" s="17">
        <f t="shared" si="353"/>
        <v>0</v>
      </c>
      <c r="CL200" s="17">
        <f t="shared" si="353"/>
        <v>0</v>
      </c>
      <c r="CM200" s="17">
        <f t="shared" si="353"/>
        <v>0</v>
      </c>
      <c r="CN200" s="17">
        <f t="shared" si="353"/>
        <v>0</v>
      </c>
      <c r="CO200" s="17">
        <f t="shared" si="353"/>
        <v>0</v>
      </c>
      <c r="CP200" s="17">
        <f t="shared" si="353"/>
        <v>0</v>
      </c>
      <c r="CQ200" s="17">
        <f t="shared" si="353"/>
        <v>0</v>
      </c>
      <c r="CR200" s="17">
        <f t="shared" si="353"/>
        <v>0</v>
      </c>
      <c r="CS200" s="17">
        <f t="shared" si="353"/>
        <v>0</v>
      </c>
      <c r="CT200" s="17">
        <f t="shared" si="353"/>
        <v>0</v>
      </c>
      <c r="CU200" s="17">
        <f t="shared" si="353"/>
        <v>0</v>
      </c>
      <c r="CV200" s="17">
        <f t="shared" si="353"/>
        <v>0</v>
      </c>
      <c r="CW200" s="17">
        <f t="shared" si="353"/>
        <v>0</v>
      </c>
      <c r="CX200" s="17">
        <f t="shared" si="353"/>
        <v>0</v>
      </c>
      <c r="CY200" s="17">
        <f t="shared" si="353"/>
        <v>0</v>
      </c>
      <c r="CZ200" s="17">
        <f t="shared" si="353"/>
        <v>0</v>
      </c>
      <c r="DA200" s="17">
        <f t="shared" si="353"/>
        <v>0</v>
      </c>
      <c r="DB200" s="17">
        <f t="shared" ref="DB200:EG200" si="354">DB156</f>
        <v>0</v>
      </c>
      <c r="DC200" s="17">
        <f t="shared" si="354"/>
        <v>0</v>
      </c>
      <c r="DD200" s="17">
        <f t="shared" si="354"/>
        <v>0</v>
      </c>
      <c r="DE200" s="17">
        <f t="shared" si="354"/>
        <v>0</v>
      </c>
      <c r="DF200" s="17">
        <f t="shared" si="354"/>
        <v>0</v>
      </c>
      <c r="DG200" s="17">
        <f t="shared" si="354"/>
        <v>0</v>
      </c>
      <c r="DH200" s="17">
        <f t="shared" si="354"/>
        <v>0</v>
      </c>
      <c r="DI200" s="17">
        <f t="shared" si="354"/>
        <v>0</v>
      </c>
      <c r="DJ200" s="17">
        <f t="shared" si="354"/>
        <v>0</v>
      </c>
      <c r="DK200" s="17">
        <f t="shared" si="354"/>
        <v>0</v>
      </c>
      <c r="DL200" s="17">
        <f t="shared" si="354"/>
        <v>0</v>
      </c>
      <c r="DM200" s="17">
        <f t="shared" si="354"/>
        <v>0</v>
      </c>
      <c r="DN200" s="17">
        <f t="shared" si="354"/>
        <v>0</v>
      </c>
      <c r="DO200" s="17">
        <f t="shared" si="354"/>
        <v>0</v>
      </c>
      <c r="DP200" s="17">
        <f t="shared" si="354"/>
        <v>0</v>
      </c>
      <c r="DQ200" s="17">
        <f t="shared" si="354"/>
        <v>0</v>
      </c>
      <c r="DR200" s="17">
        <f t="shared" si="354"/>
        <v>0</v>
      </c>
      <c r="DS200" s="17">
        <f t="shared" si="354"/>
        <v>0</v>
      </c>
      <c r="DT200" s="17">
        <f t="shared" si="354"/>
        <v>0</v>
      </c>
      <c r="DU200" s="17">
        <f t="shared" si="354"/>
        <v>0</v>
      </c>
      <c r="DV200" s="17">
        <f t="shared" si="354"/>
        <v>0</v>
      </c>
      <c r="DW200" s="17">
        <f t="shared" si="354"/>
        <v>0</v>
      </c>
      <c r="DX200" s="17">
        <f t="shared" si="354"/>
        <v>0</v>
      </c>
      <c r="DY200" s="17">
        <f t="shared" si="354"/>
        <v>0</v>
      </c>
      <c r="DZ200" s="17">
        <f t="shared" si="354"/>
        <v>0</v>
      </c>
      <c r="EA200" s="17">
        <f t="shared" si="354"/>
        <v>0</v>
      </c>
      <c r="EB200" s="17">
        <f t="shared" si="354"/>
        <v>0</v>
      </c>
      <c r="EC200" s="17">
        <f t="shared" si="354"/>
        <v>0</v>
      </c>
      <c r="ED200" s="17">
        <f t="shared" si="354"/>
        <v>0</v>
      </c>
      <c r="EE200" s="17">
        <f t="shared" si="354"/>
        <v>0</v>
      </c>
      <c r="EF200" s="17">
        <f t="shared" si="354"/>
        <v>0</v>
      </c>
      <c r="EG200" s="17">
        <f t="shared" si="354"/>
        <v>0</v>
      </c>
      <c r="EH200" s="17">
        <f t="shared" ref="EH200:FC200" si="355">EH156</f>
        <v>0</v>
      </c>
      <c r="EI200" s="17">
        <f t="shared" si="355"/>
        <v>0</v>
      </c>
      <c r="EJ200" s="17">
        <f t="shared" si="355"/>
        <v>0</v>
      </c>
      <c r="EK200" s="17">
        <f t="shared" si="355"/>
        <v>0</v>
      </c>
      <c r="EL200" s="17">
        <f t="shared" si="355"/>
        <v>0</v>
      </c>
      <c r="EM200" s="17">
        <f t="shared" si="355"/>
        <v>0</v>
      </c>
      <c r="EN200" s="17">
        <f t="shared" si="355"/>
        <v>0</v>
      </c>
      <c r="EO200" s="17">
        <f t="shared" si="355"/>
        <v>0</v>
      </c>
      <c r="EP200" s="17">
        <f t="shared" si="355"/>
        <v>0</v>
      </c>
      <c r="EQ200" s="17">
        <f t="shared" si="355"/>
        <v>0</v>
      </c>
      <c r="ER200" s="17">
        <f t="shared" si="355"/>
        <v>0</v>
      </c>
      <c r="ES200" s="17">
        <f t="shared" si="355"/>
        <v>0</v>
      </c>
      <c r="ET200" s="17">
        <f t="shared" si="355"/>
        <v>0</v>
      </c>
      <c r="EU200" s="17">
        <f t="shared" si="355"/>
        <v>0</v>
      </c>
      <c r="EV200" s="17">
        <f t="shared" si="355"/>
        <v>0</v>
      </c>
      <c r="EW200" s="17">
        <f t="shared" si="355"/>
        <v>0</v>
      </c>
      <c r="EX200" s="17">
        <f t="shared" si="355"/>
        <v>0</v>
      </c>
      <c r="EY200" s="17">
        <f t="shared" si="355"/>
        <v>0</v>
      </c>
      <c r="EZ200" s="17">
        <f t="shared" si="355"/>
        <v>0</v>
      </c>
      <c r="FA200" s="17">
        <f t="shared" si="355"/>
        <v>0</v>
      </c>
      <c r="FB200" s="17">
        <f t="shared" si="355"/>
        <v>0</v>
      </c>
      <c r="FC200" s="17">
        <f t="shared" si="355"/>
        <v>0</v>
      </c>
    </row>
    <row r="201" spans="2:1006" x14ac:dyDescent="0.35">
      <c r="C201" t="s">
        <v>252</v>
      </c>
      <c r="E201" s="31" t="s">
        <v>107</v>
      </c>
      <c r="J201" s="17">
        <f t="shared" ref="J201:AO201" si="356">J158</f>
        <v>0</v>
      </c>
      <c r="K201" s="17">
        <f t="shared" si="356"/>
        <v>0</v>
      </c>
      <c r="L201" s="17">
        <f t="shared" si="356"/>
        <v>0</v>
      </c>
      <c r="M201" s="17">
        <f t="shared" si="356"/>
        <v>0</v>
      </c>
      <c r="N201" s="17">
        <f t="shared" si="356"/>
        <v>0</v>
      </c>
      <c r="O201" s="17">
        <f t="shared" si="356"/>
        <v>0</v>
      </c>
      <c r="P201" s="17">
        <f t="shared" si="356"/>
        <v>0</v>
      </c>
      <c r="Q201" s="17">
        <f t="shared" si="356"/>
        <v>0</v>
      </c>
      <c r="R201" s="17">
        <f t="shared" si="356"/>
        <v>0</v>
      </c>
      <c r="S201" s="17">
        <f t="shared" si="356"/>
        <v>0</v>
      </c>
      <c r="T201" s="17">
        <f t="shared" si="356"/>
        <v>0</v>
      </c>
      <c r="U201" s="17">
        <f t="shared" si="356"/>
        <v>0</v>
      </c>
      <c r="V201" s="17">
        <f t="shared" si="356"/>
        <v>8807620.0447757766</v>
      </c>
      <c r="W201" s="17">
        <f t="shared" si="356"/>
        <v>1257866.2686567169</v>
      </c>
      <c r="X201" s="17">
        <f t="shared" si="356"/>
        <v>1266363.9403337869</v>
      </c>
      <c r="Y201" s="17">
        <f t="shared" si="356"/>
        <v>1274913.329382936</v>
      </c>
      <c r="Z201" s="17">
        <f t="shared" si="356"/>
        <v>1283514.7062606073</v>
      </c>
      <c r="AA201" s="17">
        <f t="shared" si="356"/>
        <v>1292168.3422990993</v>
      </c>
      <c r="AB201" s="17">
        <f t="shared" si="356"/>
        <v>1300874.5097017868</v>
      </c>
      <c r="AC201" s="17">
        <f t="shared" si="356"/>
        <v>1309633.48153819</v>
      </c>
      <c r="AD201" s="17">
        <f t="shared" si="356"/>
        <v>1318445.5317388943</v>
      </c>
      <c r="AE201" s="17">
        <f t="shared" si="356"/>
        <v>1327310.9350903188</v>
      </c>
      <c r="AF201" s="17">
        <f t="shared" si="356"/>
        <v>1336229.9672293274</v>
      </c>
      <c r="AG201" s="17">
        <f t="shared" si="356"/>
        <v>1345202.9046376892</v>
      </c>
      <c r="AH201" s="17">
        <f t="shared" si="356"/>
        <v>1354230.0246363701</v>
      </c>
      <c r="AI201" s="17">
        <f t="shared" si="356"/>
        <v>1363311.6053796718</v>
      </c>
      <c r="AJ201" s="17">
        <f t="shared" si="356"/>
        <v>1372447.9258492023</v>
      </c>
      <c r="AK201" s="17">
        <f t="shared" si="356"/>
        <v>1381639.2658476778</v>
      </c>
      <c r="AL201" s="17">
        <f t="shared" si="356"/>
        <v>1390885.9059925613</v>
      </c>
      <c r="AM201" s="17">
        <f t="shared" si="356"/>
        <v>1400188.1277095268</v>
      </c>
      <c r="AN201" s="17">
        <f t="shared" si="356"/>
        <v>1409546.2132257479</v>
      </c>
      <c r="AO201" s="17">
        <f t="shared" si="356"/>
        <v>1418960.4455630139</v>
      </c>
      <c r="AP201" s="17">
        <f t="shared" ref="AP201:BU201" si="357">AP158</f>
        <v>1346325.8453727686</v>
      </c>
      <c r="AQ201" s="17">
        <f t="shared" si="357"/>
        <v>1355853.2235604418</v>
      </c>
      <c r="AR201" s="17">
        <f t="shared" si="357"/>
        <v>1365437.602330653</v>
      </c>
      <c r="AS201" s="17">
        <f t="shared" si="357"/>
        <v>1375079.2678111703</v>
      </c>
      <c r="AT201" s="17">
        <f t="shared" si="357"/>
        <v>1384778.5068872077</v>
      </c>
      <c r="AU201" s="17">
        <f t="shared" si="357"/>
        <v>1394535.6071934262</v>
      </c>
      <c r="AV201" s="17">
        <f t="shared" si="357"/>
        <v>1404350.8571057408</v>
      </c>
      <c r="AW201" s="17">
        <f t="shared" si="357"/>
        <v>1414224.5457329224</v>
      </c>
      <c r="AX201" s="17">
        <f t="shared" si="357"/>
        <v>1424156.9629080119</v>
      </c>
      <c r="AY201" s="17">
        <f t="shared" si="357"/>
        <v>1434148.3991795145</v>
      </c>
      <c r="AZ201" s="17">
        <f t="shared" si="357"/>
        <v>1444199.1458024031</v>
      </c>
      <c r="BA201" s="17">
        <f t="shared" si="357"/>
        <v>1454309.494728901</v>
      </c>
      <c r="BB201" s="17">
        <f t="shared" si="357"/>
        <v>1464479.7385990564</v>
      </c>
      <c r="BC201" s="17">
        <f t="shared" si="357"/>
        <v>1474710.1707311054</v>
      </c>
      <c r="BD201" s="17">
        <f t="shared" si="357"/>
        <v>1485001.0851116055</v>
      </c>
      <c r="BE201" s="17">
        <f t="shared" si="357"/>
        <v>1495352.7763853599</v>
      </c>
      <c r="BF201" s="17">
        <f t="shared" si="357"/>
        <v>1505765.5398451118</v>
      </c>
      <c r="BG201" s="17">
        <f t="shared" si="357"/>
        <v>1516239.6714210059</v>
      </c>
      <c r="BH201" s="17">
        <f t="shared" si="357"/>
        <v>1526775.4676698283</v>
      </c>
      <c r="BI201" s="17">
        <f t="shared" si="357"/>
        <v>1619478.4889218977</v>
      </c>
      <c r="BJ201" s="17">
        <f t="shared" si="357"/>
        <v>417469.15423748095</v>
      </c>
      <c r="BK201" s="17">
        <f t="shared" si="357"/>
        <v>409066.78788136109</v>
      </c>
      <c r="BL201" s="17">
        <f t="shared" si="357"/>
        <v>400613.07891272451</v>
      </c>
      <c r="BM201" s="17">
        <f t="shared" si="357"/>
        <v>392107.43608574732</v>
      </c>
      <c r="BN201" s="17">
        <f t="shared" si="357"/>
        <v>383549.26247157017</v>
      </c>
      <c r="BO201" s="17">
        <f t="shared" si="357"/>
        <v>374937.95540125237</v>
      </c>
      <c r="BP201" s="17">
        <f t="shared" si="357"/>
        <v>366272.90640815697</v>
      </c>
      <c r="BQ201" s="17">
        <f t="shared" si="357"/>
        <v>357553.50116976514</v>
      </c>
      <c r="BR201" s="17">
        <f t="shared" si="357"/>
        <v>348779.11944891245</v>
      </c>
      <c r="BS201" s="17">
        <f t="shared" si="357"/>
        <v>339949.1350344416</v>
      </c>
      <c r="BT201" s="17">
        <f t="shared" si="357"/>
        <v>331062.91568126611</v>
      </c>
      <c r="BU201" s="17">
        <f t="shared" si="357"/>
        <v>322119.82304983807</v>
      </c>
      <c r="BV201" s="17">
        <f t="shared" ref="BV201:DA201" si="358">BV158</f>
        <v>313119.21264501626</v>
      </c>
      <c r="BW201" s="17">
        <f t="shared" si="358"/>
        <v>304060.43375432503</v>
      </c>
      <c r="BX201" s="17">
        <f t="shared" si="358"/>
        <v>294942.82938560308</v>
      </c>
      <c r="BY201" s="17">
        <f t="shared" si="358"/>
        <v>285765.73620402883</v>
      </c>
      <c r="BZ201" s="17">
        <f t="shared" si="358"/>
        <v>276528.48446852551</v>
      </c>
      <c r="CA201" s="17">
        <f t="shared" si="358"/>
        <v>267230.3979675296</v>
      </c>
      <c r="CB201" s="17">
        <f t="shared" si="358"/>
        <v>257870.79395412537</v>
      </c>
      <c r="CC201" s="17">
        <f t="shared" si="358"/>
        <v>248448.98308053182</v>
      </c>
      <c r="CD201" s="17">
        <f t="shared" si="358"/>
        <v>238964.26933194324</v>
      </c>
      <c r="CE201" s="17">
        <f t="shared" si="358"/>
        <v>229415.94995970675</v>
      </c>
      <c r="CF201" s="17">
        <f t="shared" si="358"/>
        <v>219803.3154138414</v>
      </c>
      <c r="CG201" s="17">
        <f t="shared" si="358"/>
        <v>210125.64927488496</v>
      </c>
      <c r="CH201" s="17">
        <f t="shared" si="358"/>
        <v>200382.22818506276</v>
      </c>
      <c r="CI201" s="17">
        <f t="shared" si="358"/>
        <v>190572.32177877461</v>
      </c>
      <c r="CJ201" s="17">
        <f t="shared" si="358"/>
        <v>180695.19261239027</v>
      </c>
      <c r="CK201" s="17">
        <f t="shared" si="358"/>
        <v>170750.0960933473</v>
      </c>
      <c r="CL201" s="17">
        <f t="shared" si="358"/>
        <v>160736.28040854482</v>
      </c>
      <c r="CM201" s="17">
        <f t="shared" si="358"/>
        <v>150652.98645202734</v>
      </c>
      <c r="CN201" s="17">
        <f t="shared" si="358"/>
        <v>0</v>
      </c>
      <c r="CO201" s="17">
        <f t="shared" si="358"/>
        <v>0</v>
      </c>
      <c r="CP201" s="17">
        <f t="shared" si="358"/>
        <v>0</v>
      </c>
      <c r="CQ201" s="17">
        <f t="shared" si="358"/>
        <v>0</v>
      </c>
      <c r="CR201" s="17">
        <f t="shared" si="358"/>
        <v>0</v>
      </c>
      <c r="CS201" s="17">
        <f t="shared" si="358"/>
        <v>0</v>
      </c>
      <c r="CT201" s="17">
        <f t="shared" si="358"/>
        <v>0</v>
      </c>
      <c r="CU201" s="17">
        <f t="shared" si="358"/>
        <v>0</v>
      </c>
      <c r="CV201" s="17">
        <f t="shared" si="358"/>
        <v>0</v>
      </c>
      <c r="CW201" s="17">
        <f t="shared" si="358"/>
        <v>0</v>
      </c>
      <c r="CX201" s="17">
        <f t="shared" si="358"/>
        <v>0</v>
      </c>
      <c r="CY201" s="17">
        <f t="shared" si="358"/>
        <v>0</v>
      </c>
      <c r="CZ201" s="17">
        <f t="shared" si="358"/>
        <v>0</v>
      </c>
      <c r="DA201" s="17">
        <f t="shared" si="358"/>
        <v>0</v>
      </c>
      <c r="DB201" s="17">
        <f t="shared" ref="DB201:EG201" si="359">DB158</f>
        <v>0</v>
      </c>
      <c r="DC201" s="17">
        <f t="shared" si="359"/>
        <v>0</v>
      </c>
      <c r="DD201" s="17">
        <f t="shared" si="359"/>
        <v>0</v>
      </c>
      <c r="DE201" s="17">
        <f t="shared" si="359"/>
        <v>0</v>
      </c>
      <c r="DF201" s="17">
        <f t="shared" si="359"/>
        <v>0</v>
      </c>
      <c r="DG201" s="17">
        <f t="shared" si="359"/>
        <v>0</v>
      </c>
      <c r="DH201" s="17">
        <f t="shared" si="359"/>
        <v>0</v>
      </c>
      <c r="DI201" s="17">
        <f t="shared" si="359"/>
        <v>0</v>
      </c>
      <c r="DJ201" s="17">
        <f t="shared" si="359"/>
        <v>0</v>
      </c>
      <c r="DK201" s="17">
        <f t="shared" si="359"/>
        <v>0</v>
      </c>
      <c r="DL201" s="17">
        <f t="shared" si="359"/>
        <v>0</v>
      </c>
      <c r="DM201" s="17">
        <f t="shared" si="359"/>
        <v>0</v>
      </c>
      <c r="DN201" s="17">
        <f t="shared" si="359"/>
        <v>0</v>
      </c>
      <c r="DO201" s="17">
        <f t="shared" si="359"/>
        <v>0</v>
      </c>
      <c r="DP201" s="17">
        <f t="shared" si="359"/>
        <v>0</v>
      </c>
      <c r="DQ201" s="17">
        <f t="shared" si="359"/>
        <v>0</v>
      </c>
      <c r="DR201" s="17">
        <f t="shared" si="359"/>
        <v>0</v>
      </c>
      <c r="DS201" s="17">
        <f t="shared" si="359"/>
        <v>0</v>
      </c>
      <c r="DT201" s="17">
        <f t="shared" si="359"/>
        <v>0</v>
      </c>
      <c r="DU201" s="17">
        <f t="shared" si="359"/>
        <v>0</v>
      </c>
      <c r="DV201" s="17">
        <f t="shared" si="359"/>
        <v>0</v>
      </c>
      <c r="DW201" s="17">
        <f t="shared" si="359"/>
        <v>0</v>
      </c>
      <c r="DX201" s="17">
        <f t="shared" si="359"/>
        <v>0</v>
      </c>
      <c r="DY201" s="17">
        <f t="shared" si="359"/>
        <v>0</v>
      </c>
      <c r="DZ201" s="17">
        <f t="shared" si="359"/>
        <v>0</v>
      </c>
      <c r="EA201" s="17">
        <f t="shared" si="359"/>
        <v>0</v>
      </c>
      <c r="EB201" s="17">
        <f t="shared" si="359"/>
        <v>0</v>
      </c>
      <c r="EC201" s="17">
        <f t="shared" si="359"/>
        <v>0</v>
      </c>
      <c r="ED201" s="17">
        <f t="shared" si="359"/>
        <v>0</v>
      </c>
      <c r="EE201" s="17">
        <f t="shared" si="359"/>
        <v>0</v>
      </c>
      <c r="EF201" s="17">
        <f t="shared" si="359"/>
        <v>0</v>
      </c>
      <c r="EG201" s="17">
        <f t="shared" si="359"/>
        <v>0</v>
      </c>
      <c r="EH201" s="17">
        <f t="shared" ref="EH201:FC201" si="360">EH158</f>
        <v>0</v>
      </c>
      <c r="EI201" s="17">
        <f t="shared" si="360"/>
        <v>0</v>
      </c>
      <c r="EJ201" s="17">
        <f t="shared" si="360"/>
        <v>0</v>
      </c>
      <c r="EK201" s="17">
        <f t="shared" si="360"/>
        <v>0</v>
      </c>
      <c r="EL201" s="17">
        <f t="shared" si="360"/>
        <v>0</v>
      </c>
      <c r="EM201" s="17">
        <f t="shared" si="360"/>
        <v>0</v>
      </c>
      <c r="EN201" s="17">
        <f t="shared" si="360"/>
        <v>0</v>
      </c>
      <c r="EO201" s="17">
        <f t="shared" si="360"/>
        <v>0</v>
      </c>
      <c r="EP201" s="17">
        <f t="shared" si="360"/>
        <v>0</v>
      </c>
      <c r="EQ201" s="17">
        <f t="shared" si="360"/>
        <v>0</v>
      </c>
      <c r="ER201" s="17">
        <f t="shared" si="360"/>
        <v>0</v>
      </c>
      <c r="ES201" s="17">
        <f t="shared" si="360"/>
        <v>0</v>
      </c>
      <c r="ET201" s="17">
        <f t="shared" si="360"/>
        <v>0</v>
      </c>
      <c r="EU201" s="17">
        <f t="shared" si="360"/>
        <v>0</v>
      </c>
      <c r="EV201" s="17">
        <f t="shared" si="360"/>
        <v>0</v>
      </c>
      <c r="EW201" s="17">
        <f t="shared" si="360"/>
        <v>0</v>
      </c>
      <c r="EX201" s="17">
        <f t="shared" si="360"/>
        <v>0</v>
      </c>
      <c r="EY201" s="17">
        <f t="shared" si="360"/>
        <v>0</v>
      </c>
      <c r="EZ201" s="17">
        <f t="shared" si="360"/>
        <v>0</v>
      </c>
      <c r="FA201" s="17">
        <f t="shared" si="360"/>
        <v>0</v>
      </c>
      <c r="FB201" s="17">
        <f t="shared" si="360"/>
        <v>0</v>
      </c>
      <c r="FC201" s="17">
        <f t="shared" si="360"/>
        <v>0</v>
      </c>
    </row>
    <row r="204" spans="2:1006" x14ac:dyDescent="0.35">
      <c r="C204" t="s">
        <v>227</v>
      </c>
      <c r="E204" s="31" t="s">
        <v>17</v>
      </c>
      <c r="F204" s="6">
        <f>InputC!E103</f>
        <v>47484</v>
      </c>
      <c r="J204">
        <f>(J7=$F$204)*1</f>
        <v>0</v>
      </c>
      <c r="K204">
        <f t="shared" ref="K204:BV204" si="361">(K7=$F$204)*1</f>
        <v>0</v>
      </c>
      <c r="L204">
        <f t="shared" si="361"/>
        <v>0</v>
      </c>
      <c r="M204">
        <f t="shared" si="361"/>
        <v>0</v>
      </c>
      <c r="N204">
        <f t="shared" si="361"/>
        <v>0</v>
      </c>
      <c r="O204">
        <f t="shared" si="361"/>
        <v>0</v>
      </c>
      <c r="P204">
        <f t="shared" si="361"/>
        <v>0</v>
      </c>
      <c r="Q204">
        <f t="shared" si="361"/>
        <v>0</v>
      </c>
      <c r="R204">
        <f t="shared" si="361"/>
        <v>0</v>
      </c>
      <c r="S204">
        <f t="shared" si="361"/>
        <v>0</v>
      </c>
      <c r="T204">
        <f t="shared" si="361"/>
        <v>0</v>
      </c>
      <c r="U204">
        <f t="shared" si="361"/>
        <v>0</v>
      </c>
      <c r="V204">
        <f t="shared" si="361"/>
        <v>0</v>
      </c>
      <c r="W204">
        <f t="shared" si="361"/>
        <v>0</v>
      </c>
      <c r="X204">
        <f t="shared" si="361"/>
        <v>0</v>
      </c>
      <c r="Y204">
        <f t="shared" si="361"/>
        <v>0</v>
      </c>
      <c r="Z204">
        <f t="shared" si="361"/>
        <v>0</v>
      </c>
      <c r="AA204">
        <f t="shared" si="361"/>
        <v>0</v>
      </c>
      <c r="AB204">
        <f t="shared" si="361"/>
        <v>0</v>
      </c>
      <c r="AC204">
        <f t="shared" si="361"/>
        <v>0</v>
      </c>
      <c r="AD204">
        <f t="shared" si="361"/>
        <v>1</v>
      </c>
      <c r="AE204">
        <f t="shared" si="361"/>
        <v>0</v>
      </c>
      <c r="AF204">
        <f t="shared" si="361"/>
        <v>0</v>
      </c>
      <c r="AG204">
        <f t="shared" si="361"/>
        <v>0</v>
      </c>
      <c r="AH204">
        <f t="shared" si="361"/>
        <v>0</v>
      </c>
      <c r="AI204">
        <f t="shared" si="361"/>
        <v>0</v>
      </c>
      <c r="AJ204">
        <f t="shared" si="361"/>
        <v>0</v>
      </c>
      <c r="AK204">
        <f t="shared" si="361"/>
        <v>0</v>
      </c>
      <c r="AL204">
        <f t="shared" si="361"/>
        <v>0</v>
      </c>
      <c r="AM204">
        <f t="shared" si="361"/>
        <v>0</v>
      </c>
      <c r="AN204">
        <f t="shared" si="361"/>
        <v>0</v>
      </c>
      <c r="AO204">
        <f t="shared" si="361"/>
        <v>0</v>
      </c>
      <c r="AP204">
        <f t="shared" si="361"/>
        <v>0</v>
      </c>
      <c r="AQ204">
        <f t="shared" si="361"/>
        <v>0</v>
      </c>
      <c r="AR204">
        <f t="shared" si="361"/>
        <v>0</v>
      </c>
      <c r="AS204">
        <f t="shared" si="361"/>
        <v>0</v>
      </c>
      <c r="AT204">
        <f t="shared" si="361"/>
        <v>0</v>
      </c>
      <c r="AU204">
        <f t="shared" si="361"/>
        <v>0</v>
      </c>
      <c r="AV204">
        <f t="shared" si="361"/>
        <v>0</v>
      </c>
      <c r="AW204">
        <f t="shared" si="361"/>
        <v>0</v>
      </c>
      <c r="AX204">
        <f t="shared" si="361"/>
        <v>0</v>
      </c>
      <c r="AY204">
        <f t="shared" si="361"/>
        <v>0</v>
      </c>
      <c r="AZ204">
        <f t="shared" si="361"/>
        <v>0</v>
      </c>
      <c r="BA204">
        <f t="shared" si="361"/>
        <v>0</v>
      </c>
      <c r="BB204">
        <f t="shared" si="361"/>
        <v>0</v>
      </c>
      <c r="BC204">
        <f t="shared" si="361"/>
        <v>0</v>
      </c>
      <c r="BD204">
        <f t="shared" si="361"/>
        <v>0</v>
      </c>
      <c r="BE204">
        <f t="shared" si="361"/>
        <v>0</v>
      </c>
      <c r="BF204">
        <f t="shared" si="361"/>
        <v>0</v>
      </c>
      <c r="BG204">
        <f t="shared" si="361"/>
        <v>0</v>
      </c>
      <c r="BH204">
        <f t="shared" si="361"/>
        <v>0</v>
      </c>
      <c r="BI204">
        <f t="shared" si="361"/>
        <v>0</v>
      </c>
      <c r="BJ204">
        <f t="shared" si="361"/>
        <v>0</v>
      </c>
      <c r="BK204">
        <f t="shared" si="361"/>
        <v>0</v>
      </c>
      <c r="BL204">
        <f t="shared" si="361"/>
        <v>0</v>
      </c>
      <c r="BM204">
        <f t="shared" si="361"/>
        <v>0</v>
      </c>
      <c r="BN204">
        <f t="shared" si="361"/>
        <v>0</v>
      </c>
      <c r="BO204">
        <f t="shared" si="361"/>
        <v>0</v>
      </c>
      <c r="BP204">
        <f t="shared" si="361"/>
        <v>0</v>
      </c>
      <c r="BQ204">
        <f t="shared" si="361"/>
        <v>0</v>
      </c>
      <c r="BR204">
        <f t="shared" si="361"/>
        <v>0</v>
      </c>
      <c r="BS204">
        <f t="shared" si="361"/>
        <v>0</v>
      </c>
      <c r="BT204">
        <f t="shared" si="361"/>
        <v>0</v>
      </c>
      <c r="BU204">
        <f t="shared" si="361"/>
        <v>0</v>
      </c>
      <c r="BV204">
        <f t="shared" si="361"/>
        <v>0</v>
      </c>
      <c r="BW204">
        <f t="shared" ref="BW204:EH204" si="362">(BW7=$F$204)*1</f>
        <v>0</v>
      </c>
      <c r="BX204">
        <f t="shared" si="362"/>
        <v>0</v>
      </c>
      <c r="BY204">
        <f t="shared" si="362"/>
        <v>0</v>
      </c>
      <c r="BZ204">
        <f t="shared" si="362"/>
        <v>0</v>
      </c>
      <c r="CA204">
        <f t="shared" si="362"/>
        <v>0</v>
      </c>
      <c r="CB204">
        <f t="shared" si="362"/>
        <v>0</v>
      </c>
      <c r="CC204">
        <f t="shared" si="362"/>
        <v>0</v>
      </c>
      <c r="CD204">
        <f t="shared" si="362"/>
        <v>0</v>
      </c>
      <c r="CE204">
        <f t="shared" si="362"/>
        <v>0</v>
      </c>
      <c r="CF204">
        <f t="shared" si="362"/>
        <v>0</v>
      </c>
      <c r="CG204">
        <f t="shared" si="362"/>
        <v>0</v>
      </c>
      <c r="CH204">
        <f t="shared" si="362"/>
        <v>0</v>
      </c>
      <c r="CI204">
        <f t="shared" si="362"/>
        <v>0</v>
      </c>
      <c r="CJ204">
        <f t="shared" si="362"/>
        <v>0</v>
      </c>
      <c r="CK204">
        <f t="shared" si="362"/>
        <v>0</v>
      </c>
      <c r="CL204">
        <f t="shared" si="362"/>
        <v>0</v>
      </c>
      <c r="CM204">
        <f t="shared" si="362"/>
        <v>0</v>
      </c>
      <c r="CN204">
        <f t="shared" si="362"/>
        <v>0</v>
      </c>
      <c r="CO204">
        <f t="shared" si="362"/>
        <v>0</v>
      </c>
      <c r="CP204">
        <f t="shared" si="362"/>
        <v>0</v>
      </c>
      <c r="CQ204">
        <f t="shared" si="362"/>
        <v>0</v>
      </c>
      <c r="CR204">
        <f t="shared" si="362"/>
        <v>0</v>
      </c>
      <c r="CS204">
        <f t="shared" si="362"/>
        <v>0</v>
      </c>
      <c r="CT204">
        <f t="shared" si="362"/>
        <v>0</v>
      </c>
      <c r="CU204">
        <f t="shared" si="362"/>
        <v>0</v>
      </c>
      <c r="CV204">
        <f t="shared" si="362"/>
        <v>0</v>
      </c>
      <c r="CW204">
        <f t="shared" si="362"/>
        <v>0</v>
      </c>
      <c r="CX204">
        <f t="shared" si="362"/>
        <v>0</v>
      </c>
      <c r="CY204">
        <f t="shared" si="362"/>
        <v>0</v>
      </c>
      <c r="CZ204">
        <f t="shared" si="362"/>
        <v>0</v>
      </c>
      <c r="DA204">
        <f t="shared" si="362"/>
        <v>0</v>
      </c>
      <c r="DB204">
        <f t="shared" si="362"/>
        <v>0</v>
      </c>
      <c r="DC204">
        <f t="shared" si="362"/>
        <v>0</v>
      </c>
      <c r="DD204">
        <f t="shared" si="362"/>
        <v>0</v>
      </c>
      <c r="DE204">
        <f t="shared" si="362"/>
        <v>0</v>
      </c>
      <c r="DF204">
        <f t="shared" si="362"/>
        <v>0</v>
      </c>
      <c r="DG204">
        <f t="shared" si="362"/>
        <v>0</v>
      </c>
      <c r="DH204">
        <f t="shared" si="362"/>
        <v>0</v>
      </c>
      <c r="DI204">
        <f t="shared" si="362"/>
        <v>0</v>
      </c>
      <c r="DJ204">
        <f t="shared" si="362"/>
        <v>0</v>
      </c>
      <c r="DK204">
        <f t="shared" si="362"/>
        <v>0</v>
      </c>
      <c r="DL204">
        <f t="shared" si="362"/>
        <v>0</v>
      </c>
      <c r="DM204">
        <f t="shared" si="362"/>
        <v>0</v>
      </c>
      <c r="DN204">
        <f t="shared" si="362"/>
        <v>0</v>
      </c>
      <c r="DO204">
        <f t="shared" si="362"/>
        <v>0</v>
      </c>
      <c r="DP204">
        <f t="shared" si="362"/>
        <v>0</v>
      </c>
      <c r="DQ204">
        <f t="shared" si="362"/>
        <v>0</v>
      </c>
      <c r="DR204">
        <f t="shared" si="362"/>
        <v>0</v>
      </c>
      <c r="DS204">
        <f t="shared" si="362"/>
        <v>0</v>
      </c>
      <c r="DT204">
        <f t="shared" si="362"/>
        <v>0</v>
      </c>
      <c r="DU204">
        <f t="shared" si="362"/>
        <v>0</v>
      </c>
      <c r="DV204">
        <f t="shared" si="362"/>
        <v>0</v>
      </c>
      <c r="DW204">
        <f t="shared" si="362"/>
        <v>0</v>
      </c>
      <c r="DX204">
        <f t="shared" si="362"/>
        <v>0</v>
      </c>
      <c r="DY204">
        <f t="shared" si="362"/>
        <v>0</v>
      </c>
      <c r="DZ204">
        <f t="shared" si="362"/>
        <v>0</v>
      </c>
      <c r="EA204">
        <f t="shared" si="362"/>
        <v>0</v>
      </c>
      <c r="EB204">
        <f t="shared" si="362"/>
        <v>0</v>
      </c>
      <c r="EC204">
        <f t="shared" si="362"/>
        <v>0</v>
      </c>
      <c r="ED204">
        <f t="shared" si="362"/>
        <v>0</v>
      </c>
      <c r="EE204">
        <f t="shared" si="362"/>
        <v>0</v>
      </c>
      <c r="EF204">
        <f t="shared" si="362"/>
        <v>0</v>
      </c>
      <c r="EG204">
        <f t="shared" si="362"/>
        <v>0</v>
      </c>
      <c r="EH204">
        <f t="shared" si="362"/>
        <v>0</v>
      </c>
      <c r="EI204">
        <f t="shared" ref="EI204:FC204" si="363">(EI7=$F$204)*1</f>
        <v>0</v>
      </c>
      <c r="EJ204">
        <f t="shared" si="363"/>
        <v>0</v>
      </c>
      <c r="EK204">
        <f t="shared" si="363"/>
        <v>0</v>
      </c>
      <c r="EL204">
        <f t="shared" si="363"/>
        <v>0</v>
      </c>
      <c r="EM204">
        <f t="shared" si="363"/>
        <v>0</v>
      </c>
      <c r="EN204">
        <f t="shared" si="363"/>
        <v>0</v>
      </c>
      <c r="EO204">
        <f t="shared" si="363"/>
        <v>0</v>
      </c>
      <c r="EP204">
        <f t="shared" si="363"/>
        <v>0</v>
      </c>
      <c r="EQ204">
        <f t="shared" si="363"/>
        <v>0</v>
      </c>
      <c r="ER204">
        <f t="shared" si="363"/>
        <v>0</v>
      </c>
      <c r="ES204">
        <f t="shared" si="363"/>
        <v>0</v>
      </c>
      <c r="ET204">
        <f t="shared" si="363"/>
        <v>0</v>
      </c>
      <c r="EU204">
        <f t="shared" si="363"/>
        <v>0</v>
      </c>
      <c r="EV204">
        <f t="shared" si="363"/>
        <v>0</v>
      </c>
      <c r="EW204">
        <f t="shared" si="363"/>
        <v>0</v>
      </c>
      <c r="EX204">
        <f t="shared" si="363"/>
        <v>0</v>
      </c>
      <c r="EY204">
        <f t="shared" si="363"/>
        <v>0</v>
      </c>
      <c r="EZ204">
        <f t="shared" si="363"/>
        <v>0</v>
      </c>
      <c r="FA204">
        <f t="shared" si="363"/>
        <v>0</v>
      </c>
      <c r="FB204">
        <f t="shared" si="363"/>
        <v>0</v>
      </c>
      <c r="FC204">
        <f t="shared" si="363"/>
        <v>0</v>
      </c>
    </row>
    <row r="205" spans="2:1006" x14ac:dyDescent="0.35">
      <c r="C205" t="s">
        <v>72</v>
      </c>
      <c r="E205" s="31" t="s">
        <v>17</v>
      </c>
      <c r="F205" s="21">
        <f>EDATE(F204,G5)</f>
        <v>47665</v>
      </c>
      <c r="G205" s="6">
        <f>InputC!E109</f>
        <v>56980</v>
      </c>
      <c r="H205">
        <f>SUM(J205:XFD205)</f>
        <v>51</v>
      </c>
      <c r="J205">
        <f>(AND(J7&gt;=$F$205,J7&lt;$G$205))*1</f>
        <v>0</v>
      </c>
      <c r="K205">
        <f t="shared" ref="K205:BV205" si="364">(AND(K7&gt;=$F$205,K7&lt;$G$205))*1</f>
        <v>0</v>
      </c>
      <c r="L205">
        <f t="shared" si="364"/>
        <v>0</v>
      </c>
      <c r="M205">
        <f t="shared" si="364"/>
        <v>0</v>
      </c>
      <c r="N205">
        <f t="shared" si="364"/>
        <v>0</v>
      </c>
      <c r="O205">
        <f t="shared" si="364"/>
        <v>0</v>
      </c>
      <c r="P205">
        <f t="shared" si="364"/>
        <v>0</v>
      </c>
      <c r="Q205">
        <f t="shared" si="364"/>
        <v>0</v>
      </c>
      <c r="R205">
        <f t="shared" si="364"/>
        <v>0</v>
      </c>
      <c r="S205">
        <f t="shared" si="364"/>
        <v>0</v>
      </c>
      <c r="T205">
        <f t="shared" si="364"/>
        <v>0</v>
      </c>
      <c r="U205">
        <f t="shared" si="364"/>
        <v>0</v>
      </c>
      <c r="V205">
        <f t="shared" si="364"/>
        <v>0</v>
      </c>
      <c r="W205">
        <f t="shared" si="364"/>
        <v>0</v>
      </c>
      <c r="X205">
        <f t="shared" si="364"/>
        <v>0</v>
      </c>
      <c r="Y205">
        <f t="shared" si="364"/>
        <v>0</v>
      </c>
      <c r="Z205">
        <f t="shared" si="364"/>
        <v>0</v>
      </c>
      <c r="AA205">
        <f t="shared" si="364"/>
        <v>0</v>
      </c>
      <c r="AB205">
        <f t="shared" si="364"/>
        <v>0</v>
      </c>
      <c r="AC205">
        <f t="shared" si="364"/>
        <v>0</v>
      </c>
      <c r="AD205">
        <f t="shared" si="364"/>
        <v>0</v>
      </c>
      <c r="AE205">
        <f t="shared" si="364"/>
        <v>1</v>
      </c>
      <c r="AF205">
        <f t="shared" si="364"/>
        <v>1</v>
      </c>
      <c r="AG205">
        <f t="shared" si="364"/>
        <v>1</v>
      </c>
      <c r="AH205">
        <f t="shared" si="364"/>
        <v>1</v>
      </c>
      <c r="AI205">
        <f t="shared" si="364"/>
        <v>1</v>
      </c>
      <c r="AJ205">
        <f t="shared" si="364"/>
        <v>1</v>
      </c>
      <c r="AK205">
        <f t="shared" si="364"/>
        <v>1</v>
      </c>
      <c r="AL205">
        <f t="shared" si="364"/>
        <v>1</v>
      </c>
      <c r="AM205">
        <f t="shared" si="364"/>
        <v>1</v>
      </c>
      <c r="AN205">
        <f t="shared" si="364"/>
        <v>1</v>
      </c>
      <c r="AO205">
        <f t="shared" si="364"/>
        <v>1</v>
      </c>
      <c r="AP205">
        <f t="shared" si="364"/>
        <v>1</v>
      </c>
      <c r="AQ205">
        <f t="shared" si="364"/>
        <v>1</v>
      </c>
      <c r="AR205">
        <f t="shared" si="364"/>
        <v>1</v>
      </c>
      <c r="AS205">
        <f t="shared" si="364"/>
        <v>1</v>
      </c>
      <c r="AT205">
        <f t="shared" si="364"/>
        <v>1</v>
      </c>
      <c r="AU205">
        <f t="shared" si="364"/>
        <v>1</v>
      </c>
      <c r="AV205">
        <f t="shared" si="364"/>
        <v>1</v>
      </c>
      <c r="AW205">
        <f t="shared" si="364"/>
        <v>1</v>
      </c>
      <c r="AX205">
        <f t="shared" si="364"/>
        <v>1</v>
      </c>
      <c r="AY205">
        <f t="shared" si="364"/>
        <v>1</v>
      </c>
      <c r="AZ205">
        <f t="shared" si="364"/>
        <v>1</v>
      </c>
      <c r="BA205">
        <f t="shared" si="364"/>
        <v>1</v>
      </c>
      <c r="BB205">
        <f t="shared" si="364"/>
        <v>1</v>
      </c>
      <c r="BC205">
        <f t="shared" si="364"/>
        <v>1</v>
      </c>
      <c r="BD205">
        <f t="shared" si="364"/>
        <v>1</v>
      </c>
      <c r="BE205">
        <f t="shared" si="364"/>
        <v>1</v>
      </c>
      <c r="BF205">
        <f t="shared" si="364"/>
        <v>1</v>
      </c>
      <c r="BG205">
        <f t="shared" si="364"/>
        <v>1</v>
      </c>
      <c r="BH205">
        <f t="shared" si="364"/>
        <v>1</v>
      </c>
      <c r="BI205">
        <f t="shared" si="364"/>
        <v>1</v>
      </c>
      <c r="BJ205">
        <f t="shared" si="364"/>
        <v>1</v>
      </c>
      <c r="BK205">
        <f t="shared" si="364"/>
        <v>1</v>
      </c>
      <c r="BL205">
        <f t="shared" si="364"/>
        <v>1</v>
      </c>
      <c r="BM205">
        <f t="shared" si="364"/>
        <v>1</v>
      </c>
      <c r="BN205">
        <f t="shared" si="364"/>
        <v>1</v>
      </c>
      <c r="BO205">
        <f t="shared" si="364"/>
        <v>1</v>
      </c>
      <c r="BP205">
        <f t="shared" si="364"/>
        <v>1</v>
      </c>
      <c r="BQ205">
        <f t="shared" si="364"/>
        <v>1</v>
      </c>
      <c r="BR205">
        <f t="shared" si="364"/>
        <v>1</v>
      </c>
      <c r="BS205">
        <f t="shared" si="364"/>
        <v>1</v>
      </c>
      <c r="BT205">
        <f t="shared" si="364"/>
        <v>1</v>
      </c>
      <c r="BU205">
        <f t="shared" si="364"/>
        <v>1</v>
      </c>
      <c r="BV205">
        <f t="shared" si="364"/>
        <v>1</v>
      </c>
      <c r="BW205">
        <f t="shared" ref="BW205:EH205" si="365">(AND(BW7&gt;=$F$205,BW7&lt;$G$205))*1</f>
        <v>1</v>
      </c>
      <c r="BX205">
        <f t="shared" si="365"/>
        <v>1</v>
      </c>
      <c r="BY205">
        <f t="shared" si="365"/>
        <v>1</v>
      </c>
      <c r="BZ205">
        <f t="shared" si="365"/>
        <v>1</v>
      </c>
      <c r="CA205">
        <f t="shared" si="365"/>
        <v>1</v>
      </c>
      <c r="CB205">
        <f t="shared" si="365"/>
        <v>1</v>
      </c>
      <c r="CC205">
        <f t="shared" si="365"/>
        <v>1</v>
      </c>
      <c r="CD205">
        <f t="shared" si="365"/>
        <v>0</v>
      </c>
      <c r="CE205">
        <f t="shared" si="365"/>
        <v>0</v>
      </c>
      <c r="CF205">
        <f t="shared" si="365"/>
        <v>0</v>
      </c>
      <c r="CG205">
        <f t="shared" si="365"/>
        <v>0</v>
      </c>
      <c r="CH205">
        <f t="shared" si="365"/>
        <v>0</v>
      </c>
      <c r="CI205">
        <f t="shared" si="365"/>
        <v>0</v>
      </c>
      <c r="CJ205">
        <f t="shared" si="365"/>
        <v>0</v>
      </c>
      <c r="CK205">
        <f t="shared" si="365"/>
        <v>0</v>
      </c>
      <c r="CL205">
        <f t="shared" si="365"/>
        <v>0</v>
      </c>
      <c r="CM205">
        <f t="shared" si="365"/>
        <v>0</v>
      </c>
      <c r="CN205">
        <f t="shared" si="365"/>
        <v>0</v>
      </c>
      <c r="CO205">
        <f t="shared" si="365"/>
        <v>0</v>
      </c>
      <c r="CP205">
        <f t="shared" si="365"/>
        <v>0</v>
      </c>
      <c r="CQ205">
        <f t="shared" si="365"/>
        <v>0</v>
      </c>
      <c r="CR205">
        <f t="shared" si="365"/>
        <v>0</v>
      </c>
      <c r="CS205">
        <f t="shared" si="365"/>
        <v>0</v>
      </c>
      <c r="CT205">
        <f t="shared" si="365"/>
        <v>0</v>
      </c>
      <c r="CU205">
        <f t="shared" si="365"/>
        <v>0</v>
      </c>
      <c r="CV205">
        <f t="shared" si="365"/>
        <v>0</v>
      </c>
      <c r="CW205">
        <f t="shared" si="365"/>
        <v>0</v>
      </c>
      <c r="CX205">
        <f t="shared" si="365"/>
        <v>0</v>
      </c>
      <c r="CY205">
        <f t="shared" si="365"/>
        <v>0</v>
      </c>
      <c r="CZ205">
        <f t="shared" si="365"/>
        <v>0</v>
      </c>
      <c r="DA205">
        <f t="shared" si="365"/>
        <v>0</v>
      </c>
      <c r="DB205">
        <f t="shared" si="365"/>
        <v>0</v>
      </c>
      <c r="DC205">
        <f t="shared" si="365"/>
        <v>0</v>
      </c>
      <c r="DD205">
        <f t="shared" si="365"/>
        <v>0</v>
      </c>
      <c r="DE205">
        <f t="shared" si="365"/>
        <v>0</v>
      </c>
      <c r="DF205">
        <f t="shared" si="365"/>
        <v>0</v>
      </c>
      <c r="DG205">
        <f t="shared" si="365"/>
        <v>0</v>
      </c>
      <c r="DH205">
        <f t="shared" si="365"/>
        <v>0</v>
      </c>
      <c r="DI205">
        <f t="shared" si="365"/>
        <v>0</v>
      </c>
      <c r="DJ205">
        <f t="shared" si="365"/>
        <v>0</v>
      </c>
      <c r="DK205">
        <f t="shared" si="365"/>
        <v>0</v>
      </c>
      <c r="DL205">
        <f t="shared" si="365"/>
        <v>0</v>
      </c>
      <c r="DM205">
        <f t="shared" si="365"/>
        <v>0</v>
      </c>
      <c r="DN205">
        <f t="shared" si="365"/>
        <v>0</v>
      </c>
      <c r="DO205">
        <f t="shared" si="365"/>
        <v>0</v>
      </c>
      <c r="DP205">
        <f t="shared" si="365"/>
        <v>0</v>
      </c>
      <c r="DQ205">
        <f t="shared" si="365"/>
        <v>0</v>
      </c>
      <c r="DR205">
        <f t="shared" si="365"/>
        <v>0</v>
      </c>
      <c r="DS205">
        <f t="shared" si="365"/>
        <v>0</v>
      </c>
      <c r="DT205">
        <f t="shared" si="365"/>
        <v>0</v>
      </c>
      <c r="DU205">
        <f t="shared" si="365"/>
        <v>0</v>
      </c>
      <c r="DV205">
        <f t="shared" si="365"/>
        <v>0</v>
      </c>
      <c r="DW205">
        <f t="shared" si="365"/>
        <v>0</v>
      </c>
      <c r="DX205">
        <f t="shared" si="365"/>
        <v>0</v>
      </c>
      <c r="DY205">
        <f t="shared" si="365"/>
        <v>0</v>
      </c>
      <c r="DZ205">
        <f t="shared" si="365"/>
        <v>0</v>
      </c>
      <c r="EA205">
        <f t="shared" si="365"/>
        <v>0</v>
      </c>
      <c r="EB205">
        <f t="shared" si="365"/>
        <v>0</v>
      </c>
      <c r="EC205">
        <f t="shared" si="365"/>
        <v>0</v>
      </c>
      <c r="ED205">
        <f t="shared" si="365"/>
        <v>0</v>
      </c>
      <c r="EE205">
        <f t="shared" si="365"/>
        <v>0</v>
      </c>
      <c r="EF205">
        <f t="shared" si="365"/>
        <v>0</v>
      </c>
      <c r="EG205">
        <f t="shared" si="365"/>
        <v>0</v>
      </c>
      <c r="EH205">
        <f t="shared" si="365"/>
        <v>0</v>
      </c>
      <c r="EI205">
        <f t="shared" ref="EI205:FC205" si="366">(AND(EI7&gt;=$F$205,EI7&lt;$G$205))*1</f>
        <v>0</v>
      </c>
      <c r="EJ205">
        <f t="shared" si="366"/>
        <v>0</v>
      </c>
      <c r="EK205">
        <f t="shared" si="366"/>
        <v>0</v>
      </c>
      <c r="EL205">
        <f t="shared" si="366"/>
        <v>0</v>
      </c>
      <c r="EM205">
        <f t="shared" si="366"/>
        <v>0</v>
      </c>
      <c r="EN205">
        <f t="shared" si="366"/>
        <v>0</v>
      </c>
      <c r="EO205">
        <f t="shared" si="366"/>
        <v>0</v>
      </c>
      <c r="EP205">
        <f t="shared" si="366"/>
        <v>0</v>
      </c>
      <c r="EQ205">
        <f t="shared" si="366"/>
        <v>0</v>
      </c>
      <c r="ER205">
        <f t="shared" si="366"/>
        <v>0</v>
      </c>
      <c r="ES205">
        <f t="shared" si="366"/>
        <v>0</v>
      </c>
      <c r="ET205">
        <f t="shared" si="366"/>
        <v>0</v>
      </c>
      <c r="EU205">
        <f t="shared" si="366"/>
        <v>0</v>
      </c>
      <c r="EV205">
        <f t="shared" si="366"/>
        <v>0</v>
      </c>
      <c r="EW205">
        <f t="shared" si="366"/>
        <v>0</v>
      </c>
      <c r="EX205">
        <f t="shared" si="366"/>
        <v>0</v>
      </c>
      <c r="EY205">
        <f t="shared" si="366"/>
        <v>0</v>
      </c>
      <c r="EZ205">
        <f t="shared" si="366"/>
        <v>0</v>
      </c>
      <c r="FA205">
        <f t="shared" si="366"/>
        <v>0</v>
      </c>
      <c r="FB205">
        <f t="shared" si="366"/>
        <v>0</v>
      </c>
      <c r="FC205">
        <f t="shared" si="366"/>
        <v>0</v>
      </c>
    </row>
    <row r="206" spans="2:1006" x14ac:dyDescent="0.35">
      <c r="C206" t="s">
        <v>253</v>
      </c>
      <c r="E206" s="31" t="s">
        <v>107</v>
      </c>
      <c r="J206" s="17" t="b">
        <f>IF(J205,J201)</f>
        <v>0</v>
      </c>
      <c r="K206" s="17" t="b">
        <f t="shared" ref="K206:BV206" si="367">IF(K205,K201)</f>
        <v>0</v>
      </c>
      <c r="L206" s="17" t="b">
        <f t="shared" si="367"/>
        <v>0</v>
      </c>
      <c r="M206" s="17" t="b">
        <f t="shared" si="367"/>
        <v>0</v>
      </c>
      <c r="N206" s="17" t="b">
        <f t="shared" si="367"/>
        <v>0</v>
      </c>
      <c r="O206" s="17" t="b">
        <f t="shared" si="367"/>
        <v>0</v>
      </c>
      <c r="P206" s="17" t="b">
        <f t="shared" si="367"/>
        <v>0</v>
      </c>
      <c r="Q206" s="17" t="b">
        <f t="shared" si="367"/>
        <v>0</v>
      </c>
      <c r="R206" s="17" t="b">
        <f t="shared" si="367"/>
        <v>0</v>
      </c>
      <c r="S206" s="17" t="b">
        <f t="shared" si="367"/>
        <v>0</v>
      </c>
      <c r="T206" s="17" t="b">
        <f t="shared" si="367"/>
        <v>0</v>
      </c>
      <c r="U206" s="17" t="b">
        <f t="shared" si="367"/>
        <v>0</v>
      </c>
      <c r="V206" s="17" t="b">
        <f t="shared" si="367"/>
        <v>0</v>
      </c>
      <c r="W206" s="17" t="b">
        <f t="shared" si="367"/>
        <v>0</v>
      </c>
      <c r="X206" s="17" t="b">
        <f t="shared" si="367"/>
        <v>0</v>
      </c>
      <c r="Y206" s="17" t="b">
        <f t="shared" si="367"/>
        <v>0</v>
      </c>
      <c r="Z206" s="17" t="b">
        <f t="shared" si="367"/>
        <v>0</v>
      </c>
      <c r="AA206" s="17" t="b">
        <f t="shared" si="367"/>
        <v>0</v>
      </c>
      <c r="AB206" s="17" t="b">
        <f t="shared" si="367"/>
        <v>0</v>
      </c>
      <c r="AC206" s="17" t="b">
        <f t="shared" si="367"/>
        <v>0</v>
      </c>
      <c r="AD206" s="17" t="b">
        <f t="shared" si="367"/>
        <v>0</v>
      </c>
      <c r="AE206" s="17">
        <f t="shared" si="367"/>
        <v>1327310.9350903188</v>
      </c>
      <c r="AF206" s="17">
        <f t="shared" si="367"/>
        <v>1336229.9672293274</v>
      </c>
      <c r="AG206" s="17">
        <f t="shared" si="367"/>
        <v>1345202.9046376892</v>
      </c>
      <c r="AH206" s="17">
        <f t="shared" si="367"/>
        <v>1354230.0246363701</v>
      </c>
      <c r="AI206" s="17">
        <f t="shared" si="367"/>
        <v>1363311.6053796718</v>
      </c>
      <c r="AJ206" s="17">
        <f t="shared" si="367"/>
        <v>1372447.9258492023</v>
      </c>
      <c r="AK206" s="17">
        <f t="shared" si="367"/>
        <v>1381639.2658476778</v>
      </c>
      <c r="AL206" s="17">
        <f t="shared" si="367"/>
        <v>1390885.9059925613</v>
      </c>
      <c r="AM206" s="17">
        <f t="shared" si="367"/>
        <v>1400188.1277095268</v>
      </c>
      <c r="AN206" s="17">
        <f t="shared" si="367"/>
        <v>1409546.2132257479</v>
      </c>
      <c r="AO206" s="17">
        <f t="shared" si="367"/>
        <v>1418960.4455630139</v>
      </c>
      <c r="AP206" s="17">
        <f t="shared" si="367"/>
        <v>1346325.8453727686</v>
      </c>
      <c r="AQ206" s="17">
        <f t="shared" si="367"/>
        <v>1355853.2235604418</v>
      </c>
      <c r="AR206" s="17">
        <f t="shared" si="367"/>
        <v>1365437.602330653</v>
      </c>
      <c r="AS206" s="17">
        <f t="shared" si="367"/>
        <v>1375079.2678111703</v>
      </c>
      <c r="AT206" s="17">
        <f t="shared" si="367"/>
        <v>1384778.5068872077</v>
      </c>
      <c r="AU206" s="17">
        <f t="shared" si="367"/>
        <v>1394535.6071934262</v>
      </c>
      <c r="AV206" s="17">
        <f t="shared" si="367"/>
        <v>1404350.8571057408</v>
      </c>
      <c r="AW206" s="17">
        <f t="shared" si="367"/>
        <v>1414224.5457329224</v>
      </c>
      <c r="AX206" s="17">
        <f t="shared" si="367"/>
        <v>1424156.9629080119</v>
      </c>
      <c r="AY206" s="17">
        <f t="shared" si="367"/>
        <v>1434148.3991795145</v>
      </c>
      <c r="AZ206" s="17">
        <f t="shared" si="367"/>
        <v>1444199.1458024031</v>
      </c>
      <c r="BA206" s="17">
        <f t="shared" si="367"/>
        <v>1454309.494728901</v>
      </c>
      <c r="BB206" s="17">
        <f t="shared" si="367"/>
        <v>1464479.7385990564</v>
      </c>
      <c r="BC206" s="17">
        <f t="shared" si="367"/>
        <v>1474710.1707311054</v>
      </c>
      <c r="BD206" s="17">
        <f t="shared" si="367"/>
        <v>1485001.0851116055</v>
      </c>
      <c r="BE206" s="17">
        <f t="shared" si="367"/>
        <v>1495352.7763853599</v>
      </c>
      <c r="BF206" s="17">
        <f t="shared" si="367"/>
        <v>1505765.5398451118</v>
      </c>
      <c r="BG206" s="17">
        <f t="shared" si="367"/>
        <v>1516239.6714210059</v>
      </c>
      <c r="BH206" s="17">
        <f t="shared" si="367"/>
        <v>1526775.4676698283</v>
      </c>
      <c r="BI206" s="17">
        <f t="shared" si="367"/>
        <v>1619478.4889218977</v>
      </c>
      <c r="BJ206" s="17">
        <f t="shared" si="367"/>
        <v>417469.15423748095</v>
      </c>
      <c r="BK206" s="17">
        <f t="shared" si="367"/>
        <v>409066.78788136109</v>
      </c>
      <c r="BL206" s="17">
        <f t="shared" si="367"/>
        <v>400613.07891272451</v>
      </c>
      <c r="BM206" s="17">
        <f t="shared" si="367"/>
        <v>392107.43608574732</v>
      </c>
      <c r="BN206" s="17">
        <f t="shared" si="367"/>
        <v>383549.26247157017</v>
      </c>
      <c r="BO206" s="17">
        <f t="shared" si="367"/>
        <v>374937.95540125237</v>
      </c>
      <c r="BP206" s="17">
        <f t="shared" si="367"/>
        <v>366272.90640815697</v>
      </c>
      <c r="BQ206" s="17">
        <f t="shared" si="367"/>
        <v>357553.50116976514</v>
      </c>
      <c r="BR206" s="17">
        <f t="shared" si="367"/>
        <v>348779.11944891245</v>
      </c>
      <c r="BS206" s="17">
        <f t="shared" si="367"/>
        <v>339949.1350344416</v>
      </c>
      <c r="BT206" s="17">
        <f t="shared" si="367"/>
        <v>331062.91568126611</v>
      </c>
      <c r="BU206" s="17">
        <f t="shared" si="367"/>
        <v>322119.82304983807</v>
      </c>
      <c r="BV206" s="17">
        <f t="shared" si="367"/>
        <v>313119.21264501626</v>
      </c>
      <c r="BW206" s="17">
        <f t="shared" ref="BW206:EH206" si="368">IF(BW205,BW201)</f>
        <v>304060.43375432503</v>
      </c>
      <c r="BX206" s="17">
        <f t="shared" si="368"/>
        <v>294942.82938560308</v>
      </c>
      <c r="BY206" s="17">
        <f t="shared" si="368"/>
        <v>285765.73620402883</v>
      </c>
      <c r="BZ206" s="17">
        <f t="shared" si="368"/>
        <v>276528.48446852551</v>
      </c>
      <c r="CA206" s="17">
        <f t="shared" si="368"/>
        <v>267230.3979675296</v>
      </c>
      <c r="CB206" s="17">
        <f t="shared" si="368"/>
        <v>257870.79395412537</v>
      </c>
      <c r="CC206" s="17">
        <f t="shared" si="368"/>
        <v>248448.98308053182</v>
      </c>
      <c r="CD206" s="17" t="b">
        <f t="shared" si="368"/>
        <v>0</v>
      </c>
      <c r="CE206" s="17" t="b">
        <f t="shared" si="368"/>
        <v>0</v>
      </c>
      <c r="CF206" s="17" t="b">
        <f t="shared" si="368"/>
        <v>0</v>
      </c>
      <c r="CG206" s="17" t="b">
        <f t="shared" si="368"/>
        <v>0</v>
      </c>
      <c r="CH206" s="17" t="b">
        <f t="shared" si="368"/>
        <v>0</v>
      </c>
      <c r="CI206" s="17" t="b">
        <f t="shared" si="368"/>
        <v>0</v>
      </c>
      <c r="CJ206" s="17" t="b">
        <f t="shared" si="368"/>
        <v>0</v>
      </c>
      <c r="CK206" s="17" t="b">
        <f t="shared" si="368"/>
        <v>0</v>
      </c>
      <c r="CL206" s="17" t="b">
        <f t="shared" si="368"/>
        <v>0</v>
      </c>
      <c r="CM206" s="17" t="b">
        <f t="shared" si="368"/>
        <v>0</v>
      </c>
      <c r="CN206" s="17" t="b">
        <f t="shared" si="368"/>
        <v>0</v>
      </c>
      <c r="CO206" s="17" t="b">
        <f t="shared" si="368"/>
        <v>0</v>
      </c>
      <c r="CP206" s="17" t="b">
        <f t="shared" si="368"/>
        <v>0</v>
      </c>
      <c r="CQ206" s="17" t="b">
        <f t="shared" si="368"/>
        <v>0</v>
      </c>
      <c r="CR206" s="17" t="b">
        <f t="shared" si="368"/>
        <v>0</v>
      </c>
      <c r="CS206" s="17" t="b">
        <f t="shared" si="368"/>
        <v>0</v>
      </c>
      <c r="CT206" s="17" t="b">
        <f t="shared" si="368"/>
        <v>0</v>
      </c>
      <c r="CU206" s="17" t="b">
        <f t="shared" si="368"/>
        <v>0</v>
      </c>
      <c r="CV206" s="17" t="b">
        <f t="shared" si="368"/>
        <v>0</v>
      </c>
      <c r="CW206" s="17" t="b">
        <f t="shared" si="368"/>
        <v>0</v>
      </c>
      <c r="CX206" s="17" t="b">
        <f t="shared" si="368"/>
        <v>0</v>
      </c>
      <c r="CY206" s="17" t="b">
        <f t="shared" si="368"/>
        <v>0</v>
      </c>
      <c r="CZ206" s="17" t="b">
        <f t="shared" si="368"/>
        <v>0</v>
      </c>
      <c r="DA206" s="17" t="b">
        <f t="shared" si="368"/>
        <v>0</v>
      </c>
      <c r="DB206" s="17" t="b">
        <f t="shared" si="368"/>
        <v>0</v>
      </c>
      <c r="DC206" s="17" t="b">
        <f t="shared" si="368"/>
        <v>0</v>
      </c>
      <c r="DD206" s="17" t="b">
        <f t="shared" si="368"/>
        <v>0</v>
      </c>
      <c r="DE206" s="17" t="b">
        <f t="shared" si="368"/>
        <v>0</v>
      </c>
      <c r="DF206" s="17" t="b">
        <f t="shared" si="368"/>
        <v>0</v>
      </c>
      <c r="DG206" s="17" t="b">
        <f t="shared" si="368"/>
        <v>0</v>
      </c>
      <c r="DH206" s="17" t="b">
        <f t="shared" si="368"/>
        <v>0</v>
      </c>
      <c r="DI206" s="17" t="b">
        <f t="shared" si="368"/>
        <v>0</v>
      </c>
      <c r="DJ206" s="17" t="b">
        <f t="shared" si="368"/>
        <v>0</v>
      </c>
      <c r="DK206" s="17" t="b">
        <f t="shared" si="368"/>
        <v>0</v>
      </c>
      <c r="DL206" s="17" t="b">
        <f t="shared" si="368"/>
        <v>0</v>
      </c>
      <c r="DM206" s="17" t="b">
        <f t="shared" si="368"/>
        <v>0</v>
      </c>
      <c r="DN206" s="17" t="b">
        <f t="shared" si="368"/>
        <v>0</v>
      </c>
      <c r="DO206" s="17" t="b">
        <f t="shared" si="368"/>
        <v>0</v>
      </c>
      <c r="DP206" s="17" t="b">
        <f t="shared" si="368"/>
        <v>0</v>
      </c>
      <c r="DQ206" s="17" t="b">
        <f t="shared" si="368"/>
        <v>0</v>
      </c>
      <c r="DR206" s="17" t="b">
        <f t="shared" si="368"/>
        <v>0</v>
      </c>
      <c r="DS206" s="17" t="b">
        <f t="shared" si="368"/>
        <v>0</v>
      </c>
      <c r="DT206" s="17" t="b">
        <f t="shared" si="368"/>
        <v>0</v>
      </c>
      <c r="DU206" s="17" t="b">
        <f t="shared" si="368"/>
        <v>0</v>
      </c>
      <c r="DV206" s="17" t="b">
        <f t="shared" si="368"/>
        <v>0</v>
      </c>
      <c r="DW206" s="17" t="b">
        <f t="shared" si="368"/>
        <v>0</v>
      </c>
      <c r="DX206" s="17" t="b">
        <f t="shared" si="368"/>
        <v>0</v>
      </c>
      <c r="DY206" s="17" t="b">
        <f t="shared" si="368"/>
        <v>0</v>
      </c>
      <c r="DZ206" s="17" t="b">
        <f t="shared" si="368"/>
        <v>0</v>
      </c>
      <c r="EA206" s="17" t="b">
        <f t="shared" si="368"/>
        <v>0</v>
      </c>
      <c r="EB206" s="17" t="b">
        <f t="shared" si="368"/>
        <v>0</v>
      </c>
      <c r="EC206" s="17" t="b">
        <f t="shared" si="368"/>
        <v>0</v>
      </c>
      <c r="ED206" s="17" t="b">
        <f t="shared" si="368"/>
        <v>0</v>
      </c>
      <c r="EE206" s="17" t="b">
        <f t="shared" si="368"/>
        <v>0</v>
      </c>
      <c r="EF206" s="17" t="b">
        <f t="shared" si="368"/>
        <v>0</v>
      </c>
      <c r="EG206" s="17" t="b">
        <f t="shared" si="368"/>
        <v>0</v>
      </c>
      <c r="EH206" s="17" t="b">
        <f t="shared" si="368"/>
        <v>0</v>
      </c>
      <c r="EI206" s="17" t="b">
        <f t="shared" ref="EI206:FC206" si="369">IF(EI205,EI201)</f>
        <v>0</v>
      </c>
      <c r="EJ206" s="17" t="b">
        <f t="shared" si="369"/>
        <v>0</v>
      </c>
      <c r="EK206" s="17" t="b">
        <f t="shared" si="369"/>
        <v>0</v>
      </c>
      <c r="EL206" s="17" t="b">
        <f t="shared" si="369"/>
        <v>0</v>
      </c>
      <c r="EM206" s="17" t="b">
        <f t="shared" si="369"/>
        <v>0</v>
      </c>
      <c r="EN206" s="17" t="b">
        <f t="shared" si="369"/>
        <v>0</v>
      </c>
      <c r="EO206" s="17" t="b">
        <f t="shared" si="369"/>
        <v>0</v>
      </c>
      <c r="EP206" s="17" t="b">
        <f t="shared" si="369"/>
        <v>0</v>
      </c>
      <c r="EQ206" s="17" t="b">
        <f t="shared" si="369"/>
        <v>0</v>
      </c>
      <c r="ER206" s="17" t="b">
        <f t="shared" si="369"/>
        <v>0</v>
      </c>
      <c r="ES206" s="17" t="b">
        <f t="shared" si="369"/>
        <v>0</v>
      </c>
      <c r="ET206" s="17" t="b">
        <f t="shared" si="369"/>
        <v>0</v>
      </c>
      <c r="EU206" s="17" t="b">
        <f t="shared" si="369"/>
        <v>0</v>
      </c>
      <c r="EV206" s="17" t="b">
        <f t="shared" si="369"/>
        <v>0</v>
      </c>
      <c r="EW206" s="17" t="b">
        <f t="shared" si="369"/>
        <v>0</v>
      </c>
      <c r="EX206" s="17" t="b">
        <f t="shared" si="369"/>
        <v>0</v>
      </c>
      <c r="EY206" s="17" t="b">
        <f t="shared" si="369"/>
        <v>0</v>
      </c>
      <c r="EZ206" s="17" t="b">
        <f t="shared" si="369"/>
        <v>0</v>
      </c>
      <c r="FA206" s="17" t="b">
        <f t="shared" si="369"/>
        <v>0</v>
      </c>
      <c r="FB206" s="17" t="b">
        <f t="shared" si="369"/>
        <v>0</v>
      </c>
      <c r="FC206" s="17" t="b">
        <f t="shared" si="369"/>
        <v>0</v>
      </c>
    </row>
    <row r="207" spans="2:1006" x14ac:dyDescent="0.35">
      <c r="C207" t="s">
        <v>73</v>
      </c>
      <c r="E207" s="31" t="s">
        <v>28</v>
      </c>
      <c r="F207" s="5">
        <f>InputC!E106</f>
        <v>1.2</v>
      </c>
      <c r="J207">
        <f>$F$207</f>
        <v>1.2</v>
      </c>
      <c r="K207">
        <f t="shared" ref="K207:BV207" si="370">$F$207</f>
        <v>1.2</v>
      </c>
      <c r="L207">
        <f t="shared" si="370"/>
        <v>1.2</v>
      </c>
      <c r="M207">
        <f t="shared" si="370"/>
        <v>1.2</v>
      </c>
      <c r="N207">
        <f t="shared" si="370"/>
        <v>1.2</v>
      </c>
      <c r="O207">
        <f t="shared" si="370"/>
        <v>1.2</v>
      </c>
      <c r="P207">
        <f t="shared" si="370"/>
        <v>1.2</v>
      </c>
      <c r="Q207">
        <f t="shared" si="370"/>
        <v>1.2</v>
      </c>
      <c r="R207">
        <f t="shared" si="370"/>
        <v>1.2</v>
      </c>
      <c r="S207">
        <f t="shared" si="370"/>
        <v>1.2</v>
      </c>
      <c r="T207">
        <f t="shared" si="370"/>
        <v>1.2</v>
      </c>
      <c r="U207">
        <f t="shared" si="370"/>
        <v>1.2</v>
      </c>
      <c r="V207">
        <f t="shared" si="370"/>
        <v>1.2</v>
      </c>
      <c r="W207">
        <f t="shared" si="370"/>
        <v>1.2</v>
      </c>
      <c r="X207">
        <f t="shared" si="370"/>
        <v>1.2</v>
      </c>
      <c r="Y207">
        <f t="shared" si="370"/>
        <v>1.2</v>
      </c>
      <c r="Z207">
        <f t="shared" si="370"/>
        <v>1.2</v>
      </c>
      <c r="AA207">
        <f t="shared" si="370"/>
        <v>1.2</v>
      </c>
      <c r="AB207">
        <f t="shared" si="370"/>
        <v>1.2</v>
      </c>
      <c r="AC207">
        <f t="shared" si="370"/>
        <v>1.2</v>
      </c>
      <c r="AD207">
        <f t="shared" si="370"/>
        <v>1.2</v>
      </c>
      <c r="AE207">
        <f t="shared" si="370"/>
        <v>1.2</v>
      </c>
      <c r="AF207">
        <f t="shared" si="370"/>
        <v>1.2</v>
      </c>
      <c r="AG207">
        <f t="shared" si="370"/>
        <v>1.2</v>
      </c>
      <c r="AH207">
        <f t="shared" si="370"/>
        <v>1.2</v>
      </c>
      <c r="AI207">
        <f t="shared" si="370"/>
        <v>1.2</v>
      </c>
      <c r="AJ207">
        <f t="shared" si="370"/>
        <v>1.2</v>
      </c>
      <c r="AK207">
        <f t="shared" si="370"/>
        <v>1.2</v>
      </c>
      <c r="AL207">
        <f t="shared" si="370"/>
        <v>1.2</v>
      </c>
      <c r="AM207">
        <f t="shared" si="370"/>
        <v>1.2</v>
      </c>
      <c r="AN207">
        <f t="shared" si="370"/>
        <v>1.2</v>
      </c>
      <c r="AO207">
        <f t="shared" si="370"/>
        <v>1.2</v>
      </c>
      <c r="AP207">
        <f t="shared" si="370"/>
        <v>1.2</v>
      </c>
      <c r="AQ207">
        <f t="shared" si="370"/>
        <v>1.2</v>
      </c>
      <c r="AR207">
        <f t="shared" si="370"/>
        <v>1.2</v>
      </c>
      <c r="AS207">
        <f t="shared" si="370"/>
        <v>1.2</v>
      </c>
      <c r="AT207">
        <f t="shared" si="370"/>
        <v>1.2</v>
      </c>
      <c r="AU207">
        <f t="shared" si="370"/>
        <v>1.2</v>
      </c>
      <c r="AV207">
        <f t="shared" si="370"/>
        <v>1.2</v>
      </c>
      <c r="AW207">
        <f t="shared" si="370"/>
        <v>1.2</v>
      </c>
      <c r="AX207">
        <f t="shared" si="370"/>
        <v>1.2</v>
      </c>
      <c r="AY207">
        <f t="shared" si="370"/>
        <v>1.2</v>
      </c>
      <c r="AZ207">
        <f t="shared" si="370"/>
        <v>1.2</v>
      </c>
      <c r="BA207">
        <f t="shared" si="370"/>
        <v>1.2</v>
      </c>
      <c r="BB207">
        <f t="shared" si="370"/>
        <v>1.2</v>
      </c>
      <c r="BC207">
        <f t="shared" si="370"/>
        <v>1.2</v>
      </c>
      <c r="BD207">
        <f t="shared" si="370"/>
        <v>1.2</v>
      </c>
      <c r="BE207">
        <f t="shared" si="370"/>
        <v>1.2</v>
      </c>
      <c r="BF207">
        <f t="shared" si="370"/>
        <v>1.2</v>
      </c>
      <c r="BG207">
        <f t="shared" si="370"/>
        <v>1.2</v>
      </c>
      <c r="BH207">
        <f t="shared" si="370"/>
        <v>1.2</v>
      </c>
      <c r="BI207">
        <f t="shared" si="370"/>
        <v>1.2</v>
      </c>
      <c r="BJ207">
        <f t="shared" si="370"/>
        <v>1.2</v>
      </c>
      <c r="BK207">
        <f t="shared" si="370"/>
        <v>1.2</v>
      </c>
      <c r="BL207">
        <f t="shared" si="370"/>
        <v>1.2</v>
      </c>
      <c r="BM207">
        <f t="shared" si="370"/>
        <v>1.2</v>
      </c>
      <c r="BN207">
        <f t="shared" si="370"/>
        <v>1.2</v>
      </c>
      <c r="BO207">
        <f t="shared" si="370"/>
        <v>1.2</v>
      </c>
      <c r="BP207">
        <f t="shared" si="370"/>
        <v>1.2</v>
      </c>
      <c r="BQ207">
        <f t="shared" si="370"/>
        <v>1.2</v>
      </c>
      <c r="BR207">
        <f t="shared" si="370"/>
        <v>1.2</v>
      </c>
      <c r="BS207">
        <f t="shared" si="370"/>
        <v>1.2</v>
      </c>
      <c r="BT207">
        <f t="shared" si="370"/>
        <v>1.2</v>
      </c>
      <c r="BU207">
        <f t="shared" si="370"/>
        <v>1.2</v>
      </c>
      <c r="BV207">
        <f t="shared" si="370"/>
        <v>1.2</v>
      </c>
      <c r="BW207">
        <f t="shared" ref="BW207:EH207" si="371">$F$207</f>
        <v>1.2</v>
      </c>
      <c r="BX207">
        <f t="shared" si="371"/>
        <v>1.2</v>
      </c>
      <c r="BY207">
        <f t="shared" si="371"/>
        <v>1.2</v>
      </c>
      <c r="BZ207">
        <f t="shared" si="371"/>
        <v>1.2</v>
      </c>
      <c r="CA207">
        <f t="shared" si="371"/>
        <v>1.2</v>
      </c>
      <c r="CB207">
        <f t="shared" si="371"/>
        <v>1.2</v>
      </c>
      <c r="CC207">
        <f t="shared" si="371"/>
        <v>1.2</v>
      </c>
      <c r="CD207">
        <f t="shared" si="371"/>
        <v>1.2</v>
      </c>
      <c r="CE207">
        <f t="shared" si="371"/>
        <v>1.2</v>
      </c>
      <c r="CF207">
        <f t="shared" si="371"/>
        <v>1.2</v>
      </c>
      <c r="CG207">
        <f t="shared" si="371"/>
        <v>1.2</v>
      </c>
      <c r="CH207">
        <f t="shared" si="371"/>
        <v>1.2</v>
      </c>
      <c r="CI207">
        <f t="shared" si="371"/>
        <v>1.2</v>
      </c>
      <c r="CJ207">
        <f t="shared" si="371"/>
        <v>1.2</v>
      </c>
      <c r="CK207">
        <f t="shared" si="371"/>
        <v>1.2</v>
      </c>
      <c r="CL207">
        <f t="shared" si="371"/>
        <v>1.2</v>
      </c>
      <c r="CM207">
        <f t="shared" si="371"/>
        <v>1.2</v>
      </c>
      <c r="CN207">
        <f t="shared" si="371"/>
        <v>1.2</v>
      </c>
      <c r="CO207">
        <f t="shared" si="371"/>
        <v>1.2</v>
      </c>
      <c r="CP207">
        <f t="shared" si="371"/>
        <v>1.2</v>
      </c>
      <c r="CQ207">
        <f t="shared" si="371"/>
        <v>1.2</v>
      </c>
      <c r="CR207">
        <f t="shared" si="371"/>
        <v>1.2</v>
      </c>
      <c r="CS207">
        <f t="shared" si="371"/>
        <v>1.2</v>
      </c>
      <c r="CT207">
        <f t="shared" si="371"/>
        <v>1.2</v>
      </c>
      <c r="CU207">
        <f t="shared" si="371"/>
        <v>1.2</v>
      </c>
      <c r="CV207">
        <f t="shared" si="371"/>
        <v>1.2</v>
      </c>
      <c r="CW207">
        <f t="shared" si="371"/>
        <v>1.2</v>
      </c>
      <c r="CX207">
        <f t="shared" si="371"/>
        <v>1.2</v>
      </c>
      <c r="CY207">
        <f t="shared" si="371"/>
        <v>1.2</v>
      </c>
      <c r="CZ207">
        <f t="shared" si="371"/>
        <v>1.2</v>
      </c>
      <c r="DA207">
        <f t="shared" si="371"/>
        <v>1.2</v>
      </c>
      <c r="DB207">
        <f t="shared" si="371"/>
        <v>1.2</v>
      </c>
      <c r="DC207">
        <f t="shared" si="371"/>
        <v>1.2</v>
      </c>
      <c r="DD207">
        <f t="shared" si="371"/>
        <v>1.2</v>
      </c>
      <c r="DE207">
        <f t="shared" si="371"/>
        <v>1.2</v>
      </c>
      <c r="DF207">
        <f t="shared" si="371"/>
        <v>1.2</v>
      </c>
      <c r="DG207">
        <f t="shared" si="371"/>
        <v>1.2</v>
      </c>
      <c r="DH207">
        <f t="shared" si="371"/>
        <v>1.2</v>
      </c>
      <c r="DI207">
        <f t="shared" si="371"/>
        <v>1.2</v>
      </c>
      <c r="DJ207">
        <f t="shared" si="371"/>
        <v>1.2</v>
      </c>
      <c r="DK207">
        <f t="shared" si="371"/>
        <v>1.2</v>
      </c>
      <c r="DL207">
        <f t="shared" si="371"/>
        <v>1.2</v>
      </c>
      <c r="DM207">
        <f t="shared" si="371"/>
        <v>1.2</v>
      </c>
      <c r="DN207">
        <f t="shared" si="371"/>
        <v>1.2</v>
      </c>
      <c r="DO207">
        <f t="shared" si="371"/>
        <v>1.2</v>
      </c>
      <c r="DP207">
        <f t="shared" si="371"/>
        <v>1.2</v>
      </c>
      <c r="DQ207">
        <f t="shared" si="371"/>
        <v>1.2</v>
      </c>
      <c r="DR207">
        <f t="shared" si="371"/>
        <v>1.2</v>
      </c>
      <c r="DS207">
        <f t="shared" si="371"/>
        <v>1.2</v>
      </c>
      <c r="DT207">
        <f t="shared" si="371"/>
        <v>1.2</v>
      </c>
      <c r="DU207">
        <f t="shared" si="371"/>
        <v>1.2</v>
      </c>
      <c r="DV207">
        <f t="shared" si="371"/>
        <v>1.2</v>
      </c>
      <c r="DW207">
        <f t="shared" si="371"/>
        <v>1.2</v>
      </c>
      <c r="DX207">
        <f t="shared" si="371"/>
        <v>1.2</v>
      </c>
      <c r="DY207">
        <f t="shared" si="371"/>
        <v>1.2</v>
      </c>
      <c r="DZ207">
        <f t="shared" si="371"/>
        <v>1.2</v>
      </c>
      <c r="EA207">
        <f t="shared" si="371"/>
        <v>1.2</v>
      </c>
      <c r="EB207">
        <f t="shared" si="371"/>
        <v>1.2</v>
      </c>
      <c r="EC207">
        <f t="shared" si="371"/>
        <v>1.2</v>
      </c>
      <c r="ED207">
        <f t="shared" si="371"/>
        <v>1.2</v>
      </c>
      <c r="EE207">
        <f t="shared" si="371"/>
        <v>1.2</v>
      </c>
      <c r="EF207">
        <f t="shared" si="371"/>
        <v>1.2</v>
      </c>
      <c r="EG207">
        <f t="shared" si="371"/>
        <v>1.2</v>
      </c>
      <c r="EH207">
        <f t="shared" si="371"/>
        <v>1.2</v>
      </c>
      <c r="EI207">
        <f t="shared" ref="EI207:FC207" si="372">$F$207</f>
        <v>1.2</v>
      </c>
      <c r="EJ207">
        <f t="shared" si="372"/>
        <v>1.2</v>
      </c>
      <c r="EK207">
        <f t="shared" si="372"/>
        <v>1.2</v>
      </c>
      <c r="EL207">
        <f t="shared" si="372"/>
        <v>1.2</v>
      </c>
      <c r="EM207">
        <f t="shared" si="372"/>
        <v>1.2</v>
      </c>
      <c r="EN207">
        <f t="shared" si="372"/>
        <v>1.2</v>
      </c>
      <c r="EO207">
        <f t="shared" si="372"/>
        <v>1.2</v>
      </c>
      <c r="EP207">
        <f t="shared" si="372"/>
        <v>1.2</v>
      </c>
      <c r="EQ207">
        <f t="shared" si="372"/>
        <v>1.2</v>
      </c>
      <c r="ER207">
        <f t="shared" si="372"/>
        <v>1.2</v>
      </c>
      <c r="ES207">
        <f t="shared" si="372"/>
        <v>1.2</v>
      </c>
      <c r="ET207">
        <f t="shared" si="372"/>
        <v>1.2</v>
      </c>
      <c r="EU207">
        <f t="shared" si="372"/>
        <v>1.2</v>
      </c>
      <c r="EV207">
        <f t="shared" si="372"/>
        <v>1.2</v>
      </c>
      <c r="EW207">
        <f t="shared" si="372"/>
        <v>1.2</v>
      </c>
      <c r="EX207">
        <f t="shared" si="372"/>
        <v>1.2</v>
      </c>
      <c r="EY207">
        <f t="shared" si="372"/>
        <v>1.2</v>
      </c>
      <c r="EZ207">
        <f t="shared" si="372"/>
        <v>1.2</v>
      </c>
      <c r="FA207">
        <f t="shared" si="372"/>
        <v>1.2</v>
      </c>
      <c r="FB207">
        <f t="shared" si="372"/>
        <v>1.2</v>
      </c>
      <c r="FC207">
        <f t="shared" si="372"/>
        <v>1.2</v>
      </c>
    </row>
    <row r="208" spans="2:1006" x14ac:dyDescent="0.35">
      <c r="C208" t="s">
        <v>250</v>
      </c>
      <c r="E208" s="31" t="s">
        <v>107</v>
      </c>
      <c r="J208" t="b">
        <f>IF(J205,J206/J207)</f>
        <v>0</v>
      </c>
      <c r="K208" t="b">
        <f t="shared" ref="K208:BV208" si="373">IF(K205,K206/K207)</f>
        <v>0</v>
      </c>
      <c r="L208" t="b">
        <f t="shared" si="373"/>
        <v>0</v>
      </c>
      <c r="M208" t="b">
        <f t="shared" si="373"/>
        <v>0</v>
      </c>
      <c r="N208" t="b">
        <f t="shared" si="373"/>
        <v>0</v>
      </c>
      <c r="O208" t="b">
        <f t="shared" si="373"/>
        <v>0</v>
      </c>
      <c r="P208" t="b">
        <f t="shared" si="373"/>
        <v>0</v>
      </c>
      <c r="Q208" t="b">
        <f t="shared" si="373"/>
        <v>0</v>
      </c>
      <c r="R208" t="b">
        <f t="shared" si="373"/>
        <v>0</v>
      </c>
      <c r="S208" t="b">
        <f t="shared" si="373"/>
        <v>0</v>
      </c>
      <c r="T208" t="b">
        <f t="shared" si="373"/>
        <v>0</v>
      </c>
      <c r="U208" t="b">
        <f t="shared" si="373"/>
        <v>0</v>
      </c>
      <c r="V208" t="b">
        <f t="shared" si="373"/>
        <v>0</v>
      </c>
      <c r="W208" t="b">
        <f t="shared" si="373"/>
        <v>0</v>
      </c>
      <c r="X208" t="b">
        <f t="shared" si="373"/>
        <v>0</v>
      </c>
      <c r="Y208" t="b">
        <f t="shared" si="373"/>
        <v>0</v>
      </c>
      <c r="Z208" t="b">
        <f t="shared" si="373"/>
        <v>0</v>
      </c>
      <c r="AA208" t="b">
        <f t="shared" si="373"/>
        <v>0</v>
      </c>
      <c r="AB208" t="b">
        <f t="shared" si="373"/>
        <v>0</v>
      </c>
      <c r="AC208" t="b">
        <f t="shared" si="373"/>
        <v>0</v>
      </c>
      <c r="AD208" t="b">
        <f t="shared" si="373"/>
        <v>0</v>
      </c>
      <c r="AE208">
        <f t="shared" si="373"/>
        <v>1106092.4459085991</v>
      </c>
      <c r="AF208">
        <f t="shared" si="373"/>
        <v>1113524.9726911061</v>
      </c>
      <c r="AG208">
        <f t="shared" si="373"/>
        <v>1121002.4205314077</v>
      </c>
      <c r="AH208">
        <f t="shared" si="373"/>
        <v>1128525.0205303086</v>
      </c>
      <c r="AI208">
        <f t="shared" si="373"/>
        <v>1136093.00448306</v>
      </c>
      <c r="AJ208">
        <f t="shared" si="373"/>
        <v>1143706.6048743352</v>
      </c>
      <c r="AK208">
        <f t="shared" si="373"/>
        <v>1151366.0548730649</v>
      </c>
      <c r="AL208">
        <f t="shared" si="373"/>
        <v>1159071.5883271345</v>
      </c>
      <c r="AM208">
        <f t="shared" si="373"/>
        <v>1166823.439757939</v>
      </c>
      <c r="AN208">
        <f t="shared" si="373"/>
        <v>1174621.8443547899</v>
      </c>
      <c r="AO208">
        <f t="shared" si="373"/>
        <v>1182467.0379691783</v>
      </c>
      <c r="AP208">
        <f t="shared" si="373"/>
        <v>1121938.2044773072</v>
      </c>
      <c r="AQ208">
        <f t="shared" si="373"/>
        <v>1129877.6863003683</v>
      </c>
      <c r="AR208">
        <f t="shared" si="373"/>
        <v>1137864.6686088776</v>
      </c>
      <c r="AS208">
        <f t="shared" si="373"/>
        <v>1145899.389842642</v>
      </c>
      <c r="AT208">
        <f t="shared" si="373"/>
        <v>1153982.0890726731</v>
      </c>
      <c r="AU208">
        <f t="shared" si="373"/>
        <v>1162113.005994522</v>
      </c>
      <c r="AV208">
        <f t="shared" si="373"/>
        <v>1170292.3809214507</v>
      </c>
      <c r="AW208">
        <f t="shared" si="373"/>
        <v>1178520.4547774354</v>
      </c>
      <c r="AX208">
        <f t="shared" si="373"/>
        <v>1186797.46909001</v>
      </c>
      <c r="AY208">
        <f t="shared" si="373"/>
        <v>1195123.6659829288</v>
      </c>
      <c r="AZ208">
        <f t="shared" si="373"/>
        <v>1203499.2881686692</v>
      </c>
      <c r="BA208">
        <f t="shared" si="373"/>
        <v>1211924.5789407508</v>
      </c>
      <c r="BB208">
        <f t="shared" si="373"/>
        <v>1220399.7821658803</v>
      </c>
      <c r="BC208">
        <f t="shared" si="373"/>
        <v>1228925.1422759213</v>
      </c>
      <c r="BD208">
        <f t="shared" si="373"/>
        <v>1237500.9042596712</v>
      </c>
      <c r="BE208">
        <f t="shared" si="373"/>
        <v>1246127.3136544668</v>
      </c>
      <c r="BF208">
        <f t="shared" si="373"/>
        <v>1254804.6165375933</v>
      </c>
      <c r="BG208">
        <f t="shared" si="373"/>
        <v>1263533.0595175049</v>
      </c>
      <c r="BH208">
        <f t="shared" si="373"/>
        <v>1272312.8897248569</v>
      </c>
      <c r="BI208">
        <f t="shared" si="373"/>
        <v>1349565.4074349147</v>
      </c>
      <c r="BJ208">
        <f t="shared" si="373"/>
        <v>347890.96186456748</v>
      </c>
      <c r="BK208">
        <f t="shared" si="373"/>
        <v>340888.98990113428</v>
      </c>
      <c r="BL208">
        <f t="shared" si="373"/>
        <v>333844.23242727044</v>
      </c>
      <c r="BM208">
        <f t="shared" si="373"/>
        <v>326756.19673812279</v>
      </c>
      <c r="BN208">
        <f t="shared" si="373"/>
        <v>319624.38539297518</v>
      </c>
      <c r="BO208">
        <f t="shared" si="373"/>
        <v>312448.29616771033</v>
      </c>
      <c r="BP208">
        <f t="shared" si="373"/>
        <v>305227.42200679751</v>
      </c>
      <c r="BQ208">
        <f t="shared" si="373"/>
        <v>297961.25097480428</v>
      </c>
      <c r="BR208">
        <f t="shared" si="373"/>
        <v>290649.26620742708</v>
      </c>
      <c r="BS208">
        <f t="shared" si="373"/>
        <v>283290.94586203468</v>
      </c>
      <c r="BT208">
        <f t="shared" si="373"/>
        <v>275885.7630677218</v>
      </c>
      <c r="BU208">
        <f t="shared" si="373"/>
        <v>268433.1858748651</v>
      </c>
      <c r="BV208">
        <f t="shared" si="373"/>
        <v>260932.67720418022</v>
      </c>
      <c r="BW208">
        <f t="shared" ref="BW208:EH208" si="374">IF(BW205,BW206/BW207)</f>
        <v>253383.69479527086</v>
      </c>
      <c r="BX208">
        <f t="shared" si="374"/>
        <v>245785.69115466924</v>
      </c>
      <c r="BY208">
        <f t="shared" si="374"/>
        <v>238138.11350335737</v>
      </c>
      <c r="BZ208">
        <f t="shared" si="374"/>
        <v>230440.40372377128</v>
      </c>
      <c r="CA208">
        <f t="shared" si="374"/>
        <v>222691.99830627468</v>
      </c>
      <c r="CB208">
        <f t="shared" si="374"/>
        <v>214892.3282951045</v>
      </c>
      <c r="CC208">
        <f t="shared" si="374"/>
        <v>207040.81923377654</v>
      </c>
      <c r="CD208" t="b">
        <f t="shared" si="374"/>
        <v>0</v>
      </c>
      <c r="CE208" t="b">
        <f t="shared" si="374"/>
        <v>0</v>
      </c>
      <c r="CF208" t="b">
        <f t="shared" si="374"/>
        <v>0</v>
      </c>
      <c r="CG208" t="b">
        <f t="shared" si="374"/>
        <v>0</v>
      </c>
      <c r="CH208" t="b">
        <f t="shared" si="374"/>
        <v>0</v>
      </c>
      <c r="CI208" t="b">
        <f t="shared" si="374"/>
        <v>0</v>
      </c>
      <c r="CJ208" t="b">
        <f t="shared" si="374"/>
        <v>0</v>
      </c>
      <c r="CK208" t="b">
        <f t="shared" si="374"/>
        <v>0</v>
      </c>
      <c r="CL208" t="b">
        <f t="shared" si="374"/>
        <v>0</v>
      </c>
      <c r="CM208" t="b">
        <f t="shared" si="374"/>
        <v>0</v>
      </c>
      <c r="CN208" t="b">
        <f t="shared" si="374"/>
        <v>0</v>
      </c>
      <c r="CO208" t="b">
        <f t="shared" si="374"/>
        <v>0</v>
      </c>
      <c r="CP208" t="b">
        <f t="shared" si="374"/>
        <v>0</v>
      </c>
      <c r="CQ208" t="b">
        <f t="shared" si="374"/>
        <v>0</v>
      </c>
      <c r="CR208" t="b">
        <f t="shared" si="374"/>
        <v>0</v>
      </c>
      <c r="CS208" t="b">
        <f t="shared" si="374"/>
        <v>0</v>
      </c>
      <c r="CT208" t="b">
        <f t="shared" si="374"/>
        <v>0</v>
      </c>
      <c r="CU208" t="b">
        <f t="shared" si="374"/>
        <v>0</v>
      </c>
      <c r="CV208" t="b">
        <f t="shared" si="374"/>
        <v>0</v>
      </c>
      <c r="CW208" t="b">
        <f t="shared" si="374"/>
        <v>0</v>
      </c>
      <c r="CX208" t="b">
        <f t="shared" si="374"/>
        <v>0</v>
      </c>
      <c r="CY208" t="b">
        <f t="shared" si="374"/>
        <v>0</v>
      </c>
      <c r="CZ208" t="b">
        <f t="shared" si="374"/>
        <v>0</v>
      </c>
      <c r="DA208" t="b">
        <f t="shared" si="374"/>
        <v>0</v>
      </c>
      <c r="DB208" t="b">
        <f t="shared" si="374"/>
        <v>0</v>
      </c>
      <c r="DC208" t="b">
        <f t="shared" si="374"/>
        <v>0</v>
      </c>
      <c r="DD208" t="b">
        <f t="shared" si="374"/>
        <v>0</v>
      </c>
      <c r="DE208" t="b">
        <f t="shared" si="374"/>
        <v>0</v>
      </c>
      <c r="DF208" t="b">
        <f t="shared" si="374"/>
        <v>0</v>
      </c>
      <c r="DG208" t="b">
        <f t="shared" si="374"/>
        <v>0</v>
      </c>
      <c r="DH208" t="b">
        <f t="shared" si="374"/>
        <v>0</v>
      </c>
      <c r="DI208" t="b">
        <f t="shared" si="374"/>
        <v>0</v>
      </c>
      <c r="DJ208" t="b">
        <f t="shared" si="374"/>
        <v>0</v>
      </c>
      <c r="DK208" t="b">
        <f t="shared" si="374"/>
        <v>0</v>
      </c>
      <c r="DL208" t="b">
        <f t="shared" si="374"/>
        <v>0</v>
      </c>
      <c r="DM208" t="b">
        <f t="shared" si="374"/>
        <v>0</v>
      </c>
      <c r="DN208" t="b">
        <f t="shared" si="374"/>
        <v>0</v>
      </c>
      <c r="DO208" t="b">
        <f t="shared" si="374"/>
        <v>0</v>
      </c>
      <c r="DP208" t="b">
        <f t="shared" si="374"/>
        <v>0</v>
      </c>
      <c r="DQ208" t="b">
        <f t="shared" si="374"/>
        <v>0</v>
      </c>
      <c r="DR208" t="b">
        <f t="shared" si="374"/>
        <v>0</v>
      </c>
      <c r="DS208" t="b">
        <f t="shared" si="374"/>
        <v>0</v>
      </c>
      <c r="DT208" t="b">
        <f t="shared" si="374"/>
        <v>0</v>
      </c>
      <c r="DU208" t="b">
        <f t="shared" si="374"/>
        <v>0</v>
      </c>
      <c r="DV208" t="b">
        <f t="shared" si="374"/>
        <v>0</v>
      </c>
      <c r="DW208" t="b">
        <f t="shared" si="374"/>
        <v>0</v>
      </c>
      <c r="DX208" t="b">
        <f t="shared" si="374"/>
        <v>0</v>
      </c>
      <c r="DY208" t="b">
        <f t="shared" si="374"/>
        <v>0</v>
      </c>
      <c r="DZ208" t="b">
        <f t="shared" si="374"/>
        <v>0</v>
      </c>
      <c r="EA208" t="b">
        <f t="shared" si="374"/>
        <v>0</v>
      </c>
      <c r="EB208" t="b">
        <f t="shared" si="374"/>
        <v>0</v>
      </c>
      <c r="EC208" t="b">
        <f t="shared" si="374"/>
        <v>0</v>
      </c>
      <c r="ED208" t="b">
        <f t="shared" si="374"/>
        <v>0</v>
      </c>
      <c r="EE208" t="b">
        <f t="shared" si="374"/>
        <v>0</v>
      </c>
      <c r="EF208" t="b">
        <f t="shared" si="374"/>
        <v>0</v>
      </c>
      <c r="EG208" t="b">
        <f t="shared" si="374"/>
        <v>0</v>
      </c>
      <c r="EH208" t="b">
        <f t="shared" si="374"/>
        <v>0</v>
      </c>
      <c r="EI208" t="b">
        <f t="shared" ref="EI208:FC208" si="375">IF(EI205,EI206/EI207)</f>
        <v>0</v>
      </c>
      <c r="EJ208" t="b">
        <f t="shared" si="375"/>
        <v>0</v>
      </c>
      <c r="EK208" t="b">
        <f t="shared" si="375"/>
        <v>0</v>
      </c>
      <c r="EL208" t="b">
        <f t="shared" si="375"/>
        <v>0</v>
      </c>
      <c r="EM208" t="b">
        <f t="shared" si="375"/>
        <v>0</v>
      </c>
      <c r="EN208" t="b">
        <f t="shared" si="375"/>
        <v>0</v>
      </c>
      <c r="EO208" t="b">
        <f t="shared" si="375"/>
        <v>0</v>
      </c>
      <c r="EP208" t="b">
        <f t="shared" si="375"/>
        <v>0</v>
      </c>
      <c r="EQ208" t="b">
        <f t="shared" si="375"/>
        <v>0</v>
      </c>
      <c r="ER208" t="b">
        <f t="shared" si="375"/>
        <v>0</v>
      </c>
      <c r="ES208" t="b">
        <f t="shared" si="375"/>
        <v>0</v>
      </c>
      <c r="ET208" t="b">
        <f t="shared" si="375"/>
        <v>0</v>
      </c>
      <c r="EU208" t="b">
        <f t="shared" si="375"/>
        <v>0</v>
      </c>
      <c r="EV208" t="b">
        <f t="shared" si="375"/>
        <v>0</v>
      </c>
      <c r="EW208" t="b">
        <f t="shared" si="375"/>
        <v>0</v>
      </c>
      <c r="EX208" t="b">
        <f t="shared" si="375"/>
        <v>0</v>
      </c>
      <c r="EY208" t="b">
        <f t="shared" si="375"/>
        <v>0</v>
      </c>
      <c r="EZ208" t="b">
        <f t="shared" si="375"/>
        <v>0</v>
      </c>
      <c r="FA208" t="b">
        <f t="shared" si="375"/>
        <v>0</v>
      </c>
      <c r="FB208" t="b">
        <f t="shared" si="375"/>
        <v>0</v>
      </c>
      <c r="FC208" t="b">
        <f t="shared" si="375"/>
        <v>0</v>
      </c>
    </row>
    <row r="209" spans="2:1006" x14ac:dyDescent="0.35">
      <c r="C209" t="s">
        <v>74</v>
      </c>
      <c r="E209" s="31" t="s">
        <v>47</v>
      </c>
      <c r="F209" s="7">
        <f>InputC!E107</f>
        <v>0.04</v>
      </c>
      <c r="G209" s="1">
        <f>F209/12*G5</f>
        <v>0.02</v>
      </c>
      <c r="J209" s="1">
        <f>$F$209/J6</f>
        <v>3.3333333333333335E-3</v>
      </c>
      <c r="K209" s="1">
        <f t="shared" ref="K209:BV209" si="376">$F$209/K6</f>
        <v>3.3333333333333335E-3</v>
      </c>
      <c r="L209" s="1">
        <f t="shared" si="376"/>
        <v>3.3333333333333335E-3</v>
      </c>
      <c r="M209" s="1">
        <f t="shared" si="376"/>
        <v>3.3333333333333335E-3</v>
      </c>
      <c r="N209" s="1">
        <f t="shared" si="376"/>
        <v>3.3333333333333335E-3</v>
      </c>
      <c r="O209" s="1">
        <f t="shared" si="376"/>
        <v>3.3333333333333335E-3</v>
      </c>
      <c r="P209" s="1">
        <f t="shared" si="376"/>
        <v>3.3333333333333335E-3</v>
      </c>
      <c r="Q209" s="1">
        <f t="shared" si="376"/>
        <v>3.3333333333333335E-3</v>
      </c>
      <c r="R209" s="1">
        <f t="shared" si="376"/>
        <v>3.3333333333333335E-3</v>
      </c>
      <c r="S209" s="1">
        <f t="shared" si="376"/>
        <v>3.3333333333333335E-3</v>
      </c>
      <c r="T209" s="1">
        <f t="shared" si="376"/>
        <v>3.3333333333333335E-3</v>
      </c>
      <c r="U209" s="1">
        <f t="shared" si="376"/>
        <v>3.3333333333333335E-3</v>
      </c>
      <c r="V209" s="1">
        <f t="shared" si="376"/>
        <v>0.02</v>
      </c>
      <c r="W209" s="1">
        <f t="shared" si="376"/>
        <v>0.02</v>
      </c>
      <c r="X209" s="1">
        <f t="shared" si="376"/>
        <v>0.02</v>
      </c>
      <c r="Y209" s="1">
        <f t="shared" si="376"/>
        <v>0.02</v>
      </c>
      <c r="Z209" s="1">
        <f t="shared" si="376"/>
        <v>0.02</v>
      </c>
      <c r="AA209" s="1">
        <f t="shared" si="376"/>
        <v>0.02</v>
      </c>
      <c r="AB209" s="1">
        <f t="shared" si="376"/>
        <v>0.02</v>
      </c>
      <c r="AC209" s="1">
        <f t="shared" si="376"/>
        <v>0.02</v>
      </c>
      <c r="AD209" s="1">
        <f t="shared" si="376"/>
        <v>0.02</v>
      </c>
      <c r="AE209" s="1">
        <f t="shared" si="376"/>
        <v>0.02</v>
      </c>
      <c r="AF209" s="1">
        <f t="shared" si="376"/>
        <v>0.02</v>
      </c>
      <c r="AG209" s="1">
        <f t="shared" si="376"/>
        <v>0.02</v>
      </c>
      <c r="AH209" s="1">
        <f t="shared" si="376"/>
        <v>0.02</v>
      </c>
      <c r="AI209" s="1">
        <f t="shared" si="376"/>
        <v>0.02</v>
      </c>
      <c r="AJ209" s="1">
        <f t="shared" si="376"/>
        <v>0.02</v>
      </c>
      <c r="AK209" s="1">
        <f t="shared" si="376"/>
        <v>0.02</v>
      </c>
      <c r="AL209" s="1">
        <f t="shared" si="376"/>
        <v>0.02</v>
      </c>
      <c r="AM209" s="1">
        <f t="shared" si="376"/>
        <v>0.02</v>
      </c>
      <c r="AN209" s="1">
        <f t="shared" si="376"/>
        <v>0.02</v>
      </c>
      <c r="AO209" s="1">
        <f t="shared" si="376"/>
        <v>0.02</v>
      </c>
      <c r="AP209" s="1">
        <f t="shared" si="376"/>
        <v>0.02</v>
      </c>
      <c r="AQ209" s="1">
        <f t="shared" si="376"/>
        <v>0.02</v>
      </c>
      <c r="AR209" s="1">
        <f t="shared" si="376"/>
        <v>0.02</v>
      </c>
      <c r="AS209" s="1">
        <f t="shared" si="376"/>
        <v>0.02</v>
      </c>
      <c r="AT209" s="1">
        <f t="shared" si="376"/>
        <v>0.02</v>
      </c>
      <c r="AU209" s="1">
        <f t="shared" si="376"/>
        <v>0.02</v>
      </c>
      <c r="AV209" s="1">
        <f t="shared" si="376"/>
        <v>0.02</v>
      </c>
      <c r="AW209" s="1">
        <f t="shared" si="376"/>
        <v>0.02</v>
      </c>
      <c r="AX209" s="1">
        <f t="shared" si="376"/>
        <v>0.02</v>
      </c>
      <c r="AY209" s="1">
        <f t="shared" si="376"/>
        <v>0.02</v>
      </c>
      <c r="AZ209" s="1">
        <f t="shared" si="376"/>
        <v>0.02</v>
      </c>
      <c r="BA209" s="1">
        <f t="shared" si="376"/>
        <v>0.02</v>
      </c>
      <c r="BB209" s="1">
        <f t="shared" si="376"/>
        <v>0.02</v>
      </c>
      <c r="BC209" s="1">
        <f t="shared" si="376"/>
        <v>0.02</v>
      </c>
      <c r="BD209" s="1">
        <f t="shared" si="376"/>
        <v>0.02</v>
      </c>
      <c r="BE209" s="1">
        <f t="shared" si="376"/>
        <v>0.02</v>
      </c>
      <c r="BF209" s="1">
        <f t="shared" si="376"/>
        <v>0.02</v>
      </c>
      <c r="BG209" s="1">
        <f t="shared" si="376"/>
        <v>0.02</v>
      </c>
      <c r="BH209" s="1">
        <f t="shared" si="376"/>
        <v>0.02</v>
      </c>
      <c r="BI209" s="1">
        <f t="shared" si="376"/>
        <v>0.02</v>
      </c>
      <c r="BJ209" s="1">
        <f t="shared" si="376"/>
        <v>0.02</v>
      </c>
      <c r="BK209" s="1">
        <f t="shared" si="376"/>
        <v>0.02</v>
      </c>
      <c r="BL209" s="1">
        <f t="shared" si="376"/>
        <v>0.02</v>
      </c>
      <c r="BM209" s="1">
        <f t="shared" si="376"/>
        <v>0.02</v>
      </c>
      <c r="BN209" s="1">
        <f t="shared" si="376"/>
        <v>0.02</v>
      </c>
      <c r="BO209" s="1">
        <f t="shared" si="376"/>
        <v>0.02</v>
      </c>
      <c r="BP209" s="1">
        <f t="shared" si="376"/>
        <v>0.02</v>
      </c>
      <c r="BQ209" s="1">
        <f t="shared" si="376"/>
        <v>0.02</v>
      </c>
      <c r="BR209" s="1">
        <f t="shared" si="376"/>
        <v>0.02</v>
      </c>
      <c r="BS209" s="1">
        <f t="shared" si="376"/>
        <v>0.02</v>
      </c>
      <c r="BT209" s="1">
        <f t="shared" si="376"/>
        <v>0.02</v>
      </c>
      <c r="BU209" s="1">
        <f t="shared" si="376"/>
        <v>0.02</v>
      </c>
      <c r="BV209" s="1">
        <f t="shared" si="376"/>
        <v>0.02</v>
      </c>
      <c r="BW209" s="1">
        <f t="shared" ref="BW209:EH209" si="377">$F$209/BW6</f>
        <v>0.02</v>
      </c>
      <c r="BX209" s="1">
        <f t="shared" si="377"/>
        <v>0.02</v>
      </c>
      <c r="BY209" s="1">
        <f t="shared" si="377"/>
        <v>0.02</v>
      </c>
      <c r="BZ209" s="1">
        <f t="shared" si="377"/>
        <v>0.02</v>
      </c>
      <c r="CA209" s="1">
        <f t="shared" si="377"/>
        <v>0.02</v>
      </c>
      <c r="CB209" s="1">
        <f t="shared" si="377"/>
        <v>0.02</v>
      </c>
      <c r="CC209" s="1">
        <f t="shared" si="377"/>
        <v>0.02</v>
      </c>
      <c r="CD209" s="1">
        <f t="shared" si="377"/>
        <v>0.02</v>
      </c>
      <c r="CE209" s="1">
        <f t="shared" si="377"/>
        <v>0.02</v>
      </c>
      <c r="CF209" s="1">
        <f t="shared" si="377"/>
        <v>0.02</v>
      </c>
      <c r="CG209" s="1">
        <f t="shared" si="377"/>
        <v>0.02</v>
      </c>
      <c r="CH209" s="1">
        <f t="shared" si="377"/>
        <v>0.02</v>
      </c>
      <c r="CI209" s="1">
        <f t="shared" si="377"/>
        <v>0.02</v>
      </c>
      <c r="CJ209" s="1">
        <f t="shared" si="377"/>
        <v>0.02</v>
      </c>
      <c r="CK209" s="1">
        <f t="shared" si="377"/>
        <v>0.02</v>
      </c>
      <c r="CL209" s="1">
        <f t="shared" si="377"/>
        <v>0.02</v>
      </c>
      <c r="CM209" s="1">
        <f t="shared" si="377"/>
        <v>0.02</v>
      </c>
      <c r="CN209" s="1">
        <f t="shared" si="377"/>
        <v>0.02</v>
      </c>
      <c r="CO209" s="1">
        <f t="shared" si="377"/>
        <v>0.02</v>
      </c>
      <c r="CP209" s="1">
        <f t="shared" si="377"/>
        <v>0.02</v>
      </c>
      <c r="CQ209" s="1">
        <f t="shared" si="377"/>
        <v>0.02</v>
      </c>
      <c r="CR209" s="1">
        <f t="shared" si="377"/>
        <v>0.02</v>
      </c>
      <c r="CS209" s="1">
        <f t="shared" si="377"/>
        <v>0.02</v>
      </c>
      <c r="CT209" s="1">
        <f t="shared" si="377"/>
        <v>0.02</v>
      </c>
      <c r="CU209" s="1">
        <f t="shared" si="377"/>
        <v>0.02</v>
      </c>
      <c r="CV209" s="1">
        <f t="shared" si="377"/>
        <v>0.02</v>
      </c>
      <c r="CW209" s="1">
        <f t="shared" si="377"/>
        <v>0.02</v>
      </c>
      <c r="CX209" s="1">
        <f t="shared" si="377"/>
        <v>0.02</v>
      </c>
      <c r="CY209" s="1">
        <f t="shared" si="377"/>
        <v>0.02</v>
      </c>
      <c r="CZ209" s="1">
        <f t="shared" si="377"/>
        <v>0.02</v>
      </c>
      <c r="DA209" s="1">
        <f t="shared" si="377"/>
        <v>0.02</v>
      </c>
      <c r="DB209" s="1">
        <f t="shared" si="377"/>
        <v>0.02</v>
      </c>
      <c r="DC209" s="1">
        <f t="shared" si="377"/>
        <v>0.02</v>
      </c>
      <c r="DD209" s="1">
        <f t="shared" si="377"/>
        <v>0.02</v>
      </c>
      <c r="DE209" s="1">
        <f t="shared" si="377"/>
        <v>0.02</v>
      </c>
      <c r="DF209" s="1">
        <f t="shared" si="377"/>
        <v>0.02</v>
      </c>
      <c r="DG209" s="1">
        <f t="shared" si="377"/>
        <v>0.02</v>
      </c>
      <c r="DH209" s="1">
        <f t="shared" si="377"/>
        <v>0.02</v>
      </c>
      <c r="DI209" s="1">
        <f t="shared" si="377"/>
        <v>0.02</v>
      </c>
      <c r="DJ209" s="1">
        <f t="shared" si="377"/>
        <v>0.02</v>
      </c>
      <c r="DK209" s="1">
        <f t="shared" si="377"/>
        <v>0.02</v>
      </c>
      <c r="DL209" s="1">
        <f t="shared" si="377"/>
        <v>0.02</v>
      </c>
      <c r="DM209" s="1">
        <f t="shared" si="377"/>
        <v>0.02</v>
      </c>
      <c r="DN209" s="1">
        <f t="shared" si="377"/>
        <v>0.02</v>
      </c>
      <c r="DO209" s="1">
        <f t="shared" si="377"/>
        <v>0.02</v>
      </c>
      <c r="DP209" s="1">
        <f t="shared" si="377"/>
        <v>0.02</v>
      </c>
      <c r="DQ209" s="1">
        <f t="shared" si="377"/>
        <v>0.02</v>
      </c>
      <c r="DR209" s="1">
        <f t="shared" si="377"/>
        <v>0.02</v>
      </c>
      <c r="DS209" s="1">
        <f t="shared" si="377"/>
        <v>0.02</v>
      </c>
      <c r="DT209" s="1">
        <f t="shared" si="377"/>
        <v>0.02</v>
      </c>
      <c r="DU209" s="1">
        <f t="shared" si="377"/>
        <v>0.02</v>
      </c>
      <c r="DV209" s="1">
        <f t="shared" si="377"/>
        <v>0.02</v>
      </c>
      <c r="DW209" s="1">
        <f t="shared" si="377"/>
        <v>0.02</v>
      </c>
      <c r="DX209" s="1">
        <f t="shared" si="377"/>
        <v>0.02</v>
      </c>
      <c r="DY209" s="1">
        <f t="shared" si="377"/>
        <v>0.02</v>
      </c>
      <c r="DZ209" s="1">
        <f t="shared" si="377"/>
        <v>0.02</v>
      </c>
      <c r="EA209" s="1">
        <f t="shared" si="377"/>
        <v>0.02</v>
      </c>
      <c r="EB209" s="1">
        <f t="shared" si="377"/>
        <v>0.02</v>
      </c>
      <c r="EC209" s="1">
        <f t="shared" si="377"/>
        <v>0.02</v>
      </c>
      <c r="ED209" s="1">
        <f t="shared" si="377"/>
        <v>0.02</v>
      </c>
      <c r="EE209" s="1">
        <f t="shared" si="377"/>
        <v>0.02</v>
      </c>
      <c r="EF209" s="1">
        <f t="shared" si="377"/>
        <v>0.02</v>
      </c>
      <c r="EG209" s="1">
        <f t="shared" si="377"/>
        <v>0.02</v>
      </c>
      <c r="EH209" s="1">
        <f t="shared" si="377"/>
        <v>0.02</v>
      </c>
      <c r="EI209" s="1">
        <f t="shared" ref="EI209:FC209" si="378">$F$209/EI6</f>
        <v>0.02</v>
      </c>
      <c r="EJ209" s="1">
        <f t="shared" si="378"/>
        <v>0.02</v>
      </c>
      <c r="EK209" s="1">
        <f t="shared" si="378"/>
        <v>0.02</v>
      </c>
      <c r="EL209" s="1">
        <f t="shared" si="378"/>
        <v>0.02</v>
      </c>
      <c r="EM209" s="1">
        <f t="shared" si="378"/>
        <v>0.02</v>
      </c>
      <c r="EN209" s="1">
        <f t="shared" si="378"/>
        <v>0.02</v>
      </c>
      <c r="EO209" s="1">
        <f t="shared" si="378"/>
        <v>0.02</v>
      </c>
      <c r="EP209" s="1">
        <f t="shared" si="378"/>
        <v>0.02</v>
      </c>
      <c r="EQ209" s="1">
        <f t="shared" si="378"/>
        <v>0.02</v>
      </c>
      <c r="ER209" s="1">
        <f t="shared" si="378"/>
        <v>0.02</v>
      </c>
      <c r="ES209" s="1">
        <f t="shared" si="378"/>
        <v>0.02</v>
      </c>
      <c r="ET209" s="1">
        <f t="shared" si="378"/>
        <v>0.02</v>
      </c>
      <c r="EU209" s="1">
        <f t="shared" si="378"/>
        <v>0.02</v>
      </c>
      <c r="EV209" s="1">
        <f t="shared" si="378"/>
        <v>0.02</v>
      </c>
      <c r="EW209" s="1">
        <f t="shared" si="378"/>
        <v>0.02</v>
      </c>
      <c r="EX209" s="1">
        <f t="shared" si="378"/>
        <v>0.02</v>
      </c>
      <c r="EY209" s="1">
        <f t="shared" si="378"/>
        <v>0.02</v>
      </c>
      <c r="EZ209" s="1">
        <f t="shared" si="378"/>
        <v>0.02</v>
      </c>
      <c r="FA209" s="1">
        <f t="shared" si="378"/>
        <v>0.02</v>
      </c>
      <c r="FB209" s="1">
        <f t="shared" si="378"/>
        <v>0.02</v>
      </c>
      <c r="FC209" s="1">
        <f t="shared" si="378"/>
        <v>0.02</v>
      </c>
    </row>
    <row r="210" spans="2:1006" x14ac:dyDescent="0.35">
      <c r="C210" t="s">
        <v>184</v>
      </c>
      <c r="E210" s="31" t="s">
        <v>107</v>
      </c>
      <c r="F210" s="17">
        <f>NPV(G209,J208:FC208)</f>
        <v>29438740.728055939</v>
      </c>
    </row>
    <row r="212" spans="2:1006" x14ac:dyDescent="0.35">
      <c r="C212" t="s">
        <v>76</v>
      </c>
      <c r="E212" s="31" t="s">
        <v>107</v>
      </c>
      <c r="J212" s="17">
        <f>I215</f>
        <v>0</v>
      </c>
      <c r="K212" s="17">
        <f t="shared" ref="K212:BV212" si="379">J215</f>
        <v>0</v>
      </c>
      <c r="L212" s="17">
        <f t="shared" si="379"/>
        <v>0</v>
      </c>
      <c r="M212" s="17">
        <f t="shared" si="379"/>
        <v>0</v>
      </c>
      <c r="N212" s="17">
        <f t="shared" si="379"/>
        <v>0</v>
      </c>
      <c r="O212" s="17">
        <f t="shared" si="379"/>
        <v>0</v>
      </c>
      <c r="P212" s="17">
        <f t="shared" si="379"/>
        <v>0</v>
      </c>
      <c r="Q212" s="17">
        <f t="shared" si="379"/>
        <v>0</v>
      </c>
      <c r="R212" s="17">
        <f t="shared" si="379"/>
        <v>0</v>
      </c>
      <c r="S212" s="17">
        <f t="shared" si="379"/>
        <v>0</v>
      </c>
      <c r="T212" s="17">
        <f t="shared" si="379"/>
        <v>0</v>
      </c>
      <c r="U212" s="17">
        <f t="shared" si="379"/>
        <v>0</v>
      </c>
      <c r="V212" s="17">
        <f t="shared" si="379"/>
        <v>0</v>
      </c>
      <c r="W212" s="17">
        <f t="shared" si="379"/>
        <v>0</v>
      </c>
      <c r="X212" s="17">
        <f t="shared" si="379"/>
        <v>0</v>
      </c>
      <c r="Y212" s="17">
        <f t="shared" si="379"/>
        <v>0</v>
      </c>
      <c r="Z212" s="17">
        <f t="shared" si="379"/>
        <v>0</v>
      </c>
      <c r="AA212" s="17">
        <f t="shared" si="379"/>
        <v>0</v>
      </c>
      <c r="AB212" s="17">
        <f t="shared" si="379"/>
        <v>0</v>
      </c>
      <c r="AC212" s="17">
        <f t="shared" si="379"/>
        <v>0</v>
      </c>
      <c r="AD212" s="17">
        <f t="shared" si="379"/>
        <v>0</v>
      </c>
      <c r="AE212" s="17">
        <f t="shared" si="379"/>
        <v>29438740.728055939</v>
      </c>
      <c r="AF212" s="17">
        <f t="shared" si="379"/>
        <v>28921423.096708458</v>
      </c>
      <c r="AG212" s="17">
        <f t="shared" si="379"/>
        <v>28386326.585951522</v>
      </c>
      <c r="AH212" s="17">
        <f t="shared" si="379"/>
        <v>27833050.697139144</v>
      </c>
      <c r="AI212" s="17">
        <f t="shared" si="379"/>
        <v>27261186.69055162</v>
      </c>
      <c r="AJ212" s="17">
        <f t="shared" si="379"/>
        <v>26670317.419879593</v>
      </c>
      <c r="AK212" s="17">
        <f t="shared" si="379"/>
        <v>26060017.163402848</v>
      </c>
      <c r="AL212" s="17">
        <f t="shared" si="379"/>
        <v>25429851.451797839</v>
      </c>
      <c r="AM212" s="17">
        <f t="shared" si="379"/>
        <v>24779376.892506663</v>
      </c>
      <c r="AN212" s="17">
        <f t="shared" si="379"/>
        <v>24108140.990598857</v>
      </c>
      <c r="AO212" s="17">
        <f t="shared" si="379"/>
        <v>23415681.966056045</v>
      </c>
      <c r="AP212" s="17">
        <f t="shared" si="379"/>
        <v>22701528.567407988</v>
      </c>
      <c r="AQ212" s="17">
        <f t="shared" si="379"/>
        <v>22033620.934278842</v>
      </c>
      <c r="AR212" s="17">
        <f t="shared" si="379"/>
        <v>21344415.666664049</v>
      </c>
      <c r="AS212" s="17">
        <f t="shared" si="379"/>
        <v>20633439.311388452</v>
      </c>
      <c r="AT212" s="17">
        <f t="shared" si="379"/>
        <v>19900208.707773577</v>
      </c>
      <c r="AU212" s="17">
        <f t="shared" si="379"/>
        <v>19144230.792856377</v>
      </c>
      <c r="AV212" s="17">
        <f t="shared" si="379"/>
        <v>18365002.402718984</v>
      </c>
      <c r="AW212" s="17">
        <f t="shared" si="379"/>
        <v>17562010.069851913</v>
      </c>
      <c r="AX212" s="17">
        <f t="shared" si="379"/>
        <v>16734729.816471515</v>
      </c>
      <c r="AY212" s="17">
        <f t="shared" si="379"/>
        <v>15882626.943710936</v>
      </c>
      <c r="AZ212" s="17">
        <f t="shared" si="379"/>
        <v>15005155.816602226</v>
      </c>
      <c r="BA212" s="17">
        <f t="shared" si="379"/>
        <v>14101759.644765602</v>
      </c>
      <c r="BB212" s="17">
        <f t="shared" si="379"/>
        <v>13171870.258720163</v>
      </c>
      <c r="BC212" s="17">
        <f t="shared" si="379"/>
        <v>12214907.881728686</v>
      </c>
      <c r="BD212" s="17">
        <f t="shared" si="379"/>
        <v>11230280.897087339</v>
      </c>
      <c r="BE212" s="17">
        <f t="shared" si="379"/>
        <v>10217385.610769415</v>
      </c>
      <c r="BF212" s="17">
        <f t="shared" si="379"/>
        <v>9175606.009330336</v>
      </c>
      <c r="BG212" s="17">
        <f t="shared" si="379"/>
        <v>8104313.5129793491</v>
      </c>
      <c r="BH212" s="17">
        <f t="shared" si="379"/>
        <v>7002866.7237214316</v>
      </c>
      <c r="BI212" s="17">
        <f t="shared" si="379"/>
        <v>5870611.168471003</v>
      </c>
      <c r="BJ212" s="17">
        <f t="shared" si="379"/>
        <v>4638457.9844055083</v>
      </c>
      <c r="BK212" s="17">
        <f t="shared" si="379"/>
        <v>4383336.1822290514</v>
      </c>
      <c r="BL212" s="17">
        <f t="shared" si="379"/>
        <v>4130113.9159724982</v>
      </c>
      <c r="BM212" s="17">
        <f t="shared" si="379"/>
        <v>3878871.9618646777</v>
      </c>
      <c r="BN212" s="17">
        <f t="shared" si="379"/>
        <v>3629693.2043638485</v>
      </c>
      <c r="BO212" s="17">
        <f t="shared" si="379"/>
        <v>3382662.6830581501</v>
      </c>
      <c r="BP212" s="17">
        <f t="shared" si="379"/>
        <v>3137867.6405516029</v>
      </c>
      <c r="BQ212" s="17">
        <f t="shared" si="379"/>
        <v>2895397.5713558374</v>
      </c>
      <c r="BR212" s="17">
        <f t="shared" si="379"/>
        <v>2655344.2718081498</v>
      </c>
      <c r="BS212" s="17">
        <f t="shared" si="379"/>
        <v>2417801.8910368858</v>
      </c>
      <c r="BT212" s="17">
        <f t="shared" si="379"/>
        <v>2182866.9829955888</v>
      </c>
      <c r="BU212" s="17">
        <f t="shared" si="379"/>
        <v>1950638.5595877788</v>
      </c>
      <c r="BV212" s="17">
        <f t="shared" si="379"/>
        <v>1721218.1449046691</v>
      </c>
      <c r="BW212" s="17">
        <f t="shared" ref="BW212:EH212" si="380">BV215</f>
        <v>1494709.8305985823</v>
      </c>
      <c r="BX212" s="17">
        <f t="shared" si="380"/>
        <v>1271220.3324152832</v>
      </c>
      <c r="BY212" s="17">
        <f t="shared" si="380"/>
        <v>1050859.0479089196</v>
      </c>
      <c r="BZ212" s="17">
        <f t="shared" si="380"/>
        <v>833738.1153637406</v>
      </c>
      <c r="CA212" s="17">
        <f t="shared" si="380"/>
        <v>619972.47394724411</v>
      </c>
      <c r="CB212" s="17">
        <f t="shared" si="380"/>
        <v>409679.92511991435</v>
      </c>
      <c r="CC212" s="17">
        <f t="shared" si="380"/>
        <v>202981.19532720814</v>
      </c>
      <c r="CD212" s="17">
        <f t="shared" si="380"/>
        <v>-2.4214386940002441E-8</v>
      </c>
      <c r="CE212" s="17">
        <f t="shared" si="380"/>
        <v>-2.469867467880249E-8</v>
      </c>
      <c r="CF212" s="17">
        <f t="shared" si="380"/>
        <v>-2.519264817237854E-8</v>
      </c>
      <c r="CG212" s="17">
        <f t="shared" si="380"/>
        <v>-2.5696501135826112E-8</v>
      </c>
      <c r="CH212" s="17">
        <f t="shared" si="380"/>
        <v>-2.6210431158542634E-8</v>
      </c>
      <c r="CI212" s="17">
        <f t="shared" si="380"/>
        <v>-2.6734639781713487E-8</v>
      </c>
      <c r="CJ212" s="17">
        <f t="shared" si="380"/>
        <v>-2.7269332577347756E-8</v>
      </c>
      <c r="CK212" s="17">
        <f t="shared" si="380"/>
        <v>-2.781471922889471E-8</v>
      </c>
      <c r="CL212" s="17">
        <f t="shared" si="380"/>
        <v>-2.8371013613472606E-8</v>
      </c>
      <c r="CM212" s="17">
        <f t="shared" si="380"/>
        <v>-2.8938433885742058E-8</v>
      </c>
      <c r="CN212" s="17">
        <f t="shared" si="380"/>
        <v>-2.9517202563456898E-8</v>
      </c>
      <c r="CO212" s="17">
        <f t="shared" si="380"/>
        <v>-3.0107546614726037E-8</v>
      </c>
      <c r="CP212" s="17">
        <f t="shared" si="380"/>
        <v>-3.0709697547020555E-8</v>
      </c>
      <c r="CQ212" s="17">
        <f t="shared" si="380"/>
        <v>-3.1323891497960967E-8</v>
      </c>
      <c r="CR212" s="17">
        <f t="shared" si="380"/>
        <v>-3.1950369327920183E-8</v>
      </c>
      <c r="CS212" s="17">
        <f t="shared" si="380"/>
        <v>-3.2589376714478586E-8</v>
      </c>
      <c r="CT212" s="17">
        <f t="shared" si="380"/>
        <v>-3.3241164248768156E-8</v>
      </c>
      <c r="CU212" s="17">
        <f t="shared" si="380"/>
        <v>-3.3905987533743517E-8</v>
      </c>
      <c r="CV212" s="17">
        <f t="shared" si="380"/>
        <v>-3.4584107284418389E-8</v>
      </c>
      <c r="CW212" s="17">
        <f t="shared" si="380"/>
        <v>-3.5275789430106754E-8</v>
      </c>
      <c r="CX212" s="17">
        <f t="shared" si="380"/>
        <v>-3.5981305218708888E-8</v>
      </c>
      <c r="CY212" s="17">
        <f t="shared" si="380"/>
        <v>-3.6700931323083062E-8</v>
      </c>
      <c r="CZ212" s="17">
        <f t="shared" si="380"/>
        <v>-3.7434949949544724E-8</v>
      </c>
      <c r="DA212" s="17">
        <f t="shared" si="380"/>
        <v>-3.8183648948535618E-8</v>
      </c>
      <c r="DB212" s="17">
        <f t="shared" si="380"/>
        <v>-3.8947321927506329E-8</v>
      </c>
      <c r="DC212" s="17">
        <f t="shared" si="380"/>
        <v>-3.9726268366056459E-8</v>
      </c>
      <c r="DD212" s="17">
        <f t="shared" si="380"/>
        <v>-4.0520793733377589E-8</v>
      </c>
      <c r="DE212" s="17">
        <f t="shared" si="380"/>
        <v>-4.1331209608045141E-8</v>
      </c>
      <c r="DF212" s="17">
        <f t="shared" si="380"/>
        <v>-4.2157833800206043E-8</v>
      </c>
      <c r="DG212" s="17">
        <f t="shared" si="380"/>
        <v>-4.3000990476210167E-8</v>
      </c>
      <c r="DH212" s="17">
        <f t="shared" si="380"/>
        <v>-4.386101028573437E-8</v>
      </c>
      <c r="DI212" s="17">
        <f t="shared" si="380"/>
        <v>-4.4738230491449059E-8</v>
      </c>
      <c r="DJ212" s="17">
        <f t="shared" si="380"/>
        <v>-4.563299510127804E-8</v>
      </c>
      <c r="DK212" s="17">
        <f t="shared" si="380"/>
        <v>-4.6545655003303598E-8</v>
      </c>
      <c r="DL212" s="17">
        <f t="shared" si="380"/>
        <v>-4.7476568103369668E-8</v>
      </c>
      <c r="DM212" s="17">
        <f t="shared" si="380"/>
        <v>-4.8426099465437062E-8</v>
      </c>
      <c r="DN212" s="17">
        <f t="shared" si="380"/>
        <v>-4.9394621454745806E-8</v>
      </c>
      <c r="DO212" s="17">
        <f t="shared" si="380"/>
        <v>-5.038251388384072E-8</v>
      </c>
      <c r="DP212" s="17">
        <f t="shared" si="380"/>
        <v>-5.1390164161517535E-8</v>
      </c>
      <c r="DQ212" s="17">
        <f t="shared" si="380"/>
        <v>-5.2417967444747883E-8</v>
      </c>
      <c r="DR212" s="17">
        <f t="shared" si="380"/>
        <v>-5.3466326793642841E-8</v>
      </c>
      <c r="DS212" s="17">
        <f t="shared" si="380"/>
        <v>-5.45356533295157E-8</v>
      </c>
      <c r="DT212" s="17">
        <f t="shared" si="380"/>
        <v>-5.5626366396106013E-8</v>
      </c>
      <c r="DU212" s="17">
        <f t="shared" si="380"/>
        <v>-5.6738893724028131E-8</v>
      </c>
      <c r="DV212" s="17">
        <f t="shared" si="380"/>
        <v>-5.7873671598508693E-8</v>
      </c>
      <c r="DW212" s="17">
        <f t="shared" si="380"/>
        <v>-5.903114503047887E-8</v>
      </c>
      <c r="DX212" s="17">
        <f t="shared" si="380"/>
        <v>-6.0211767931088446E-8</v>
      </c>
      <c r="DY212" s="17">
        <f t="shared" si="380"/>
        <v>-6.1416003289710212E-8</v>
      </c>
      <c r="DZ212" s="17">
        <f t="shared" si="380"/>
        <v>-6.2644323355504422E-8</v>
      </c>
      <c r="EA212" s="17">
        <f t="shared" si="380"/>
        <v>-6.3897209822614506E-8</v>
      </c>
      <c r="EB212" s="17">
        <f t="shared" si="380"/>
        <v>-6.5175154019066793E-8</v>
      </c>
      <c r="EC212" s="17">
        <f t="shared" si="380"/>
        <v>-6.6478657099448136E-8</v>
      </c>
      <c r="ED212" s="17">
        <f t="shared" si="380"/>
        <v>-6.7808230241437101E-8</v>
      </c>
      <c r="EE212" s="17">
        <f t="shared" si="380"/>
        <v>-6.9164394846265849E-8</v>
      </c>
      <c r="EF212" s="17">
        <f t="shared" si="380"/>
        <v>-7.054768274319117E-8</v>
      </c>
      <c r="EG212" s="17">
        <f t="shared" si="380"/>
        <v>-7.1958636398055E-8</v>
      </c>
      <c r="EH212" s="17">
        <f t="shared" si="380"/>
        <v>-7.3397809126016098E-8</v>
      </c>
      <c r="EI212" s="17">
        <f t="shared" ref="EI212:FC212" si="381">EH215</f>
        <v>-7.4865765308536421E-8</v>
      </c>
      <c r="EJ212" s="17">
        <f t="shared" si="381"/>
        <v>-7.6363080614707155E-8</v>
      </c>
      <c r="EK212" s="17">
        <f t="shared" si="381"/>
        <v>-7.7890342227001297E-8</v>
      </c>
      <c r="EL212" s="17">
        <f t="shared" si="381"/>
        <v>-7.9448149071541325E-8</v>
      </c>
      <c r="EM212" s="17">
        <f t="shared" si="381"/>
        <v>-8.1037112052972152E-8</v>
      </c>
      <c r="EN212" s="17">
        <f t="shared" si="381"/>
        <v>-8.265785429403159E-8</v>
      </c>
      <c r="EO212" s="17">
        <f t="shared" si="381"/>
        <v>-8.4311011379912217E-8</v>
      </c>
      <c r="EP212" s="17">
        <f t="shared" si="381"/>
        <v>-8.5997231607510456E-8</v>
      </c>
      <c r="EQ212" s="17">
        <f t="shared" si="381"/>
        <v>-8.7717176239660661E-8</v>
      </c>
      <c r="ER212" s="17">
        <f t="shared" si="381"/>
        <v>-8.9471519764453876E-8</v>
      </c>
      <c r="ES212" s="17">
        <f t="shared" si="381"/>
        <v>-9.1260950159742952E-8</v>
      </c>
      <c r="ET212" s="17">
        <f t="shared" si="381"/>
        <v>-9.3086169162937807E-8</v>
      </c>
      <c r="EU212" s="17">
        <f t="shared" si="381"/>
        <v>-9.494789254619656E-8</v>
      </c>
      <c r="EV212" s="17">
        <f t="shared" si="381"/>
        <v>-9.6846850397120497E-8</v>
      </c>
      <c r="EW212" s="17">
        <f t="shared" si="381"/>
        <v>-9.8783787405062909E-8</v>
      </c>
      <c r="EX212" s="17">
        <f t="shared" si="381"/>
        <v>-1.0075946315316417E-7</v>
      </c>
      <c r="EY212" s="17">
        <f t="shared" si="381"/>
        <v>-1.0277465241622745E-7</v>
      </c>
      <c r="EZ212" s="17">
        <f t="shared" si="381"/>
        <v>-1.0483014546455201E-7</v>
      </c>
      <c r="FA212" s="17">
        <f t="shared" si="381"/>
        <v>-1.0692674837384305E-7</v>
      </c>
      <c r="FB212" s="17">
        <f t="shared" si="381"/>
        <v>-1.0906528334131991E-7</v>
      </c>
      <c r="FC212" s="17">
        <f t="shared" si="381"/>
        <v>-1.1124658900814631E-7</v>
      </c>
    </row>
    <row r="213" spans="2:1006" x14ac:dyDescent="0.35">
      <c r="C213" t="s">
        <v>77</v>
      </c>
      <c r="E213" s="31" t="s">
        <v>107</v>
      </c>
      <c r="F213" s="17">
        <f>F210</f>
        <v>29438740.728055939</v>
      </c>
      <c r="H213" s="17">
        <f>SUM(J213:XFD213)</f>
        <v>29438740.728055939</v>
      </c>
      <c r="J213" s="17">
        <f>$F$213*J204</f>
        <v>0</v>
      </c>
      <c r="K213" s="17">
        <f t="shared" ref="K213:BV213" si="382">$F$213*K204</f>
        <v>0</v>
      </c>
      <c r="L213" s="17">
        <f t="shared" si="382"/>
        <v>0</v>
      </c>
      <c r="M213" s="17">
        <f t="shared" si="382"/>
        <v>0</v>
      </c>
      <c r="N213" s="17">
        <f t="shared" si="382"/>
        <v>0</v>
      </c>
      <c r="O213" s="17">
        <f t="shared" si="382"/>
        <v>0</v>
      </c>
      <c r="P213" s="17">
        <f t="shared" si="382"/>
        <v>0</v>
      </c>
      <c r="Q213" s="17">
        <f t="shared" si="382"/>
        <v>0</v>
      </c>
      <c r="R213" s="17">
        <f t="shared" si="382"/>
        <v>0</v>
      </c>
      <c r="S213" s="17">
        <f t="shared" si="382"/>
        <v>0</v>
      </c>
      <c r="T213" s="17">
        <f t="shared" si="382"/>
        <v>0</v>
      </c>
      <c r="U213" s="17">
        <f t="shared" si="382"/>
        <v>0</v>
      </c>
      <c r="V213" s="17">
        <f t="shared" si="382"/>
        <v>0</v>
      </c>
      <c r="W213" s="17">
        <f t="shared" si="382"/>
        <v>0</v>
      </c>
      <c r="X213" s="17">
        <f t="shared" si="382"/>
        <v>0</v>
      </c>
      <c r="Y213" s="17">
        <f t="shared" si="382"/>
        <v>0</v>
      </c>
      <c r="Z213" s="17">
        <f t="shared" si="382"/>
        <v>0</v>
      </c>
      <c r="AA213" s="17">
        <f t="shared" si="382"/>
        <v>0</v>
      </c>
      <c r="AB213" s="17">
        <f t="shared" si="382"/>
        <v>0</v>
      </c>
      <c r="AC213" s="17">
        <f t="shared" si="382"/>
        <v>0</v>
      </c>
      <c r="AD213" s="17">
        <f t="shared" si="382"/>
        <v>29438740.728055939</v>
      </c>
      <c r="AE213" s="17">
        <f t="shared" si="382"/>
        <v>0</v>
      </c>
      <c r="AF213" s="17">
        <f t="shared" si="382"/>
        <v>0</v>
      </c>
      <c r="AG213" s="17">
        <f t="shared" si="382"/>
        <v>0</v>
      </c>
      <c r="AH213" s="17">
        <f t="shared" si="382"/>
        <v>0</v>
      </c>
      <c r="AI213" s="17">
        <f t="shared" si="382"/>
        <v>0</v>
      </c>
      <c r="AJ213" s="17">
        <f t="shared" si="382"/>
        <v>0</v>
      </c>
      <c r="AK213" s="17">
        <f t="shared" si="382"/>
        <v>0</v>
      </c>
      <c r="AL213" s="17">
        <f t="shared" si="382"/>
        <v>0</v>
      </c>
      <c r="AM213" s="17">
        <f t="shared" si="382"/>
        <v>0</v>
      </c>
      <c r="AN213" s="17">
        <f t="shared" si="382"/>
        <v>0</v>
      </c>
      <c r="AO213" s="17">
        <f t="shared" si="382"/>
        <v>0</v>
      </c>
      <c r="AP213" s="17">
        <f t="shared" si="382"/>
        <v>0</v>
      </c>
      <c r="AQ213" s="17">
        <f t="shared" si="382"/>
        <v>0</v>
      </c>
      <c r="AR213" s="17">
        <f t="shared" si="382"/>
        <v>0</v>
      </c>
      <c r="AS213" s="17">
        <f t="shared" si="382"/>
        <v>0</v>
      </c>
      <c r="AT213" s="17">
        <f t="shared" si="382"/>
        <v>0</v>
      </c>
      <c r="AU213" s="17">
        <f t="shared" si="382"/>
        <v>0</v>
      </c>
      <c r="AV213" s="17">
        <f t="shared" si="382"/>
        <v>0</v>
      </c>
      <c r="AW213" s="17">
        <f t="shared" si="382"/>
        <v>0</v>
      </c>
      <c r="AX213" s="17">
        <f t="shared" si="382"/>
        <v>0</v>
      </c>
      <c r="AY213" s="17">
        <f t="shared" si="382"/>
        <v>0</v>
      </c>
      <c r="AZ213" s="17">
        <f t="shared" si="382"/>
        <v>0</v>
      </c>
      <c r="BA213" s="17">
        <f t="shared" si="382"/>
        <v>0</v>
      </c>
      <c r="BB213" s="17">
        <f t="shared" si="382"/>
        <v>0</v>
      </c>
      <c r="BC213" s="17">
        <f t="shared" si="382"/>
        <v>0</v>
      </c>
      <c r="BD213" s="17">
        <f t="shared" si="382"/>
        <v>0</v>
      </c>
      <c r="BE213" s="17">
        <f t="shared" si="382"/>
        <v>0</v>
      </c>
      <c r="BF213" s="17">
        <f t="shared" si="382"/>
        <v>0</v>
      </c>
      <c r="BG213" s="17">
        <f t="shared" si="382"/>
        <v>0</v>
      </c>
      <c r="BH213" s="17">
        <f t="shared" si="382"/>
        <v>0</v>
      </c>
      <c r="BI213" s="17">
        <f t="shared" si="382"/>
        <v>0</v>
      </c>
      <c r="BJ213" s="17">
        <f t="shared" si="382"/>
        <v>0</v>
      </c>
      <c r="BK213" s="17">
        <f t="shared" si="382"/>
        <v>0</v>
      </c>
      <c r="BL213" s="17">
        <f t="shared" si="382"/>
        <v>0</v>
      </c>
      <c r="BM213" s="17">
        <f t="shared" si="382"/>
        <v>0</v>
      </c>
      <c r="BN213" s="17">
        <f t="shared" si="382"/>
        <v>0</v>
      </c>
      <c r="BO213" s="17">
        <f t="shared" si="382"/>
        <v>0</v>
      </c>
      <c r="BP213" s="17">
        <f t="shared" si="382"/>
        <v>0</v>
      </c>
      <c r="BQ213" s="17">
        <f t="shared" si="382"/>
        <v>0</v>
      </c>
      <c r="BR213" s="17">
        <f t="shared" si="382"/>
        <v>0</v>
      </c>
      <c r="BS213" s="17">
        <f t="shared" si="382"/>
        <v>0</v>
      </c>
      <c r="BT213" s="17">
        <f t="shared" si="382"/>
        <v>0</v>
      </c>
      <c r="BU213" s="17">
        <f t="shared" si="382"/>
        <v>0</v>
      </c>
      <c r="BV213" s="17">
        <f t="shared" si="382"/>
        <v>0</v>
      </c>
      <c r="BW213" s="17">
        <f t="shared" ref="BW213:EH213" si="383">$F$213*BW204</f>
        <v>0</v>
      </c>
      <c r="BX213" s="17">
        <f t="shared" si="383"/>
        <v>0</v>
      </c>
      <c r="BY213" s="17">
        <f t="shared" si="383"/>
        <v>0</v>
      </c>
      <c r="BZ213" s="17">
        <f t="shared" si="383"/>
        <v>0</v>
      </c>
      <c r="CA213" s="17">
        <f t="shared" si="383"/>
        <v>0</v>
      </c>
      <c r="CB213" s="17">
        <f t="shared" si="383"/>
        <v>0</v>
      </c>
      <c r="CC213" s="17">
        <f t="shared" si="383"/>
        <v>0</v>
      </c>
      <c r="CD213" s="17">
        <f t="shared" si="383"/>
        <v>0</v>
      </c>
      <c r="CE213" s="17">
        <f t="shared" si="383"/>
        <v>0</v>
      </c>
      <c r="CF213" s="17">
        <f t="shared" si="383"/>
        <v>0</v>
      </c>
      <c r="CG213" s="17">
        <f t="shared" si="383"/>
        <v>0</v>
      </c>
      <c r="CH213" s="17">
        <f t="shared" si="383"/>
        <v>0</v>
      </c>
      <c r="CI213" s="17">
        <f t="shared" si="383"/>
        <v>0</v>
      </c>
      <c r="CJ213" s="17">
        <f t="shared" si="383"/>
        <v>0</v>
      </c>
      <c r="CK213" s="17">
        <f t="shared" si="383"/>
        <v>0</v>
      </c>
      <c r="CL213" s="17">
        <f t="shared" si="383"/>
        <v>0</v>
      </c>
      <c r="CM213" s="17">
        <f t="shared" si="383"/>
        <v>0</v>
      </c>
      <c r="CN213" s="17">
        <f t="shared" si="383"/>
        <v>0</v>
      </c>
      <c r="CO213" s="17">
        <f t="shared" si="383"/>
        <v>0</v>
      </c>
      <c r="CP213" s="17">
        <f t="shared" si="383"/>
        <v>0</v>
      </c>
      <c r="CQ213" s="17">
        <f t="shared" si="383"/>
        <v>0</v>
      </c>
      <c r="CR213" s="17">
        <f t="shared" si="383"/>
        <v>0</v>
      </c>
      <c r="CS213" s="17">
        <f t="shared" si="383"/>
        <v>0</v>
      </c>
      <c r="CT213" s="17">
        <f t="shared" si="383"/>
        <v>0</v>
      </c>
      <c r="CU213" s="17">
        <f t="shared" si="383"/>
        <v>0</v>
      </c>
      <c r="CV213" s="17">
        <f t="shared" si="383"/>
        <v>0</v>
      </c>
      <c r="CW213" s="17">
        <f t="shared" si="383"/>
        <v>0</v>
      </c>
      <c r="CX213" s="17">
        <f t="shared" si="383"/>
        <v>0</v>
      </c>
      <c r="CY213" s="17">
        <f t="shared" si="383"/>
        <v>0</v>
      </c>
      <c r="CZ213" s="17">
        <f t="shared" si="383"/>
        <v>0</v>
      </c>
      <c r="DA213" s="17">
        <f t="shared" si="383"/>
        <v>0</v>
      </c>
      <c r="DB213" s="17">
        <f t="shared" si="383"/>
        <v>0</v>
      </c>
      <c r="DC213" s="17">
        <f t="shared" si="383"/>
        <v>0</v>
      </c>
      <c r="DD213" s="17">
        <f t="shared" si="383"/>
        <v>0</v>
      </c>
      <c r="DE213" s="17">
        <f t="shared" si="383"/>
        <v>0</v>
      </c>
      <c r="DF213" s="17">
        <f t="shared" si="383"/>
        <v>0</v>
      </c>
      <c r="DG213" s="17">
        <f t="shared" si="383"/>
        <v>0</v>
      </c>
      <c r="DH213" s="17">
        <f t="shared" si="383"/>
        <v>0</v>
      </c>
      <c r="DI213" s="17">
        <f t="shared" si="383"/>
        <v>0</v>
      </c>
      <c r="DJ213" s="17">
        <f t="shared" si="383"/>
        <v>0</v>
      </c>
      <c r="DK213" s="17">
        <f t="shared" si="383"/>
        <v>0</v>
      </c>
      <c r="DL213" s="17">
        <f t="shared" si="383"/>
        <v>0</v>
      </c>
      <c r="DM213" s="17">
        <f t="shared" si="383"/>
        <v>0</v>
      </c>
      <c r="DN213" s="17">
        <f t="shared" si="383"/>
        <v>0</v>
      </c>
      <c r="DO213" s="17">
        <f t="shared" si="383"/>
        <v>0</v>
      </c>
      <c r="DP213" s="17">
        <f t="shared" si="383"/>
        <v>0</v>
      </c>
      <c r="DQ213" s="17">
        <f t="shared" si="383"/>
        <v>0</v>
      </c>
      <c r="DR213" s="17">
        <f t="shared" si="383"/>
        <v>0</v>
      </c>
      <c r="DS213" s="17">
        <f t="shared" si="383"/>
        <v>0</v>
      </c>
      <c r="DT213" s="17">
        <f t="shared" si="383"/>
        <v>0</v>
      </c>
      <c r="DU213" s="17">
        <f t="shared" si="383"/>
        <v>0</v>
      </c>
      <c r="DV213" s="17">
        <f t="shared" si="383"/>
        <v>0</v>
      </c>
      <c r="DW213" s="17">
        <f t="shared" si="383"/>
        <v>0</v>
      </c>
      <c r="DX213" s="17">
        <f t="shared" si="383"/>
        <v>0</v>
      </c>
      <c r="DY213" s="17">
        <f t="shared" si="383"/>
        <v>0</v>
      </c>
      <c r="DZ213" s="17">
        <f t="shared" si="383"/>
        <v>0</v>
      </c>
      <c r="EA213" s="17">
        <f t="shared" si="383"/>
        <v>0</v>
      </c>
      <c r="EB213" s="17">
        <f t="shared" si="383"/>
        <v>0</v>
      </c>
      <c r="EC213" s="17">
        <f t="shared" si="383"/>
        <v>0</v>
      </c>
      <c r="ED213" s="17">
        <f t="shared" si="383"/>
        <v>0</v>
      </c>
      <c r="EE213" s="17">
        <f t="shared" si="383"/>
        <v>0</v>
      </c>
      <c r="EF213" s="17">
        <f t="shared" si="383"/>
        <v>0</v>
      </c>
      <c r="EG213" s="17">
        <f t="shared" si="383"/>
        <v>0</v>
      </c>
      <c r="EH213" s="17">
        <f t="shared" si="383"/>
        <v>0</v>
      </c>
      <c r="EI213" s="17">
        <f t="shared" ref="EI213:FC213" si="384">$F$213*EI204</f>
        <v>0</v>
      </c>
      <c r="EJ213" s="17">
        <f t="shared" si="384"/>
        <v>0</v>
      </c>
      <c r="EK213" s="17">
        <f t="shared" si="384"/>
        <v>0</v>
      </c>
      <c r="EL213" s="17">
        <f t="shared" si="384"/>
        <v>0</v>
      </c>
      <c r="EM213" s="17">
        <f t="shared" si="384"/>
        <v>0</v>
      </c>
      <c r="EN213" s="17">
        <f t="shared" si="384"/>
        <v>0</v>
      </c>
      <c r="EO213" s="17">
        <f t="shared" si="384"/>
        <v>0</v>
      </c>
      <c r="EP213" s="17">
        <f t="shared" si="384"/>
        <v>0</v>
      </c>
      <c r="EQ213" s="17">
        <f t="shared" si="384"/>
        <v>0</v>
      </c>
      <c r="ER213" s="17">
        <f t="shared" si="384"/>
        <v>0</v>
      </c>
      <c r="ES213" s="17">
        <f t="shared" si="384"/>
        <v>0</v>
      </c>
      <c r="ET213" s="17">
        <f t="shared" si="384"/>
        <v>0</v>
      </c>
      <c r="EU213" s="17">
        <f t="shared" si="384"/>
        <v>0</v>
      </c>
      <c r="EV213" s="17">
        <f t="shared" si="384"/>
        <v>0</v>
      </c>
      <c r="EW213" s="17">
        <f t="shared" si="384"/>
        <v>0</v>
      </c>
      <c r="EX213" s="17">
        <f t="shared" si="384"/>
        <v>0</v>
      </c>
      <c r="EY213" s="17">
        <f t="shared" si="384"/>
        <v>0</v>
      </c>
      <c r="EZ213" s="17">
        <f t="shared" si="384"/>
        <v>0</v>
      </c>
      <c r="FA213" s="17">
        <f t="shared" si="384"/>
        <v>0</v>
      </c>
      <c r="FB213" s="17">
        <f t="shared" si="384"/>
        <v>0</v>
      </c>
      <c r="FC213" s="17">
        <f t="shared" si="384"/>
        <v>0</v>
      </c>
    </row>
    <row r="214" spans="2:1006" x14ac:dyDescent="0.35">
      <c r="C214" t="s">
        <v>266</v>
      </c>
      <c r="E214" s="31" t="s">
        <v>107</v>
      </c>
      <c r="H214" s="17">
        <f>SUM(J214:XFD214)</f>
        <v>29438740.728056002</v>
      </c>
      <c r="J214" s="17">
        <f>J208-J217</f>
        <v>0</v>
      </c>
      <c r="K214" s="17">
        <f t="shared" ref="K214:BV214" si="385">K208-K217</f>
        <v>0</v>
      </c>
      <c r="L214" s="17">
        <f t="shared" si="385"/>
        <v>0</v>
      </c>
      <c r="M214" s="17">
        <f t="shared" si="385"/>
        <v>0</v>
      </c>
      <c r="N214" s="17">
        <f t="shared" si="385"/>
        <v>0</v>
      </c>
      <c r="O214" s="17">
        <f t="shared" si="385"/>
        <v>0</v>
      </c>
      <c r="P214" s="17">
        <f t="shared" si="385"/>
        <v>0</v>
      </c>
      <c r="Q214" s="17">
        <f t="shared" si="385"/>
        <v>0</v>
      </c>
      <c r="R214" s="17">
        <f t="shared" si="385"/>
        <v>0</v>
      </c>
      <c r="S214" s="17">
        <f t="shared" si="385"/>
        <v>0</v>
      </c>
      <c r="T214" s="17">
        <f t="shared" si="385"/>
        <v>0</v>
      </c>
      <c r="U214" s="17">
        <f t="shared" si="385"/>
        <v>0</v>
      </c>
      <c r="V214" s="17">
        <f t="shared" si="385"/>
        <v>0</v>
      </c>
      <c r="W214" s="17">
        <f t="shared" si="385"/>
        <v>0</v>
      </c>
      <c r="X214" s="17">
        <f t="shared" si="385"/>
        <v>0</v>
      </c>
      <c r="Y214" s="17">
        <f t="shared" si="385"/>
        <v>0</v>
      </c>
      <c r="Z214" s="17">
        <f t="shared" si="385"/>
        <v>0</v>
      </c>
      <c r="AA214" s="17">
        <f t="shared" si="385"/>
        <v>0</v>
      </c>
      <c r="AB214" s="17">
        <f t="shared" si="385"/>
        <v>0</v>
      </c>
      <c r="AC214" s="17">
        <f t="shared" si="385"/>
        <v>0</v>
      </c>
      <c r="AD214" s="17">
        <f t="shared" si="385"/>
        <v>0</v>
      </c>
      <c r="AE214" s="17">
        <f t="shared" si="385"/>
        <v>517317.63134748023</v>
      </c>
      <c r="AF214" s="17">
        <f t="shared" si="385"/>
        <v>535096.51075693697</v>
      </c>
      <c r="AG214" s="17">
        <f t="shared" si="385"/>
        <v>553275.88881237723</v>
      </c>
      <c r="AH214" s="17">
        <f t="shared" si="385"/>
        <v>571864.00658752571</v>
      </c>
      <c r="AI214" s="17">
        <f t="shared" si="385"/>
        <v>590869.2706720276</v>
      </c>
      <c r="AJ214" s="17">
        <f t="shared" si="385"/>
        <v>610300.25647674338</v>
      </c>
      <c r="AK214" s="17">
        <f t="shared" si="385"/>
        <v>630165.71160500788</v>
      </c>
      <c r="AL214" s="17">
        <f t="shared" si="385"/>
        <v>650474.55929117766</v>
      </c>
      <c r="AM214" s="17">
        <f t="shared" si="385"/>
        <v>671235.9019078057</v>
      </c>
      <c r="AN214" s="17">
        <f t="shared" si="385"/>
        <v>692459.02454281272</v>
      </c>
      <c r="AO214" s="17">
        <f t="shared" si="385"/>
        <v>714153.39864805737</v>
      </c>
      <c r="AP214" s="17">
        <f t="shared" si="385"/>
        <v>667907.63312914735</v>
      </c>
      <c r="AQ214" s="17">
        <f t="shared" si="385"/>
        <v>689205.2676147914</v>
      </c>
      <c r="AR214" s="17">
        <f t="shared" si="385"/>
        <v>710976.35527559661</v>
      </c>
      <c r="AS214" s="17">
        <f t="shared" si="385"/>
        <v>733230.60361487302</v>
      </c>
      <c r="AT214" s="17">
        <f t="shared" si="385"/>
        <v>755977.9149172015</v>
      </c>
      <c r="AU214" s="17">
        <f t="shared" si="385"/>
        <v>779228.39013739442</v>
      </c>
      <c r="AV214" s="17">
        <f t="shared" si="385"/>
        <v>802992.33286707103</v>
      </c>
      <c r="AW214" s="17">
        <f t="shared" si="385"/>
        <v>827280.2533803971</v>
      </c>
      <c r="AX214" s="17">
        <f t="shared" si="385"/>
        <v>852102.87276057969</v>
      </c>
      <c r="AY214" s="17">
        <f t="shared" si="385"/>
        <v>877471.12710871012</v>
      </c>
      <c r="AZ214" s="17">
        <f t="shared" si="385"/>
        <v>903396.17183662462</v>
      </c>
      <c r="BA214" s="17">
        <f t="shared" si="385"/>
        <v>929889.3860454387</v>
      </c>
      <c r="BB214" s="17">
        <f t="shared" si="385"/>
        <v>956962.3769914771</v>
      </c>
      <c r="BC214" s="17">
        <f t="shared" si="385"/>
        <v>984626.98464134755</v>
      </c>
      <c r="BD214" s="17">
        <f t="shared" si="385"/>
        <v>1012895.2863179245</v>
      </c>
      <c r="BE214" s="17">
        <f t="shared" si="385"/>
        <v>1041779.6014390785</v>
      </c>
      <c r="BF214" s="17">
        <f t="shared" si="385"/>
        <v>1071292.4963509867</v>
      </c>
      <c r="BG214" s="17">
        <f t="shared" si="385"/>
        <v>1101446.789257918</v>
      </c>
      <c r="BH214" s="17">
        <f t="shared" si="385"/>
        <v>1132255.5552504284</v>
      </c>
      <c r="BI214" s="17">
        <f t="shared" si="385"/>
        <v>1232153.1840654947</v>
      </c>
      <c r="BJ214" s="17">
        <f t="shared" si="385"/>
        <v>255121.80217645731</v>
      </c>
      <c r="BK214" s="17">
        <f t="shared" si="385"/>
        <v>253222.26625655324</v>
      </c>
      <c r="BL214" s="17">
        <f t="shared" si="385"/>
        <v>251241.95410782046</v>
      </c>
      <c r="BM214" s="17">
        <f t="shared" si="385"/>
        <v>249178.75750082923</v>
      </c>
      <c r="BN214" s="17">
        <f t="shared" si="385"/>
        <v>247030.5213056982</v>
      </c>
      <c r="BO214" s="17">
        <f t="shared" si="385"/>
        <v>244795.04250654732</v>
      </c>
      <c r="BP214" s="17">
        <f t="shared" si="385"/>
        <v>242470.06919576545</v>
      </c>
      <c r="BQ214" s="17">
        <f t="shared" si="385"/>
        <v>240053.29954768752</v>
      </c>
      <c r="BR214" s="17">
        <f t="shared" si="385"/>
        <v>237542.38077126408</v>
      </c>
      <c r="BS214" s="17">
        <f t="shared" si="385"/>
        <v>234934.90804129696</v>
      </c>
      <c r="BT214" s="17">
        <f t="shared" si="385"/>
        <v>232228.42340781001</v>
      </c>
      <c r="BU214" s="17">
        <f t="shared" si="385"/>
        <v>229420.41468310953</v>
      </c>
      <c r="BV214" s="17">
        <f t="shared" si="385"/>
        <v>226508.31430608683</v>
      </c>
      <c r="BW214" s="17">
        <f t="shared" ref="BW214:EH214" si="386">BW208-BW217</f>
        <v>223489.49818329921</v>
      </c>
      <c r="BX214" s="17">
        <f t="shared" si="386"/>
        <v>220361.28450636359</v>
      </c>
      <c r="BY214" s="17">
        <f t="shared" si="386"/>
        <v>217120.93254517898</v>
      </c>
      <c r="BZ214" s="17">
        <f t="shared" si="386"/>
        <v>213765.64141649645</v>
      </c>
      <c r="CA214" s="17">
        <f t="shared" si="386"/>
        <v>210292.5488273298</v>
      </c>
      <c r="CB214" s="17">
        <f t="shared" si="386"/>
        <v>206698.7297927062</v>
      </c>
      <c r="CC214" s="17">
        <f t="shared" si="386"/>
        <v>202981.19532723236</v>
      </c>
      <c r="CD214" s="17">
        <f t="shared" si="386"/>
        <v>4.8428773880004884E-10</v>
      </c>
      <c r="CE214" s="17">
        <f t="shared" si="386"/>
        <v>4.9397349357604979E-10</v>
      </c>
      <c r="CF214" s="17">
        <f t="shared" si="386"/>
        <v>5.0385296344757084E-10</v>
      </c>
      <c r="CG214" s="17">
        <f t="shared" si="386"/>
        <v>5.1393002271652223E-10</v>
      </c>
      <c r="CH214" s="17">
        <f t="shared" si="386"/>
        <v>5.2420862317085269E-10</v>
      </c>
      <c r="CI214" s="17">
        <f t="shared" si="386"/>
        <v>5.3469279563426977E-10</v>
      </c>
      <c r="CJ214" s="17">
        <f t="shared" si="386"/>
        <v>5.4538665154695511E-10</v>
      </c>
      <c r="CK214" s="17">
        <f t="shared" si="386"/>
        <v>5.5629438457789422E-10</v>
      </c>
      <c r="CL214" s="17">
        <f t="shared" si="386"/>
        <v>5.6742027226945216E-10</v>
      </c>
      <c r="CM214" s="17">
        <f t="shared" si="386"/>
        <v>5.7876867771484115E-10</v>
      </c>
      <c r="CN214" s="17">
        <f t="shared" si="386"/>
        <v>5.9034405126913794E-10</v>
      </c>
      <c r="CO214" s="17">
        <f t="shared" si="386"/>
        <v>6.0215093229452079E-10</v>
      </c>
      <c r="CP214" s="17">
        <f t="shared" si="386"/>
        <v>6.1419395094041114E-10</v>
      </c>
      <c r="CQ214" s="17">
        <f t="shared" si="386"/>
        <v>6.2647782995921932E-10</v>
      </c>
      <c r="CR214" s="17">
        <f t="shared" si="386"/>
        <v>6.3900738655840371E-10</v>
      </c>
      <c r="CS214" s="17">
        <f t="shared" si="386"/>
        <v>6.5178753428957175E-10</v>
      </c>
      <c r="CT214" s="17">
        <f t="shared" si="386"/>
        <v>6.6482328497536309E-10</v>
      </c>
      <c r="CU214" s="17">
        <f t="shared" si="386"/>
        <v>6.7811975067487035E-10</v>
      </c>
      <c r="CV214" s="17">
        <f t="shared" si="386"/>
        <v>6.9168214568836779E-10</v>
      </c>
      <c r="CW214" s="17">
        <f t="shared" si="386"/>
        <v>7.055157886021351E-10</v>
      </c>
      <c r="CX214" s="17">
        <f t="shared" si="386"/>
        <v>7.1962610437417774E-10</v>
      </c>
      <c r="CY214" s="17">
        <f t="shared" si="386"/>
        <v>7.3401862646166122E-10</v>
      </c>
      <c r="CZ214" s="17">
        <f t="shared" si="386"/>
        <v>7.4869899899089445E-10</v>
      </c>
      <c r="DA214" s="17">
        <f t="shared" si="386"/>
        <v>7.6367297897071243E-10</v>
      </c>
      <c r="DB214" s="17">
        <f t="shared" si="386"/>
        <v>7.7894643855012656E-10</v>
      </c>
      <c r="DC214" s="17">
        <f t="shared" si="386"/>
        <v>7.9452536732112916E-10</v>
      </c>
      <c r="DD214" s="17">
        <f t="shared" si="386"/>
        <v>8.1041587466755178E-10</v>
      </c>
      <c r="DE214" s="17">
        <f t="shared" si="386"/>
        <v>8.2662419216090279E-10</v>
      </c>
      <c r="DF214" s="17">
        <f t="shared" si="386"/>
        <v>8.4315667600412084E-10</v>
      </c>
      <c r="DG214" s="17">
        <f t="shared" si="386"/>
        <v>8.6001980952420341E-10</v>
      </c>
      <c r="DH214" s="17">
        <f t="shared" si="386"/>
        <v>8.7722020571468744E-10</v>
      </c>
      <c r="DI214" s="17">
        <f t="shared" si="386"/>
        <v>8.9476460982898122E-10</v>
      </c>
      <c r="DJ214" s="17">
        <f t="shared" si="386"/>
        <v>9.126599020255608E-10</v>
      </c>
      <c r="DK214" s="17">
        <f t="shared" si="386"/>
        <v>9.3091310006607198E-10</v>
      </c>
      <c r="DL214" s="17">
        <f t="shared" si="386"/>
        <v>9.4953136206739338E-10</v>
      </c>
      <c r="DM214" s="17">
        <f t="shared" si="386"/>
        <v>9.6852198930874135E-10</v>
      </c>
      <c r="DN214" s="17">
        <f t="shared" si="386"/>
        <v>9.878924290949162E-10</v>
      </c>
      <c r="DO214" s="17">
        <f t="shared" si="386"/>
        <v>1.0076502776768144E-9</v>
      </c>
      <c r="DP214" s="17">
        <f t="shared" si="386"/>
        <v>1.0278032832303506E-9</v>
      </c>
      <c r="DQ214" s="17">
        <f t="shared" si="386"/>
        <v>1.0483593488949577E-9</v>
      </c>
      <c r="DR214" s="17">
        <f t="shared" si="386"/>
        <v>1.0693265358728569E-9</v>
      </c>
      <c r="DS214" s="17">
        <f t="shared" si="386"/>
        <v>1.090713066590314E-9</v>
      </c>
      <c r="DT214" s="17">
        <f t="shared" si="386"/>
        <v>1.1125273279221202E-9</v>
      </c>
      <c r="DU214" s="17">
        <f t="shared" si="386"/>
        <v>1.1347778744805627E-9</v>
      </c>
      <c r="DV214" s="17">
        <f t="shared" si="386"/>
        <v>1.1574734319701739E-9</v>
      </c>
      <c r="DW214" s="17">
        <f t="shared" si="386"/>
        <v>1.1806229006095774E-9</v>
      </c>
      <c r="DX214" s="17">
        <f t="shared" si="386"/>
        <v>1.204235358621769E-9</v>
      </c>
      <c r="DY214" s="17">
        <f t="shared" si="386"/>
        <v>1.2283200657942044E-9</v>
      </c>
      <c r="DZ214" s="17">
        <f t="shared" si="386"/>
        <v>1.2528864671100884E-9</v>
      </c>
      <c r="EA214" s="17">
        <f t="shared" si="386"/>
        <v>1.2779441964522901E-9</v>
      </c>
      <c r="EB214" s="17">
        <f t="shared" si="386"/>
        <v>1.3035030803813358E-9</v>
      </c>
      <c r="EC214" s="17">
        <f t="shared" si="386"/>
        <v>1.3295731419889627E-9</v>
      </c>
      <c r="ED214" s="17">
        <f t="shared" si="386"/>
        <v>1.3561646048287421E-9</v>
      </c>
      <c r="EE214" s="17">
        <f t="shared" si="386"/>
        <v>1.383287896925317E-9</v>
      </c>
      <c r="EF214" s="17">
        <f t="shared" si="386"/>
        <v>1.4109536548638233E-9</v>
      </c>
      <c r="EG214" s="17">
        <f t="shared" si="386"/>
        <v>1.4391727279610999E-9</v>
      </c>
      <c r="EH214" s="17">
        <f t="shared" si="386"/>
        <v>1.467956182520322E-9</v>
      </c>
      <c r="EI214" s="17">
        <f t="shared" ref="EI214:FC214" si="387">EI208-EI217</f>
        <v>1.4973153061707284E-9</v>
      </c>
      <c r="EJ214" s="17">
        <f t="shared" si="387"/>
        <v>1.5272616122941431E-9</v>
      </c>
      <c r="EK214" s="17">
        <f t="shared" si="387"/>
        <v>1.5578068445400259E-9</v>
      </c>
      <c r="EL214" s="17">
        <f t="shared" si="387"/>
        <v>1.5889629814308265E-9</v>
      </c>
      <c r="EM214" s="17">
        <f t="shared" si="387"/>
        <v>1.620742241059443E-9</v>
      </c>
      <c r="EN214" s="17">
        <f t="shared" si="387"/>
        <v>1.6531570858806318E-9</v>
      </c>
      <c r="EO214" s="17">
        <f t="shared" si="387"/>
        <v>1.6862202275982443E-9</v>
      </c>
      <c r="EP214" s="17">
        <f t="shared" si="387"/>
        <v>1.7199446321502092E-9</v>
      </c>
      <c r="EQ214" s="17">
        <f t="shared" si="387"/>
        <v>1.7543435247932132E-9</v>
      </c>
      <c r="ER214" s="17">
        <f t="shared" si="387"/>
        <v>1.7894303952890776E-9</v>
      </c>
      <c r="ES214" s="17">
        <f t="shared" si="387"/>
        <v>1.8252190031948591E-9</v>
      </c>
      <c r="ET214" s="17">
        <f t="shared" si="387"/>
        <v>1.8617233832587562E-9</v>
      </c>
      <c r="EU214" s="17">
        <f t="shared" si="387"/>
        <v>1.8989578509239313E-9</v>
      </c>
      <c r="EV214" s="17">
        <f t="shared" si="387"/>
        <v>1.93693700794241E-9</v>
      </c>
      <c r="EW214" s="17">
        <f t="shared" si="387"/>
        <v>1.975675748101258E-9</v>
      </c>
      <c r="EX214" s="17">
        <f t="shared" si="387"/>
        <v>2.0151892630632834E-9</v>
      </c>
      <c r="EY214" s="17">
        <f t="shared" si="387"/>
        <v>2.055493048324549E-9</v>
      </c>
      <c r="EZ214" s="17">
        <f t="shared" si="387"/>
        <v>2.0966029092910404E-9</v>
      </c>
      <c r="FA214" s="17">
        <f t="shared" si="387"/>
        <v>2.138534967476861E-9</v>
      </c>
      <c r="FB214" s="17">
        <f t="shared" si="387"/>
        <v>2.1813056668263981E-9</v>
      </c>
      <c r="FC214" s="17">
        <f t="shared" si="387"/>
        <v>2.2249317801629262E-9</v>
      </c>
    </row>
    <row r="215" spans="2:1006" x14ac:dyDescent="0.35">
      <c r="C215" s="33" t="s">
        <v>78</v>
      </c>
      <c r="D215" s="33"/>
      <c r="E215" s="34" t="s">
        <v>107</v>
      </c>
      <c r="F215" s="33"/>
      <c r="G215" s="33"/>
      <c r="H215" s="33"/>
      <c r="I215" s="33"/>
      <c r="J215" s="35">
        <f>J212+J213-J214</f>
        <v>0</v>
      </c>
      <c r="K215" s="35">
        <f t="shared" ref="K215:BV215" si="388">K212+K213-K214</f>
        <v>0</v>
      </c>
      <c r="L215" s="35">
        <f t="shared" si="388"/>
        <v>0</v>
      </c>
      <c r="M215" s="35">
        <f t="shared" si="388"/>
        <v>0</v>
      </c>
      <c r="N215" s="35">
        <f t="shared" si="388"/>
        <v>0</v>
      </c>
      <c r="O215" s="35">
        <f t="shared" si="388"/>
        <v>0</v>
      </c>
      <c r="P215" s="35">
        <f t="shared" si="388"/>
        <v>0</v>
      </c>
      <c r="Q215" s="35">
        <f t="shared" si="388"/>
        <v>0</v>
      </c>
      <c r="R215" s="35">
        <f t="shared" si="388"/>
        <v>0</v>
      </c>
      <c r="S215" s="35">
        <f t="shared" si="388"/>
        <v>0</v>
      </c>
      <c r="T215" s="35">
        <f t="shared" si="388"/>
        <v>0</v>
      </c>
      <c r="U215" s="35">
        <f t="shared" si="388"/>
        <v>0</v>
      </c>
      <c r="V215" s="35">
        <f t="shared" si="388"/>
        <v>0</v>
      </c>
      <c r="W215" s="35">
        <f t="shared" si="388"/>
        <v>0</v>
      </c>
      <c r="X215" s="35">
        <f t="shared" si="388"/>
        <v>0</v>
      </c>
      <c r="Y215" s="35">
        <f t="shared" si="388"/>
        <v>0</v>
      </c>
      <c r="Z215" s="35">
        <f t="shared" si="388"/>
        <v>0</v>
      </c>
      <c r="AA215" s="35">
        <f t="shared" si="388"/>
        <v>0</v>
      </c>
      <c r="AB215" s="35">
        <f t="shared" si="388"/>
        <v>0</v>
      </c>
      <c r="AC215" s="35">
        <f t="shared" si="388"/>
        <v>0</v>
      </c>
      <c r="AD215" s="35">
        <f t="shared" si="388"/>
        <v>29438740.728055939</v>
      </c>
      <c r="AE215" s="35">
        <f t="shared" si="388"/>
        <v>28921423.096708458</v>
      </c>
      <c r="AF215" s="35">
        <f t="shared" si="388"/>
        <v>28386326.585951522</v>
      </c>
      <c r="AG215" s="35">
        <f t="shared" si="388"/>
        <v>27833050.697139144</v>
      </c>
      <c r="AH215" s="35">
        <f t="shared" si="388"/>
        <v>27261186.69055162</v>
      </c>
      <c r="AI215" s="35">
        <f t="shared" si="388"/>
        <v>26670317.419879593</v>
      </c>
      <c r="AJ215" s="35">
        <f t="shared" si="388"/>
        <v>26060017.163402848</v>
      </c>
      <c r="AK215" s="35">
        <f t="shared" si="388"/>
        <v>25429851.451797839</v>
      </c>
      <c r="AL215" s="35">
        <f t="shared" si="388"/>
        <v>24779376.892506663</v>
      </c>
      <c r="AM215" s="35">
        <f t="shared" si="388"/>
        <v>24108140.990598857</v>
      </c>
      <c r="AN215" s="35">
        <f t="shared" si="388"/>
        <v>23415681.966056045</v>
      </c>
      <c r="AO215" s="35">
        <f t="shared" si="388"/>
        <v>22701528.567407988</v>
      </c>
      <c r="AP215" s="35">
        <f t="shared" si="388"/>
        <v>22033620.934278842</v>
      </c>
      <c r="AQ215" s="35">
        <f t="shared" si="388"/>
        <v>21344415.666664049</v>
      </c>
      <c r="AR215" s="35">
        <f t="shared" si="388"/>
        <v>20633439.311388452</v>
      </c>
      <c r="AS215" s="35">
        <f t="shared" si="388"/>
        <v>19900208.707773577</v>
      </c>
      <c r="AT215" s="35">
        <f t="shared" si="388"/>
        <v>19144230.792856377</v>
      </c>
      <c r="AU215" s="35">
        <f t="shared" si="388"/>
        <v>18365002.402718984</v>
      </c>
      <c r="AV215" s="35">
        <f t="shared" si="388"/>
        <v>17562010.069851913</v>
      </c>
      <c r="AW215" s="35">
        <f t="shared" si="388"/>
        <v>16734729.816471515</v>
      </c>
      <c r="AX215" s="35">
        <f t="shared" si="388"/>
        <v>15882626.943710936</v>
      </c>
      <c r="AY215" s="35">
        <f t="shared" si="388"/>
        <v>15005155.816602226</v>
      </c>
      <c r="AZ215" s="35">
        <f t="shared" si="388"/>
        <v>14101759.644765602</v>
      </c>
      <c r="BA215" s="35">
        <f t="shared" si="388"/>
        <v>13171870.258720163</v>
      </c>
      <c r="BB215" s="35">
        <f t="shared" si="388"/>
        <v>12214907.881728686</v>
      </c>
      <c r="BC215" s="35">
        <f t="shared" si="388"/>
        <v>11230280.897087339</v>
      </c>
      <c r="BD215" s="35">
        <f t="shared" si="388"/>
        <v>10217385.610769415</v>
      </c>
      <c r="BE215" s="35">
        <f t="shared" si="388"/>
        <v>9175606.009330336</v>
      </c>
      <c r="BF215" s="35">
        <f t="shared" si="388"/>
        <v>8104313.5129793491</v>
      </c>
      <c r="BG215" s="35">
        <f t="shared" si="388"/>
        <v>7002866.7237214316</v>
      </c>
      <c r="BH215" s="35">
        <f t="shared" si="388"/>
        <v>5870611.168471003</v>
      </c>
      <c r="BI215" s="35">
        <f t="shared" si="388"/>
        <v>4638457.9844055083</v>
      </c>
      <c r="BJ215" s="35">
        <f t="shared" si="388"/>
        <v>4383336.1822290514</v>
      </c>
      <c r="BK215" s="35">
        <f t="shared" si="388"/>
        <v>4130113.9159724982</v>
      </c>
      <c r="BL215" s="35">
        <f t="shared" si="388"/>
        <v>3878871.9618646777</v>
      </c>
      <c r="BM215" s="35">
        <f t="shared" si="388"/>
        <v>3629693.2043638485</v>
      </c>
      <c r="BN215" s="35">
        <f t="shared" si="388"/>
        <v>3382662.6830581501</v>
      </c>
      <c r="BO215" s="35">
        <f t="shared" si="388"/>
        <v>3137867.6405516029</v>
      </c>
      <c r="BP215" s="35">
        <f t="shared" si="388"/>
        <v>2895397.5713558374</v>
      </c>
      <c r="BQ215" s="35">
        <f t="shared" si="388"/>
        <v>2655344.2718081498</v>
      </c>
      <c r="BR215" s="35">
        <f t="shared" si="388"/>
        <v>2417801.8910368858</v>
      </c>
      <c r="BS215" s="35">
        <f t="shared" si="388"/>
        <v>2182866.9829955888</v>
      </c>
      <c r="BT215" s="35">
        <f t="shared" si="388"/>
        <v>1950638.5595877788</v>
      </c>
      <c r="BU215" s="35">
        <f t="shared" si="388"/>
        <v>1721218.1449046691</v>
      </c>
      <c r="BV215" s="35">
        <f t="shared" si="388"/>
        <v>1494709.8305985823</v>
      </c>
      <c r="BW215" s="35">
        <f t="shared" ref="BW215:EH215" si="389">BW212+BW213-BW214</f>
        <v>1271220.3324152832</v>
      </c>
      <c r="BX215" s="35">
        <f t="shared" si="389"/>
        <v>1050859.0479089196</v>
      </c>
      <c r="BY215" s="35">
        <f t="shared" si="389"/>
        <v>833738.1153637406</v>
      </c>
      <c r="BZ215" s="35">
        <f t="shared" si="389"/>
        <v>619972.47394724411</v>
      </c>
      <c r="CA215" s="35">
        <f t="shared" si="389"/>
        <v>409679.92511991435</v>
      </c>
      <c r="CB215" s="35">
        <f t="shared" si="389"/>
        <v>202981.19532720814</v>
      </c>
      <c r="CC215" s="35">
        <f t="shared" si="389"/>
        <v>-2.4214386940002441E-8</v>
      </c>
      <c r="CD215" s="35">
        <f t="shared" si="389"/>
        <v>-2.469867467880249E-8</v>
      </c>
      <c r="CE215" s="35">
        <f t="shared" si="389"/>
        <v>-2.519264817237854E-8</v>
      </c>
      <c r="CF215" s="35">
        <f t="shared" si="389"/>
        <v>-2.5696501135826112E-8</v>
      </c>
      <c r="CG215" s="35">
        <f t="shared" si="389"/>
        <v>-2.6210431158542634E-8</v>
      </c>
      <c r="CH215" s="35">
        <f t="shared" si="389"/>
        <v>-2.6734639781713487E-8</v>
      </c>
      <c r="CI215" s="35">
        <f t="shared" si="389"/>
        <v>-2.7269332577347756E-8</v>
      </c>
      <c r="CJ215" s="35">
        <f t="shared" si="389"/>
        <v>-2.781471922889471E-8</v>
      </c>
      <c r="CK215" s="35">
        <f t="shared" si="389"/>
        <v>-2.8371013613472606E-8</v>
      </c>
      <c r="CL215" s="35">
        <f t="shared" si="389"/>
        <v>-2.8938433885742058E-8</v>
      </c>
      <c r="CM215" s="35">
        <f t="shared" si="389"/>
        <v>-2.9517202563456898E-8</v>
      </c>
      <c r="CN215" s="35">
        <f t="shared" si="389"/>
        <v>-3.0107546614726037E-8</v>
      </c>
      <c r="CO215" s="35">
        <f t="shared" si="389"/>
        <v>-3.0709697547020555E-8</v>
      </c>
      <c r="CP215" s="35">
        <f t="shared" si="389"/>
        <v>-3.1323891497960967E-8</v>
      </c>
      <c r="CQ215" s="35">
        <f t="shared" si="389"/>
        <v>-3.1950369327920183E-8</v>
      </c>
      <c r="CR215" s="35">
        <f t="shared" si="389"/>
        <v>-3.2589376714478586E-8</v>
      </c>
      <c r="CS215" s="35">
        <f t="shared" si="389"/>
        <v>-3.3241164248768156E-8</v>
      </c>
      <c r="CT215" s="35">
        <f t="shared" si="389"/>
        <v>-3.3905987533743517E-8</v>
      </c>
      <c r="CU215" s="35">
        <f t="shared" si="389"/>
        <v>-3.4584107284418389E-8</v>
      </c>
      <c r="CV215" s="35">
        <f t="shared" si="389"/>
        <v>-3.5275789430106754E-8</v>
      </c>
      <c r="CW215" s="35">
        <f t="shared" si="389"/>
        <v>-3.5981305218708888E-8</v>
      </c>
      <c r="CX215" s="35">
        <f t="shared" si="389"/>
        <v>-3.6700931323083062E-8</v>
      </c>
      <c r="CY215" s="35">
        <f t="shared" si="389"/>
        <v>-3.7434949949544724E-8</v>
      </c>
      <c r="CZ215" s="35">
        <f t="shared" si="389"/>
        <v>-3.8183648948535618E-8</v>
      </c>
      <c r="DA215" s="35">
        <f t="shared" si="389"/>
        <v>-3.8947321927506329E-8</v>
      </c>
      <c r="DB215" s="35">
        <f t="shared" si="389"/>
        <v>-3.9726268366056459E-8</v>
      </c>
      <c r="DC215" s="35">
        <f t="shared" si="389"/>
        <v>-4.0520793733377589E-8</v>
      </c>
      <c r="DD215" s="35">
        <f t="shared" si="389"/>
        <v>-4.1331209608045141E-8</v>
      </c>
      <c r="DE215" s="35">
        <f t="shared" si="389"/>
        <v>-4.2157833800206043E-8</v>
      </c>
      <c r="DF215" s="35">
        <f t="shared" si="389"/>
        <v>-4.3000990476210167E-8</v>
      </c>
      <c r="DG215" s="35">
        <f t="shared" si="389"/>
        <v>-4.386101028573437E-8</v>
      </c>
      <c r="DH215" s="35">
        <f t="shared" si="389"/>
        <v>-4.4738230491449059E-8</v>
      </c>
      <c r="DI215" s="35">
        <f t="shared" si="389"/>
        <v>-4.563299510127804E-8</v>
      </c>
      <c r="DJ215" s="35">
        <f t="shared" si="389"/>
        <v>-4.6545655003303598E-8</v>
      </c>
      <c r="DK215" s="35">
        <f t="shared" si="389"/>
        <v>-4.7476568103369668E-8</v>
      </c>
      <c r="DL215" s="35">
        <f t="shared" si="389"/>
        <v>-4.8426099465437062E-8</v>
      </c>
      <c r="DM215" s="35">
        <f t="shared" si="389"/>
        <v>-4.9394621454745806E-8</v>
      </c>
      <c r="DN215" s="35">
        <f t="shared" si="389"/>
        <v>-5.038251388384072E-8</v>
      </c>
      <c r="DO215" s="35">
        <f t="shared" si="389"/>
        <v>-5.1390164161517535E-8</v>
      </c>
      <c r="DP215" s="35">
        <f t="shared" si="389"/>
        <v>-5.2417967444747883E-8</v>
      </c>
      <c r="DQ215" s="35">
        <f t="shared" si="389"/>
        <v>-5.3466326793642841E-8</v>
      </c>
      <c r="DR215" s="35">
        <f t="shared" si="389"/>
        <v>-5.45356533295157E-8</v>
      </c>
      <c r="DS215" s="35">
        <f t="shared" si="389"/>
        <v>-5.5626366396106013E-8</v>
      </c>
      <c r="DT215" s="35">
        <f t="shared" si="389"/>
        <v>-5.6738893724028131E-8</v>
      </c>
      <c r="DU215" s="35">
        <f t="shared" si="389"/>
        <v>-5.7873671598508693E-8</v>
      </c>
      <c r="DV215" s="35">
        <f t="shared" si="389"/>
        <v>-5.903114503047887E-8</v>
      </c>
      <c r="DW215" s="35">
        <f t="shared" si="389"/>
        <v>-6.0211767931088446E-8</v>
      </c>
      <c r="DX215" s="35">
        <f t="shared" si="389"/>
        <v>-6.1416003289710212E-8</v>
      </c>
      <c r="DY215" s="35">
        <f t="shared" si="389"/>
        <v>-6.2644323355504422E-8</v>
      </c>
      <c r="DZ215" s="35">
        <f t="shared" si="389"/>
        <v>-6.3897209822614506E-8</v>
      </c>
      <c r="EA215" s="35">
        <f t="shared" si="389"/>
        <v>-6.5175154019066793E-8</v>
      </c>
      <c r="EB215" s="35">
        <f t="shared" si="389"/>
        <v>-6.6478657099448136E-8</v>
      </c>
      <c r="EC215" s="35">
        <f t="shared" si="389"/>
        <v>-6.7808230241437101E-8</v>
      </c>
      <c r="ED215" s="35">
        <f t="shared" si="389"/>
        <v>-6.9164394846265849E-8</v>
      </c>
      <c r="EE215" s="35">
        <f t="shared" si="389"/>
        <v>-7.054768274319117E-8</v>
      </c>
      <c r="EF215" s="35">
        <f t="shared" si="389"/>
        <v>-7.1958636398055E-8</v>
      </c>
      <c r="EG215" s="35">
        <f t="shared" si="389"/>
        <v>-7.3397809126016098E-8</v>
      </c>
      <c r="EH215" s="35">
        <f t="shared" si="389"/>
        <v>-7.4865765308536421E-8</v>
      </c>
      <c r="EI215" s="35">
        <f t="shared" ref="EI215:FC215" si="390">EI212+EI213-EI214</f>
        <v>-7.6363080614707155E-8</v>
      </c>
      <c r="EJ215" s="35">
        <f t="shared" si="390"/>
        <v>-7.7890342227001297E-8</v>
      </c>
      <c r="EK215" s="35">
        <f t="shared" si="390"/>
        <v>-7.9448149071541325E-8</v>
      </c>
      <c r="EL215" s="35">
        <f t="shared" si="390"/>
        <v>-8.1037112052972152E-8</v>
      </c>
      <c r="EM215" s="35">
        <f t="shared" si="390"/>
        <v>-8.265785429403159E-8</v>
      </c>
      <c r="EN215" s="35">
        <f t="shared" si="390"/>
        <v>-8.4311011379912217E-8</v>
      </c>
      <c r="EO215" s="35">
        <f t="shared" si="390"/>
        <v>-8.5997231607510456E-8</v>
      </c>
      <c r="EP215" s="35">
        <f t="shared" si="390"/>
        <v>-8.7717176239660661E-8</v>
      </c>
      <c r="EQ215" s="35">
        <f t="shared" si="390"/>
        <v>-8.9471519764453876E-8</v>
      </c>
      <c r="ER215" s="35">
        <f t="shared" si="390"/>
        <v>-9.1260950159742952E-8</v>
      </c>
      <c r="ES215" s="35">
        <f t="shared" si="390"/>
        <v>-9.3086169162937807E-8</v>
      </c>
      <c r="ET215" s="35">
        <f t="shared" si="390"/>
        <v>-9.494789254619656E-8</v>
      </c>
      <c r="EU215" s="35">
        <f t="shared" si="390"/>
        <v>-9.6846850397120497E-8</v>
      </c>
      <c r="EV215" s="35">
        <f t="shared" si="390"/>
        <v>-9.8783787405062909E-8</v>
      </c>
      <c r="EW215" s="35">
        <f t="shared" si="390"/>
        <v>-1.0075946315316417E-7</v>
      </c>
      <c r="EX215" s="35">
        <f t="shared" si="390"/>
        <v>-1.0277465241622745E-7</v>
      </c>
      <c r="EY215" s="35">
        <f t="shared" si="390"/>
        <v>-1.0483014546455201E-7</v>
      </c>
      <c r="EZ215" s="35">
        <f t="shared" si="390"/>
        <v>-1.0692674837384305E-7</v>
      </c>
      <c r="FA215" s="35">
        <f t="shared" si="390"/>
        <v>-1.0906528334131991E-7</v>
      </c>
      <c r="FB215" s="35">
        <f t="shared" si="390"/>
        <v>-1.1124658900814631E-7</v>
      </c>
      <c r="FC215" s="35">
        <f t="shared" si="390"/>
        <v>-1.1347152078830923E-7</v>
      </c>
    </row>
    <row r="216" spans="2:1006" x14ac:dyDescent="0.35"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  <c r="BY216" s="17"/>
      <c r="BZ216" s="17"/>
      <c r="CA216" s="17"/>
      <c r="CB216" s="17"/>
      <c r="CC216" s="17"/>
      <c r="CD216" s="17"/>
      <c r="CE216" s="17"/>
      <c r="CF216" s="17"/>
      <c r="CG216" s="17"/>
      <c r="CH216" s="17"/>
      <c r="CI216" s="17"/>
      <c r="CJ216" s="17"/>
      <c r="CK216" s="17"/>
      <c r="CL216" s="17"/>
      <c r="CM216" s="17"/>
      <c r="CN216" s="17"/>
      <c r="CO216" s="17"/>
      <c r="CP216" s="17"/>
      <c r="CQ216" s="17"/>
      <c r="CR216" s="17"/>
      <c r="CS216" s="17"/>
      <c r="CT216" s="17"/>
      <c r="CU216" s="17"/>
      <c r="CV216" s="17"/>
      <c r="CW216" s="17"/>
      <c r="CX216" s="17"/>
      <c r="CY216" s="17"/>
      <c r="CZ216" s="17"/>
      <c r="DA216" s="17"/>
      <c r="DB216" s="17"/>
      <c r="DC216" s="17"/>
      <c r="DD216" s="17"/>
      <c r="DE216" s="17"/>
      <c r="DF216" s="17"/>
      <c r="DG216" s="17"/>
      <c r="DH216" s="17"/>
      <c r="DI216" s="17"/>
      <c r="DJ216" s="17"/>
      <c r="DK216" s="17"/>
      <c r="DL216" s="17"/>
      <c r="DM216" s="17"/>
      <c r="DN216" s="17"/>
      <c r="DO216" s="17"/>
      <c r="DP216" s="17"/>
      <c r="DQ216" s="17"/>
      <c r="DR216" s="17"/>
      <c r="DS216" s="17"/>
      <c r="DT216" s="17"/>
      <c r="DU216" s="17"/>
      <c r="DV216" s="17"/>
      <c r="DW216" s="17"/>
      <c r="DX216" s="17"/>
      <c r="DY216" s="17"/>
      <c r="DZ216" s="17"/>
      <c r="EA216" s="17"/>
      <c r="EB216" s="17"/>
      <c r="EC216" s="17"/>
      <c r="ED216" s="17"/>
      <c r="EE216" s="17"/>
      <c r="EF216" s="17"/>
      <c r="EG216" s="17"/>
      <c r="EH216" s="17"/>
      <c r="EI216" s="17"/>
      <c r="EJ216" s="17"/>
      <c r="EK216" s="17"/>
      <c r="EL216" s="17"/>
      <c r="EM216" s="17"/>
      <c r="EN216" s="17"/>
      <c r="EO216" s="17"/>
      <c r="EP216" s="17"/>
      <c r="EQ216" s="17"/>
      <c r="ER216" s="17"/>
      <c r="ES216" s="17"/>
      <c r="ET216" s="17"/>
      <c r="EU216" s="17"/>
      <c r="EV216" s="17"/>
      <c r="EW216" s="17"/>
      <c r="EX216" s="17"/>
      <c r="EY216" s="17"/>
      <c r="EZ216" s="17"/>
      <c r="FA216" s="17"/>
      <c r="FB216" s="17"/>
      <c r="FC216" s="17"/>
    </row>
    <row r="217" spans="2:1006" x14ac:dyDescent="0.35">
      <c r="C217" t="s">
        <v>303</v>
      </c>
      <c r="E217" s="31" t="s">
        <v>107</v>
      </c>
      <c r="J217" s="17">
        <f>J212*J209</f>
        <v>0</v>
      </c>
      <c r="K217" s="17">
        <f t="shared" ref="K217:BV217" si="391">K212*K209</f>
        <v>0</v>
      </c>
      <c r="L217" s="17">
        <f t="shared" si="391"/>
        <v>0</v>
      </c>
      <c r="M217" s="17">
        <f t="shared" si="391"/>
        <v>0</v>
      </c>
      <c r="N217" s="17">
        <f t="shared" si="391"/>
        <v>0</v>
      </c>
      <c r="O217" s="17">
        <f t="shared" si="391"/>
        <v>0</v>
      </c>
      <c r="P217" s="17">
        <f t="shared" si="391"/>
        <v>0</v>
      </c>
      <c r="Q217" s="17">
        <f t="shared" si="391"/>
        <v>0</v>
      </c>
      <c r="R217" s="17">
        <f t="shared" si="391"/>
        <v>0</v>
      </c>
      <c r="S217" s="17">
        <f t="shared" si="391"/>
        <v>0</v>
      </c>
      <c r="T217" s="17">
        <f t="shared" si="391"/>
        <v>0</v>
      </c>
      <c r="U217" s="17">
        <f t="shared" si="391"/>
        <v>0</v>
      </c>
      <c r="V217" s="17">
        <f t="shared" si="391"/>
        <v>0</v>
      </c>
      <c r="W217" s="17">
        <f t="shared" si="391"/>
        <v>0</v>
      </c>
      <c r="X217" s="17">
        <f t="shared" si="391"/>
        <v>0</v>
      </c>
      <c r="Y217" s="17">
        <f t="shared" si="391"/>
        <v>0</v>
      </c>
      <c r="Z217" s="17">
        <f t="shared" si="391"/>
        <v>0</v>
      </c>
      <c r="AA217" s="17">
        <f t="shared" si="391"/>
        <v>0</v>
      </c>
      <c r="AB217" s="17">
        <f t="shared" si="391"/>
        <v>0</v>
      </c>
      <c r="AC217" s="17">
        <f t="shared" si="391"/>
        <v>0</v>
      </c>
      <c r="AD217" s="17">
        <f t="shared" si="391"/>
        <v>0</v>
      </c>
      <c r="AE217" s="17">
        <f t="shared" si="391"/>
        <v>588774.81456111884</v>
      </c>
      <c r="AF217" s="17">
        <f t="shared" si="391"/>
        <v>578428.46193416917</v>
      </c>
      <c r="AG217" s="17">
        <f t="shared" si="391"/>
        <v>567726.53171903046</v>
      </c>
      <c r="AH217" s="17">
        <f t="shared" si="391"/>
        <v>556661.01394278288</v>
      </c>
      <c r="AI217" s="17">
        <f t="shared" si="391"/>
        <v>545223.73381103238</v>
      </c>
      <c r="AJ217" s="17">
        <f t="shared" si="391"/>
        <v>533406.34839759185</v>
      </c>
      <c r="AK217" s="17">
        <f t="shared" si="391"/>
        <v>521200.34326805698</v>
      </c>
      <c r="AL217" s="17">
        <f t="shared" si="391"/>
        <v>508597.02903595677</v>
      </c>
      <c r="AM217" s="17">
        <f t="shared" si="391"/>
        <v>495587.53785013326</v>
      </c>
      <c r="AN217" s="17">
        <f t="shared" si="391"/>
        <v>482162.81981197716</v>
      </c>
      <c r="AO217" s="17">
        <f t="shared" si="391"/>
        <v>468313.63932112092</v>
      </c>
      <c r="AP217" s="17">
        <f t="shared" si="391"/>
        <v>454030.57134815975</v>
      </c>
      <c r="AQ217" s="17">
        <f t="shared" si="391"/>
        <v>440672.41868557688</v>
      </c>
      <c r="AR217" s="17">
        <f t="shared" si="391"/>
        <v>426888.31333328097</v>
      </c>
      <c r="AS217" s="17">
        <f t="shared" si="391"/>
        <v>412668.78622776904</v>
      </c>
      <c r="AT217" s="17">
        <f t="shared" si="391"/>
        <v>398004.17415547156</v>
      </c>
      <c r="AU217" s="17">
        <f t="shared" si="391"/>
        <v>382884.61585712753</v>
      </c>
      <c r="AV217" s="17">
        <f t="shared" si="391"/>
        <v>367300.0480543797</v>
      </c>
      <c r="AW217" s="17">
        <f t="shared" si="391"/>
        <v>351240.20139703824</v>
      </c>
      <c r="AX217" s="17">
        <f t="shared" si="391"/>
        <v>334694.59632943029</v>
      </c>
      <c r="AY217" s="17">
        <f t="shared" si="391"/>
        <v>317652.53887421871</v>
      </c>
      <c r="AZ217" s="17">
        <f t="shared" si="391"/>
        <v>300103.11633204453</v>
      </c>
      <c r="BA217" s="17">
        <f t="shared" si="391"/>
        <v>282035.19289531204</v>
      </c>
      <c r="BB217" s="17">
        <f t="shared" si="391"/>
        <v>263437.40517440328</v>
      </c>
      <c r="BC217" s="17">
        <f t="shared" si="391"/>
        <v>244298.15763457373</v>
      </c>
      <c r="BD217" s="17">
        <f t="shared" si="391"/>
        <v>224605.61794174678</v>
      </c>
      <c r="BE217" s="17">
        <f t="shared" si="391"/>
        <v>204347.71221538831</v>
      </c>
      <c r="BF217" s="17">
        <f t="shared" si="391"/>
        <v>183512.12018660671</v>
      </c>
      <c r="BG217" s="17">
        <f t="shared" si="391"/>
        <v>162086.27025958698</v>
      </c>
      <c r="BH217" s="17">
        <f t="shared" si="391"/>
        <v>140057.33447442864</v>
      </c>
      <c r="BI217" s="17">
        <f t="shared" si="391"/>
        <v>117412.22336942005</v>
      </c>
      <c r="BJ217" s="17">
        <f t="shared" si="391"/>
        <v>92769.159688110172</v>
      </c>
      <c r="BK217" s="17">
        <f t="shared" si="391"/>
        <v>87666.723644581027</v>
      </c>
      <c r="BL217" s="17">
        <f t="shared" si="391"/>
        <v>82602.278319449964</v>
      </c>
      <c r="BM217" s="17">
        <f t="shared" si="391"/>
        <v>77577.439237293554</v>
      </c>
      <c r="BN217" s="17">
        <f t="shared" si="391"/>
        <v>72593.864087276976</v>
      </c>
      <c r="BO217" s="17">
        <f t="shared" si="391"/>
        <v>67653.253661163006</v>
      </c>
      <c r="BP217" s="17">
        <f t="shared" si="391"/>
        <v>62757.352811032062</v>
      </c>
      <c r="BQ217" s="17">
        <f t="shared" si="391"/>
        <v>57907.95142711675</v>
      </c>
      <c r="BR217" s="17">
        <f t="shared" si="391"/>
        <v>53106.885436162993</v>
      </c>
      <c r="BS217" s="17">
        <f t="shared" si="391"/>
        <v>48356.037820737714</v>
      </c>
      <c r="BT217" s="17">
        <f t="shared" si="391"/>
        <v>43657.339659911777</v>
      </c>
      <c r="BU217" s="17">
        <f t="shared" si="391"/>
        <v>39012.771191755579</v>
      </c>
      <c r="BV217" s="17">
        <f t="shared" si="391"/>
        <v>34424.362898093386</v>
      </c>
      <c r="BW217" s="17">
        <f t="shared" ref="BW217:EH217" si="392">BW212*BW209</f>
        <v>29894.196611971645</v>
      </c>
      <c r="BX217" s="17">
        <f t="shared" si="392"/>
        <v>25424.406648305663</v>
      </c>
      <c r="BY217" s="17">
        <f t="shared" si="392"/>
        <v>21017.180958178393</v>
      </c>
      <c r="BZ217" s="17">
        <f t="shared" si="392"/>
        <v>16674.762307274814</v>
      </c>
      <c r="CA217" s="17">
        <f t="shared" si="392"/>
        <v>12399.449478944882</v>
      </c>
      <c r="CB217" s="17">
        <f t="shared" si="392"/>
        <v>8193.5985023982867</v>
      </c>
      <c r="CC217" s="17">
        <f t="shared" si="392"/>
        <v>4059.6239065441628</v>
      </c>
      <c r="CD217" s="17">
        <f t="shared" si="392"/>
        <v>-4.8428773880004884E-10</v>
      </c>
      <c r="CE217" s="17">
        <f t="shared" si="392"/>
        <v>-4.9397349357604979E-10</v>
      </c>
      <c r="CF217" s="17">
        <f t="shared" si="392"/>
        <v>-5.0385296344757084E-10</v>
      </c>
      <c r="CG217" s="17">
        <f t="shared" si="392"/>
        <v>-5.1393002271652223E-10</v>
      </c>
      <c r="CH217" s="17">
        <f t="shared" si="392"/>
        <v>-5.2420862317085269E-10</v>
      </c>
      <c r="CI217" s="17">
        <f t="shared" si="392"/>
        <v>-5.3469279563426977E-10</v>
      </c>
      <c r="CJ217" s="17">
        <f t="shared" si="392"/>
        <v>-5.4538665154695511E-10</v>
      </c>
      <c r="CK217" s="17">
        <f t="shared" si="392"/>
        <v>-5.5629438457789422E-10</v>
      </c>
      <c r="CL217" s="17">
        <f t="shared" si="392"/>
        <v>-5.6742027226945216E-10</v>
      </c>
      <c r="CM217" s="17">
        <f t="shared" si="392"/>
        <v>-5.7876867771484115E-10</v>
      </c>
      <c r="CN217" s="17">
        <f t="shared" si="392"/>
        <v>-5.9034405126913794E-10</v>
      </c>
      <c r="CO217" s="17">
        <f t="shared" si="392"/>
        <v>-6.0215093229452079E-10</v>
      </c>
      <c r="CP217" s="17">
        <f t="shared" si="392"/>
        <v>-6.1419395094041114E-10</v>
      </c>
      <c r="CQ217" s="17">
        <f t="shared" si="392"/>
        <v>-6.2647782995921932E-10</v>
      </c>
      <c r="CR217" s="17">
        <f t="shared" si="392"/>
        <v>-6.3900738655840371E-10</v>
      </c>
      <c r="CS217" s="17">
        <f t="shared" si="392"/>
        <v>-6.5178753428957175E-10</v>
      </c>
      <c r="CT217" s="17">
        <f t="shared" si="392"/>
        <v>-6.6482328497536309E-10</v>
      </c>
      <c r="CU217" s="17">
        <f t="shared" si="392"/>
        <v>-6.7811975067487035E-10</v>
      </c>
      <c r="CV217" s="17">
        <f t="shared" si="392"/>
        <v>-6.9168214568836779E-10</v>
      </c>
      <c r="CW217" s="17">
        <f t="shared" si="392"/>
        <v>-7.055157886021351E-10</v>
      </c>
      <c r="CX217" s="17">
        <f t="shared" si="392"/>
        <v>-7.1962610437417774E-10</v>
      </c>
      <c r="CY217" s="17">
        <f t="shared" si="392"/>
        <v>-7.3401862646166122E-10</v>
      </c>
      <c r="CZ217" s="17">
        <f t="shared" si="392"/>
        <v>-7.4869899899089445E-10</v>
      </c>
      <c r="DA217" s="17">
        <f t="shared" si="392"/>
        <v>-7.6367297897071243E-10</v>
      </c>
      <c r="DB217" s="17">
        <f t="shared" si="392"/>
        <v>-7.7894643855012656E-10</v>
      </c>
      <c r="DC217" s="17">
        <f t="shared" si="392"/>
        <v>-7.9452536732112916E-10</v>
      </c>
      <c r="DD217" s="17">
        <f t="shared" si="392"/>
        <v>-8.1041587466755178E-10</v>
      </c>
      <c r="DE217" s="17">
        <f t="shared" si="392"/>
        <v>-8.2662419216090279E-10</v>
      </c>
      <c r="DF217" s="17">
        <f t="shared" si="392"/>
        <v>-8.4315667600412084E-10</v>
      </c>
      <c r="DG217" s="17">
        <f t="shared" si="392"/>
        <v>-8.6001980952420341E-10</v>
      </c>
      <c r="DH217" s="17">
        <f t="shared" si="392"/>
        <v>-8.7722020571468744E-10</v>
      </c>
      <c r="DI217" s="17">
        <f t="shared" si="392"/>
        <v>-8.9476460982898122E-10</v>
      </c>
      <c r="DJ217" s="17">
        <f t="shared" si="392"/>
        <v>-9.126599020255608E-10</v>
      </c>
      <c r="DK217" s="17">
        <f t="shared" si="392"/>
        <v>-9.3091310006607198E-10</v>
      </c>
      <c r="DL217" s="17">
        <f t="shared" si="392"/>
        <v>-9.4953136206739338E-10</v>
      </c>
      <c r="DM217" s="17">
        <f t="shared" si="392"/>
        <v>-9.6852198930874135E-10</v>
      </c>
      <c r="DN217" s="17">
        <f t="shared" si="392"/>
        <v>-9.878924290949162E-10</v>
      </c>
      <c r="DO217" s="17">
        <f t="shared" si="392"/>
        <v>-1.0076502776768144E-9</v>
      </c>
      <c r="DP217" s="17">
        <f t="shared" si="392"/>
        <v>-1.0278032832303506E-9</v>
      </c>
      <c r="DQ217" s="17">
        <f t="shared" si="392"/>
        <v>-1.0483593488949577E-9</v>
      </c>
      <c r="DR217" s="17">
        <f t="shared" si="392"/>
        <v>-1.0693265358728569E-9</v>
      </c>
      <c r="DS217" s="17">
        <f t="shared" si="392"/>
        <v>-1.090713066590314E-9</v>
      </c>
      <c r="DT217" s="17">
        <f t="shared" si="392"/>
        <v>-1.1125273279221202E-9</v>
      </c>
      <c r="DU217" s="17">
        <f t="shared" si="392"/>
        <v>-1.1347778744805627E-9</v>
      </c>
      <c r="DV217" s="17">
        <f t="shared" si="392"/>
        <v>-1.1574734319701739E-9</v>
      </c>
      <c r="DW217" s="17">
        <f t="shared" si="392"/>
        <v>-1.1806229006095774E-9</v>
      </c>
      <c r="DX217" s="17">
        <f t="shared" si="392"/>
        <v>-1.204235358621769E-9</v>
      </c>
      <c r="DY217" s="17">
        <f t="shared" si="392"/>
        <v>-1.2283200657942044E-9</v>
      </c>
      <c r="DZ217" s="17">
        <f t="shared" si="392"/>
        <v>-1.2528864671100884E-9</v>
      </c>
      <c r="EA217" s="17">
        <f t="shared" si="392"/>
        <v>-1.2779441964522901E-9</v>
      </c>
      <c r="EB217" s="17">
        <f t="shared" si="392"/>
        <v>-1.3035030803813358E-9</v>
      </c>
      <c r="EC217" s="17">
        <f t="shared" si="392"/>
        <v>-1.3295731419889627E-9</v>
      </c>
      <c r="ED217" s="17">
        <f t="shared" si="392"/>
        <v>-1.3561646048287421E-9</v>
      </c>
      <c r="EE217" s="17">
        <f t="shared" si="392"/>
        <v>-1.383287896925317E-9</v>
      </c>
      <c r="EF217" s="17">
        <f t="shared" si="392"/>
        <v>-1.4109536548638233E-9</v>
      </c>
      <c r="EG217" s="17">
        <f t="shared" si="392"/>
        <v>-1.4391727279610999E-9</v>
      </c>
      <c r="EH217" s="17">
        <f t="shared" si="392"/>
        <v>-1.467956182520322E-9</v>
      </c>
      <c r="EI217" s="17">
        <f t="shared" ref="EI217:FC217" si="393">EI212*EI209</f>
        <v>-1.4973153061707284E-9</v>
      </c>
      <c r="EJ217" s="17">
        <f t="shared" si="393"/>
        <v>-1.5272616122941431E-9</v>
      </c>
      <c r="EK217" s="17">
        <f t="shared" si="393"/>
        <v>-1.5578068445400259E-9</v>
      </c>
      <c r="EL217" s="17">
        <f t="shared" si="393"/>
        <v>-1.5889629814308265E-9</v>
      </c>
      <c r="EM217" s="17">
        <f t="shared" si="393"/>
        <v>-1.620742241059443E-9</v>
      </c>
      <c r="EN217" s="17">
        <f t="shared" si="393"/>
        <v>-1.6531570858806318E-9</v>
      </c>
      <c r="EO217" s="17">
        <f t="shared" si="393"/>
        <v>-1.6862202275982443E-9</v>
      </c>
      <c r="EP217" s="17">
        <f t="shared" si="393"/>
        <v>-1.7199446321502092E-9</v>
      </c>
      <c r="EQ217" s="17">
        <f t="shared" si="393"/>
        <v>-1.7543435247932132E-9</v>
      </c>
      <c r="ER217" s="17">
        <f t="shared" si="393"/>
        <v>-1.7894303952890776E-9</v>
      </c>
      <c r="ES217" s="17">
        <f t="shared" si="393"/>
        <v>-1.8252190031948591E-9</v>
      </c>
      <c r="ET217" s="17">
        <f t="shared" si="393"/>
        <v>-1.8617233832587562E-9</v>
      </c>
      <c r="EU217" s="17">
        <f t="shared" si="393"/>
        <v>-1.8989578509239313E-9</v>
      </c>
      <c r="EV217" s="17">
        <f t="shared" si="393"/>
        <v>-1.93693700794241E-9</v>
      </c>
      <c r="EW217" s="17">
        <f t="shared" si="393"/>
        <v>-1.975675748101258E-9</v>
      </c>
      <c r="EX217" s="17">
        <f t="shared" si="393"/>
        <v>-2.0151892630632834E-9</v>
      </c>
      <c r="EY217" s="17">
        <f t="shared" si="393"/>
        <v>-2.055493048324549E-9</v>
      </c>
      <c r="EZ217" s="17">
        <f t="shared" si="393"/>
        <v>-2.0966029092910404E-9</v>
      </c>
      <c r="FA217" s="17">
        <f t="shared" si="393"/>
        <v>-2.138534967476861E-9</v>
      </c>
      <c r="FB217" s="17">
        <f t="shared" si="393"/>
        <v>-2.1813056668263981E-9</v>
      </c>
      <c r="FC217" s="17">
        <f t="shared" si="393"/>
        <v>-2.2249317801629262E-9</v>
      </c>
    </row>
    <row r="220" spans="2:1006" x14ac:dyDescent="0.35">
      <c r="B220" s="4" t="s">
        <v>83</v>
      </c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  <c r="LH220" s="4"/>
      <c r="LI220" s="4"/>
      <c r="LJ220" s="4"/>
      <c r="LK220" s="4"/>
      <c r="LL220" s="4"/>
      <c r="LM220" s="4"/>
      <c r="LN220" s="4"/>
      <c r="LO220" s="4"/>
      <c r="LP220" s="4"/>
      <c r="LQ220" s="4"/>
      <c r="LR220" s="4"/>
      <c r="LS220" s="4"/>
      <c r="LT220" s="4"/>
      <c r="LU220" s="4"/>
      <c r="LV220" s="4"/>
      <c r="LW220" s="4"/>
      <c r="LX220" s="4"/>
      <c r="LY220" s="4"/>
      <c r="LZ220" s="4"/>
      <c r="MA220" s="4"/>
      <c r="MB220" s="4"/>
      <c r="MC220" s="4"/>
      <c r="MD220" s="4"/>
      <c r="ME220" s="4"/>
      <c r="MF220" s="4"/>
      <c r="MG220" s="4"/>
      <c r="MH220" s="4"/>
      <c r="MI220" s="4"/>
      <c r="MJ220" s="4"/>
      <c r="MK220" s="4"/>
      <c r="ML220" s="4"/>
      <c r="MM220" s="4"/>
      <c r="MN220" s="4"/>
      <c r="MO220" s="4"/>
      <c r="MP220" s="4"/>
      <c r="MQ220" s="4"/>
      <c r="MR220" s="4"/>
      <c r="MS220" s="4"/>
      <c r="MT220" s="4"/>
      <c r="MU220" s="4"/>
      <c r="MV220" s="4"/>
      <c r="MW220" s="4"/>
      <c r="MX220" s="4"/>
      <c r="MY220" s="4"/>
      <c r="MZ220" s="4"/>
      <c r="NA220" s="4"/>
      <c r="NB220" s="4"/>
      <c r="NC220" s="4"/>
      <c r="ND220" s="4"/>
      <c r="NE220" s="4"/>
      <c r="NF220" s="4"/>
      <c r="NG220" s="4"/>
      <c r="NH220" s="4"/>
      <c r="NI220" s="4"/>
      <c r="NJ220" s="4"/>
      <c r="NK220" s="4"/>
      <c r="NL220" s="4"/>
      <c r="NM220" s="4"/>
      <c r="NN220" s="4"/>
      <c r="NO220" s="4"/>
      <c r="NP220" s="4"/>
      <c r="NQ220" s="4"/>
      <c r="NR220" s="4"/>
      <c r="NS220" s="4"/>
      <c r="NT220" s="4"/>
      <c r="NU220" s="4"/>
      <c r="NV220" s="4"/>
      <c r="NW220" s="4"/>
      <c r="NX220" s="4"/>
      <c r="NY220" s="4"/>
      <c r="NZ220" s="4"/>
      <c r="OA220" s="4"/>
      <c r="OB220" s="4"/>
      <c r="OC220" s="4"/>
      <c r="OD220" s="4"/>
      <c r="OE220" s="4"/>
      <c r="OF220" s="4"/>
      <c r="OG220" s="4"/>
      <c r="OH220" s="4"/>
      <c r="OI220" s="4"/>
      <c r="OJ220" s="4"/>
      <c r="OK220" s="4"/>
      <c r="OL220" s="4"/>
      <c r="OM220" s="4"/>
      <c r="ON220" s="4"/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  <c r="TQ220" s="4"/>
      <c r="TR220" s="4"/>
      <c r="TS220" s="4"/>
      <c r="TT220" s="4"/>
      <c r="TU220" s="4"/>
      <c r="TV220" s="4"/>
      <c r="TW220" s="4"/>
      <c r="TX220" s="4"/>
      <c r="TY220" s="4"/>
      <c r="TZ220" s="4"/>
      <c r="UA220" s="4"/>
      <c r="UB220" s="4"/>
      <c r="UC220" s="4"/>
      <c r="UD220" s="4"/>
      <c r="UE220" s="4"/>
      <c r="UF220" s="4"/>
      <c r="UG220" s="4"/>
      <c r="UH220" s="4"/>
      <c r="UI220" s="4"/>
      <c r="UJ220" s="4"/>
      <c r="UK220" s="4"/>
      <c r="UL220" s="4"/>
      <c r="UM220" s="4"/>
      <c r="UN220" s="4"/>
      <c r="UO220" s="4"/>
      <c r="UP220" s="4"/>
      <c r="UQ220" s="4"/>
      <c r="UR220" s="4"/>
      <c r="US220" s="4"/>
      <c r="UT220" s="4"/>
      <c r="UU220" s="4"/>
      <c r="UV220" s="4"/>
      <c r="UW220" s="4"/>
      <c r="UX220" s="4"/>
      <c r="UY220" s="4"/>
      <c r="UZ220" s="4"/>
      <c r="VA220" s="4"/>
      <c r="VB220" s="4"/>
      <c r="VC220" s="4"/>
      <c r="VD220" s="4"/>
      <c r="VE220" s="4"/>
      <c r="VF220" s="4"/>
      <c r="VG220" s="4"/>
      <c r="VH220" s="4"/>
      <c r="VI220" s="4"/>
      <c r="VJ220" s="4"/>
      <c r="VK220" s="4"/>
      <c r="VL220" s="4"/>
      <c r="VM220" s="4"/>
      <c r="VN220" s="4"/>
      <c r="VO220" s="4"/>
      <c r="VP220" s="4"/>
      <c r="VQ220" s="4"/>
      <c r="VR220" s="4"/>
      <c r="VS220" s="4"/>
      <c r="VT220" s="4"/>
      <c r="VU220" s="4"/>
      <c r="VV220" s="4"/>
      <c r="VW220" s="4"/>
      <c r="VX220" s="4"/>
      <c r="VY220" s="4"/>
      <c r="VZ220" s="4"/>
      <c r="WA220" s="4"/>
      <c r="WB220" s="4"/>
      <c r="WC220" s="4"/>
      <c r="WD220" s="4"/>
      <c r="WE220" s="4"/>
      <c r="WF220" s="4"/>
      <c r="WG220" s="4"/>
      <c r="WH220" s="4"/>
      <c r="WI220" s="4"/>
      <c r="WJ220" s="4"/>
      <c r="WK220" s="4"/>
      <c r="WL220" s="4"/>
      <c r="WM220" s="4"/>
      <c r="WN220" s="4"/>
      <c r="WO220" s="4"/>
      <c r="WP220" s="4"/>
      <c r="WQ220" s="4"/>
      <c r="WR220" s="4"/>
      <c r="WS220" s="4"/>
      <c r="WT220" s="4"/>
      <c r="WU220" s="4"/>
      <c r="WV220" s="4"/>
      <c r="WW220" s="4"/>
      <c r="WX220" s="4"/>
      <c r="WY220" s="4"/>
      <c r="WZ220" s="4"/>
      <c r="XA220" s="4"/>
      <c r="XB220" s="4"/>
      <c r="XC220" s="4"/>
      <c r="XD220" s="4"/>
      <c r="XE220" s="4"/>
      <c r="XF220" s="4"/>
      <c r="XG220" s="4"/>
      <c r="XH220" s="4"/>
      <c r="XI220" s="4"/>
      <c r="XJ220" s="4"/>
      <c r="XK220" s="4"/>
      <c r="XL220" s="4"/>
      <c r="XM220" s="4"/>
      <c r="XN220" s="4"/>
      <c r="XO220" s="4"/>
      <c r="XP220" s="4"/>
      <c r="XQ220" s="4"/>
      <c r="XR220" s="4"/>
      <c r="XS220" s="4"/>
      <c r="XT220" s="4"/>
      <c r="XU220" s="4"/>
      <c r="XV220" s="4"/>
      <c r="XW220" s="4"/>
      <c r="XX220" s="4"/>
      <c r="XY220" s="4"/>
      <c r="XZ220" s="4"/>
      <c r="YA220" s="4"/>
      <c r="YB220" s="4"/>
      <c r="YC220" s="4"/>
      <c r="YD220" s="4"/>
      <c r="YE220" s="4"/>
      <c r="YF220" s="4"/>
      <c r="YG220" s="4"/>
      <c r="YH220" s="4"/>
      <c r="YI220" s="4"/>
      <c r="YJ220" s="4"/>
      <c r="YK220" s="4"/>
      <c r="YL220" s="4"/>
      <c r="YM220" s="4"/>
      <c r="YN220" s="4"/>
      <c r="YO220" s="4"/>
      <c r="YP220" s="4"/>
      <c r="YQ220" s="4"/>
      <c r="YR220" s="4"/>
      <c r="YS220" s="4"/>
      <c r="YT220" s="4"/>
      <c r="YU220" s="4"/>
      <c r="YV220" s="4"/>
      <c r="YW220" s="4"/>
      <c r="YX220" s="4"/>
      <c r="YY220" s="4"/>
      <c r="YZ220" s="4"/>
      <c r="ZA220" s="4"/>
      <c r="ZB220" s="4"/>
      <c r="ZC220" s="4"/>
      <c r="ZD220" s="4"/>
      <c r="ZE220" s="4"/>
      <c r="ZF220" s="4"/>
      <c r="ZG220" s="4"/>
      <c r="ZH220" s="4"/>
      <c r="ZI220" s="4"/>
      <c r="ZJ220" s="4"/>
      <c r="ZK220" s="4"/>
      <c r="ZL220" s="4"/>
      <c r="ZM220" s="4"/>
      <c r="ZN220" s="4"/>
      <c r="ZO220" s="4"/>
      <c r="ZP220" s="4"/>
      <c r="ZQ220" s="4"/>
      <c r="ZR220" s="4"/>
      <c r="ZS220" s="4"/>
      <c r="ZT220" s="4"/>
      <c r="ZU220" s="4"/>
      <c r="ZV220" s="4"/>
      <c r="ZW220" s="4"/>
      <c r="ZX220" s="4"/>
      <c r="ZY220" s="4"/>
      <c r="ZZ220" s="4"/>
      <c r="AAA220" s="4"/>
      <c r="AAB220" s="4"/>
      <c r="AAC220" s="4"/>
      <c r="AAD220" s="4"/>
      <c r="AAE220" s="4"/>
      <c r="AAF220" s="4"/>
      <c r="AAG220" s="4"/>
      <c r="AAH220" s="4"/>
      <c r="AAI220" s="4"/>
      <c r="AAJ220" s="4"/>
      <c r="AAK220" s="4"/>
      <c r="AAL220" s="4"/>
      <c r="AAM220" s="4"/>
      <c r="AAN220" s="4"/>
      <c r="AAO220" s="4"/>
      <c r="AAP220" s="4"/>
      <c r="AAQ220" s="4"/>
      <c r="AAR220" s="4"/>
      <c r="AAS220" s="4"/>
      <c r="AAT220" s="4"/>
      <c r="AAU220" s="4"/>
      <c r="AAV220" s="4"/>
      <c r="AAW220" s="4"/>
      <c r="AAX220" s="4"/>
      <c r="AAY220" s="4"/>
      <c r="AAZ220" s="4"/>
      <c r="ABA220" s="4"/>
      <c r="ABB220" s="4"/>
      <c r="ABC220" s="4"/>
      <c r="ABD220" s="4"/>
      <c r="ABE220" s="4"/>
      <c r="ABF220" s="4"/>
      <c r="ABG220" s="4"/>
      <c r="ABH220" s="4"/>
      <c r="ABI220" s="4"/>
      <c r="ABJ220" s="4"/>
      <c r="ABK220" s="4"/>
      <c r="ABL220" s="4"/>
      <c r="ABM220" s="4"/>
      <c r="ABN220" s="4"/>
      <c r="ABO220" s="4"/>
      <c r="ABP220" s="4"/>
      <c r="ABQ220" s="4"/>
      <c r="ABR220" s="4"/>
      <c r="ABS220" s="4"/>
      <c r="ABT220" s="4"/>
      <c r="ABU220" s="4"/>
      <c r="ABV220" s="4"/>
      <c r="ABW220" s="4"/>
      <c r="ABX220" s="4"/>
      <c r="ABY220" s="4"/>
      <c r="ABZ220" s="4"/>
      <c r="ACA220" s="4"/>
      <c r="ACB220" s="4"/>
      <c r="ACC220" s="4"/>
      <c r="ACD220" s="4"/>
      <c r="ACE220" s="4"/>
      <c r="ACF220" s="4"/>
      <c r="ACG220" s="4"/>
      <c r="ACH220" s="4"/>
      <c r="ACI220" s="4"/>
      <c r="ACJ220" s="4"/>
      <c r="ACK220" s="4"/>
      <c r="ACL220" s="4"/>
      <c r="ACM220" s="4"/>
      <c r="ACN220" s="4"/>
      <c r="ACO220" s="4"/>
      <c r="ACP220" s="4"/>
      <c r="ACQ220" s="4"/>
      <c r="ACR220" s="4"/>
      <c r="ACS220" s="4"/>
      <c r="ACT220" s="4"/>
      <c r="ACU220" s="4"/>
      <c r="ACV220" s="4"/>
      <c r="ACW220" s="4"/>
      <c r="ACX220" s="4"/>
      <c r="ACY220" s="4"/>
      <c r="ACZ220" s="4"/>
      <c r="ADA220" s="4"/>
      <c r="ADB220" s="4"/>
      <c r="ADC220" s="4"/>
      <c r="ADD220" s="4"/>
      <c r="ADE220" s="4"/>
      <c r="ADF220" s="4"/>
      <c r="ADG220" s="4"/>
      <c r="ADH220" s="4"/>
      <c r="ADI220" s="4"/>
      <c r="ADJ220" s="4"/>
      <c r="ADK220" s="4"/>
      <c r="ADL220" s="4"/>
      <c r="ADM220" s="4"/>
      <c r="ADN220" s="4"/>
      <c r="ADO220" s="4"/>
      <c r="ADP220" s="4"/>
      <c r="ADQ220" s="4"/>
      <c r="ADR220" s="4"/>
      <c r="ADS220" s="4"/>
      <c r="ADT220" s="4"/>
      <c r="ADU220" s="4"/>
      <c r="ADV220" s="4"/>
      <c r="ADW220" s="4"/>
      <c r="ADX220" s="4"/>
      <c r="ADY220" s="4"/>
      <c r="ADZ220" s="4"/>
      <c r="AEA220" s="4"/>
      <c r="AEB220" s="4"/>
      <c r="AEC220" s="4"/>
      <c r="AED220" s="4"/>
      <c r="AEE220" s="4"/>
      <c r="AEF220" s="4"/>
      <c r="AEG220" s="4"/>
      <c r="AEH220" s="4"/>
      <c r="AEI220" s="4"/>
      <c r="AEJ220" s="4"/>
      <c r="AEK220" s="4"/>
      <c r="AEL220" s="4"/>
      <c r="AEM220" s="4"/>
      <c r="AEN220" s="4"/>
      <c r="AEO220" s="4"/>
      <c r="AEP220" s="4"/>
      <c r="AEQ220" s="4"/>
      <c r="AER220" s="4"/>
      <c r="AES220" s="4"/>
      <c r="AET220" s="4"/>
      <c r="AEU220" s="4"/>
      <c r="AEV220" s="4"/>
      <c r="AEW220" s="4"/>
      <c r="AEX220" s="4"/>
      <c r="AEY220" s="4"/>
      <c r="AEZ220" s="4"/>
      <c r="AFA220" s="4"/>
      <c r="AFB220" s="4"/>
      <c r="AFC220" s="4"/>
      <c r="AFD220" s="4"/>
      <c r="AFE220" s="4"/>
      <c r="AFF220" s="4"/>
      <c r="AFG220" s="4"/>
      <c r="AFH220" s="4"/>
      <c r="AFI220" s="4"/>
      <c r="AFJ220" s="4"/>
      <c r="AFK220" s="4"/>
      <c r="AFL220" s="4"/>
      <c r="AFM220" s="4"/>
      <c r="AFN220" s="4"/>
      <c r="AFO220" s="4"/>
      <c r="AFP220" s="4"/>
      <c r="AFQ220" s="4"/>
      <c r="AFR220" s="4"/>
      <c r="AFS220" s="4"/>
      <c r="AFT220" s="4"/>
      <c r="AFU220" s="4"/>
      <c r="AFV220" s="4"/>
      <c r="AFW220" s="4"/>
      <c r="AFX220" s="4"/>
      <c r="AFY220" s="4"/>
      <c r="AFZ220" s="4"/>
      <c r="AGA220" s="4"/>
      <c r="AGB220" s="4"/>
      <c r="AGC220" s="4"/>
      <c r="AGD220" s="4"/>
      <c r="AGE220" s="4"/>
      <c r="AGF220" s="4"/>
      <c r="AGG220" s="4"/>
      <c r="AGH220" s="4"/>
      <c r="AGI220" s="4"/>
      <c r="AGJ220" s="4"/>
      <c r="AGK220" s="4"/>
      <c r="AGL220" s="4"/>
      <c r="AGM220" s="4"/>
      <c r="AGN220" s="4"/>
      <c r="AGO220" s="4"/>
      <c r="AGP220" s="4"/>
      <c r="AGQ220" s="4"/>
      <c r="AGR220" s="4"/>
      <c r="AGS220" s="4"/>
      <c r="AGT220" s="4"/>
      <c r="AGU220" s="4"/>
      <c r="AGV220" s="4"/>
      <c r="AGW220" s="4"/>
      <c r="AGX220" s="4"/>
      <c r="AGY220" s="4"/>
      <c r="AGZ220" s="4"/>
      <c r="AHA220" s="4"/>
      <c r="AHB220" s="4"/>
      <c r="AHC220" s="4"/>
      <c r="AHD220" s="4"/>
      <c r="AHE220" s="4"/>
      <c r="AHF220" s="4"/>
      <c r="AHG220" s="4"/>
      <c r="AHH220" s="4"/>
      <c r="AHI220" s="4"/>
      <c r="AHJ220" s="4"/>
      <c r="AHK220" s="4"/>
      <c r="AHL220" s="4"/>
      <c r="AHM220" s="4"/>
      <c r="AHN220" s="4"/>
      <c r="AHO220" s="4"/>
      <c r="AHP220" s="4"/>
      <c r="AHQ220" s="4"/>
      <c r="AHR220" s="4"/>
      <c r="AHS220" s="4"/>
      <c r="AHT220" s="4"/>
      <c r="AHU220" s="4"/>
      <c r="AHV220" s="4"/>
      <c r="AHW220" s="4"/>
      <c r="AHX220" s="4"/>
      <c r="AHY220" s="4"/>
      <c r="AHZ220" s="4"/>
      <c r="AIA220" s="4"/>
      <c r="AIB220" s="4"/>
      <c r="AIC220" s="4"/>
      <c r="AID220" s="4"/>
      <c r="AIE220" s="4"/>
      <c r="AIF220" s="4"/>
      <c r="AIG220" s="4"/>
      <c r="AIH220" s="4"/>
      <c r="AII220" s="4"/>
      <c r="AIJ220" s="4"/>
      <c r="AIK220" s="4"/>
      <c r="AIL220" s="4"/>
      <c r="AIM220" s="4"/>
      <c r="AIN220" s="4"/>
      <c r="AIO220" s="4"/>
      <c r="AIP220" s="4"/>
      <c r="AIQ220" s="4"/>
      <c r="AIR220" s="4"/>
      <c r="AIS220" s="4"/>
      <c r="AIT220" s="4"/>
      <c r="AIU220" s="4"/>
      <c r="AIV220" s="4"/>
      <c r="AIW220" s="4"/>
      <c r="AIX220" s="4"/>
      <c r="AIY220" s="4"/>
      <c r="AIZ220" s="4"/>
      <c r="AJA220" s="4"/>
      <c r="AJB220" s="4"/>
      <c r="AJC220" s="4"/>
      <c r="AJD220" s="4"/>
      <c r="AJE220" s="4"/>
      <c r="AJF220" s="4"/>
      <c r="AJG220" s="4"/>
      <c r="AJH220" s="4"/>
      <c r="AJI220" s="4"/>
      <c r="AJJ220" s="4"/>
      <c r="AJK220" s="4"/>
      <c r="AJL220" s="4"/>
      <c r="AJM220" s="4"/>
      <c r="AJN220" s="4"/>
      <c r="AJO220" s="4"/>
      <c r="AJP220" s="4"/>
      <c r="AJQ220" s="4"/>
      <c r="AJR220" s="4"/>
      <c r="AJS220" s="4"/>
      <c r="AJT220" s="4"/>
      <c r="AJU220" s="4"/>
      <c r="AJV220" s="4"/>
      <c r="AJW220" s="4"/>
      <c r="AJX220" s="4"/>
      <c r="AJY220" s="4"/>
      <c r="AJZ220" s="4"/>
      <c r="AKA220" s="4"/>
      <c r="AKB220" s="4"/>
      <c r="AKC220" s="4"/>
      <c r="AKD220" s="4"/>
      <c r="AKE220" s="4"/>
      <c r="AKF220" s="4"/>
      <c r="AKG220" s="4"/>
      <c r="AKH220" s="4"/>
      <c r="AKI220" s="4"/>
      <c r="AKJ220" s="4"/>
      <c r="AKK220" s="4"/>
      <c r="AKL220" s="4"/>
      <c r="AKM220" s="4"/>
      <c r="AKN220" s="4"/>
      <c r="AKO220" s="4"/>
      <c r="AKP220" s="4"/>
      <c r="AKQ220" s="4"/>
      <c r="AKR220" s="4"/>
      <c r="AKS220" s="4"/>
      <c r="AKT220" s="4"/>
      <c r="AKU220" s="4"/>
      <c r="AKV220" s="4"/>
      <c r="AKW220" s="4"/>
      <c r="AKX220" s="4"/>
      <c r="AKY220" s="4"/>
      <c r="AKZ220" s="4"/>
      <c r="ALA220" s="4"/>
      <c r="ALB220" s="4"/>
      <c r="ALC220" s="4"/>
      <c r="ALD220" s="4"/>
      <c r="ALE220" s="4"/>
      <c r="ALF220" s="4"/>
      <c r="ALG220" s="4"/>
      <c r="ALH220" s="4"/>
      <c r="ALI220" s="4"/>
      <c r="ALJ220" s="4"/>
      <c r="ALK220" s="4"/>
      <c r="ALL220" s="4"/>
      <c r="ALM220" s="4"/>
      <c r="ALN220" s="4"/>
      <c r="ALO220" s="4"/>
      <c r="ALP220" s="4"/>
      <c r="ALQ220" s="4"/>
      <c r="ALR220" s="4"/>
    </row>
    <row r="221" spans="2:1006" x14ac:dyDescent="0.35">
      <c r="C221" t="s">
        <v>84</v>
      </c>
    </row>
    <row r="222" spans="2:1006" x14ac:dyDescent="0.35">
      <c r="D222" t="s">
        <v>49</v>
      </c>
      <c r="E222" s="31" t="s">
        <v>107</v>
      </c>
      <c r="H222" s="17">
        <f t="shared" ref="H222:H227" si="394">SUM(J222:XFD222)</f>
        <v>26520000</v>
      </c>
      <c r="J222" s="17">
        <f>J81</f>
        <v>2210000</v>
      </c>
      <c r="K222" s="17">
        <f t="shared" ref="K222:BV222" si="395">K81</f>
        <v>2210000</v>
      </c>
      <c r="L222" s="17">
        <f t="shared" si="395"/>
        <v>2210000</v>
      </c>
      <c r="M222" s="17">
        <f t="shared" si="395"/>
        <v>2210000</v>
      </c>
      <c r="N222" s="17">
        <f t="shared" si="395"/>
        <v>2210000</v>
      </c>
      <c r="O222" s="17">
        <f t="shared" si="395"/>
        <v>2210000</v>
      </c>
      <c r="P222" s="17">
        <f t="shared" si="395"/>
        <v>2210000</v>
      </c>
      <c r="Q222" s="17">
        <f t="shared" si="395"/>
        <v>2210000</v>
      </c>
      <c r="R222" s="17">
        <f t="shared" si="395"/>
        <v>2210000</v>
      </c>
      <c r="S222" s="17">
        <f t="shared" si="395"/>
        <v>2210000</v>
      </c>
      <c r="T222" s="17">
        <f t="shared" si="395"/>
        <v>2210000</v>
      </c>
      <c r="U222" s="17">
        <f t="shared" si="395"/>
        <v>2210000</v>
      </c>
      <c r="V222" s="17">
        <f t="shared" si="395"/>
        <v>0</v>
      </c>
      <c r="W222" s="17">
        <f t="shared" si="395"/>
        <v>0</v>
      </c>
      <c r="X222" s="17">
        <f t="shared" si="395"/>
        <v>0</v>
      </c>
      <c r="Y222" s="17">
        <f t="shared" si="395"/>
        <v>0</v>
      </c>
      <c r="Z222" s="17">
        <f t="shared" si="395"/>
        <v>0</v>
      </c>
      <c r="AA222" s="17">
        <f t="shared" si="395"/>
        <v>0</v>
      </c>
      <c r="AB222" s="17">
        <f t="shared" si="395"/>
        <v>0</v>
      </c>
      <c r="AC222" s="17">
        <f t="shared" si="395"/>
        <v>0</v>
      </c>
      <c r="AD222" s="17">
        <f t="shared" si="395"/>
        <v>0</v>
      </c>
      <c r="AE222" s="17">
        <f t="shared" si="395"/>
        <v>0</v>
      </c>
      <c r="AF222" s="17">
        <f t="shared" si="395"/>
        <v>0</v>
      </c>
      <c r="AG222" s="17">
        <f t="shared" si="395"/>
        <v>0</v>
      </c>
      <c r="AH222" s="17">
        <f t="shared" si="395"/>
        <v>0</v>
      </c>
      <c r="AI222" s="17">
        <f t="shared" si="395"/>
        <v>0</v>
      </c>
      <c r="AJ222" s="17">
        <f t="shared" si="395"/>
        <v>0</v>
      </c>
      <c r="AK222" s="17">
        <f t="shared" si="395"/>
        <v>0</v>
      </c>
      <c r="AL222" s="17">
        <f t="shared" si="395"/>
        <v>0</v>
      </c>
      <c r="AM222" s="17">
        <f t="shared" si="395"/>
        <v>0</v>
      </c>
      <c r="AN222" s="17">
        <f t="shared" si="395"/>
        <v>0</v>
      </c>
      <c r="AO222" s="17">
        <f t="shared" si="395"/>
        <v>0</v>
      </c>
      <c r="AP222" s="17">
        <f t="shared" si="395"/>
        <v>0</v>
      </c>
      <c r="AQ222" s="17">
        <f t="shared" si="395"/>
        <v>0</v>
      </c>
      <c r="AR222" s="17">
        <f t="shared" si="395"/>
        <v>0</v>
      </c>
      <c r="AS222" s="17">
        <f t="shared" si="395"/>
        <v>0</v>
      </c>
      <c r="AT222" s="17">
        <f t="shared" si="395"/>
        <v>0</v>
      </c>
      <c r="AU222" s="17">
        <f t="shared" si="395"/>
        <v>0</v>
      </c>
      <c r="AV222" s="17">
        <f t="shared" si="395"/>
        <v>0</v>
      </c>
      <c r="AW222" s="17">
        <f t="shared" si="395"/>
        <v>0</v>
      </c>
      <c r="AX222" s="17">
        <f t="shared" si="395"/>
        <v>0</v>
      </c>
      <c r="AY222" s="17">
        <f t="shared" si="395"/>
        <v>0</v>
      </c>
      <c r="AZ222" s="17">
        <f t="shared" si="395"/>
        <v>0</v>
      </c>
      <c r="BA222" s="17">
        <f t="shared" si="395"/>
        <v>0</v>
      </c>
      <c r="BB222" s="17">
        <f t="shared" si="395"/>
        <v>0</v>
      </c>
      <c r="BC222" s="17">
        <f t="shared" si="395"/>
        <v>0</v>
      </c>
      <c r="BD222" s="17">
        <f t="shared" si="395"/>
        <v>0</v>
      </c>
      <c r="BE222" s="17">
        <f t="shared" si="395"/>
        <v>0</v>
      </c>
      <c r="BF222" s="17">
        <f t="shared" si="395"/>
        <v>0</v>
      </c>
      <c r="BG222" s="17">
        <f t="shared" si="395"/>
        <v>0</v>
      </c>
      <c r="BH222" s="17">
        <f t="shared" si="395"/>
        <v>0</v>
      </c>
      <c r="BI222" s="17">
        <f t="shared" si="395"/>
        <v>0</v>
      </c>
      <c r="BJ222" s="17">
        <f t="shared" si="395"/>
        <v>0</v>
      </c>
      <c r="BK222" s="17">
        <f t="shared" si="395"/>
        <v>0</v>
      </c>
      <c r="BL222" s="17">
        <f t="shared" si="395"/>
        <v>0</v>
      </c>
      <c r="BM222" s="17">
        <f t="shared" si="395"/>
        <v>0</v>
      </c>
      <c r="BN222" s="17">
        <f t="shared" si="395"/>
        <v>0</v>
      </c>
      <c r="BO222" s="17">
        <f t="shared" si="395"/>
        <v>0</v>
      </c>
      <c r="BP222" s="17">
        <f t="shared" si="395"/>
        <v>0</v>
      </c>
      <c r="BQ222" s="17">
        <f t="shared" si="395"/>
        <v>0</v>
      </c>
      <c r="BR222" s="17">
        <f t="shared" si="395"/>
        <v>0</v>
      </c>
      <c r="BS222" s="17">
        <f t="shared" si="395"/>
        <v>0</v>
      </c>
      <c r="BT222" s="17">
        <f t="shared" si="395"/>
        <v>0</v>
      </c>
      <c r="BU222" s="17">
        <f t="shared" si="395"/>
        <v>0</v>
      </c>
      <c r="BV222" s="17">
        <f t="shared" si="395"/>
        <v>0</v>
      </c>
      <c r="BW222" s="17">
        <f t="shared" ref="BW222:EH222" si="396">BW81</f>
        <v>0</v>
      </c>
      <c r="BX222" s="17">
        <f t="shared" si="396"/>
        <v>0</v>
      </c>
      <c r="BY222" s="17">
        <f t="shared" si="396"/>
        <v>0</v>
      </c>
      <c r="BZ222" s="17">
        <f t="shared" si="396"/>
        <v>0</v>
      </c>
      <c r="CA222" s="17">
        <f t="shared" si="396"/>
        <v>0</v>
      </c>
      <c r="CB222" s="17">
        <f t="shared" si="396"/>
        <v>0</v>
      </c>
      <c r="CC222" s="17">
        <f t="shared" si="396"/>
        <v>0</v>
      </c>
      <c r="CD222" s="17">
        <f t="shared" si="396"/>
        <v>0</v>
      </c>
      <c r="CE222" s="17">
        <f t="shared" si="396"/>
        <v>0</v>
      </c>
      <c r="CF222" s="17">
        <f t="shared" si="396"/>
        <v>0</v>
      </c>
      <c r="CG222" s="17">
        <f t="shared" si="396"/>
        <v>0</v>
      </c>
      <c r="CH222" s="17">
        <f t="shared" si="396"/>
        <v>0</v>
      </c>
      <c r="CI222" s="17">
        <f t="shared" si="396"/>
        <v>0</v>
      </c>
      <c r="CJ222" s="17">
        <f t="shared" si="396"/>
        <v>0</v>
      </c>
      <c r="CK222" s="17">
        <f t="shared" si="396"/>
        <v>0</v>
      </c>
      <c r="CL222" s="17">
        <f t="shared" si="396"/>
        <v>0</v>
      </c>
      <c r="CM222" s="17">
        <f t="shared" si="396"/>
        <v>0</v>
      </c>
      <c r="CN222" s="17">
        <f t="shared" si="396"/>
        <v>0</v>
      </c>
      <c r="CO222" s="17">
        <f t="shared" si="396"/>
        <v>0</v>
      </c>
      <c r="CP222" s="17">
        <f t="shared" si="396"/>
        <v>0</v>
      </c>
      <c r="CQ222" s="17">
        <f t="shared" si="396"/>
        <v>0</v>
      </c>
      <c r="CR222" s="17">
        <f t="shared" si="396"/>
        <v>0</v>
      </c>
      <c r="CS222" s="17">
        <f t="shared" si="396"/>
        <v>0</v>
      </c>
      <c r="CT222" s="17">
        <f t="shared" si="396"/>
        <v>0</v>
      </c>
      <c r="CU222" s="17">
        <f t="shared" si="396"/>
        <v>0</v>
      </c>
      <c r="CV222" s="17">
        <f t="shared" si="396"/>
        <v>0</v>
      </c>
      <c r="CW222" s="17">
        <f t="shared" si="396"/>
        <v>0</v>
      </c>
      <c r="CX222" s="17">
        <f t="shared" si="396"/>
        <v>0</v>
      </c>
      <c r="CY222" s="17">
        <f t="shared" si="396"/>
        <v>0</v>
      </c>
      <c r="CZ222" s="17">
        <f t="shared" si="396"/>
        <v>0</v>
      </c>
      <c r="DA222" s="17">
        <f t="shared" si="396"/>
        <v>0</v>
      </c>
      <c r="DB222" s="17">
        <f t="shared" si="396"/>
        <v>0</v>
      </c>
      <c r="DC222" s="17">
        <f t="shared" si="396"/>
        <v>0</v>
      </c>
      <c r="DD222" s="17">
        <f t="shared" si="396"/>
        <v>0</v>
      </c>
      <c r="DE222" s="17">
        <f t="shared" si="396"/>
        <v>0</v>
      </c>
      <c r="DF222" s="17">
        <f t="shared" si="396"/>
        <v>0</v>
      </c>
      <c r="DG222" s="17">
        <f t="shared" si="396"/>
        <v>0</v>
      </c>
      <c r="DH222" s="17">
        <f t="shared" si="396"/>
        <v>0</v>
      </c>
      <c r="DI222" s="17">
        <f t="shared" si="396"/>
        <v>0</v>
      </c>
      <c r="DJ222" s="17">
        <f t="shared" si="396"/>
        <v>0</v>
      </c>
      <c r="DK222" s="17">
        <f t="shared" si="396"/>
        <v>0</v>
      </c>
      <c r="DL222" s="17">
        <f t="shared" si="396"/>
        <v>0</v>
      </c>
      <c r="DM222" s="17">
        <f t="shared" si="396"/>
        <v>0</v>
      </c>
      <c r="DN222" s="17">
        <f t="shared" si="396"/>
        <v>0</v>
      </c>
      <c r="DO222" s="17">
        <f t="shared" si="396"/>
        <v>0</v>
      </c>
      <c r="DP222" s="17">
        <f t="shared" si="396"/>
        <v>0</v>
      </c>
      <c r="DQ222" s="17">
        <f t="shared" si="396"/>
        <v>0</v>
      </c>
      <c r="DR222" s="17">
        <f t="shared" si="396"/>
        <v>0</v>
      </c>
      <c r="DS222" s="17">
        <f t="shared" si="396"/>
        <v>0</v>
      </c>
      <c r="DT222" s="17">
        <f t="shared" si="396"/>
        <v>0</v>
      </c>
      <c r="DU222" s="17">
        <f t="shared" si="396"/>
        <v>0</v>
      </c>
      <c r="DV222" s="17">
        <f t="shared" si="396"/>
        <v>0</v>
      </c>
      <c r="DW222" s="17">
        <f t="shared" si="396"/>
        <v>0</v>
      </c>
      <c r="DX222" s="17">
        <f t="shared" si="396"/>
        <v>0</v>
      </c>
      <c r="DY222" s="17">
        <f t="shared" si="396"/>
        <v>0</v>
      </c>
      <c r="DZ222" s="17">
        <f t="shared" si="396"/>
        <v>0</v>
      </c>
      <c r="EA222" s="17">
        <f t="shared" si="396"/>
        <v>0</v>
      </c>
      <c r="EB222" s="17">
        <f t="shared" si="396"/>
        <v>0</v>
      </c>
      <c r="EC222" s="17">
        <f t="shared" si="396"/>
        <v>0</v>
      </c>
      <c r="ED222" s="17">
        <f t="shared" si="396"/>
        <v>0</v>
      </c>
      <c r="EE222" s="17">
        <f t="shared" si="396"/>
        <v>0</v>
      </c>
      <c r="EF222" s="17">
        <f t="shared" si="396"/>
        <v>0</v>
      </c>
      <c r="EG222" s="17">
        <f t="shared" si="396"/>
        <v>0</v>
      </c>
      <c r="EH222" s="17">
        <f t="shared" si="396"/>
        <v>0</v>
      </c>
      <c r="EI222" s="17">
        <f t="shared" ref="EI222:FC222" si="397">EI81</f>
        <v>0</v>
      </c>
      <c r="EJ222" s="17">
        <f t="shared" si="397"/>
        <v>0</v>
      </c>
      <c r="EK222" s="17">
        <f t="shared" si="397"/>
        <v>0</v>
      </c>
      <c r="EL222" s="17">
        <f t="shared" si="397"/>
        <v>0</v>
      </c>
      <c r="EM222" s="17">
        <f t="shared" si="397"/>
        <v>0</v>
      </c>
      <c r="EN222" s="17">
        <f t="shared" si="397"/>
        <v>0</v>
      </c>
      <c r="EO222" s="17">
        <f t="shared" si="397"/>
        <v>0</v>
      </c>
      <c r="EP222" s="17">
        <f t="shared" si="397"/>
        <v>0</v>
      </c>
      <c r="EQ222" s="17">
        <f t="shared" si="397"/>
        <v>0</v>
      </c>
      <c r="ER222" s="17">
        <f t="shared" si="397"/>
        <v>0</v>
      </c>
      <c r="ES222" s="17">
        <f t="shared" si="397"/>
        <v>0</v>
      </c>
      <c r="ET222" s="17">
        <f t="shared" si="397"/>
        <v>0</v>
      </c>
      <c r="EU222" s="17">
        <f t="shared" si="397"/>
        <v>0</v>
      </c>
      <c r="EV222" s="17">
        <f t="shared" si="397"/>
        <v>0</v>
      </c>
      <c r="EW222" s="17">
        <f t="shared" si="397"/>
        <v>0</v>
      </c>
      <c r="EX222" s="17">
        <f t="shared" si="397"/>
        <v>0</v>
      </c>
      <c r="EY222" s="17">
        <f t="shared" si="397"/>
        <v>0</v>
      </c>
      <c r="EZ222" s="17">
        <f t="shared" si="397"/>
        <v>0</v>
      </c>
      <c r="FA222" s="17">
        <f t="shared" si="397"/>
        <v>0</v>
      </c>
      <c r="FB222" s="17">
        <f t="shared" si="397"/>
        <v>0</v>
      </c>
      <c r="FC222" s="17">
        <f t="shared" si="397"/>
        <v>0</v>
      </c>
    </row>
    <row r="223" spans="2:1006" x14ac:dyDescent="0.35">
      <c r="D223" t="s">
        <v>272</v>
      </c>
      <c r="E223" s="31" t="s">
        <v>107</v>
      </c>
      <c r="H223" s="17">
        <f t="shared" si="394"/>
        <v>-7558200</v>
      </c>
      <c r="J223" s="17">
        <f>-J112</f>
        <v>0</v>
      </c>
      <c r="K223" s="17">
        <f t="shared" ref="K223:BV223" si="398">-K112</f>
        <v>0</v>
      </c>
      <c r="L223" s="17">
        <f t="shared" si="398"/>
        <v>0</v>
      </c>
      <c r="M223" s="17">
        <f t="shared" si="398"/>
        <v>0</v>
      </c>
      <c r="N223" s="17">
        <f t="shared" si="398"/>
        <v>0</v>
      </c>
      <c r="O223" s="17">
        <f t="shared" si="398"/>
        <v>0</v>
      </c>
      <c r="P223" s="17">
        <f t="shared" si="398"/>
        <v>0</v>
      </c>
      <c r="Q223" s="17">
        <f t="shared" si="398"/>
        <v>0</v>
      </c>
      <c r="R223" s="17">
        <f t="shared" si="398"/>
        <v>0</v>
      </c>
      <c r="S223" s="17">
        <f t="shared" si="398"/>
        <v>0</v>
      </c>
      <c r="T223" s="17">
        <f t="shared" si="398"/>
        <v>0</v>
      </c>
      <c r="U223" s="17">
        <f t="shared" si="398"/>
        <v>0</v>
      </c>
      <c r="V223" s="17">
        <f t="shared" si="398"/>
        <v>-7558200</v>
      </c>
      <c r="W223" s="17">
        <f t="shared" si="398"/>
        <v>0</v>
      </c>
      <c r="X223" s="17">
        <f t="shared" si="398"/>
        <v>0</v>
      </c>
      <c r="Y223" s="17">
        <f t="shared" si="398"/>
        <v>0</v>
      </c>
      <c r="Z223" s="17">
        <f t="shared" si="398"/>
        <v>0</v>
      </c>
      <c r="AA223" s="17">
        <f t="shared" si="398"/>
        <v>0</v>
      </c>
      <c r="AB223" s="17">
        <f t="shared" si="398"/>
        <v>0</v>
      </c>
      <c r="AC223" s="17">
        <f t="shared" si="398"/>
        <v>0</v>
      </c>
      <c r="AD223" s="17">
        <f t="shared" si="398"/>
        <v>0</v>
      </c>
      <c r="AE223" s="17">
        <f t="shared" si="398"/>
        <v>0</v>
      </c>
      <c r="AF223" s="17">
        <f t="shared" si="398"/>
        <v>0</v>
      </c>
      <c r="AG223" s="17">
        <f t="shared" si="398"/>
        <v>0</v>
      </c>
      <c r="AH223" s="17">
        <f t="shared" si="398"/>
        <v>0</v>
      </c>
      <c r="AI223" s="17">
        <f t="shared" si="398"/>
        <v>0</v>
      </c>
      <c r="AJ223" s="17">
        <f t="shared" si="398"/>
        <v>0</v>
      </c>
      <c r="AK223" s="17">
        <f t="shared" si="398"/>
        <v>0</v>
      </c>
      <c r="AL223" s="17">
        <f t="shared" si="398"/>
        <v>0</v>
      </c>
      <c r="AM223" s="17">
        <f t="shared" si="398"/>
        <v>0</v>
      </c>
      <c r="AN223" s="17">
        <f t="shared" si="398"/>
        <v>0</v>
      </c>
      <c r="AO223" s="17">
        <f t="shared" si="398"/>
        <v>0</v>
      </c>
      <c r="AP223" s="17">
        <f t="shared" si="398"/>
        <v>0</v>
      </c>
      <c r="AQ223" s="17">
        <f t="shared" si="398"/>
        <v>0</v>
      </c>
      <c r="AR223" s="17">
        <f t="shared" si="398"/>
        <v>0</v>
      </c>
      <c r="AS223" s="17">
        <f t="shared" si="398"/>
        <v>0</v>
      </c>
      <c r="AT223" s="17">
        <f t="shared" si="398"/>
        <v>0</v>
      </c>
      <c r="AU223" s="17">
        <f t="shared" si="398"/>
        <v>0</v>
      </c>
      <c r="AV223" s="17">
        <f t="shared" si="398"/>
        <v>0</v>
      </c>
      <c r="AW223" s="17">
        <f t="shared" si="398"/>
        <v>0</v>
      </c>
      <c r="AX223" s="17">
        <f t="shared" si="398"/>
        <v>0</v>
      </c>
      <c r="AY223" s="17">
        <f t="shared" si="398"/>
        <v>0</v>
      </c>
      <c r="AZ223" s="17">
        <f t="shared" si="398"/>
        <v>0</v>
      </c>
      <c r="BA223" s="17">
        <f t="shared" si="398"/>
        <v>0</v>
      </c>
      <c r="BB223" s="17">
        <f t="shared" si="398"/>
        <v>0</v>
      </c>
      <c r="BC223" s="17">
        <f t="shared" si="398"/>
        <v>0</v>
      </c>
      <c r="BD223" s="17">
        <f t="shared" si="398"/>
        <v>0</v>
      </c>
      <c r="BE223" s="17">
        <f t="shared" si="398"/>
        <v>0</v>
      </c>
      <c r="BF223" s="17">
        <f t="shared" si="398"/>
        <v>0</v>
      </c>
      <c r="BG223" s="17">
        <f t="shared" si="398"/>
        <v>0</v>
      </c>
      <c r="BH223" s="17">
        <f t="shared" si="398"/>
        <v>0</v>
      </c>
      <c r="BI223" s="17">
        <f t="shared" si="398"/>
        <v>0</v>
      </c>
      <c r="BJ223" s="17">
        <f t="shared" si="398"/>
        <v>0</v>
      </c>
      <c r="BK223" s="17">
        <f t="shared" si="398"/>
        <v>0</v>
      </c>
      <c r="BL223" s="17">
        <f t="shared" si="398"/>
        <v>0</v>
      </c>
      <c r="BM223" s="17">
        <f t="shared" si="398"/>
        <v>0</v>
      </c>
      <c r="BN223" s="17">
        <f t="shared" si="398"/>
        <v>0</v>
      </c>
      <c r="BO223" s="17">
        <f t="shared" si="398"/>
        <v>0</v>
      </c>
      <c r="BP223" s="17">
        <f t="shared" si="398"/>
        <v>0</v>
      </c>
      <c r="BQ223" s="17">
        <f t="shared" si="398"/>
        <v>0</v>
      </c>
      <c r="BR223" s="17">
        <f t="shared" si="398"/>
        <v>0</v>
      </c>
      <c r="BS223" s="17">
        <f t="shared" si="398"/>
        <v>0</v>
      </c>
      <c r="BT223" s="17">
        <f t="shared" si="398"/>
        <v>0</v>
      </c>
      <c r="BU223" s="17">
        <f t="shared" si="398"/>
        <v>0</v>
      </c>
      <c r="BV223" s="17">
        <f t="shared" si="398"/>
        <v>0</v>
      </c>
      <c r="BW223" s="17">
        <f t="shared" ref="BW223:EH223" si="399">-BW112</f>
        <v>0</v>
      </c>
      <c r="BX223" s="17">
        <f t="shared" si="399"/>
        <v>0</v>
      </c>
      <c r="BY223" s="17">
        <f t="shared" si="399"/>
        <v>0</v>
      </c>
      <c r="BZ223" s="17">
        <f t="shared" si="399"/>
        <v>0</v>
      </c>
      <c r="CA223" s="17">
        <f t="shared" si="399"/>
        <v>0</v>
      </c>
      <c r="CB223" s="17">
        <f t="shared" si="399"/>
        <v>0</v>
      </c>
      <c r="CC223" s="17">
        <f t="shared" si="399"/>
        <v>0</v>
      </c>
      <c r="CD223" s="17">
        <f t="shared" si="399"/>
        <v>0</v>
      </c>
      <c r="CE223" s="17">
        <f t="shared" si="399"/>
        <v>0</v>
      </c>
      <c r="CF223" s="17">
        <f t="shared" si="399"/>
        <v>0</v>
      </c>
      <c r="CG223" s="17">
        <f t="shared" si="399"/>
        <v>0</v>
      </c>
      <c r="CH223" s="17">
        <f t="shared" si="399"/>
        <v>0</v>
      </c>
      <c r="CI223" s="17">
        <f t="shared" si="399"/>
        <v>0</v>
      </c>
      <c r="CJ223" s="17">
        <f t="shared" si="399"/>
        <v>0</v>
      </c>
      <c r="CK223" s="17">
        <f t="shared" si="399"/>
        <v>0</v>
      </c>
      <c r="CL223" s="17">
        <f t="shared" si="399"/>
        <v>0</v>
      </c>
      <c r="CM223" s="17">
        <f t="shared" si="399"/>
        <v>0</v>
      </c>
      <c r="CN223" s="17">
        <f t="shared" si="399"/>
        <v>0</v>
      </c>
      <c r="CO223" s="17">
        <f t="shared" si="399"/>
        <v>0</v>
      </c>
      <c r="CP223" s="17">
        <f t="shared" si="399"/>
        <v>0</v>
      </c>
      <c r="CQ223" s="17">
        <f t="shared" si="399"/>
        <v>0</v>
      </c>
      <c r="CR223" s="17">
        <f t="shared" si="399"/>
        <v>0</v>
      </c>
      <c r="CS223" s="17">
        <f t="shared" si="399"/>
        <v>0</v>
      </c>
      <c r="CT223" s="17">
        <f t="shared" si="399"/>
        <v>0</v>
      </c>
      <c r="CU223" s="17">
        <f t="shared" si="399"/>
        <v>0</v>
      </c>
      <c r="CV223" s="17">
        <f t="shared" si="399"/>
        <v>0</v>
      </c>
      <c r="CW223" s="17">
        <f t="shared" si="399"/>
        <v>0</v>
      </c>
      <c r="CX223" s="17">
        <f t="shared" si="399"/>
        <v>0</v>
      </c>
      <c r="CY223" s="17">
        <f t="shared" si="399"/>
        <v>0</v>
      </c>
      <c r="CZ223" s="17">
        <f t="shared" si="399"/>
        <v>0</v>
      </c>
      <c r="DA223" s="17">
        <f t="shared" si="399"/>
        <v>0</v>
      </c>
      <c r="DB223" s="17">
        <f t="shared" si="399"/>
        <v>0</v>
      </c>
      <c r="DC223" s="17">
        <f t="shared" si="399"/>
        <v>0</v>
      </c>
      <c r="DD223" s="17">
        <f t="shared" si="399"/>
        <v>0</v>
      </c>
      <c r="DE223" s="17">
        <f t="shared" si="399"/>
        <v>0</v>
      </c>
      <c r="DF223" s="17">
        <f t="shared" si="399"/>
        <v>0</v>
      </c>
      <c r="DG223" s="17">
        <f t="shared" si="399"/>
        <v>0</v>
      </c>
      <c r="DH223" s="17">
        <f t="shared" si="399"/>
        <v>0</v>
      </c>
      <c r="DI223" s="17">
        <f t="shared" si="399"/>
        <v>0</v>
      </c>
      <c r="DJ223" s="17">
        <f t="shared" si="399"/>
        <v>0</v>
      </c>
      <c r="DK223" s="17">
        <f t="shared" si="399"/>
        <v>0</v>
      </c>
      <c r="DL223" s="17">
        <f t="shared" si="399"/>
        <v>0</v>
      </c>
      <c r="DM223" s="17">
        <f t="shared" si="399"/>
        <v>0</v>
      </c>
      <c r="DN223" s="17">
        <f t="shared" si="399"/>
        <v>0</v>
      </c>
      <c r="DO223" s="17">
        <f t="shared" si="399"/>
        <v>0</v>
      </c>
      <c r="DP223" s="17">
        <f t="shared" si="399"/>
        <v>0</v>
      </c>
      <c r="DQ223" s="17">
        <f t="shared" si="399"/>
        <v>0</v>
      </c>
      <c r="DR223" s="17">
        <f t="shared" si="399"/>
        <v>0</v>
      </c>
      <c r="DS223" s="17">
        <f t="shared" si="399"/>
        <v>0</v>
      </c>
      <c r="DT223" s="17">
        <f t="shared" si="399"/>
        <v>0</v>
      </c>
      <c r="DU223" s="17">
        <f t="shared" si="399"/>
        <v>0</v>
      </c>
      <c r="DV223" s="17">
        <f t="shared" si="399"/>
        <v>0</v>
      </c>
      <c r="DW223" s="17">
        <f t="shared" si="399"/>
        <v>0</v>
      </c>
      <c r="DX223" s="17">
        <f t="shared" si="399"/>
        <v>0</v>
      </c>
      <c r="DY223" s="17">
        <f t="shared" si="399"/>
        <v>0</v>
      </c>
      <c r="DZ223" s="17">
        <f t="shared" si="399"/>
        <v>0</v>
      </c>
      <c r="EA223" s="17">
        <f t="shared" si="399"/>
        <v>0</v>
      </c>
      <c r="EB223" s="17">
        <f t="shared" si="399"/>
        <v>0</v>
      </c>
      <c r="EC223" s="17">
        <f t="shared" si="399"/>
        <v>0</v>
      </c>
      <c r="ED223" s="17">
        <f t="shared" si="399"/>
        <v>0</v>
      </c>
      <c r="EE223" s="17">
        <f t="shared" si="399"/>
        <v>0</v>
      </c>
      <c r="EF223" s="17">
        <f t="shared" si="399"/>
        <v>0</v>
      </c>
      <c r="EG223" s="17">
        <f t="shared" si="399"/>
        <v>0</v>
      </c>
      <c r="EH223" s="17">
        <f t="shared" si="399"/>
        <v>0</v>
      </c>
      <c r="EI223" s="17">
        <f t="shared" ref="EI223:FC223" si="400">-EI112</f>
        <v>0</v>
      </c>
      <c r="EJ223" s="17">
        <f t="shared" si="400"/>
        <v>0</v>
      </c>
      <c r="EK223" s="17">
        <f t="shared" si="400"/>
        <v>0</v>
      </c>
      <c r="EL223" s="17">
        <f t="shared" si="400"/>
        <v>0</v>
      </c>
      <c r="EM223" s="17">
        <f t="shared" si="400"/>
        <v>0</v>
      </c>
      <c r="EN223" s="17">
        <f t="shared" si="400"/>
        <v>0</v>
      </c>
      <c r="EO223" s="17">
        <f t="shared" si="400"/>
        <v>0</v>
      </c>
      <c r="EP223" s="17">
        <f t="shared" si="400"/>
        <v>0</v>
      </c>
      <c r="EQ223" s="17">
        <f t="shared" si="400"/>
        <v>0</v>
      </c>
      <c r="ER223" s="17">
        <f t="shared" si="400"/>
        <v>0</v>
      </c>
      <c r="ES223" s="17">
        <f t="shared" si="400"/>
        <v>0</v>
      </c>
      <c r="ET223" s="17">
        <f t="shared" si="400"/>
        <v>0</v>
      </c>
      <c r="EU223" s="17">
        <f t="shared" si="400"/>
        <v>0</v>
      </c>
      <c r="EV223" s="17">
        <f t="shared" si="400"/>
        <v>0</v>
      </c>
      <c r="EW223" s="17">
        <f t="shared" si="400"/>
        <v>0</v>
      </c>
      <c r="EX223" s="17">
        <f t="shared" si="400"/>
        <v>0</v>
      </c>
      <c r="EY223" s="17">
        <f t="shared" si="400"/>
        <v>0</v>
      </c>
      <c r="EZ223" s="17">
        <f t="shared" si="400"/>
        <v>0</v>
      </c>
      <c r="FA223" s="17">
        <f t="shared" si="400"/>
        <v>0</v>
      </c>
      <c r="FB223" s="17">
        <f t="shared" si="400"/>
        <v>0</v>
      </c>
      <c r="FC223" s="17">
        <f t="shared" si="400"/>
        <v>0</v>
      </c>
    </row>
    <row r="224" spans="2:1006" x14ac:dyDescent="0.35">
      <c r="D224" t="s">
        <v>85</v>
      </c>
      <c r="E224" s="31" t="s">
        <v>107</v>
      </c>
      <c r="H224" s="17">
        <f t="shared" ca="1" si="394"/>
        <v>498388.70223165065</v>
      </c>
      <c r="J224" s="17">
        <f>J188</f>
        <v>0</v>
      </c>
      <c r="K224" s="17">
        <f t="shared" ref="K224:BV224" ca="1" si="401">K188</f>
        <v>7941.7309281000344</v>
      </c>
      <c r="L224" s="17">
        <f t="shared" ca="1" si="401"/>
        <v>15350.075876183093</v>
      </c>
      <c r="M224" s="17">
        <f t="shared" ca="1" si="401"/>
        <v>22779.935892719539</v>
      </c>
      <c r="N224" s="17">
        <f t="shared" ca="1" si="401"/>
        <v>30231.373461054012</v>
      </c>
      <c r="O224" s="17">
        <f t="shared" ca="1" si="401"/>
        <v>37704.451245993187</v>
      </c>
      <c r="P224" s="17">
        <f t="shared" ca="1" si="401"/>
        <v>45199.232094332794</v>
      </c>
      <c r="Q224" s="17">
        <f t="shared" ca="1" si="401"/>
        <v>52715.77903538612</v>
      </c>
      <c r="R224" s="17">
        <f t="shared" ca="1" si="401"/>
        <v>60254.155281514082</v>
      </c>
      <c r="S224" s="17">
        <f t="shared" ca="1" si="401"/>
        <v>67814.424228656848</v>
      </c>
      <c r="T224" s="17">
        <f t="shared" ca="1" si="401"/>
        <v>75396.649456866944</v>
      </c>
      <c r="U224" s="17">
        <f t="shared" ca="1" si="401"/>
        <v>83000.894730843967</v>
      </c>
      <c r="V224" s="17">
        <f t="shared" ca="1" si="401"/>
        <v>0</v>
      </c>
      <c r="W224" s="17">
        <f t="shared" ca="1" si="401"/>
        <v>0</v>
      </c>
      <c r="X224" s="17">
        <f t="shared" ca="1" si="401"/>
        <v>0</v>
      </c>
      <c r="Y224" s="17">
        <f t="shared" ca="1" si="401"/>
        <v>0</v>
      </c>
      <c r="Z224" s="17">
        <f t="shared" ca="1" si="401"/>
        <v>0</v>
      </c>
      <c r="AA224" s="17">
        <f t="shared" ca="1" si="401"/>
        <v>0</v>
      </c>
      <c r="AB224" s="17">
        <f t="shared" ca="1" si="401"/>
        <v>0</v>
      </c>
      <c r="AC224" s="17">
        <f t="shared" ca="1" si="401"/>
        <v>0</v>
      </c>
      <c r="AD224" s="17">
        <f t="shared" ca="1" si="401"/>
        <v>0</v>
      </c>
      <c r="AE224" s="17">
        <f t="shared" ca="1" si="401"/>
        <v>0</v>
      </c>
      <c r="AF224" s="17">
        <f t="shared" ca="1" si="401"/>
        <v>0</v>
      </c>
      <c r="AG224" s="17">
        <f t="shared" ca="1" si="401"/>
        <v>0</v>
      </c>
      <c r="AH224" s="17">
        <f t="shared" ca="1" si="401"/>
        <v>0</v>
      </c>
      <c r="AI224" s="17">
        <f t="shared" ca="1" si="401"/>
        <v>0</v>
      </c>
      <c r="AJ224" s="17">
        <f t="shared" ca="1" si="401"/>
        <v>0</v>
      </c>
      <c r="AK224" s="17">
        <f t="shared" ca="1" si="401"/>
        <v>0</v>
      </c>
      <c r="AL224" s="17">
        <f t="shared" ca="1" si="401"/>
        <v>0</v>
      </c>
      <c r="AM224" s="17">
        <f t="shared" ca="1" si="401"/>
        <v>0</v>
      </c>
      <c r="AN224" s="17">
        <f t="shared" ca="1" si="401"/>
        <v>0</v>
      </c>
      <c r="AO224" s="17">
        <f t="shared" ca="1" si="401"/>
        <v>0</v>
      </c>
      <c r="AP224" s="17">
        <f t="shared" ca="1" si="401"/>
        <v>0</v>
      </c>
      <c r="AQ224" s="17">
        <f t="shared" ca="1" si="401"/>
        <v>0</v>
      </c>
      <c r="AR224" s="17">
        <f t="shared" ca="1" si="401"/>
        <v>0</v>
      </c>
      <c r="AS224" s="17">
        <f t="shared" ca="1" si="401"/>
        <v>0</v>
      </c>
      <c r="AT224" s="17">
        <f t="shared" ca="1" si="401"/>
        <v>0</v>
      </c>
      <c r="AU224" s="17">
        <f t="shared" ca="1" si="401"/>
        <v>0</v>
      </c>
      <c r="AV224" s="17">
        <f t="shared" ca="1" si="401"/>
        <v>0</v>
      </c>
      <c r="AW224" s="17">
        <f t="shared" ca="1" si="401"/>
        <v>0</v>
      </c>
      <c r="AX224" s="17">
        <f t="shared" ca="1" si="401"/>
        <v>0</v>
      </c>
      <c r="AY224" s="17">
        <f t="shared" ca="1" si="401"/>
        <v>0</v>
      </c>
      <c r="AZ224" s="17">
        <f t="shared" ca="1" si="401"/>
        <v>0</v>
      </c>
      <c r="BA224" s="17">
        <f t="shared" ca="1" si="401"/>
        <v>0</v>
      </c>
      <c r="BB224" s="17">
        <f t="shared" ca="1" si="401"/>
        <v>0</v>
      </c>
      <c r="BC224" s="17">
        <f t="shared" ca="1" si="401"/>
        <v>0</v>
      </c>
      <c r="BD224" s="17">
        <f t="shared" ca="1" si="401"/>
        <v>0</v>
      </c>
      <c r="BE224" s="17">
        <f t="shared" ca="1" si="401"/>
        <v>0</v>
      </c>
      <c r="BF224" s="17">
        <f t="shared" ca="1" si="401"/>
        <v>0</v>
      </c>
      <c r="BG224" s="17">
        <f t="shared" ca="1" si="401"/>
        <v>0</v>
      </c>
      <c r="BH224" s="17">
        <f t="shared" ca="1" si="401"/>
        <v>0</v>
      </c>
      <c r="BI224" s="17">
        <f t="shared" ca="1" si="401"/>
        <v>0</v>
      </c>
      <c r="BJ224" s="17">
        <f t="shared" ca="1" si="401"/>
        <v>0</v>
      </c>
      <c r="BK224" s="17">
        <f t="shared" ca="1" si="401"/>
        <v>0</v>
      </c>
      <c r="BL224" s="17">
        <f t="shared" ca="1" si="401"/>
        <v>0</v>
      </c>
      <c r="BM224" s="17">
        <f t="shared" ca="1" si="401"/>
        <v>0</v>
      </c>
      <c r="BN224" s="17">
        <f t="shared" ca="1" si="401"/>
        <v>0</v>
      </c>
      <c r="BO224" s="17">
        <f t="shared" ca="1" si="401"/>
        <v>0</v>
      </c>
      <c r="BP224" s="17">
        <f t="shared" ca="1" si="401"/>
        <v>0</v>
      </c>
      <c r="BQ224" s="17">
        <f t="shared" ca="1" si="401"/>
        <v>0</v>
      </c>
      <c r="BR224" s="17">
        <f t="shared" ca="1" si="401"/>
        <v>0</v>
      </c>
      <c r="BS224" s="17">
        <f t="shared" ca="1" si="401"/>
        <v>0</v>
      </c>
      <c r="BT224" s="17">
        <f t="shared" ca="1" si="401"/>
        <v>0</v>
      </c>
      <c r="BU224" s="17">
        <f t="shared" ca="1" si="401"/>
        <v>0</v>
      </c>
      <c r="BV224" s="17">
        <f t="shared" ca="1" si="401"/>
        <v>0</v>
      </c>
      <c r="BW224" s="17">
        <f t="shared" ref="BW224:EH224" ca="1" si="402">BW188</f>
        <v>0</v>
      </c>
      <c r="BX224" s="17">
        <f t="shared" ca="1" si="402"/>
        <v>0</v>
      </c>
      <c r="BY224" s="17">
        <f t="shared" ca="1" si="402"/>
        <v>0</v>
      </c>
      <c r="BZ224" s="17">
        <f t="shared" ca="1" si="402"/>
        <v>0</v>
      </c>
      <c r="CA224" s="17">
        <f t="shared" ca="1" si="402"/>
        <v>0</v>
      </c>
      <c r="CB224" s="17">
        <f t="shared" ca="1" si="402"/>
        <v>0</v>
      </c>
      <c r="CC224" s="17">
        <f t="shared" ca="1" si="402"/>
        <v>0</v>
      </c>
      <c r="CD224" s="17">
        <f t="shared" ca="1" si="402"/>
        <v>0</v>
      </c>
      <c r="CE224" s="17">
        <f t="shared" ca="1" si="402"/>
        <v>0</v>
      </c>
      <c r="CF224" s="17">
        <f t="shared" ca="1" si="402"/>
        <v>0</v>
      </c>
      <c r="CG224" s="17">
        <f t="shared" ca="1" si="402"/>
        <v>0</v>
      </c>
      <c r="CH224" s="17">
        <f t="shared" ca="1" si="402"/>
        <v>0</v>
      </c>
      <c r="CI224" s="17">
        <f t="shared" ca="1" si="402"/>
        <v>0</v>
      </c>
      <c r="CJ224" s="17">
        <f t="shared" ca="1" si="402"/>
        <v>0</v>
      </c>
      <c r="CK224" s="17">
        <f t="shared" ca="1" si="402"/>
        <v>0</v>
      </c>
      <c r="CL224" s="17">
        <f t="shared" ca="1" si="402"/>
        <v>0</v>
      </c>
      <c r="CM224" s="17">
        <f t="shared" ca="1" si="402"/>
        <v>0</v>
      </c>
      <c r="CN224" s="17">
        <f t="shared" ca="1" si="402"/>
        <v>0</v>
      </c>
      <c r="CO224" s="17">
        <f t="shared" ca="1" si="402"/>
        <v>0</v>
      </c>
      <c r="CP224" s="17">
        <f t="shared" ca="1" si="402"/>
        <v>0</v>
      </c>
      <c r="CQ224" s="17">
        <f t="shared" ca="1" si="402"/>
        <v>0</v>
      </c>
      <c r="CR224" s="17">
        <f t="shared" ca="1" si="402"/>
        <v>0</v>
      </c>
      <c r="CS224" s="17">
        <f t="shared" ca="1" si="402"/>
        <v>0</v>
      </c>
      <c r="CT224" s="17">
        <f t="shared" ca="1" si="402"/>
        <v>0</v>
      </c>
      <c r="CU224" s="17">
        <f t="shared" ca="1" si="402"/>
        <v>0</v>
      </c>
      <c r="CV224" s="17">
        <f t="shared" ca="1" si="402"/>
        <v>0</v>
      </c>
      <c r="CW224" s="17">
        <f t="shared" ca="1" si="402"/>
        <v>0</v>
      </c>
      <c r="CX224" s="17">
        <f t="shared" ca="1" si="402"/>
        <v>0</v>
      </c>
      <c r="CY224" s="17">
        <f t="shared" ca="1" si="402"/>
        <v>0</v>
      </c>
      <c r="CZ224" s="17">
        <f t="shared" ca="1" si="402"/>
        <v>0</v>
      </c>
      <c r="DA224" s="17">
        <f t="shared" ca="1" si="402"/>
        <v>0</v>
      </c>
      <c r="DB224" s="17">
        <f t="shared" ca="1" si="402"/>
        <v>0</v>
      </c>
      <c r="DC224" s="17">
        <f t="shared" ca="1" si="402"/>
        <v>0</v>
      </c>
      <c r="DD224" s="17">
        <f t="shared" ca="1" si="402"/>
        <v>0</v>
      </c>
      <c r="DE224" s="17">
        <f t="shared" ca="1" si="402"/>
        <v>0</v>
      </c>
      <c r="DF224" s="17">
        <f t="shared" ca="1" si="402"/>
        <v>0</v>
      </c>
      <c r="DG224" s="17">
        <f t="shared" ca="1" si="402"/>
        <v>0</v>
      </c>
      <c r="DH224" s="17">
        <f t="shared" ca="1" si="402"/>
        <v>0</v>
      </c>
      <c r="DI224" s="17">
        <f t="shared" ca="1" si="402"/>
        <v>0</v>
      </c>
      <c r="DJ224" s="17">
        <f t="shared" ca="1" si="402"/>
        <v>0</v>
      </c>
      <c r="DK224" s="17">
        <f t="shared" ca="1" si="402"/>
        <v>0</v>
      </c>
      <c r="DL224" s="17">
        <f t="shared" ca="1" si="402"/>
        <v>0</v>
      </c>
      <c r="DM224" s="17">
        <f t="shared" ca="1" si="402"/>
        <v>0</v>
      </c>
      <c r="DN224" s="17">
        <f t="shared" ca="1" si="402"/>
        <v>0</v>
      </c>
      <c r="DO224" s="17">
        <f t="shared" ca="1" si="402"/>
        <v>0</v>
      </c>
      <c r="DP224" s="17">
        <f t="shared" ca="1" si="402"/>
        <v>0</v>
      </c>
      <c r="DQ224" s="17">
        <f t="shared" ca="1" si="402"/>
        <v>0</v>
      </c>
      <c r="DR224" s="17">
        <f t="shared" ca="1" si="402"/>
        <v>0</v>
      </c>
      <c r="DS224" s="17">
        <f t="shared" ca="1" si="402"/>
        <v>0</v>
      </c>
      <c r="DT224" s="17">
        <f t="shared" ca="1" si="402"/>
        <v>0</v>
      </c>
      <c r="DU224" s="17">
        <f t="shared" ca="1" si="402"/>
        <v>0</v>
      </c>
      <c r="DV224" s="17">
        <f t="shared" ca="1" si="402"/>
        <v>0</v>
      </c>
      <c r="DW224" s="17">
        <f t="shared" ca="1" si="402"/>
        <v>0</v>
      </c>
      <c r="DX224" s="17">
        <f t="shared" ca="1" si="402"/>
        <v>0</v>
      </c>
      <c r="DY224" s="17">
        <f t="shared" ca="1" si="402"/>
        <v>0</v>
      </c>
      <c r="DZ224" s="17">
        <f t="shared" ca="1" si="402"/>
        <v>0</v>
      </c>
      <c r="EA224" s="17">
        <f t="shared" ca="1" si="402"/>
        <v>0</v>
      </c>
      <c r="EB224" s="17">
        <f t="shared" ca="1" si="402"/>
        <v>0</v>
      </c>
      <c r="EC224" s="17">
        <f t="shared" ca="1" si="402"/>
        <v>0</v>
      </c>
      <c r="ED224" s="17">
        <f t="shared" ca="1" si="402"/>
        <v>0</v>
      </c>
      <c r="EE224" s="17">
        <f t="shared" ca="1" si="402"/>
        <v>0</v>
      </c>
      <c r="EF224" s="17">
        <f t="shared" ca="1" si="402"/>
        <v>0</v>
      </c>
      <c r="EG224" s="17">
        <f t="shared" ca="1" si="402"/>
        <v>0</v>
      </c>
      <c r="EH224" s="17">
        <f t="shared" ca="1" si="402"/>
        <v>0</v>
      </c>
      <c r="EI224" s="17">
        <f t="shared" ref="EI224:FC224" ca="1" si="403">EI188</f>
        <v>0</v>
      </c>
      <c r="EJ224" s="17">
        <f t="shared" ca="1" si="403"/>
        <v>0</v>
      </c>
      <c r="EK224" s="17">
        <f t="shared" ca="1" si="403"/>
        <v>0</v>
      </c>
      <c r="EL224" s="17">
        <f t="shared" ca="1" si="403"/>
        <v>0</v>
      </c>
      <c r="EM224" s="17">
        <f t="shared" ca="1" si="403"/>
        <v>0</v>
      </c>
      <c r="EN224" s="17">
        <f t="shared" ca="1" si="403"/>
        <v>0</v>
      </c>
      <c r="EO224" s="17">
        <f t="shared" ca="1" si="403"/>
        <v>0</v>
      </c>
      <c r="EP224" s="17">
        <f t="shared" ca="1" si="403"/>
        <v>0</v>
      </c>
      <c r="EQ224" s="17">
        <f t="shared" ca="1" si="403"/>
        <v>0</v>
      </c>
      <c r="ER224" s="17">
        <f t="shared" ca="1" si="403"/>
        <v>0</v>
      </c>
      <c r="ES224" s="17">
        <f t="shared" ca="1" si="403"/>
        <v>0</v>
      </c>
      <c r="ET224" s="17">
        <f t="shared" ca="1" si="403"/>
        <v>0</v>
      </c>
      <c r="EU224" s="17">
        <f t="shared" ca="1" si="403"/>
        <v>0</v>
      </c>
      <c r="EV224" s="17">
        <f t="shared" ca="1" si="403"/>
        <v>0</v>
      </c>
      <c r="EW224" s="17">
        <f t="shared" ca="1" si="403"/>
        <v>0</v>
      </c>
      <c r="EX224" s="17">
        <f t="shared" ca="1" si="403"/>
        <v>0</v>
      </c>
      <c r="EY224" s="17">
        <f t="shared" ca="1" si="403"/>
        <v>0</v>
      </c>
      <c r="EZ224" s="17">
        <f t="shared" ca="1" si="403"/>
        <v>0</v>
      </c>
      <c r="FA224" s="17">
        <f t="shared" ca="1" si="403"/>
        <v>0</v>
      </c>
      <c r="FB224" s="17">
        <f t="shared" ca="1" si="403"/>
        <v>0</v>
      </c>
      <c r="FC224" s="17">
        <f t="shared" ca="1" si="403"/>
        <v>0</v>
      </c>
    </row>
    <row r="225" spans="2:1006" x14ac:dyDescent="0.35">
      <c r="D225" t="s">
        <v>261</v>
      </c>
      <c r="E225" s="31" t="s">
        <v>107</v>
      </c>
      <c r="H225" s="17">
        <f t="shared" ca="1" si="394"/>
        <v>167143.95702247869</v>
      </c>
      <c r="J225" s="17">
        <f ca="1">J191</f>
        <v>167143.95702247869</v>
      </c>
      <c r="K225" s="17">
        <f t="shared" ref="K225:BV225" ca="1" si="404">K191</f>
        <v>0</v>
      </c>
      <c r="L225" s="17">
        <f t="shared" ca="1" si="404"/>
        <v>0</v>
      </c>
      <c r="M225" s="17">
        <f t="shared" ca="1" si="404"/>
        <v>0</v>
      </c>
      <c r="N225" s="17">
        <f t="shared" ca="1" si="404"/>
        <v>0</v>
      </c>
      <c r="O225" s="17">
        <f t="shared" ca="1" si="404"/>
        <v>0</v>
      </c>
      <c r="P225" s="17">
        <f t="shared" ca="1" si="404"/>
        <v>0</v>
      </c>
      <c r="Q225" s="17">
        <f t="shared" ca="1" si="404"/>
        <v>0</v>
      </c>
      <c r="R225" s="17">
        <f t="shared" ca="1" si="404"/>
        <v>0</v>
      </c>
      <c r="S225" s="17">
        <f t="shared" ca="1" si="404"/>
        <v>0</v>
      </c>
      <c r="T225" s="17">
        <f t="shared" ca="1" si="404"/>
        <v>0</v>
      </c>
      <c r="U225" s="17">
        <f t="shared" ca="1" si="404"/>
        <v>0</v>
      </c>
      <c r="V225" s="17">
        <f t="shared" ca="1" si="404"/>
        <v>0</v>
      </c>
      <c r="W225" s="17">
        <f t="shared" ca="1" si="404"/>
        <v>0</v>
      </c>
      <c r="X225" s="17">
        <f t="shared" ca="1" si="404"/>
        <v>0</v>
      </c>
      <c r="Y225" s="17">
        <f t="shared" ca="1" si="404"/>
        <v>0</v>
      </c>
      <c r="Z225" s="17">
        <f t="shared" ca="1" si="404"/>
        <v>0</v>
      </c>
      <c r="AA225" s="17">
        <f t="shared" ca="1" si="404"/>
        <v>0</v>
      </c>
      <c r="AB225" s="17">
        <f t="shared" ca="1" si="404"/>
        <v>0</v>
      </c>
      <c r="AC225" s="17">
        <f t="shared" ca="1" si="404"/>
        <v>0</v>
      </c>
      <c r="AD225" s="17">
        <f t="shared" ca="1" si="404"/>
        <v>0</v>
      </c>
      <c r="AE225" s="17">
        <f t="shared" ca="1" si="404"/>
        <v>0</v>
      </c>
      <c r="AF225" s="17">
        <f t="shared" ca="1" si="404"/>
        <v>0</v>
      </c>
      <c r="AG225" s="17">
        <f t="shared" ca="1" si="404"/>
        <v>0</v>
      </c>
      <c r="AH225" s="17">
        <f t="shared" ca="1" si="404"/>
        <v>0</v>
      </c>
      <c r="AI225" s="17">
        <f t="shared" ca="1" si="404"/>
        <v>0</v>
      </c>
      <c r="AJ225" s="17">
        <f t="shared" ca="1" si="404"/>
        <v>0</v>
      </c>
      <c r="AK225" s="17">
        <f t="shared" ca="1" si="404"/>
        <v>0</v>
      </c>
      <c r="AL225" s="17">
        <f t="shared" ca="1" si="404"/>
        <v>0</v>
      </c>
      <c r="AM225" s="17">
        <f t="shared" ca="1" si="404"/>
        <v>0</v>
      </c>
      <c r="AN225" s="17">
        <f t="shared" ca="1" si="404"/>
        <v>0</v>
      </c>
      <c r="AO225" s="17">
        <f t="shared" ca="1" si="404"/>
        <v>0</v>
      </c>
      <c r="AP225" s="17">
        <f t="shared" ca="1" si="404"/>
        <v>0</v>
      </c>
      <c r="AQ225" s="17">
        <f t="shared" ca="1" si="404"/>
        <v>0</v>
      </c>
      <c r="AR225" s="17">
        <f t="shared" ca="1" si="404"/>
        <v>0</v>
      </c>
      <c r="AS225" s="17">
        <f t="shared" ca="1" si="404"/>
        <v>0</v>
      </c>
      <c r="AT225" s="17">
        <f t="shared" ca="1" si="404"/>
        <v>0</v>
      </c>
      <c r="AU225" s="17">
        <f t="shared" ca="1" si="404"/>
        <v>0</v>
      </c>
      <c r="AV225" s="17">
        <f t="shared" ca="1" si="404"/>
        <v>0</v>
      </c>
      <c r="AW225" s="17">
        <f t="shared" ca="1" si="404"/>
        <v>0</v>
      </c>
      <c r="AX225" s="17">
        <f t="shared" ca="1" si="404"/>
        <v>0</v>
      </c>
      <c r="AY225" s="17">
        <f t="shared" ca="1" si="404"/>
        <v>0</v>
      </c>
      <c r="AZ225" s="17">
        <f t="shared" ca="1" si="404"/>
        <v>0</v>
      </c>
      <c r="BA225" s="17">
        <f t="shared" ca="1" si="404"/>
        <v>0</v>
      </c>
      <c r="BB225" s="17">
        <f t="shared" ca="1" si="404"/>
        <v>0</v>
      </c>
      <c r="BC225" s="17">
        <f t="shared" ca="1" si="404"/>
        <v>0</v>
      </c>
      <c r="BD225" s="17">
        <f t="shared" ca="1" si="404"/>
        <v>0</v>
      </c>
      <c r="BE225" s="17">
        <f t="shared" ca="1" si="404"/>
        <v>0</v>
      </c>
      <c r="BF225" s="17">
        <f t="shared" ca="1" si="404"/>
        <v>0</v>
      </c>
      <c r="BG225" s="17">
        <f t="shared" ca="1" si="404"/>
        <v>0</v>
      </c>
      <c r="BH225" s="17">
        <f t="shared" ca="1" si="404"/>
        <v>0</v>
      </c>
      <c r="BI225" s="17">
        <f t="shared" ca="1" si="404"/>
        <v>0</v>
      </c>
      <c r="BJ225" s="17">
        <f t="shared" ca="1" si="404"/>
        <v>0</v>
      </c>
      <c r="BK225" s="17">
        <f t="shared" ca="1" si="404"/>
        <v>0</v>
      </c>
      <c r="BL225" s="17">
        <f t="shared" ca="1" si="404"/>
        <v>0</v>
      </c>
      <c r="BM225" s="17">
        <f t="shared" ca="1" si="404"/>
        <v>0</v>
      </c>
      <c r="BN225" s="17">
        <f t="shared" ca="1" si="404"/>
        <v>0</v>
      </c>
      <c r="BO225" s="17">
        <f t="shared" ca="1" si="404"/>
        <v>0</v>
      </c>
      <c r="BP225" s="17">
        <f t="shared" ca="1" si="404"/>
        <v>0</v>
      </c>
      <c r="BQ225" s="17">
        <f t="shared" ca="1" si="404"/>
        <v>0</v>
      </c>
      <c r="BR225" s="17">
        <f t="shared" ca="1" si="404"/>
        <v>0</v>
      </c>
      <c r="BS225" s="17">
        <f t="shared" ca="1" si="404"/>
        <v>0</v>
      </c>
      <c r="BT225" s="17">
        <f t="shared" ca="1" si="404"/>
        <v>0</v>
      </c>
      <c r="BU225" s="17">
        <f t="shared" ca="1" si="404"/>
        <v>0</v>
      </c>
      <c r="BV225" s="17">
        <f t="shared" ca="1" si="404"/>
        <v>0</v>
      </c>
      <c r="BW225" s="17">
        <f t="shared" ref="BW225:EH225" ca="1" si="405">BW191</f>
        <v>0</v>
      </c>
      <c r="BX225" s="17">
        <f t="shared" ca="1" si="405"/>
        <v>0</v>
      </c>
      <c r="BY225" s="17">
        <f t="shared" ca="1" si="405"/>
        <v>0</v>
      </c>
      <c r="BZ225" s="17">
        <f t="shared" ca="1" si="405"/>
        <v>0</v>
      </c>
      <c r="CA225" s="17">
        <f t="shared" ca="1" si="405"/>
        <v>0</v>
      </c>
      <c r="CB225" s="17">
        <f t="shared" ca="1" si="405"/>
        <v>0</v>
      </c>
      <c r="CC225" s="17">
        <f t="shared" ca="1" si="405"/>
        <v>0</v>
      </c>
      <c r="CD225" s="17">
        <f t="shared" ca="1" si="405"/>
        <v>0</v>
      </c>
      <c r="CE225" s="17">
        <f t="shared" ca="1" si="405"/>
        <v>0</v>
      </c>
      <c r="CF225" s="17">
        <f t="shared" ca="1" si="405"/>
        <v>0</v>
      </c>
      <c r="CG225" s="17">
        <f t="shared" ca="1" si="405"/>
        <v>0</v>
      </c>
      <c r="CH225" s="17">
        <f t="shared" ca="1" si="405"/>
        <v>0</v>
      </c>
      <c r="CI225" s="17">
        <f t="shared" ca="1" si="405"/>
        <v>0</v>
      </c>
      <c r="CJ225" s="17">
        <f t="shared" ca="1" si="405"/>
        <v>0</v>
      </c>
      <c r="CK225" s="17">
        <f t="shared" ca="1" si="405"/>
        <v>0</v>
      </c>
      <c r="CL225" s="17">
        <f t="shared" ca="1" si="405"/>
        <v>0</v>
      </c>
      <c r="CM225" s="17">
        <f t="shared" ca="1" si="405"/>
        <v>0</v>
      </c>
      <c r="CN225" s="17">
        <f t="shared" ca="1" si="405"/>
        <v>0</v>
      </c>
      <c r="CO225" s="17">
        <f t="shared" ca="1" si="405"/>
        <v>0</v>
      </c>
      <c r="CP225" s="17">
        <f t="shared" ca="1" si="405"/>
        <v>0</v>
      </c>
      <c r="CQ225" s="17">
        <f t="shared" ca="1" si="405"/>
        <v>0</v>
      </c>
      <c r="CR225" s="17">
        <f t="shared" ca="1" si="405"/>
        <v>0</v>
      </c>
      <c r="CS225" s="17">
        <f t="shared" ca="1" si="405"/>
        <v>0</v>
      </c>
      <c r="CT225" s="17">
        <f t="shared" ca="1" si="405"/>
        <v>0</v>
      </c>
      <c r="CU225" s="17">
        <f t="shared" ca="1" si="405"/>
        <v>0</v>
      </c>
      <c r="CV225" s="17">
        <f t="shared" ca="1" si="405"/>
        <v>0</v>
      </c>
      <c r="CW225" s="17">
        <f t="shared" ca="1" si="405"/>
        <v>0</v>
      </c>
      <c r="CX225" s="17">
        <f t="shared" ca="1" si="405"/>
        <v>0</v>
      </c>
      <c r="CY225" s="17">
        <f t="shared" ca="1" si="405"/>
        <v>0</v>
      </c>
      <c r="CZ225" s="17">
        <f t="shared" ca="1" si="405"/>
        <v>0</v>
      </c>
      <c r="DA225" s="17">
        <f t="shared" ca="1" si="405"/>
        <v>0</v>
      </c>
      <c r="DB225" s="17">
        <f t="shared" ca="1" si="405"/>
        <v>0</v>
      </c>
      <c r="DC225" s="17">
        <f t="shared" ca="1" si="405"/>
        <v>0</v>
      </c>
      <c r="DD225" s="17">
        <f t="shared" ca="1" si="405"/>
        <v>0</v>
      </c>
      <c r="DE225" s="17">
        <f t="shared" ca="1" si="405"/>
        <v>0</v>
      </c>
      <c r="DF225" s="17">
        <f t="shared" ca="1" si="405"/>
        <v>0</v>
      </c>
      <c r="DG225" s="17">
        <f t="shared" ca="1" si="405"/>
        <v>0</v>
      </c>
      <c r="DH225" s="17">
        <f t="shared" ca="1" si="405"/>
        <v>0</v>
      </c>
      <c r="DI225" s="17">
        <f t="shared" ca="1" si="405"/>
        <v>0</v>
      </c>
      <c r="DJ225" s="17">
        <f t="shared" ca="1" si="405"/>
        <v>0</v>
      </c>
      <c r="DK225" s="17">
        <f t="shared" ca="1" si="405"/>
        <v>0</v>
      </c>
      <c r="DL225" s="17">
        <f t="shared" ca="1" si="405"/>
        <v>0</v>
      </c>
      <c r="DM225" s="17">
        <f t="shared" ca="1" si="405"/>
        <v>0</v>
      </c>
      <c r="DN225" s="17">
        <f t="shared" ca="1" si="405"/>
        <v>0</v>
      </c>
      <c r="DO225" s="17">
        <f t="shared" ca="1" si="405"/>
        <v>0</v>
      </c>
      <c r="DP225" s="17">
        <f t="shared" ca="1" si="405"/>
        <v>0</v>
      </c>
      <c r="DQ225" s="17">
        <f t="shared" ca="1" si="405"/>
        <v>0</v>
      </c>
      <c r="DR225" s="17">
        <f t="shared" ca="1" si="405"/>
        <v>0</v>
      </c>
      <c r="DS225" s="17">
        <f t="shared" ca="1" si="405"/>
        <v>0</v>
      </c>
      <c r="DT225" s="17">
        <f t="shared" ca="1" si="405"/>
        <v>0</v>
      </c>
      <c r="DU225" s="17">
        <f t="shared" ca="1" si="405"/>
        <v>0</v>
      </c>
      <c r="DV225" s="17">
        <f t="shared" ca="1" si="405"/>
        <v>0</v>
      </c>
      <c r="DW225" s="17">
        <f t="shared" ca="1" si="405"/>
        <v>0</v>
      </c>
      <c r="DX225" s="17">
        <f t="shared" ca="1" si="405"/>
        <v>0</v>
      </c>
      <c r="DY225" s="17">
        <f t="shared" ca="1" si="405"/>
        <v>0</v>
      </c>
      <c r="DZ225" s="17">
        <f t="shared" ca="1" si="405"/>
        <v>0</v>
      </c>
      <c r="EA225" s="17">
        <f t="shared" ca="1" si="405"/>
        <v>0</v>
      </c>
      <c r="EB225" s="17">
        <f t="shared" ca="1" si="405"/>
        <v>0</v>
      </c>
      <c r="EC225" s="17">
        <f t="shared" ca="1" si="405"/>
        <v>0</v>
      </c>
      <c r="ED225" s="17">
        <f t="shared" ca="1" si="405"/>
        <v>0</v>
      </c>
      <c r="EE225" s="17">
        <f t="shared" ca="1" si="405"/>
        <v>0</v>
      </c>
      <c r="EF225" s="17">
        <f t="shared" ca="1" si="405"/>
        <v>0</v>
      </c>
      <c r="EG225" s="17">
        <f t="shared" ca="1" si="405"/>
        <v>0</v>
      </c>
      <c r="EH225" s="17">
        <f t="shared" ca="1" si="405"/>
        <v>0</v>
      </c>
      <c r="EI225" s="17">
        <f t="shared" ref="EI225:FC225" ca="1" si="406">EI191</f>
        <v>0</v>
      </c>
      <c r="EJ225" s="17">
        <f t="shared" ca="1" si="406"/>
        <v>0</v>
      </c>
      <c r="EK225" s="17">
        <f t="shared" ca="1" si="406"/>
        <v>0</v>
      </c>
      <c r="EL225" s="17">
        <f t="shared" ca="1" si="406"/>
        <v>0</v>
      </c>
      <c r="EM225" s="17">
        <f t="shared" ca="1" si="406"/>
        <v>0</v>
      </c>
      <c r="EN225" s="17">
        <f t="shared" ca="1" si="406"/>
        <v>0</v>
      </c>
      <c r="EO225" s="17">
        <f t="shared" ca="1" si="406"/>
        <v>0</v>
      </c>
      <c r="EP225" s="17">
        <f t="shared" ca="1" si="406"/>
        <v>0</v>
      </c>
      <c r="EQ225" s="17">
        <f t="shared" ca="1" si="406"/>
        <v>0</v>
      </c>
      <c r="ER225" s="17">
        <f t="shared" ca="1" si="406"/>
        <v>0</v>
      </c>
      <c r="ES225" s="17">
        <f t="shared" ca="1" si="406"/>
        <v>0</v>
      </c>
      <c r="ET225" s="17">
        <f t="shared" ca="1" si="406"/>
        <v>0</v>
      </c>
      <c r="EU225" s="17">
        <f t="shared" ca="1" si="406"/>
        <v>0</v>
      </c>
      <c r="EV225" s="17">
        <f t="shared" ca="1" si="406"/>
        <v>0</v>
      </c>
      <c r="EW225" s="17">
        <f t="shared" ca="1" si="406"/>
        <v>0</v>
      </c>
      <c r="EX225" s="17">
        <f t="shared" ca="1" si="406"/>
        <v>0</v>
      </c>
      <c r="EY225" s="17">
        <f t="shared" ca="1" si="406"/>
        <v>0</v>
      </c>
      <c r="EZ225" s="17">
        <f t="shared" ca="1" si="406"/>
        <v>0</v>
      </c>
      <c r="FA225" s="17">
        <f t="shared" ca="1" si="406"/>
        <v>0</v>
      </c>
      <c r="FB225" s="17">
        <f t="shared" ca="1" si="406"/>
        <v>0</v>
      </c>
      <c r="FC225" s="17">
        <f t="shared" ca="1" si="406"/>
        <v>0</v>
      </c>
    </row>
    <row r="226" spans="2:1006" x14ac:dyDescent="0.35">
      <c r="D226" t="s">
        <v>262</v>
      </c>
      <c r="E226" s="31" t="s">
        <v>107</v>
      </c>
      <c r="H226" s="17">
        <f t="shared" ca="1" si="394"/>
        <v>36662.284566893504</v>
      </c>
      <c r="J226" s="17">
        <f ca="1">J195</f>
        <v>8357.197851123934</v>
      </c>
      <c r="K226" s="17">
        <f t="shared" ref="K226:BV226" ca="1" si="407">K195</f>
        <v>7343.359860302653</v>
      </c>
      <c r="L226" s="17">
        <f t="shared" ca="1" si="407"/>
        <v>6397.6136967175826</v>
      </c>
      <c r="M226" s="17">
        <f t="shared" ca="1" si="407"/>
        <v>5449.1209286490994</v>
      </c>
      <c r="N226" s="17">
        <f t="shared" ca="1" si="407"/>
        <v>4497.8735795000175</v>
      </c>
      <c r="O226" s="17">
        <f t="shared" ca="1" si="407"/>
        <v>3543.8636495077826</v>
      </c>
      <c r="P226" s="17">
        <f t="shared" ca="1" si="407"/>
        <v>2587.0831156771947</v>
      </c>
      <c r="Q226" s="17">
        <f t="shared" ca="1" si="407"/>
        <v>1627.5239317129403</v>
      </c>
      <c r="R226" s="17">
        <f t="shared" ca="1" si="407"/>
        <v>665.17802795192324</v>
      </c>
      <c r="S226" s="17">
        <f t="shared" ca="1" si="407"/>
        <v>-299.96268870460057</v>
      </c>
      <c r="T226" s="17">
        <f t="shared" ca="1" si="407"/>
        <v>-1267.9063348590807</v>
      </c>
      <c r="U226" s="17">
        <f t="shared" ca="1" si="407"/>
        <v>-2238.6610506859347</v>
      </c>
      <c r="V226" s="17">
        <f t="shared" ca="1" si="407"/>
        <v>0</v>
      </c>
      <c r="W226" s="17">
        <f t="shared" ca="1" si="407"/>
        <v>0</v>
      </c>
      <c r="X226" s="17">
        <f t="shared" ca="1" si="407"/>
        <v>0</v>
      </c>
      <c r="Y226" s="17">
        <f t="shared" ca="1" si="407"/>
        <v>0</v>
      </c>
      <c r="Z226" s="17">
        <f t="shared" ca="1" si="407"/>
        <v>0</v>
      </c>
      <c r="AA226" s="17">
        <f t="shared" ca="1" si="407"/>
        <v>0</v>
      </c>
      <c r="AB226" s="17">
        <f t="shared" ca="1" si="407"/>
        <v>0</v>
      </c>
      <c r="AC226" s="17">
        <f t="shared" ca="1" si="407"/>
        <v>0</v>
      </c>
      <c r="AD226" s="17">
        <f t="shared" ca="1" si="407"/>
        <v>0</v>
      </c>
      <c r="AE226" s="17">
        <f t="shared" ca="1" si="407"/>
        <v>0</v>
      </c>
      <c r="AF226" s="17">
        <f t="shared" ca="1" si="407"/>
        <v>0</v>
      </c>
      <c r="AG226" s="17">
        <f t="shared" ca="1" si="407"/>
        <v>0</v>
      </c>
      <c r="AH226" s="17">
        <f t="shared" ca="1" si="407"/>
        <v>0</v>
      </c>
      <c r="AI226" s="17">
        <f t="shared" ca="1" si="407"/>
        <v>0</v>
      </c>
      <c r="AJ226" s="17">
        <f t="shared" ca="1" si="407"/>
        <v>0</v>
      </c>
      <c r="AK226" s="17">
        <f t="shared" ca="1" si="407"/>
        <v>0</v>
      </c>
      <c r="AL226" s="17">
        <f t="shared" ca="1" si="407"/>
        <v>0</v>
      </c>
      <c r="AM226" s="17">
        <f t="shared" ca="1" si="407"/>
        <v>0</v>
      </c>
      <c r="AN226" s="17">
        <f t="shared" ca="1" si="407"/>
        <v>0</v>
      </c>
      <c r="AO226" s="17">
        <f t="shared" ca="1" si="407"/>
        <v>0</v>
      </c>
      <c r="AP226" s="17">
        <f t="shared" ca="1" si="407"/>
        <v>0</v>
      </c>
      <c r="AQ226" s="17">
        <f t="shared" ca="1" si="407"/>
        <v>0</v>
      </c>
      <c r="AR226" s="17">
        <f t="shared" ca="1" si="407"/>
        <v>0</v>
      </c>
      <c r="AS226" s="17">
        <f t="shared" ca="1" si="407"/>
        <v>0</v>
      </c>
      <c r="AT226" s="17">
        <f t="shared" ca="1" si="407"/>
        <v>0</v>
      </c>
      <c r="AU226" s="17">
        <f t="shared" ca="1" si="407"/>
        <v>0</v>
      </c>
      <c r="AV226" s="17">
        <f t="shared" ca="1" si="407"/>
        <v>0</v>
      </c>
      <c r="AW226" s="17">
        <f t="shared" ca="1" si="407"/>
        <v>0</v>
      </c>
      <c r="AX226" s="17">
        <f t="shared" ca="1" si="407"/>
        <v>0</v>
      </c>
      <c r="AY226" s="17">
        <f t="shared" ca="1" si="407"/>
        <v>0</v>
      </c>
      <c r="AZ226" s="17">
        <f t="shared" ca="1" si="407"/>
        <v>0</v>
      </c>
      <c r="BA226" s="17">
        <f t="shared" ca="1" si="407"/>
        <v>0</v>
      </c>
      <c r="BB226" s="17">
        <f t="shared" ca="1" si="407"/>
        <v>0</v>
      </c>
      <c r="BC226" s="17">
        <f t="shared" ca="1" si="407"/>
        <v>0</v>
      </c>
      <c r="BD226" s="17">
        <f t="shared" ca="1" si="407"/>
        <v>0</v>
      </c>
      <c r="BE226" s="17">
        <f t="shared" ca="1" si="407"/>
        <v>0</v>
      </c>
      <c r="BF226" s="17">
        <f t="shared" ca="1" si="407"/>
        <v>0</v>
      </c>
      <c r="BG226" s="17">
        <f t="shared" ca="1" si="407"/>
        <v>0</v>
      </c>
      <c r="BH226" s="17">
        <f t="shared" ca="1" si="407"/>
        <v>0</v>
      </c>
      <c r="BI226" s="17">
        <f t="shared" ca="1" si="407"/>
        <v>0</v>
      </c>
      <c r="BJ226" s="17">
        <f t="shared" ca="1" si="407"/>
        <v>0</v>
      </c>
      <c r="BK226" s="17">
        <f t="shared" ca="1" si="407"/>
        <v>0</v>
      </c>
      <c r="BL226" s="17">
        <f t="shared" ca="1" si="407"/>
        <v>0</v>
      </c>
      <c r="BM226" s="17">
        <f t="shared" ca="1" si="407"/>
        <v>0</v>
      </c>
      <c r="BN226" s="17">
        <f t="shared" ca="1" si="407"/>
        <v>0</v>
      </c>
      <c r="BO226" s="17">
        <f t="shared" ca="1" si="407"/>
        <v>0</v>
      </c>
      <c r="BP226" s="17">
        <f t="shared" ca="1" si="407"/>
        <v>0</v>
      </c>
      <c r="BQ226" s="17">
        <f t="shared" ca="1" si="407"/>
        <v>0</v>
      </c>
      <c r="BR226" s="17">
        <f t="shared" ca="1" si="407"/>
        <v>0</v>
      </c>
      <c r="BS226" s="17">
        <f t="shared" ca="1" si="407"/>
        <v>0</v>
      </c>
      <c r="BT226" s="17">
        <f t="shared" ca="1" si="407"/>
        <v>0</v>
      </c>
      <c r="BU226" s="17">
        <f t="shared" ca="1" si="407"/>
        <v>0</v>
      </c>
      <c r="BV226" s="17">
        <f t="shared" ca="1" si="407"/>
        <v>0</v>
      </c>
      <c r="BW226" s="17">
        <f t="shared" ref="BW226:EH226" ca="1" si="408">BW195</f>
        <v>0</v>
      </c>
      <c r="BX226" s="17">
        <f t="shared" ca="1" si="408"/>
        <v>0</v>
      </c>
      <c r="BY226" s="17">
        <f t="shared" ca="1" si="408"/>
        <v>0</v>
      </c>
      <c r="BZ226" s="17">
        <f t="shared" ca="1" si="408"/>
        <v>0</v>
      </c>
      <c r="CA226" s="17">
        <f t="shared" ca="1" si="408"/>
        <v>0</v>
      </c>
      <c r="CB226" s="17">
        <f t="shared" ca="1" si="408"/>
        <v>0</v>
      </c>
      <c r="CC226" s="17">
        <f t="shared" ca="1" si="408"/>
        <v>0</v>
      </c>
      <c r="CD226" s="17">
        <f t="shared" ca="1" si="408"/>
        <v>0</v>
      </c>
      <c r="CE226" s="17">
        <f t="shared" ca="1" si="408"/>
        <v>0</v>
      </c>
      <c r="CF226" s="17">
        <f t="shared" ca="1" si="408"/>
        <v>0</v>
      </c>
      <c r="CG226" s="17">
        <f t="shared" ca="1" si="408"/>
        <v>0</v>
      </c>
      <c r="CH226" s="17">
        <f t="shared" ca="1" si="408"/>
        <v>0</v>
      </c>
      <c r="CI226" s="17">
        <f t="shared" ca="1" si="408"/>
        <v>0</v>
      </c>
      <c r="CJ226" s="17">
        <f t="shared" ca="1" si="408"/>
        <v>0</v>
      </c>
      <c r="CK226" s="17">
        <f t="shared" ca="1" si="408"/>
        <v>0</v>
      </c>
      <c r="CL226" s="17">
        <f t="shared" ca="1" si="408"/>
        <v>0</v>
      </c>
      <c r="CM226" s="17">
        <f t="shared" ca="1" si="408"/>
        <v>0</v>
      </c>
      <c r="CN226" s="17">
        <f t="shared" ca="1" si="408"/>
        <v>0</v>
      </c>
      <c r="CO226" s="17">
        <f t="shared" ca="1" si="408"/>
        <v>0</v>
      </c>
      <c r="CP226" s="17">
        <f t="shared" ca="1" si="408"/>
        <v>0</v>
      </c>
      <c r="CQ226" s="17">
        <f t="shared" ca="1" si="408"/>
        <v>0</v>
      </c>
      <c r="CR226" s="17">
        <f t="shared" ca="1" si="408"/>
        <v>0</v>
      </c>
      <c r="CS226" s="17">
        <f t="shared" ca="1" si="408"/>
        <v>0</v>
      </c>
      <c r="CT226" s="17">
        <f t="shared" ca="1" si="408"/>
        <v>0</v>
      </c>
      <c r="CU226" s="17">
        <f t="shared" ca="1" si="408"/>
        <v>0</v>
      </c>
      <c r="CV226" s="17">
        <f t="shared" ca="1" si="408"/>
        <v>0</v>
      </c>
      <c r="CW226" s="17">
        <f t="shared" ca="1" si="408"/>
        <v>0</v>
      </c>
      <c r="CX226" s="17">
        <f t="shared" ca="1" si="408"/>
        <v>0</v>
      </c>
      <c r="CY226" s="17">
        <f t="shared" ca="1" si="408"/>
        <v>0</v>
      </c>
      <c r="CZ226" s="17">
        <f t="shared" ca="1" si="408"/>
        <v>0</v>
      </c>
      <c r="DA226" s="17">
        <f t="shared" ca="1" si="408"/>
        <v>0</v>
      </c>
      <c r="DB226" s="17">
        <f t="shared" ca="1" si="408"/>
        <v>0</v>
      </c>
      <c r="DC226" s="17">
        <f t="shared" ca="1" si="408"/>
        <v>0</v>
      </c>
      <c r="DD226" s="17">
        <f t="shared" ca="1" si="408"/>
        <v>0</v>
      </c>
      <c r="DE226" s="17">
        <f t="shared" ca="1" si="408"/>
        <v>0</v>
      </c>
      <c r="DF226" s="17">
        <f t="shared" ca="1" si="408"/>
        <v>0</v>
      </c>
      <c r="DG226" s="17">
        <f t="shared" ca="1" si="408"/>
        <v>0</v>
      </c>
      <c r="DH226" s="17">
        <f t="shared" ca="1" si="408"/>
        <v>0</v>
      </c>
      <c r="DI226" s="17">
        <f t="shared" ca="1" si="408"/>
        <v>0</v>
      </c>
      <c r="DJ226" s="17">
        <f t="shared" ca="1" si="408"/>
        <v>0</v>
      </c>
      <c r="DK226" s="17">
        <f t="shared" ca="1" si="408"/>
        <v>0</v>
      </c>
      <c r="DL226" s="17">
        <f t="shared" ca="1" si="408"/>
        <v>0</v>
      </c>
      <c r="DM226" s="17">
        <f t="shared" ca="1" si="408"/>
        <v>0</v>
      </c>
      <c r="DN226" s="17">
        <f t="shared" ca="1" si="408"/>
        <v>0</v>
      </c>
      <c r="DO226" s="17">
        <f t="shared" ca="1" si="408"/>
        <v>0</v>
      </c>
      <c r="DP226" s="17">
        <f t="shared" ca="1" si="408"/>
        <v>0</v>
      </c>
      <c r="DQ226" s="17">
        <f t="shared" ca="1" si="408"/>
        <v>0</v>
      </c>
      <c r="DR226" s="17">
        <f t="shared" ca="1" si="408"/>
        <v>0</v>
      </c>
      <c r="DS226" s="17">
        <f t="shared" ca="1" si="408"/>
        <v>0</v>
      </c>
      <c r="DT226" s="17">
        <f t="shared" ca="1" si="408"/>
        <v>0</v>
      </c>
      <c r="DU226" s="17">
        <f t="shared" ca="1" si="408"/>
        <v>0</v>
      </c>
      <c r="DV226" s="17">
        <f t="shared" ca="1" si="408"/>
        <v>0</v>
      </c>
      <c r="DW226" s="17">
        <f t="shared" ca="1" si="408"/>
        <v>0</v>
      </c>
      <c r="DX226" s="17">
        <f t="shared" ca="1" si="408"/>
        <v>0</v>
      </c>
      <c r="DY226" s="17">
        <f t="shared" ca="1" si="408"/>
        <v>0</v>
      </c>
      <c r="DZ226" s="17">
        <f t="shared" ca="1" si="408"/>
        <v>0</v>
      </c>
      <c r="EA226" s="17">
        <f t="shared" ca="1" si="408"/>
        <v>0</v>
      </c>
      <c r="EB226" s="17">
        <f t="shared" ca="1" si="408"/>
        <v>0</v>
      </c>
      <c r="EC226" s="17">
        <f t="shared" ca="1" si="408"/>
        <v>0</v>
      </c>
      <c r="ED226" s="17">
        <f t="shared" ca="1" si="408"/>
        <v>0</v>
      </c>
      <c r="EE226" s="17">
        <f t="shared" ca="1" si="408"/>
        <v>0</v>
      </c>
      <c r="EF226" s="17">
        <f t="shared" ca="1" si="408"/>
        <v>0</v>
      </c>
      <c r="EG226" s="17">
        <f t="shared" ca="1" si="408"/>
        <v>0</v>
      </c>
      <c r="EH226" s="17">
        <f t="shared" ca="1" si="408"/>
        <v>0</v>
      </c>
      <c r="EI226" s="17">
        <f t="shared" ref="EI226:FC226" ca="1" si="409">EI195</f>
        <v>0</v>
      </c>
      <c r="EJ226" s="17">
        <f t="shared" ca="1" si="409"/>
        <v>0</v>
      </c>
      <c r="EK226" s="17">
        <f t="shared" ca="1" si="409"/>
        <v>0</v>
      </c>
      <c r="EL226" s="17">
        <f t="shared" ca="1" si="409"/>
        <v>0</v>
      </c>
      <c r="EM226" s="17">
        <f t="shared" ca="1" si="409"/>
        <v>0</v>
      </c>
      <c r="EN226" s="17">
        <f t="shared" ca="1" si="409"/>
        <v>0</v>
      </c>
      <c r="EO226" s="17">
        <f t="shared" ca="1" si="409"/>
        <v>0</v>
      </c>
      <c r="EP226" s="17">
        <f t="shared" ca="1" si="409"/>
        <v>0</v>
      </c>
      <c r="EQ226" s="17">
        <f t="shared" ca="1" si="409"/>
        <v>0</v>
      </c>
      <c r="ER226" s="17">
        <f t="shared" ca="1" si="409"/>
        <v>0</v>
      </c>
      <c r="ES226" s="17">
        <f t="shared" ca="1" si="409"/>
        <v>0</v>
      </c>
      <c r="ET226" s="17">
        <f t="shared" ca="1" si="409"/>
        <v>0</v>
      </c>
      <c r="EU226" s="17">
        <f t="shared" ca="1" si="409"/>
        <v>0</v>
      </c>
      <c r="EV226" s="17">
        <f t="shared" ca="1" si="409"/>
        <v>0</v>
      </c>
      <c r="EW226" s="17">
        <f t="shared" ca="1" si="409"/>
        <v>0</v>
      </c>
      <c r="EX226" s="17">
        <f t="shared" ca="1" si="409"/>
        <v>0</v>
      </c>
      <c r="EY226" s="17">
        <f t="shared" ca="1" si="409"/>
        <v>0</v>
      </c>
      <c r="EZ226" s="17">
        <f t="shared" ca="1" si="409"/>
        <v>0</v>
      </c>
      <c r="FA226" s="17">
        <f t="shared" ca="1" si="409"/>
        <v>0</v>
      </c>
      <c r="FB226" s="17">
        <f t="shared" ca="1" si="409"/>
        <v>0</v>
      </c>
      <c r="FC226" s="17">
        <f t="shared" ca="1" si="409"/>
        <v>0</v>
      </c>
    </row>
    <row r="227" spans="2:1006" x14ac:dyDescent="0.35">
      <c r="D227" s="33" t="s">
        <v>86</v>
      </c>
      <c r="E227" s="34" t="s">
        <v>107</v>
      </c>
      <c r="F227" s="33"/>
      <c r="G227" s="33"/>
      <c r="H227" s="35">
        <f t="shared" ca="1" si="394"/>
        <v>19663994.943821024</v>
      </c>
      <c r="I227" s="33"/>
      <c r="J227" s="35">
        <f ca="1">SUM(J222:J226)</f>
        <v>2385501.1548736026</v>
      </c>
      <c r="K227" s="35">
        <f t="shared" ref="K227:BV227" ca="1" si="410">SUM(K222:K226)</f>
        <v>2225285.0907884031</v>
      </c>
      <c r="L227" s="35">
        <f t="shared" ca="1" si="410"/>
        <v>2231747.6895729005</v>
      </c>
      <c r="M227" s="35">
        <f t="shared" ca="1" si="410"/>
        <v>2238229.0568213686</v>
      </c>
      <c r="N227" s="35">
        <f t="shared" ca="1" si="410"/>
        <v>2244729.2470405544</v>
      </c>
      <c r="O227" s="35">
        <f t="shared" ca="1" si="410"/>
        <v>2251248.3148955014</v>
      </c>
      <c r="P227" s="35">
        <f t="shared" ca="1" si="410"/>
        <v>2257786.3152100099</v>
      </c>
      <c r="Q227" s="35">
        <f t="shared" ca="1" si="410"/>
        <v>2264343.302967099</v>
      </c>
      <c r="R227" s="35">
        <f t="shared" ca="1" si="410"/>
        <v>2270919.333309466</v>
      </c>
      <c r="S227" s="35">
        <f t="shared" ca="1" si="410"/>
        <v>2277514.4615399526</v>
      </c>
      <c r="T227" s="35">
        <f t="shared" ca="1" si="410"/>
        <v>2284128.7431220082</v>
      </c>
      <c r="U227" s="35">
        <f t="shared" ca="1" si="410"/>
        <v>2290762.2336801579</v>
      </c>
      <c r="V227" s="35">
        <f t="shared" ca="1" si="410"/>
        <v>-7558200</v>
      </c>
      <c r="W227" s="35">
        <f t="shared" ca="1" si="410"/>
        <v>0</v>
      </c>
      <c r="X227" s="35">
        <f t="shared" ca="1" si="410"/>
        <v>0</v>
      </c>
      <c r="Y227" s="35">
        <f t="shared" ca="1" si="410"/>
        <v>0</v>
      </c>
      <c r="Z227" s="35">
        <f t="shared" ca="1" si="410"/>
        <v>0</v>
      </c>
      <c r="AA227" s="35">
        <f t="shared" ca="1" si="410"/>
        <v>0</v>
      </c>
      <c r="AB227" s="35">
        <f t="shared" ca="1" si="410"/>
        <v>0</v>
      </c>
      <c r="AC227" s="35">
        <f t="shared" ca="1" si="410"/>
        <v>0</v>
      </c>
      <c r="AD227" s="35">
        <f t="shared" ca="1" si="410"/>
        <v>0</v>
      </c>
      <c r="AE227" s="35">
        <f t="shared" ca="1" si="410"/>
        <v>0</v>
      </c>
      <c r="AF227" s="35">
        <f t="shared" ca="1" si="410"/>
        <v>0</v>
      </c>
      <c r="AG227" s="35">
        <f t="shared" ca="1" si="410"/>
        <v>0</v>
      </c>
      <c r="AH227" s="35">
        <f t="shared" ca="1" si="410"/>
        <v>0</v>
      </c>
      <c r="AI227" s="35">
        <f t="shared" ca="1" si="410"/>
        <v>0</v>
      </c>
      <c r="AJ227" s="35">
        <f t="shared" ca="1" si="410"/>
        <v>0</v>
      </c>
      <c r="AK227" s="35">
        <f t="shared" ca="1" si="410"/>
        <v>0</v>
      </c>
      <c r="AL227" s="35">
        <f t="shared" ca="1" si="410"/>
        <v>0</v>
      </c>
      <c r="AM227" s="35">
        <f t="shared" ca="1" si="410"/>
        <v>0</v>
      </c>
      <c r="AN227" s="35">
        <f t="shared" ca="1" si="410"/>
        <v>0</v>
      </c>
      <c r="AO227" s="35">
        <f t="shared" ca="1" si="410"/>
        <v>0</v>
      </c>
      <c r="AP227" s="35">
        <f t="shared" ca="1" si="410"/>
        <v>0</v>
      </c>
      <c r="AQ227" s="35">
        <f t="shared" ca="1" si="410"/>
        <v>0</v>
      </c>
      <c r="AR227" s="35">
        <f t="shared" ca="1" si="410"/>
        <v>0</v>
      </c>
      <c r="AS227" s="35">
        <f t="shared" ca="1" si="410"/>
        <v>0</v>
      </c>
      <c r="AT227" s="35">
        <f t="shared" ca="1" si="410"/>
        <v>0</v>
      </c>
      <c r="AU227" s="35">
        <f t="shared" ca="1" si="410"/>
        <v>0</v>
      </c>
      <c r="AV227" s="35">
        <f t="shared" ca="1" si="410"/>
        <v>0</v>
      </c>
      <c r="AW227" s="35">
        <f t="shared" ca="1" si="410"/>
        <v>0</v>
      </c>
      <c r="AX227" s="35">
        <f t="shared" ca="1" si="410"/>
        <v>0</v>
      </c>
      <c r="AY227" s="35">
        <f t="shared" ca="1" si="410"/>
        <v>0</v>
      </c>
      <c r="AZ227" s="35">
        <f t="shared" ca="1" si="410"/>
        <v>0</v>
      </c>
      <c r="BA227" s="35">
        <f t="shared" ca="1" si="410"/>
        <v>0</v>
      </c>
      <c r="BB227" s="35">
        <f t="shared" ca="1" si="410"/>
        <v>0</v>
      </c>
      <c r="BC227" s="35">
        <f t="shared" ca="1" si="410"/>
        <v>0</v>
      </c>
      <c r="BD227" s="35">
        <f t="shared" ca="1" si="410"/>
        <v>0</v>
      </c>
      <c r="BE227" s="35">
        <f t="shared" ca="1" si="410"/>
        <v>0</v>
      </c>
      <c r="BF227" s="35">
        <f t="shared" ca="1" si="410"/>
        <v>0</v>
      </c>
      <c r="BG227" s="35">
        <f t="shared" ca="1" si="410"/>
        <v>0</v>
      </c>
      <c r="BH227" s="35">
        <f t="shared" ca="1" si="410"/>
        <v>0</v>
      </c>
      <c r="BI227" s="35">
        <f t="shared" ca="1" si="410"/>
        <v>0</v>
      </c>
      <c r="BJ227" s="35">
        <f t="shared" ca="1" si="410"/>
        <v>0</v>
      </c>
      <c r="BK227" s="35">
        <f t="shared" ca="1" si="410"/>
        <v>0</v>
      </c>
      <c r="BL227" s="35">
        <f t="shared" ca="1" si="410"/>
        <v>0</v>
      </c>
      <c r="BM227" s="35">
        <f t="shared" ca="1" si="410"/>
        <v>0</v>
      </c>
      <c r="BN227" s="35">
        <f t="shared" ca="1" si="410"/>
        <v>0</v>
      </c>
      <c r="BO227" s="35">
        <f t="shared" ca="1" si="410"/>
        <v>0</v>
      </c>
      <c r="BP227" s="35">
        <f t="shared" ca="1" si="410"/>
        <v>0</v>
      </c>
      <c r="BQ227" s="35">
        <f t="shared" ca="1" si="410"/>
        <v>0</v>
      </c>
      <c r="BR227" s="35">
        <f t="shared" ca="1" si="410"/>
        <v>0</v>
      </c>
      <c r="BS227" s="35">
        <f t="shared" ca="1" si="410"/>
        <v>0</v>
      </c>
      <c r="BT227" s="35">
        <f t="shared" ca="1" si="410"/>
        <v>0</v>
      </c>
      <c r="BU227" s="35">
        <f t="shared" ca="1" si="410"/>
        <v>0</v>
      </c>
      <c r="BV227" s="35">
        <f t="shared" ca="1" si="410"/>
        <v>0</v>
      </c>
      <c r="BW227" s="35">
        <f t="shared" ref="BW227:EH227" ca="1" si="411">SUM(BW222:BW226)</f>
        <v>0</v>
      </c>
      <c r="BX227" s="35">
        <f t="shared" ca="1" si="411"/>
        <v>0</v>
      </c>
      <c r="BY227" s="35">
        <f t="shared" ca="1" si="411"/>
        <v>0</v>
      </c>
      <c r="BZ227" s="35">
        <f t="shared" ca="1" si="411"/>
        <v>0</v>
      </c>
      <c r="CA227" s="35">
        <f t="shared" ca="1" si="411"/>
        <v>0</v>
      </c>
      <c r="CB227" s="35">
        <f t="shared" ca="1" si="411"/>
        <v>0</v>
      </c>
      <c r="CC227" s="35">
        <f t="shared" ca="1" si="411"/>
        <v>0</v>
      </c>
      <c r="CD227" s="35">
        <f t="shared" ca="1" si="411"/>
        <v>0</v>
      </c>
      <c r="CE227" s="35">
        <f t="shared" ca="1" si="411"/>
        <v>0</v>
      </c>
      <c r="CF227" s="35">
        <f t="shared" ca="1" si="411"/>
        <v>0</v>
      </c>
      <c r="CG227" s="35">
        <f t="shared" ca="1" si="411"/>
        <v>0</v>
      </c>
      <c r="CH227" s="35">
        <f t="shared" ca="1" si="411"/>
        <v>0</v>
      </c>
      <c r="CI227" s="35">
        <f t="shared" ca="1" si="411"/>
        <v>0</v>
      </c>
      <c r="CJ227" s="35">
        <f t="shared" ca="1" si="411"/>
        <v>0</v>
      </c>
      <c r="CK227" s="35">
        <f t="shared" ca="1" si="411"/>
        <v>0</v>
      </c>
      <c r="CL227" s="35">
        <f t="shared" ca="1" si="411"/>
        <v>0</v>
      </c>
      <c r="CM227" s="35">
        <f t="shared" ca="1" si="411"/>
        <v>0</v>
      </c>
      <c r="CN227" s="35">
        <f t="shared" ca="1" si="411"/>
        <v>0</v>
      </c>
      <c r="CO227" s="35">
        <f t="shared" ca="1" si="411"/>
        <v>0</v>
      </c>
      <c r="CP227" s="35">
        <f t="shared" ca="1" si="411"/>
        <v>0</v>
      </c>
      <c r="CQ227" s="35">
        <f t="shared" ca="1" si="411"/>
        <v>0</v>
      </c>
      <c r="CR227" s="35">
        <f t="shared" ca="1" si="411"/>
        <v>0</v>
      </c>
      <c r="CS227" s="35">
        <f t="shared" ca="1" si="411"/>
        <v>0</v>
      </c>
      <c r="CT227" s="35">
        <f t="shared" ca="1" si="411"/>
        <v>0</v>
      </c>
      <c r="CU227" s="35">
        <f t="shared" ca="1" si="411"/>
        <v>0</v>
      </c>
      <c r="CV227" s="35">
        <f t="shared" ca="1" si="411"/>
        <v>0</v>
      </c>
      <c r="CW227" s="35">
        <f t="shared" ca="1" si="411"/>
        <v>0</v>
      </c>
      <c r="CX227" s="35">
        <f t="shared" ca="1" si="411"/>
        <v>0</v>
      </c>
      <c r="CY227" s="35">
        <f t="shared" ca="1" si="411"/>
        <v>0</v>
      </c>
      <c r="CZ227" s="35">
        <f t="shared" ca="1" si="411"/>
        <v>0</v>
      </c>
      <c r="DA227" s="35">
        <f t="shared" ca="1" si="411"/>
        <v>0</v>
      </c>
      <c r="DB227" s="35">
        <f t="shared" ca="1" si="411"/>
        <v>0</v>
      </c>
      <c r="DC227" s="35">
        <f t="shared" ca="1" si="411"/>
        <v>0</v>
      </c>
      <c r="DD227" s="35">
        <f t="shared" ca="1" si="411"/>
        <v>0</v>
      </c>
      <c r="DE227" s="35">
        <f t="shared" ca="1" si="411"/>
        <v>0</v>
      </c>
      <c r="DF227" s="35">
        <f t="shared" ca="1" si="411"/>
        <v>0</v>
      </c>
      <c r="DG227" s="35">
        <f t="shared" ca="1" si="411"/>
        <v>0</v>
      </c>
      <c r="DH227" s="35">
        <f t="shared" ca="1" si="411"/>
        <v>0</v>
      </c>
      <c r="DI227" s="35">
        <f t="shared" ca="1" si="411"/>
        <v>0</v>
      </c>
      <c r="DJ227" s="35">
        <f t="shared" ca="1" si="411"/>
        <v>0</v>
      </c>
      <c r="DK227" s="35">
        <f t="shared" ca="1" si="411"/>
        <v>0</v>
      </c>
      <c r="DL227" s="35">
        <f t="shared" ca="1" si="411"/>
        <v>0</v>
      </c>
      <c r="DM227" s="35">
        <f t="shared" ca="1" si="411"/>
        <v>0</v>
      </c>
      <c r="DN227" s="35">
        <f t="shared" ca="1" si="411"/>
        <v>0</v>
      </c>
      <c r="DO227" s="35">
        <f t="shared" ca="1" si="411"/>
        <v>0</v>
      </c>
      <c r="DP227" s="35">
        <f t="shared" ca="1" si="411"/>
        <v>0</v>
      </c>
      <c r="DQ227" s="35">
        <f t="shared" ca="1" si="411"/>
        <v>0</v>
      </c>
      <c r="DR227" s="35">
        <f t="shared" ca="1" si="411"/>
        <v>0</v>
      </c>
      <c r="DS227" s="35">
        <f t="shared" ca="1" si="411"/>
        <v>0</v>
      </c>
      <c r="DT227" s="35">
        <f t="shared" ca="1" si="411"/>
        <v>0</v>
      </c>
      <c r="DU227" s="35">
        <f t="shared" ca="1" si="411"/>
        <v>0</v>
      </c>
      <c r="DV227" s="35">
        <f t="shared" ca="1" si="411"/>
        <v>0</v>
      </c>
      <c r="DW227" s="35">
        <f t="shared" ca="1" si="411"/>
        <v>0</v>
      </c>
      <c r="DX227" s="35">
        <f t="shared" ca="1" si="411"/>
        <v>0</v>
      </c>
      <c r="DY227" s="35">
        <f t="shared" ca="1" si="411"/>
        <v>0</v>
      </c>
      <c r="DZ227" s="35">
        <f t="shared" ca="1" si="411"/>
        <v>0</v>
      </c>
      <c r="EA227" s="35">
        <f t="shared" ca="1" si="411"/>
        <v>0</v>
      </c>
      <c r="EB227" s="35">
        <f t="shared" ca="1" si="411"/>
        <v>0</v>
      </c>
      <c r="EC227" s="35">
        <f t="shared" ca="1" si="411"/>
        <v>0</v>
      </c>
      <c r="ED227" s="35">
        <f t="shared" ca="1" si="411"/>
        <v>0</v>
      </c>
      <c r="EE227" s="35">
        <f t="shared" ca="1" si="411"/>
        <v>0</v>
      </c>
      <c r="EF227" s="35">
        <f t="shared" ca="1" si="411"/>
        <v>0</v>
      </c>
      <c r="EG227" s="35">
        <f t="shared" ca="1" si="411"/>
        <v>0</v>
      </c>
      <c r="EH227" s="35">
        <f t="shared" ca="1" si="411"/>
        <v>0</v>
      </c>
      <c r="EI227" s="35">
        <f t="shared" ref="EI227:FC227" ca="1" si="412">SUM(EI222:EI226)</f>
        <v>0</v>
      </c>
      <c r="EJ227" s="35">
        <f t="shared" ca="1" si="412"/>
        <v>0</v>
      </c>
      <c r="EK227" s="35">
        <f t="shared" ca="1" si="412"/>
        <v>0</v>
      </c>
      <c r="EL227" s="35">
        <f t="shared" ca="1" si="412"/>
        <v>0</v>
      </c>
      <c r="EM227" s="35">
        <f t="shared" ca="1" si="412"/>
        <v>0</v>
      </c>
      <c r="EN227" s="35">
        <f t="shared" ca="1" si="412"/>
        <v>0</v>
      </c>
      <c r="EO227" s="35">
        <f t="shared" ca="1" si="412"/>
        <v>0</v>
      </c>
      <c r="EP227" s="35">
        <f t="shared" ca="1" si="412"/>
        <v>0</v>
      </c>
      <c r="EQ227" s="35">
        <f t="shared" ca="1" si="412"/>
        <v>0</v>
      </c>
      <c r="ER227" s="35">
        <f t="shared" ca="1" si="412"/>
        <v>0</v>
      </c>
      <c r="ES227" s="35">
        <f t="shared" ca="1" si="412"/>
        <v>0</v>
      </c>
      <c r="ET227" s="35">
        <f t="shared" ca="1" si="412"/>
        <v>0</v>
      </c>
      <c r="EU227" s="35">
        <f t="shared" ca="1" si="412"/>
        <v>0</v>
      </c>
      <c r="EV227" s="35">
        <f t="shared" ca="1" si="412"/>
        <v>0</v>
      </c>
      <c r="EW227" s="35">
        <f t="shared" ca="1" si="412"/>
        <v>0</v>
      </c>
      <c r="EX227" s="35">
        <f t="shared" ca="1" si="412"/>
        <v>0</v>
      </c>
      <c r="EY227" s="35">
        <f t="shared" ca="1" si="412"/>
        <v>0</v>
      </c>
      <c r="EZ227" s="35">
        <f t="shared" ca="1" si="412"/>
        <v>0</v>
      </c>
      <c r="FA227" s="35">
        <f t="shared" ca="1" si="412"/>
        <v>0</v>
      </c>
      <c r="FB227" s="35">
        <f t="shared" ca="1" si="412"/>
        <v>0</v>
      </c>
      <c r="FC227" s="35">
        <f t="shared" ca="1" si="412"/>
        <v>0</v>
      </c>
    </row>
    <row r="229" spans="2:1006" x14ac:dyDescent="0.35">
      <c r="C229" t="s">
        <v>87</v>
      </c>
    </row>
    <row r="230" spans="2:1006" x14ac:dyDescent="0.35">
      <c r="D230" t="s">
        <v>88</v>
      </c>
      <c r="E230" s="31" t="s">
        <v>107</v>
      </c>
      <c r="H230" s="17">
        <f ca="1">SUM(J230:XFD230)</f>
        <v>23138865.702247873</v>
      </c>
      <c r="J230" s="17">
        <f ca="1">J180*J4</f>
        <v>2027675.9816425622</v>
      </c>
      <c r="K230" s="17">
        <f t="shared" ref="K230:BV230" ca="1" si="413">K180*K4</f>
        <v>1891492.3271701424</v>
      </c>
      <c r="L230" s="17">
        <f t="shared" ca="1" si="413"/>
        <v>1896985.5361369655</v>
      </c>
      <c r="M230" s="17">
        <f t="shared" ca="1" si="413"/>
        <v>1902494.6982981632</v>
      </c>
      <c r="N230" s="17">
        <f t="shared" ca="1" si="413"/>
        <v>1908019.8599844712</v>
      </c>
      <c r="O230" s="17">
        <f t="shared" ca="1" si="413"/>
        <v>1913561.0676611762</v>
      </c>
      <c r="P230" s="17">
        <f t="shared" ca="1" si="413"/>
        <v>1919118.3679285084</v>
      </c>
      <c r="Q230" s="17">
        <f t="shared" ca="1" si="413"/>
        <v>1924691.807522034</v>
      </c>
      <c r="R230" s="17">
        <f t="shared" ca="1" si="413"/>
        <v>1930281.4333130461</v>
      </c>
      <c r="S230" s="17">
        <f t="shared" ca="1" si="413"/>
        <v>1935887.2923089596</v>
      </c>
      <c r="T230" s="17">
        <f t="shared" ca="1" si="413"/>
        <v>1941509.4316537068</v>
      </c>
      <c r="U230" s="17">
        <f t="shared" ca="1" si="413"/>
        <v>1947147.8986281343</v>
      </c>
      <c r="V230" s="17">
        <f t="shared" ca="1" si="413"/>
        <v>0</v>
      </c>
      <c r="W230" s="17">
        <f t="shared" ca="1" si="413"/>
        <v>0</v>
      </c>
      <c r="X230" s="17">
        <f t="shared" ca="1" si="413"/>
        <v>0</v>
      </c>
      <c r="Y230" s="17">
        <f t="shared" ca="1" si="413"/>
        <v>0</v>
      </c>
      <c r="Z230" s="17">
        <f t="shared" ca="1" si="413"/>
        <v>0</v>
      </c>
      <c r="AA230" s="17">
        <f t="shared" ca="1" si="413"/>
        <v>0</v>
      </c>
      <c r="AB230" s="17">
        <f t="shared" ca="1" si="413"/>
        <v>0</v>
      </c>
      <c r="AC230" s="17">
        <f t="shared" ca="1" si="413"/>
        <v>0</v>
      </c>
      <c r="AD230" s="17">
        <f t="shared" ca="1" si="413"/>
        <v>0</v>
      </c>
      <c r="AE230" s="17">
        <f t="shared" ca="1" si="413"/>
        <v>0</v>
      </c>
      <c r="AF230" s="17">
        <f t="shared" ca="1" si="413"/>
        <v>0</v>
      </c>
      <c r="AG230" s="17">
        <f t="shared" ca="1" si="413"/>
        <v>0</v>
      </c>
      <c r="AH230" s="17">
        <f t="shared" ca="1" si="413"/>
        <v>0</v>
      </c>
      <c r="AI230" s="17">
        <f t="shared" ca="1" si="413"/>
        <v>0</v>
      </c>
      <c r="AJ230" s="17">
        <f t="shared" ca="1" si="413"/>
        <v>0</v>
      </c>
      <c r="AK230" s="17">
        <f t="shared" ca="1" si="413"/>
        <v>0</v>
      </c>
      <c r="AL230" s="17">
        <f t="shared" ca="1" si="413"/>
        <v>0</v>
      </c>
      <c r="AM230" s="17">
        <f t="shared" ca="1" si="413"/>
        <v>0</v>
      </c>
      <c r="AN230" s="17">
        <f t="shared" ca="1" si="413"/>
        <v>0</v>
      </c>
      <c r="AO230" s="17">
        <f t="shared" ca="1" si="413"/>
        <v>0</v>
      </c>
      <c r="AP230" s="17">
        <f t="shared" ca="1" si="413"/>
        <v>0</v>
      </c>
      <c r="AQ230" s="17">
        <f t="shared" ca="1" si="413"/>
        <v>0</v>
      </c>
      <c r="AR230" s="17">
        <f t="shared" ca="1" si="413"/>
        <v>0</v>
      </c>
      <c r="AS230" s="17">
        <f t="shared" ca="1" si="413"/>
        <v>0</v>
      </c>
      <c r="AT230" s="17">
        <f t="shared" ca="1" si="413"/>
        <v>0</v>
      </c>
      <c r="AU230" s="17">
        <f t="shared" ca="1" si="413"/>
        <v>0</v>
      </c>
      <c r="AV230" s="17">
        <f t="shared" ca="1" si="413"/>
        <v>0</v>
      </c>
      <c r="AW230" s="17">
        <f t="shared" ca="1" si="413"/>
        <v>0</v>
      </c>
      <c r="AX230" s="17">
        <f t="shared" ca="1" si="413"/>
        <v>0</v>
      </c>
      <c r="AY230" s="17">
        <f t="shared" ca="1" si="413"/>
        <v>0</v>
      </c>
      <c r="AZ230" s="17">
        <f t="shared" ca="1" si="413"/>
        <v>0</v>
      </c>
      <c r="BA230" s="17">
        <f t="shared" ca="1" si="413"/>
        <v>0</v>
      </c>
      <c r="BB230" s="17">
        <f t="shared" ca="1" si="413"/>
        <v>0</v>
      </c>
      <c r="BC230" s="17">
        <f t="shared" ca="1" si="413"/>
        <v>0</v>
      </c>
      <c r="BD230" s="17">
        <f t="shared" ca="1" si="413"/>
        <v>0</v>
      </c>
      <c r="BE230" s="17">
        <f t="shared" ca="1" si="413"/>
        <v>0</v>
      </c>
      <c r="BF230" s="17">
        <f t="shared" ca="1" si="413"/>
        <v>0</v>
      </c>
      <c r="BG230" s="17">
        <f t="shared" ca="1" si="413"/>
        <v>0</v>
      </c>
      <c r="BH230" s="17">
        <f t="shared" ca="1" si="413"/>
        <v>0</v>
      </c>
      <c r="BI230" s="17">
        <f t="shared" ca="1" si="413"/>
        <v>0</v>
      </c>
      <c r="BJ230" s="17">
        <f t="shared" ca="1" si="413"/>
        <v>0</v>
      </c>
      <c r="BK230" s="17">
        <f t="shared" ca="1" si="413"/>
        <v>0</v>
      </c>
      <c r="BL230" s="17">
        <f t="shared" ca="1" si="413"/>
        <v>0</v>
      </c>
      <c r="BM230" s="17">
        <f t="shared" ca="1" si="413"/>
        <v>0</v>
      </c>
      <c r="BN230" s="17">
        <f t="shared" ca="1" si="413"/>
        <v>0</v>
      </c>
      <c r="BO230" s="17">
        <f t="shared" ca="1" si="413"/>
        <v>0</v>
      </c>
      <c r="BP230" s="17">
        <f t="shared" ca="1" si="413"/>
        <v>0</v>
      </c>
      <c r="BQ230" s="17">
        <f t="shared" ca="1" si="413"/>
        <v>0</v>
      </c>
      <c r="BR230" s="17">
        <f t="shared" ca="1" si="413"/>
        <v>0</v>
      </c>
      <c r="BS230" s="17">
        <f t="shared" ca="1" si="413"/>
        <v>0</v>
      </c>
      <c r="BT230" s="17">
        <f t="shared" ca="1" si="413"/>
        <v>0</v>
      </c>
      <c r="BU230" s="17">
        <f t="shared" ca="1" si="413"/>
        <v>0</v>
      </c>
      <c r="BV230" s="17">
        <f t="shared" ca="1" si="413"/>
        <v>0</v>
      </c>
      <c r="BW230" s="17">
        <f t="shared" ref="BW230:EH230" ca="1" si="414">BW180*BW4</f>
        <v>0</v>
      </c>
      <c r="BX230" s="17">
        <f t="shared" ca="1" si="414"/>
        <v>0</v>
      </c>
      <c r="BY230" s="17">
        <f t="shared" ca="1" si="414"/>
        <v>0</v>
      </c>
      <c r="BZ230" s="17">
        <f t="shared" ca="1" si="414"/>
        <v>0</v>
      </c>
      <c r="CA230" s="17">
        <f t="shared" ca="1" si="414"/>
        <v>0</v>
      </c>
      <c r="CB230" s="17">
        <f t="shared" ca="1" si="414"/>
        <v>0</v>
      </c>
      <c r="CC230" s="17">
        <f t="shared" ca="1" si="414"/>
        <v>0</v>
      </c>
      <c r="CD230" s="17">
        <f t="shared" ca="1" si="414"/>
        <v>0</v>
      </c>
      <c r="CE230" s="17">
        <f t="shared" ca="1" si="414"/>
        <v>0</v>
      </c>
      <c r="CF230" s="17">
        <f t="shared" ca="1" si="414"/>
        <v>0</v>
      </c>
      <c r="CG230" s="17">
        <f t="shared" ca="1" si="414"/>
        <v>0</v>
      </c>
      <c r="CH230" s="17">
        <f t="shared" ca="1" si="414"/>
        <v>0</v>
      </c>
      <c r="CI230" s="17">
        <f t="shared" ca="1" si="414"/>
        <v>0</v>
      </c>
      <c r="CJ230" s="17">
        <f t="shared" ca="1" si="414"/>
        <v>0</v>
      </c>
      <c r="CK230" s="17">
        <f t="shared" ca="1" si="414"/>
        <v>0</v>
      </c>
      <c r="CL230" s="17">
        <f t="shared" ca="1" si="414"/>
        <v>0</v>
      </c>
      <c r="CM230" s="17">
        <f t="shared" ca="1" si="414"/>
        <v>0</v>
      </c>
      <c r="CN230" s="17">
        <f t="shared" ca="1" si="414"/>
        <v>0</v>
      </c>
      <c r="CO230" s="17">
        <f t="shared" ca="1" si="414"/>
        <v>0</v>
      </c>
      <c r="CP230" s="17">
        <f t="shared" ca="1" si="414"/>
        <v>0</v>
      </c>
      <c r="CQ230" s="17">
        <f t="shared" ca="1" si="414"/>
        <v>0</v>
      </c>
      <c r="CR230" s="17">
        <f t="shared" ca="1" si="414"/>
        <v>0</v>
      </c>
      <c r="CS230" s="17">
        <f t="shared" ca="1" si="414"/>
        <v>0</v>
      </c>
      <c r="CT230" s="17">
        <f t="shared" ca="1" si="414"/>
        <v>0</v>
      </c>
      <c r="CU230" s="17">
        <f t="shared" ca="1" si="414"/>
        <v>0</v>
      </c>
      <c r="CV230" s="17">
        <f t="shared" ca="1" si="414"/>
        <v>0</v>
      </c>
      <c r="CW230" s="17">
        <f t="shared" ca="1" si="414"/>
        <v>0</v>
      </c>
      <c r="CX230" s="17">
        <f t="shared" ca="1" si="414"/>
        <v>0</v>
      </c>
      <c r="CY230" s="17">
        <f t="shared" ca="1" si="414"/>
        <v>0</v>
      </c>
      <c r="CZ230" s="17">
        <f t="shared" ca="1" si="414"/>
        <v>0</v>
      </c>
      <c r="DA230" s="17">
        <f t="shared" ca="1" si="414"/>
        <v>0</v>
      </c>
      <c r="DB230" s="17">
        <f t="shared" ca="1" si="414"/>
        <v>0</v>
      </c>
      <c r="DC230" s="17">
        <f t="shared" ca="1" si="414"/>
        <v>0</v>
      </c>
      <c r="DD230" s="17">
        <f t="shared" ca="1" si="414"/>
        <v>0</v>
      </c>
      <c r="DE230" s="17">
        <f t="shared" ca="1" si="414"/>
        <v>0</v>
      </c>
      <c r="DF230" s="17">
        <f t="shared" ca="1" si="414"/>
        <v>0</v>
      </c>
      <c r="DG230" s="17">
        <f t="shared" ca="1" si="414"/>
        <v>0</v>
      </c>
      <c r="DH230" s="17">
        <f t="shared" ca="1" si="414"/>
        <v>0</v>
      </c>
      <c r="DI230" s="17">
        <f t="shared" ca="1" si="414"/>
        <v>0</v>
      </c>
      <c r="DJ230" s="17">
        <f t="shared" ca="1" si="414"/>
        <v>0</v>
      </c>
      <c r="DK230" s="17">
        <f t="shared" ca="1" si="414"/>
        <v>0</v>
      </c>
      <c r="DL230" s="17">
        <f t="shared" ca="1" si="414"/>
        <v>0</v>
      </c>
      <c r="DM230" s="17">
        <f t="shared" ca="1" si="414"/>
        <v>0</v>
      </c>
      <c r="DN230" s="17">
        <f t="shared" ca="1" si="414"/>
        <v>0</v>
      </c>
      <c r="DO230" s="17">
        <f t="shared" ca="1" si="414"/>
        <v>0</v>
      </c>
      <c r="DP230" s="17">
        <f t="shared" ca="1" si="414"/>
        <v>0</v>
      </c>
      <c r="DQ230" s="17">
        <f t="shared" ca="1" si="414"/>
        <v>0</v>
      </c>
      <c r="DR230" s="17">
        <f t="shared" ca="1" si="414"/>
        <v>0</v>
      </c>
      <c r="DS230" s="17">
        <f t="shared" ca="1" si="414"/>
        <v>0</v>
      </c>
      <c r="DT230" s="17">
        <f t="shared" ca="1" si="414"/>
        <v>0</v>
      </c>
      <c r="DU230" s="17">
        <f t="shared" ca="1" si="414"/>
        <v>0</v>
      </c>
      <c r="DV230" s="17">
        <f t="shared" ca="1" si="414"/>
        <v>0</v>
      </c>
      <c r="DW230" s="17">
        <f t="shared" ca="1" si="414"/>
        <v>0</v>
      </c>
      <c r="DX230" s="17">
        <f t="shared" ca="1" si="414"/>
        <v>0</v>
      </c>
      <c r="DY230" s="17">
        <f t="shared" ca="1" si="414"/>
        <v>0</v>
      </c>
      <c r="DZ230" s="17">
        <f t="shared" ca="1" si="414"/>
        <v>0</v>
      </c>
      <c r="EA230" s="17">
        <f t="shared" ca="1" si="414"/>
        <v>0</v>
      </c>
      <c r="EB230" s="17">
        <f t="shared" ca="1" si="414"/>
        <v>0</v>
      </c>
      <c r="EC230" s="17">
        <f t="shared" ca="1" si="414"/>
        <v>0</v>
      </c>
      <c r="ED230" s="17">
        <f t="shared" ca="1" si="414"/>
        <v>0</v>
      </c>
      <c r="EE230" s="17">
        <f t="shared" ca="1" si="414"/>
        <v>0</v>
      </c>
      <c r="EF230" s="17">
        <f t="shared" ca="1" si="414"/>
        <v>0</v>
      </c>
      <c r="EG230" s="17">
        <f t="shared" ca="1" si="414"/>
        <v>0</v>
      </c>
      <c r="EH230" s="17">
        <f t="shared" ca="1" si="414"/>
        <v>0</v>
      </c>
      <c r="EI230" s="17">
        <f t="shared" ref="EI230:FC230" ca="1" si="415">EI180*EI4</f>
        <v>0</v>
      </c>
      <c r="EJ230" s="17">
        <f t="shared" ca="1" si="415"/>
        <v>0</v>
      </c>
      <c r="EK230" s="17">
        <f t="shared" ca="1" si="415"/>
        <v>0</v>
      </c>
      <c r="EL230" s="17">
        <f t="shared" ca="1" si="415"/>
        <v>0</v>
      </c>
      <c r="EM230" s="17">
        <f t="shared" ca="1" si="415"/>
        <v>0</v>
      </c>
      <c r="EN230" s="17">
        <f t="shared" ca="1" si="415"/>
        <v>0</v>
      </c>
      <c r="EO230" s="17">
        <f t="shared" ca="1" si="415"/>
        <v>0</v>
      </c>
      <c r="EP230" s="17">
        <f t="shared" ca="1" si="415"/>
        <v>0</v>
      </c>
      <c r="EQ230" s="17">
        <f t="shared" ca="1" si="415"/>
        <v>0</v>
      </c>
      <c r="ER230" s="17">
        <f t="shared" ca="1" si="415"/>
        <v>0</v>
      </c>
      <c r="ES230" s="17">
        <f t="shared" ca="1" si="415"/>
        <v>0</v>
      </c>
      <c r="ET230" s="17">
        <f t="shared" ca="1" si="415"/>
        <v>0</v>
      </c>
      <c r="EU230" s="17">
        <f t="shared" ca="1" si="415"/>
        <v>0</v>
      </c>
      <c r="EV230" s="17">
        <f t="shared" ca="1" si="415"/>
        <v>0</v>
      </c>
      <c r="EW230" s="17">
        <f t="shared" ca="1" si="415"/>
        <v>0</v>
      </c>
      <c r="EX230" s="17">
        <f t="shared" ca="1" si="415"/>
        <v>0</v>
      </c>
      <c r="EY230" s="17">
        <f t="shared" ca="1" si="415"/>
        <v>0</v>
      </c>
      <c r="EZ230" s="17">
        <f t="shared" ca="1" si="415"/>
        <v>0</v>
      </c>
      <c r="FA230" s="17">
        <f t="shared" ca="1" si="415"/>
        <v>0</v>
      </c>
      <c r="FB230" s="17">
        <f t="shared" ca="1" si="415"/>
        <v>0</v>
      </c>
      <c r="FC230" s="17">
        <f t="shared" ca="1" si="415"/>
        <v>0</v>
      </c>
    </row>
    <row r="231" spans="2:1006" x14ac:dyDescent="0.35">
      <c r="D231" t="s">
        <v>89</v>
      </c>
      <c r="E231" s="31" t="s">
        <v>107</v>
      </c>
      <c r="H231" s="17">
        <f ca="1">SUM(J231:XFD231)</f>
        <v>4083329.2415731545</v>
      </c>
      <c r="J231" s="17">
        <f ca="1">(J227-J230)*J4</f>
        <v>357825.17323104036</v>
      </c>
      <c r="K231" s="17">
        <f t="shared" ref="K231:BV231" ca="1" si="416">(K227-K230)*K4</f>
        <v>333792.76361826062</v>
      </c>
      <c r="L231" s="17">
        <f t="shared" ca="1" si="416"/>
        <v>334762.15343593503</v>
      </c>
      <c r="M231" s="17">
        <f t="shared" ca="1" si="416"/>
        <v>335734.35852320539</v>
      </c>
      <c r="N231" s="17">
        <f t="shared" ca="1" si="416"/>
        <v>336709.38705608319</v>
      </c>
      <c r="O231" s="17">
        <f t="shared" ca="1" si="416"/>
        <v>337687.24723432516</v>
      </c>
      <c r="P231" s="17">
        <f t="shared" ca="1" si="416"/>
        <v>338667.94728150149</v>
      </c>
      <c r="Q231" s="17">
        <f t="shared" ca="1" si="416"/>
        <v>339651.49544506497</v>
      </c>
      <c r="R231" s="17">
        <f t="shared" ca="1" si="416"/>
        <v>340637.8999964199</v>
      </c>
      <c r="S231" s="17">
        <f t="shared" ca="1" si="416"/>
        <v>341627.16923099291</v>
      </c>
      <c r="T231" s="17">
        <f t="shared" ca="1" si="416"/>
        <v>342619.31146830134</v>
      </c>
      <c r="U231" s="17">
        <f t="shared" ca="1" si="416"/>
        <v>343614.33505202364</v>
      </c>
      <c r="V231" s="17">
        <f t="shared" ca="1" si="416"/>
        <v>0</v>
      </c>
      <c r="W231" s="17">
        <f t="shared" ca="1" si="416"/>
        <v>0</v>
      </c>
      <c r="X231" s="17">
        <f t="shared" ca="1" si="416"/>
        <v>0</v>
      </c>
      <c r="Y231" s="17">
        <f t="shared" ca="1" si="416"/>
        <v>0</v>
      </c>
      <c r="Z231" s="17">
        <f t="shared" ca="1" si="416"/>
        <v>0</v>
      </c>
      <c r="AA231" s="17">
        <f t="shared" ca="1" si="416"/>
        <v>0</v>
      </c>
      <c r="AB231" s="17">
        <f t="shared" ca="1" si="416"/>
        <v>0</v>
      </c>
      <c r="AC231" s="17">
        <f t="shared" ca="1" si="416"/>
        <v>0</v>
      </c>
      <c r="AD231" s="17">
        <f t="shared" ca="1" si="416"/>
        <v>0</v>
      </c>
      <c r="AE231" s="17">
        <f t="shared" ca="1" si="416"/>
        <v>0</v>
      </c>
      <c r="AF231" s="17">
        <f t="shared" ca="1" si="416"/>
        <v>0</v>
      </c>
      <c r="AG231" s="17">
        <f t="shared" ca="1" si="416"/>
        <v>0</v>
      </c>
      <c r="AH231" s="17">
        <f t="shared" ca="1" si="416"/>
        <v>0</v>
      </c>
      <c r="AI231" s="17">
        <f t="shared" ca="1" si="416"/>
        <v>0</v>
      </c>
      <c r="AJ231" s="17">
        <f t="shared" ca="1" si="416"/>
        <v>0</v>
      </c>
      <c r="AK231" s="17">
        <f t="shared" ca="1" si="416"/>
        <v>0</v>
      </c>
      <c r="AL231" s="17">
        <f t="shared" ca="1" si="416"/>
        <v>0</v>
      </c>
      <c r="AM231" s="17">
        <f t="shared" ca="1" si="416"/>
        <v>0</v>
      </c>
      <c r="AN231" s="17">
        <f t="shared" ca="1" si="416"/>
        <v>0</v>
      </c>
      <c r="AO231" s="17">
        <f t="shared" ca="1" si="416"/>
        <v>0</v>
      </c>
      <c r="AP231" s="17">
        <f t="shared" ca="1" si="416"/>
        <v>0</v>
      </c>
      <c r="AQ231" s="17">
        <f t="shared" ca="1" si="416"/>
        <v>0</v>
      </c>
      <c r="AR231" s="17">
        <f t="shared" ca="1" si="416"/>
        <v>0</v>
      </c>
      <c r="AS231" s="17">
        <f t="shared" ca="1" si="416"/>
        <v>0</v>
      </c>
      <c r="AT231" s="17">
        <f t="shared" ca="1" si="416"/>
        <v>0</v>
      </c>
      <c r="AU231" s="17">
        <f t="shared" ca="1" si="416"/>
        <v>0</v>
      </c>
      <c r="AV231" s="17">
        <f t="shared" ca="1" si="416"/>
        <v>0</v>
      </c>
      <c r="AW231" s="17">
        <f t="shared" ca="1" si="416"/>
        <v>0</v>
      </c>
      <c r="AX231" s="17">
        <f t="shared" ca="1" si="416"/>
        <v>0</v>
      </c>
      <c r="AY231" s="17">
        <f t="shared" ca="1" si="416"/>
        <v>0</v>
      </c>
      <c r="AZ231" s="17">
        <f t="shared" ca="1" si="416"/>
        <v>0</v>
      </c>
      <c r="BA231" s="17">
        <f t="shared" ca="1" si="416"/>
        <v>0</v>
      </c>
      <c r="BB231" s="17">
        <f t="shared" ca="1" si="416"/>
        <v>0</v>
      </c>
      <c r="BC231" s="17">
        <f t="shared" ca="1" si="416"/>
        <v>0</v>
      </c>
      <c r="BD231" s="17">
        <f t="shared" ca="1" si="416"/>
        <v>0</v>
      </c>
      <c r="BE231" s="17">
        <f t="shared" ca="1" si="416"/>
        <v>0</v>
      </c>
      <c r="BF231" s="17">
        <f t="shared" ca="1" si="416"/>
        <v>0</v>
      </c>
      <c r="BG231" s="17">
        <f t="shared" ca="1" si="416"/>
        <v>0</v>
      </c>
      <c r="BH231" s="17">
        <f t="shared" ca="1" si="416"/>
        <v>0</v>
      </c>
      <c r="BI231" s="17">
        <f t="shared" ca="1" si="416"/>
        <v>0</v>
      </c>
      <c r="BJ231" s="17">
        <f t="shared" ca="1" si="416"/>
        <v>0</v>
      </c>
      <c r="BK231" s="17">
        <f t="shared" ca="1" si="416"/>
        <v>0</v>
      </c>
      <c r="BL231" s="17">
        <f t="shared" ca="1" si="416"/>
        <v>0</v>
      </c>
      <c r="BM231" s="17">
        <f t="shared" ca="1" si="416"/>
        <v>0</v>
      </c>
      <c r="BN231" s="17">
        <f t="shared" ca="1" si="416"/>
        <v>0</v>
      </c>
      <c r="BO231" s="17">
        <f t="shared" ca="1" si="416"/>
        <v>0</v>
      </c>
      <c r="BP231" s="17">
        <f t="shared" ca="1" si="416"/>
        <v>0</v>
      </c>
      <c r="BQ231" s="17">
        <f t="shared" ca="1" si="416"/>
        <v>0</v>
      </c>
      <c r="BR231" s="17">
        <f t="shared" ca="1" si="416"/>
        <v>0</v>
      </c>
      <c r="BS231" s="17">
        <f t="shared" ca="1" si="416"/>
        <v>0</v>
      </c>
      <c r="BT231" s="17">
        <f t="shared" ca="1" si="416"/>
        <v>0</v>
      </c>
      <c r="BU231" s="17">
        <f t="shared" ca="1" si="416"/>
        <v>0</v>
      </c>
      <c r="BV231" s="17">
        <f t="shared" ca="1" si="416"/>
        <v>0</v>
      </c>
      <c r="BW231" s="17">
        <f t="shared" ref="BW231:EH231" ca="1" si="417">(BW227-BW230)*BW4</f>
        <v>0</v>
      </c>
      <c r="BX231" s="17">
        <f t="shared" ca="1" si="417"/>
        <v>0</v>
      </c>
      <c r="BY231" s="17">
        <f t="shared" ca="1" si="417"/>
        <v>0</v>
      </c>
      <c r="BZ231" s="17">
        <f t="shared" ca="1" si="417"/>
        <v>0</v>
      </c>
      <c r="CA231" s="17">
        <f t="shared" ca="1" si="417"/>
        <v>0</v>
      </c>
      <c r="CB231" s="17">
        <f t="shared" ca="1" si="417"/>
        <v>0</v>
      </c>
      <c r="CC231" s="17">
        <f t="shared" ca="1" si="417"/>
        <v>0</v>
      </c>
      <c r="CD231" s="17">
        <f t="shared" ca="1" si="417"/>
        <v>0</v>
      </c>
      <c r="CE231" s="17">
        <f t="shared" ca="1" si="417"/>
        <v>0</v>
      </c>
      <c r="CF231" s="17">
        <f t="shared" ca="1" si="417"/>
        <v>0</v>
      </c>
      <c r="CG231" s="17">
        <f t="shared" ca="1" si="417"/>
        <v>0</v>
      </c>
      <c r="CH231" s="17">
        <f t="shared" ca="1" si="417"/>
        <v>0</v>
      </c>
      <c r="CI231" s="17">
        <f t="shared" ca="1" si="417"/>
        <v>0</v>
      </c>
      <c r="CJ231" s="17">
        <f t="shared" ca="1" si="417"/>
        <v>0</v>
      </c>
      <c r="CK231" s="17">
        <f t="shared" ca="1" si="417"/>
        <v>0</v>
      </c>
      <c r="CL231" s="17">
        <f t="shared" ca="1" si="417"/>
        <v>0</v>
      </c>
      <c r="CM231" s="17">
        <f t="shared" ca="1" si="417"/>
        <v>0</v>
      </c>
      <c r="CN231" s="17">
        <f t="shared" ca="1" si="417"/>
        <v>0</v>
      </c>
      <c r="CO231" s="17">
        <f t="shared" ca="1" si="417"/>
        <v>0</v>
      </c>
      <c r="CP231" s="17">
        <f t="shared" ca="1" si="417"/>
        <v>0</v>
      </c>
      <c r="CQ231" s="17">
        <f t="shared" ca="1" si="417"/>
        <v>0</v>
      </c>
      <c r="CR231" s="17">
        <f t="shared" ca="1" si="417"/>
        <v>0</v>
      </c>
      <c r="CS231" s="17">
        <f t="shared" ca="1" si="417"/>
        <v>0</v>
      </c>
      <c r="CT231" s="17">
        <f t="shared" ca="1" si="417"/>
        <v>0</v>
      </c>
      <c r="CU231" s="17">
        <f t="shared" ca="1" si="417"/>
        <v>0</v>
      </c>
      <c r="CV231" s="17">
        <f t="shared" ca="1" si="417"/>
        <v>0</v>
      </c>
      <c r="CW231" s="17">
        <f t="shared" ca="1" si="417"/>
        <v>0</v>
      </c>
      <c r="CX231" s="17">
        <f t="shared" ca="1" si="417"/>
        <v>0</v>
      </c>
      <c r="CY231" s="17">
        <f t="shared" ca="1" si="417"/>
        <v>0</v>
      </c>
      <c r="CZ231" s="17">
        <f t="shared" ca="1" si="417"/>
        <v>0</v>
      </c>
      <c r="DA231" s="17">
        <f t="shared" ca="1" si="417"/>
        <v>0</v>
      </c>
      <c r="DB231" s="17">
        <f t="shared" ca="1" si="417"/>
        <v>0</v>
      </c>
      <c r="DC231" s="17">
        <f t="shared" ca="1" si="417"/>
        <v>0</v>
      </c>
      <c r="DD231" s="17">
        <f t="shared" ca="1" si="417"/>
        <v>0</v>
      </c>
      <c r="DE231" s="17">
        <f t="shared" ca="1" si="417"/>
        <v>0</v>
      </c>
      <c r="DF231" s="17">
        <f t="shared" ca="1" si="417"/>
        <v>0</v>
      </c>
      <c r="DG231" s="17">
        <f t="shared" ca="1" si="417"/>
        <v>0</v>
      </c>
      <c r="DH231" s="17">
        <f t="shared" ca="1" si="417"/>
        <v>0</v>
      </c>
      <c r="DI231" s="17">
        <f t="shared" ca="1" si="417"/>
        <v>0</v>
      </c>
      <c r="DJ231" s="17">
        <f t="shared" ca="1" si="417"/>
        <v>0</v>
      </c>
      <c r="DK231" s="17">
        <f t="shared" ca="1" si="417"/>
        <v>0</v>
      </c>
      <c r="DL231" s="17">
        <f t="shared" ca="1" si="417"/>
        <v>0</v>
      </c>
      <c r="DM231" s="17">
        <f t="shared" ca="1" si="417"/>
        <v>0</v>
      </c>
      <c r="DN231" s="17">
        <f t="shared" ca="1" si="417"/>
        <v>0</v>
      </c>
      <c r="DO231" s="17">
        <f t="shared" ca="1" si="417"/>
        <v>0</v>
      </c>
      <c r="DP231" s="17">
        <f t="shared" ca="1" si="417"/>
        <v>0</v>
      </c>
      <c r="DQ231" s="17">
        <f t="shared" ca="1" si="417"/>
        <v>0</v>
      </c>
      <c r="DR231" s="17">
        <f t="shared" ca="1" si="417"/>
        <v>0</v>
      </c>
      <c r="DS231" s="17">
        <f t="shared" ca="1" si="417"/>
        <v>0</v>
      </c>
      <c r="DT231" s="17">
        <f t="shared" ca="1" si="417"/>
        <v>0</v>
      </c>
      <c r="DU231" s="17">
        <f t="shared" ca="1" si="417"/>
        <v>0</v>
      </c>
      <c r="DV231" s="17">
        <f t="shared" ca="1" si="417"/>
        <v>0</v>
      </c>
      <c r="DW231" s="17">
        <f t="shared" ca="1" si="417"/>
        <v>0</v>
      </c>
      <c r="DX231" s="17">
        <f t="shared" ca="1" si="417"/>
        <v>0</v>
      </c>
      <c r="DY231" s="17">
        <f t="shared" ca="1" si="417"/>
        <v>0</v>
      </c>
      <c r="DZ231" s="17">
        <f t="shared" ca="1" si="417"/>
        <v>0</v>
      </c>
      <c r="EA231" s="17">
        <f t="shared" ca="1" si="417"/>
        <v>0</v>
      </c>
      <c r="EB231" s="17">
        <f t="shared" ca="1" si="417"/>
        <v>0</v>
      </c>
      <c r="EC231" s="17">
        <f t="shared" ca="1" si="417"/>
        <v>0</v>
      </c>
      <c r="ED231" s="17">
        <f t="shared" ca="1" si="417"/>
        <v>0</v>
      </c>
      <c r="EE231" s="17">
        <f t="shared" ca="1" si="417"/>
        <v>0</v>
      </c>
      <c r="EF231" s="17">
        <f t="shared" ca="1" si="417"/>
        <v>0</v>
      </c>
      <c r="EG231" s="17">
        <f t="shared" ca="1" si="417"/>
        <v>0</v>
      </c>
      <c r="EH231" s="17">
        <f t="shared" ca="1" si="417"/>
        <v>0</v>
      </c>
      <c r="EI231" s="17">
        <f t="shared" ref="EI231:FC231" ca="1" si="418">(EI227-EI230)*EI4</f>
        <v>0</v>
      </c>
      <c r="EJ231" s="17">
        <f t="shared" ca="1" si="418"/>
        <v>0</v>
      </c>
      <c r="EK231" s="17">
        <f t="shared" ca="1" si="418"/>
        <v>0</v>
      </c>
      <c r="EL231" s="17">
        <f t="shared" ca="1" si="418"/>
        <v>0</v>
      </c>
      <c r="EM231" s="17">
        <f t="shared" ca="1" si="418"/>
        <v>0</v>
      </c>
      <c r="EN231" s="17">
        <f t="shared" ca="1" si="418"/>
        <v>0</v>
      </c>
      <c r="EO231" s="17">
        <f t="shared" ca="1" si="418"/>
        <v>0</v>
      </c>
      <c r="EP231" s="17">
        <f t="shared" ca="1" si="418"/>
        <v>0</v>
      </c>
      <c r="EQ231" s="17">
        <f t="shared" ca="1" si="418"/>
        <v>0</v>
      </c>
      <c r="ER231" s="17">
        <f t="shared" ca="1" si="418"/>
        <v>0</v>
      </c>
      <c r="ES231" s="17">
        <f t="shared" ca="1" si="418"/>
        <v>0</v>
      </c>
      <c r="ET231" s="17">
        <f t="shared" ca="1" si="418"/>
        <v>0</v>
      </c>
      <c r="EU231" s="17">
        <f t="shared" ca="1" si="418"/>
        <v>0</v>
      </c>
      <c r="EV231" s="17">
        <f t="shared" ca="1" si="418"/>
        <v>0</v>
      </c>
      <c r="EW231" s="17">
        <f t="shared" ca="1" si="418"/>
        <v>0</v>
      </c>
      <c r="EX231" s="17">
        <f t="shared" ca="1" si="418"/>
        <v>0</v>
      </c>
      <c r="EY231" s="17">
        <f t="shared" ca="1" si="418"/>
        <v>0</v>
      </c>
      <c r="EZ231" s="17">
        <f t="shared" ca="1" si="418"/>
        <v>0</v>
      </c>
      <c r="FA231" s="17">
        <f t="shared" ca="1" si="418"/>
        <v>0</v>
      </c>
      <c r="FB231" s="17">
        <f t="shared" ca="1" si="418"/>
        <v>0</v>
      </c>
      <c r="FC231" s="17">
        <f t="shared" ca="1" si="418"/>
        <v>0</v>
      </c>
    </row>
    <row r="232" spans="2:1006" x14ac:dyDescent="0.35">
      <c r="D232" s="33" t="s">
        <v>90</v>
      </c>
      <c r="E232" s="34" t="s">
        <v>107</v>
      </c>
      <c r="F232" s="33"/>
      <c r="G232" s="33"/>
      <c r="H232" s="35">
        <f ca="1">SUM(J232:XFD232)</f>
        <v>27222194.943821024</v>
      </c>
      <c r="I232" s="33"/>
      <c r="J232" s="35">
        <f ca="1">SUM(J230:J231)</f>
        <v>2385501.1548736026</v>
      </c>
      <c r="K232" s="35">
        <f t="shared" ref="K232:BV232" ca="1" si="419">SUM(K230:K231)</f>
        <v>2225285.0907884031</v>
      </c>
      <c r="L232" s="35">
        <f t="shared" ca="1" si="419"/>
        <v>2231747.6895729005</v>
      </c>
      <c r="M232" s="35">
        <f t="shared" ca="1" si="419"/>
        <v>2238229.0568213686</v>
      </c>
      <c r="N232" s="35">
        <f t="shared" ca="1" si="419"/>
        <v>2244729.2470405544</v>
      </c>
      <c r="O232" s="35">
        <f t="shared" ca="1" si="419"/>
        <v>2251248.3148955014</v>
      </c>
      <c r="P232" s="35">
        <f t="shared" ca="1" si="419"/>
        <v>2257786.3152100099</v>
      </c>
      <c r="Q232" s="35">
        <f t="shared" ca="1" si="419"/>
        <v>2264343.302967099</v>
      </c>
      <c r="R232" s="35">
        <f t="shared" ca="1" si="419"/>
        <v>2270919.333309466</v>
      </c>
      <c r="S232" s="35">
        <f t="shared" ca="1" si="419"/>
        <v>2277514.4615399526</v>
      </c>
      <c r="T232" s="35">
        <f t="shared" ca="1" si="419"/>
        <v>2284128.7431220082</v>
      </c>
      <c r="U232" s="35">
        <f t="shared" ca="1" si="419"/>
        <v>2290762.2336801579</v>
      </c>
      <c r="V232" s="35">
        <f t="shared" ca="1" si="419"/>
        <v>0</v>
      </c>
      <c r="W232" s="35">
        <f t="shared" ca="1" si="419"/>
        <v>0</v>
      </c>
      <c r="X232" s="35">
        <f t="shared" ca="1" si="419"/>
        <v>0</v>
      </c>
      <c r="Y232" s="35">
        <f t="shared" ca="1" si="419"/>
        <v>0</v>
      </c>
      <c r="Z232" s="35">
        <f t="shared" ca="1" si="419"/>
        <v>0</v>
      </c>
      <c r="AA232" s="35">
        <f t="shared" ca="1" si="419"/>
        <v>0</v>
      </c>
      <c r="AB232" s="35">
        <f t="shared" ca="1" si="419"/>
        <v>0</v>
      </c>
      <c r="AC232" s="35">
        <f t="shared" ca="1" si="419"/>
        <v>0</v>
      </c>
      <c r="AD232" s="35">
        <f t="shared" ca="1" si="419"/>
        <v>0</v>
      </c>
      <c r="AE232" s="35">
        <f t="shared" ca="1" si="419"/>
        <v>0</v>
      </c>
      <c r="AF232" s="35">
        <f t="shared" ca="1" si="419"/>
        <v>0</v>
      </c>
      <c r="AG232" s="35">
        <f t="shared" ca="1" si="419"/>
        <v>0</v>
      </c>
      <c r="AH232" s="35">
        <f t="shared" ca="1" si="419"/>
        <v>0</v>
      </c>
      <c r="AI232" s="35">
        <f t="shared" ca="1" si="419"/>
        <v>0</v>
      </c>
      <c r="AJ232" s="35">
        <f t="shared" ca="1" si="419"/>
        <v>0</v>
      </c>
      <c r="AK232" s="35">
        <f t="shared" ca="1" si="419"/>
        <v>0</v>
      </c>
      <c r="AL232" s="35">
        <f t="shared" ca="1" si="419"/>
        <v>0</v>
      </c>
      <c r="AM232" s="35">
        <f t="shared" ca="1" si="419"/>
        <v>0</v>
      </c>
      <c r="AN232" s="35">
        <f t="shared" ca="1" si="419"/>
        <v>0</v>
      </c>
      <c r="AO232" s="35">
        <f t="shared" ca="1" si="419"/>
        <v>0</v>
      </c>
      <c r="AP232" s="35">
        <f t="shared" ca="1" si="419"/>
        <v>0</v>
      </c>
      <c r="AQ232" s="35">
        <f t="shared" ca="1" si="419"/>
        <v>0</v>
      </c>
      <c r="AR232" s="35">
        <f t="shared" ca="1" si="419"/>
        <v>0</v>
      </c>
      <c r="AS232" s="35">
        <f t="shared" ca="1" si="419"/>
        <v>0</v>
      </c>
      <c r="AT232" s="35">
        <f t="shared" ca="1" si="419"/>
        <v>0</v>
      </c>
      <c r="AU232" s="35">
        <f t="shared" ca="1" si="419"/>
        <v>0</v>
      </c>
      <c r="AV232" s="35">
        <f t="shared" ca="1" si="419"/>
        <v>0</v>
      </c>
      <c r="AW232" s="35">
        <f t="shared" ca="1" si="419"/>
        <v>0</v>
      </c>
      <c r="AX232" s="35">
        <f t="shared" ca="1" si="419"/>
        <v>0</v>
      </c>
      <c r="AY232" s="35">
        <f t="shared" ca="1" si="419"/>
        <v>0</v>
      </c>
      <c r="AZ232" s="35">
        <f t="shared" ca="1" si="419"/>
        <v>0</v>
      </c>
      <c r="BA232" s="35">
        <f t="shared" ca="1" si="419"/>
        <v>0</v>
      </c>
      <c r="BB232" s="35">
        <f t="shared" ca="1" si="419"/>
        <v>0</v>
      </c>
      <c r="BC232" s="35">
        <f t="shared" ca="1" si="419"/>
        <v>0</v>
      </c>
      <c r="BD232" s="35">
        <f t="shared" ca="1" si="419"/>
        <v>0</v>
      </c>
      <c r="BE232" s="35">
        <f t="shared" ca="1" si="419"/>
        <v>0</v>
      </c>
      <c r="BF232" s="35">
        <f t="shared" ca="1" si="419"/>
        <v>0</v>
      </c>
      <c r="BG232" s="35">
        <f t="shared" ca="1" si="419"/>
        <v>0</v>
      </c>
      <c r="BH232" s="35">
        <f t="shared" ca="1" si="419"/>
        <v>0</v>
      </c>
      <c r="BI232" s="35">
        <f t="shared" ca="1" si="419"/>
        <v>0</v>
      </c>
      <c r="BJ232" s="35">
        <f t="shared" ca="1" si="419"/>
        <v>0</v>
      </c>
      <c r="BK232" s="35">
        <f t="shared" ca="1" si="419"/>
        <v>0</v>
      </c>
      <c r="BL232" s="35">
        <f t="shared" ca="1" si="419"/>
        <v>0</v>
      </c>
      <c r="BM232" s="35">
        <f t="shared" ca="1" si="419"/>
        <v>0</v>
      </c>
      <c r="BN232" s="35">
        <f t="shared" ca="1" si="419"/>
        <v>0</v>
      </c>
      <c r="BO232" s="35">
        <f t="shared" ca="1" si="419"/>
        <v>0</v>
      </c>
      <c r="BP232" s="35">
        <f t="shared" ca="1" si="419"/>
        <v>0</v>
      </c>
      <c r="BQ232" s="35">
        <f t="shared" ca="1" si="419"/>
        <v>0</v>
      </c>
      <c r="BR232" s="35">
        <f t="shared" ca="1" si="419"/>
        <v>0</v>
      </c>
      <c r="BS232" s="35">
        <f t="shared" ca="1" si="419"/>
        <v>0</v>
      </c>
      <c r="BT232" s="35">
        <f t="shared" ca="1" si="419"/>
        <v>0</v>
      </c>
      <c r="BU232" s="35">
        <f t="shared" ca="1" si="419"/>
        <v>0</v>
      </c>
      <c r="BV232" s="35">
        <f t="shared" ca="1" si="419"/>
        <v>0</v>
      </c>
      <c r="BW232" s="35">
        <f t="shared" ref="BW232:EH232" ca="1" si="420">SUM(BW230:BW231)</f>
        <v>0</v>
      </c>
      <c r="BX232" s="35">
        <f t="shared" ca="1" si="420"/>
        <v>0</v>
      </c>
      <c r="BY232" s="35">
        <f t="shared" ca="1" si="420"/>
        <v>0</v>
      </c>
      <c r="BZ232" s="35">
        <f t="shared" ca="1" si="420"/>
        <v>0</v>
      </c>
      <c r="CA232" s="35">
        <f t="shared" ca="1" si="420"/>
        <v>0</v>
      </c>
      <c r="CB232" s="35">
        <f t="shared" ca="1" si="420"/>
        <v>0</v>
      </c>
      <c r="CC232" s="35">
        <f t="shared" ca="1" si="420"/>
        <v>0</v>
      </c>
      <c r="CD232" s="35">
        <f t="shared" ca="1" si="420"/>
        <v>0</v>
      </c>
      <c r="CE232" s="35">
        <f t="shared" ca="1" si="420"/>
        <v>0</v>
      </c>
      <c r="CF232" s="35">
        <f t="shared" ca="1" si="420"/>
        <v>0</v>
      </c>
      <c r="CG232" s="35">
        <f t="shared" ca="1" si="420"/>
        <v>0</v>
      </c>
      <c r="CH232" s="35">
        <f t="shared" ca="1" si="420"/>
        <v>0</v>
      </c>
      <c r="CI232" s="35">
        <f t="shared" ca="1" si="420"/>
        <v>0</v>
      </c>
      <c r="CJ232" s="35">
        <f t="shared" ca="1" si="420"/>
        <v>0</v>
      </c>
      <c r="CK232" s="35">
        <f t="shared" ca="1" si="420"/>
        <v>0</v>
      </c>
      <c r="CL232" s="35">
        <f t="shared" ca="1" si="420"/>
        <v>0</v>
      </c>
      <c r="CM232" s="35">
        <f t="shared" ca="1" si="420"/>
        <v>0</v>
      </c>
      <c r="CN232" s="35">
        <f t="shared" ca="1" si="420"/>
        <v>0</v>
      </c>
      <c r="CO232" s="35">
        <f t="shared" ca="1" si="420"/>
        <v>0</v>
      </c>
      <c r="CP232" s="35">
        <f t="shared" ca="1" si="420"/>
        <v>0</v>
      </c>
      <c r="CQ232" s="35">
        <f t="shared" ca="1" si="420"/>
        <v>0</v>
      </c>
      <c r="CR232" s="35">
        <f t="shared" ca="1" si="420"/>
        <v>0</v>
      </c>
      <c r="CS232" s="35">
        <f t="shared" ca="1" si="420"/>
        <v>0</v>
      </c>
      <c r="CT232" s="35">
        <f t="shared" ca="1" si="420"/>
        <v>0</v>
      </c>
      <c r="CU232" s="35">
        <f t="shared" ca="1" si="420"/>
        <v>0</v>
      </c>
      <c r="CV232" s="35">
        <f t="shared" ca="1" si="420"/>
        <v>0</v>
      </c>
      <c r="CW232" s="35">
        <f t="shared" ca="1" si="420"/>
        <v>0</v>
      </c>
      <c r="CX232" s="35">
        <f t="shared" ca="1" si="420"/>
        <v>0</v>
      </c>
      <c r="CY232" s="35">
        <f t="shared" ca="1" si="420"/>
        <v>0</v>
      </c>
      <c r="CZ232" s="35">
        <f t="shared" ca="1" si="420"/>
        <v>0</v>
      </c>
      <c r="DA232" s="35">
        <f t="shared" ca="1" si="420"/>
        <v>0</v>
      </c>
      <c r="DB232" s="35">
        <f t="shared" ca="1" si="420"/>
        <v>0</v>
      </c>
      <c r="DC232" s="35">
        <f t="shared" ca="1" si="420"/>
        <v>0</v>
      </c>
      <c r="DD232" s="35">
        <f t="shared" ca="1" si="420"/>
        <v>0</v>
      </c>
      <c r="DE232" s="35">
        <f t="shared" ca="1" si="420"/>
        <v>0</v>
      </c>
      <c r="DF232" s="35">
        <f t="shared" ca="1" si="420"/>
        <v>0</v>
      </c>
      <c r="DG232" s="35">
        <f t="shared" ca="1" si="420"/>
        <v>0</v>
      </c>
      <c r="DH232" s="35">
        <f t="shared" ca="1" si="420"/>
        <v>0</v>
      </c>
      <c r="DI232" s="35">
        <f t="shared" ca="1" si="420"/>
        <v>0</v>
      </c>
      <c r="DJ232" s="35">
        <f t="shared" ca="1" si="420"/>
        <v>0</v>
      </c>
      <c r="DK232" s="35">
        <f t="shared" ca="1" si="420"/>
        <v>0</v>
      </c>
      <c r="DL232" s="35">
        <f t="shared" ca="1" si="420"/>
        <v>0</v>
      </c>
      <c r="DM232" s="35">
        <f t="shared" ca="1" si="420"/>
        <v>0</v>
      </c>
      <c r="DN232" s="35">
        <f t="shared" ca="1" si="420"/>
        <v>0</v>
      </c>
      <c r="DO232" s="35">
        <f t="shared" ca="1" si="420"/>
        <v>0</v>
      </c>
      <c r="DP232" s="35">
        <f t="shared" ca="1" si="420"/>
        <v>0</v>
      </c>
      <c r="DQ232" s="35">
        <f t="shared" ca="1" si="420"/>
        <v>0</v>
      </c>
      <c r="DR232" s="35">
        <f t="shared" ca="1" si="420"/>
        <v>0</v>
      </c>
      <c r="DS232" s="35">
        <f t="shared" ca="1" si="420"/>
        <v>0</v>
      </c>
      <c r="DT232" s="35">
        <f t="shared" ca="1" si="420"/>
        <v>0</v>
      </c>
      <c r="DU232" s="35">
        <f t="shared" ca="1" si="420"/>
        <v>0</v>
      </c>
      <c r="DV232" s="35">
        <f t="shared" ca="1" si="420"/>
        <v>0</v>
      </c>
      <c r="DW232" s="35">
        <f t="shared" ca="1" si="420"/>
        <v>0</v>
      </c>
      <c r="DX232" s="35">
        <f t="shared" ca="1" si="420"/>
        <v>0</v>
      </c>
      <c r="DY232" s="35">
        <f t="shared" ca="1" si="420"/>
        <v>0</v>
      </c>
      <c r="DZ232" s="35">
        <f t="shared" ca="1" si="420"/>
        <v>0</v>
      </c>
      <c r="EA232" s="35">
        <f t="shared" ca="1" si="420"/>
        <v>0</v>
      </c>
      <c r="EB232" s="35">
        <f t="shared" ca="1" si="420"/>
        <v>0</v>
      </c>
      <c r="EC232" s="35">
        <f t="shared" ca="1" si="420"/>
        <v>0</v>
      </c>
      <c r="ED232" s="35">
        <f t="shared" ca="1" si="420"/>
        <v>0</v>
      </c>
      <c r="EE232" s="35">
        <f t="shared" ca="1" si="420"/>
        <v>0</v>
      </c>
      <c r="EF232" s="35">
        <f t="shared" ca="1" si="420"/>
        <v>0</v>
      </c>
      <c r="EG232" s="35">
        <f t="shared" ca="1" si="420"/>
        <v>0</v>
      </c>
      <c r="EH232" s="35">
        <f t="shared" ca="1" si="420"/>
        <v>0</v>
      </c>
      <c r="EI232" s="35">
        <f t="shared" ref="EI232:FC232" ca="1" si="421">SUM(EI230:EI231)</f>
        <v>0</v>
      </c>
      <c r="EJ232" s="35">
        <f t="shared" ca="1" si="421"/>
        <v>0</v>
      </c>
      <c r="EK232" s="35">
        <f t="shared" ca="1" si="421"/>
        <v>0</v>
      </c>
      <c r="EL232" s="35">
        <f t="shared" ca="1" si="421"/>
        <v>0</v>
      </c>
      <c r="EM232" s="35">
        <f t="shared" ca="1" si="421"/>
        <v>0</v>
      </c>
      <c r="EN232" s="35">
        <f t="shared" ca="1" si="421"/>
        <v>0</v>
      </c>
      <c r="EO232" s="35">
        <f t="shared" ca="1" si="421"/>
        <v>0</v>
      </c>
      <c r="EP232" s="35">
        <f t="shared" ca="1" si="421"/>
        <v>0</v>
      </c>
      <c r="EQ232" s="35">
        <f t="shared" ca="1" si="421"/>
        <v>0</v>
      </c>
      <c r="ER232" s="35">
        <f t="shared" ca="1" si="421"/>
        <v>0</v>
      </c>
      <c r="ES232" s="35">
        <f t="shared" ca="1" si="421"/>
        <v>0</v>
      </c>
      <c r="ET232" s="35">
        <f t="shared" ca="1" si="421"/>
        <v>0</v>
      </c>
      <c r="EU232" s="35">
        <f t="shared" ca="1" si="421"/>
        <v>0</v>
      </c>
      <c r="EV232" s="35">
        <f t="shared" ca="1" si="421"/>
        <v>0</v>
      </c>
      <c r="EW232" s="35">
        <f t="shared" ca="1" si="421"/>
        <v>0</v>
      </c>
      <c r="EX232" s="35">
        <f t="shared" ca="1" si="421"/>
        <v>0</v>
      </c>
      <c r="EY232" s="35">
        <f t="shared" ca="1" si="421"/>
        <v>0</v>
      </c>
      <c r="EZ232" s="35">
        <f t="shared" ca="1" si="421"/>
        <v>0</v>
      </c>
      <c r="FA232" s="35">
        <f t="shared" ca="1" si="421"/>
        <v>0</v>
      </c>
      <c r="FB232" s="35">
        <f t="shared" ca="1" si="421"/>
        <v>0</v>
      </c>
      <c r="FC232" s="35">
        <f t="shared" ca="1" si="421"/>
        <v>0</v>
      </c>
    </row>
    <row r="234" spans="2:1006" x14ac:dyDescent="0.35">
      <c r="B234" s="4" t="s">
        <v>81</v>
      </c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  <c r="LM234" s="4"/>
      <c r="LN234" s="4"/>
      <c r="LO234" s="4"/>
      <c r="LP234" s="4"/>
      <c r="LQ234" s="4"/>
      <c r="LR234" s="4"/>
      <c r="LS234" s="4"/>
      <c r="LT234" s="4"/>
      <c r="LU234" s="4"/>
      <c r="LV234" s="4"/>
      <c r="LW234" s="4"/>
      <c r="LX234" s="4"/>
      <c r="LY234" s="4"/>
      <c r="LZ234" s="4"/>
      <c r="MA234" s="4"/>
      <c r="MB234" s="4"/>
      <c r="MC234" s="4"/>
      <c r="MD234" s="4"/>
      <c r="ME234" s="4"/>
      <c r="MF234" s="4"/>
      <c r="MG234" s="4"/>
      <c r="MH234" s="4"/>
      <c r="MI234" s="4"/>
      <c r="MJ234" s="4"/>
      <c r="MK234" s="4"/>
      <c r="ML234" s="4"/>
      <c r="MM234" s="4"/>
      <c r="MN234" s="4"/>
      <c r="MO234" s="4"/>
      <c r="MP234" s="4"/>
      <c r="MQ234" s="4"/>
      <c r="MR234" s="4"/>
      <c r="MS234" s="4"/>
      <c r="MT234" s="4"/>
      <c r="MU234" s="4"/>
      <c r="MV234" s="4"/>
      <c r="MW234" s="4"/>
      <c r="MX234" s="4"/>
      <c r="MY234" s="4"/>
      <c r="MZ234" s="4"/>
      <c r="NA234" s="4"/>
      <c r="NB234" s="4"/>
      <c r="NC234" s="4"/>
      <c r="ND234" s="4"/>
      <c r="NE234" s="4"/>
      <c r="NF234" s="4"/>
      <c r="NG234" s="4"/>
      <c r="NH234" s="4"/>
      <c r="NI234" s="4"/>
      <c r="NJ234" s="4"/>
      <c r="NK234" s="4"/>
      <c r="NL234" s="4"/>
      <c r="NM234" s="4"/>
      <c r="NN234" s="4"/>
      <c r="NO234" s="4"/>
      <c r="NP234" s="4"/>
      <c r="NQ234" s="4"/>
      <c r="NR234" s="4"/>
      <c r="NS234" s="4"/>
      <c r="NT234" s="4"/>
      <c r="NU234" s="4"/>
      <c r="NV234" s="4"/>
      <c r="NW234" s="4"/>
      <c r="NX234" s="4"/>
      <c r="NY234" s="4"/>
      <c r="NZ234" s="4"/>
      <c r="OA234" s="4"/>
      <c r="OB234" s="4"/>
      <c r="OC234" s="4"/>
      <c r="OD234" s="4"/>
      <c r="OE234" s="4"/>
      <c r="OF234" s="4"/>
      <c r="OG234" s="4"/>
      <c r="OH234" s="4"/>
      <c r="OI234" s="4"/>
      <c r="OJ234" s="4"/>
      <c r="OK234" s="4"/>
      <c r="OL234" s="4"/>
      <c r="OM234" s="4"/>
      <c r="ON234" s="4"/>
      <c r="OO234" s="4"/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  <c r="TR234" s="4"/>
      <c r="TS234" s="4"/>
      <c r="TT234" s="4"/>
      <c r="TU234" s="4"/>
      <c r="TV234" s="4"/>
      <c r="TW234" s="4"/>
      <c r="TX234" s="4"/>
      <c r="TY234" s="4"/>
      <c r="TZ234" s="4"/>
      <c r="UA234" s="4"/>
      <c r="UB234" s="4"/>
      <c r="UC234" s="4"/>
      <c r="UD234" s="4"/>
      <c r="UE234" s="4"/>
      <c r="UF234" s="4"/>
      <c r="UG234" s="4"/>
      <c r="UH234" s="4"/>
      <c r="UI234" s="4"/>
      <c r="UJ234" s="4"/>
      <c r="UK234" s="4"/>
      <c r="UL234" s="4"/>
      <c r="UM234" s="4"/>
      <c r="UN234" s="4"/>
      <c r="UO234" s="4"/>
      <c r="UP234" s="4"/>
      <c r="UQ234" s="4"/>
      <c r="UR234" s="4"/>
      <c r="US234" s="4"/>
      <c r="UT234" s="4"/>
      <c r="UU234" s="4"/>
      <c r="UV234" s="4"/>
      <c r="UW234" s="4"/>
      <c r="UX234" s="4"/>
      <c r="UY234" s="4"/>
      <c r="UZ234" s="4"/>
      <c r="VA234" s="4"/>
      <c r="VB234" s="4"/>
      <c r="VC234" s="4"/>
      <c r="VD234" s="4"/>
      <c r="VE234" s="4"/>
      <c r="VF234" s="4"/>
      <c r="VG234" s="4"/>
      <c r="VH234" s="4"/>
      <c r="VI234" s="4"/>
      <c r="VJ234" s="4"/>
      <c r="VK234" s="4"/>
      <c r="VL234" s="4"/>
      <c r="VM234" s="4"/>
      <c r="VN234" s="4"/>
      <c r="VO234" s="4"/>
      <c r="VP234" s="4"/>
      <c r="VQ234" s="4"/>
      <c r="VR234" s="4"/>
      <c r="VS234" s="4"/>
      <c r="VT234" s="4"/>
      <c r="VU234" s="4"/>
      <c r="VV234" s="4"/>
      <c r="VW234" s="4"/>
      <c r="VX234" s="4"/>
      <c r="VY234" s="4"/>
      <c r="VZ234" s="4"/>
      <c r="WA234" s="4"/>
      <c r="WB234" s="4"/>
      <c r="WC234" s="4"/>
      <c r="WD234" s="4"/>
      <c r="WE234" s="4"/>
      <c r="WF234" s="4"/>
      <c r="WG234" s="4"/>
      <c r="WH234" s="4"/>
      <c r="WI234" s="4"/>
      <c r="WJ234" s="4"/>
      <c r="WK234" s="4"/>
      <c r="WL234" s="4"/>
      <c r="WM234" s="4"/>
      <c r="WN234" s="4"/>
      <c r="WO234" s="4"/>
      <c r="WP234" s="4"/>
      <c r="WQ234" s="4"/>
      <c r="WR234" s="4"/>
      <c r="WS234" s="4"/>
      <c r="WT234" s="4"/>
      <c r="WU234" s="4"/>
      <c r="WV234" s="4"/>
      <c r="WW234" s="4"/>
      <c r="WX234" s="4"/>
      <c r="WY234" s="4"/>
      <c r="WZ234" s="4"/>
      <c r="XA234" s="4"/>
      <c r="XB234" s="4"/>
      <c r="XC234" s="4"/>
      <c r="XD234" s="4"/>
      <c r="XE234" s="4"/>
      <c r="XF234" s="4"/>
      <c r="XG234" s="4"/>
      <c r="XH234" s="4"/>
      <c r="XI234" s="4"/>
      <c r="XJ234" s="4"/>
      <c r="XK234" s="4"/>
      <c r="XL234" s="4"/>
      <c r="XM234" s="4"/>
      <c r="XN234" s="4"/>
      <c r="XO234" s="4"/>
      <c r="XP234" s="4"/>
      <c r="XQ234" s="4"/>
      <c r="XR234" s="4"/>
      <c r="XS234" s="4"/>
      <c r="XT234" s="4"/>
      <c r="XU234" s="4"/>
      <c r="XV234" s="4"/>
      <c r="XW234" s="4"/>
      <c r="XX234" s="4"/>
      <c r="XY234" s="4"/>
      <c r="XZ234" s="4"/>
      <c r="YA234" s="4"/>
      <c r="YB234" s="4"/>
      <c r="YC234" s="4"/>
      <c r="YD234" s="4"/>
      <c r="YE234" s="4"/>
      <c r="YF234" s="4"/>
      <c r="YG234" s="4"/>
      <c r="YH234" s="4"/>
      <c r="YI234" s="4"/>
      <c r="YJ234" s="4"/>
      <c r="YK234" s="4"/>
      <c r="YL234" s="4"/>
      <c r="YM234" s="4"/>
      <c r="YN234" s="4"/>
      <c r="YO234" s="4"/>
      <c r="YP234" s="4"/>
      <c r="YQ234" s="4"/>
      <c r="YR234" s="4"/>
      <c r="YS234" s="4"/>
      <c r="YT234" s="4"/>
      <c r="YU234" s="4"/>
      <c r="YV234" s="4"/>
      <c r="YW234" s="4"/>
      <c r="YX234" s="4"/>
      <c r="YY234" s="4"/>
      <c r="YZ234" s="4"/>
      <c r="ZA234" s="4"/>
      <c r="ZB234" s="4"/>
      <c r="ZC234" s="4"/>
      <c r="ZD234" s="4"/>
      <c r="ZE234" s="4"/>
      <c r="ZF234" s="4"/>
      <c r="ZG234" s="4"/>
      <c r="ZH234" s="4"/>
      <c r="ZI234" s="4"/>
      <c r="ZJ234" s="4"/>
      <c r="ZK234" s="4"/>
      <c r="ZL234" s="4"/>
      <c r="ZM234" s="4"/>
      <c r="ZN234" s="4"/>
      <c r="ZO234" s="4"/>
      <c r="ZP234" s="4"/>
      <c r="ZQ234" s="4"/>
      <c r="ZR234" s="4"/>
      <c r="ZS234" s="4"/>
      <c r="ZT234" s="4"/>
      <c r="ZU234" s="4"/>
      <c r="ZV234" s="4"/>
      <c r="ZW234" s="4"/>
      <c r="ZX234" s="4"/>
      <c r="ZY234" s="4"/>
      <c r="ZZ234" s="4"/>
      <c r="AAA234" s="4"/>
      <c r="AAB234" s="4"/>
      <c r="AAC234" s="4"/>
      <c r="AAD234" s="4"/>
      <c r="AAE234" s="4"/>
      <c r="AAF234" s="4"/>
      <c r="AAG234" s="4"/>
      <c r="AAH234" s="4"/>
      <c r="AAI234" s="4"/>
      <c r="AAJ234" s="4"/>
      <c r="AAK234" s="4"/>
      <c r="AAL234" s="4"/>
      <c r="AAM234" s="4"/>
      <c r="AAN234" s="4"/>
      <c r="AAO234" s="4"/>
      <c r="AAP234" s="4"/>
      <c r="AAQ234" s="4"/>
      <c r="AAR234" s="4"/>
      <c r="AAS234" s="4"/>
      <c r="AAT234" s="4"/>
      <c r="AAU234" s="4"/>
      <c r="AAV234" s="4"/>
      <c r="AAW234" s="4"/>
      <c r="AAX234" s="4"/>
      <c r="AAY234" s="4"/>
      <c r="AAZ234" s="4"/>
      <c r="ABA234" s="4"/>
      <c r="ABB234" s="4"/>
      <c r="ABC234" s="4"/>
      <c r="ABD234" s="4"/>
      <c r="ABE234" s="4"/>
      <c r="ABF234" s="4"/>
      <c r="ABG234" s="4"/>
      <c r="ABH234" s="4"/>
      <c r="ABI234" s="4"/>
      <c r="ABJ234" s="4"/>
      <c r="ABK234" s="4"/>
      <c r="ABL234" s="4"/>
      <c r="ABM234" s="4"/>
      <c r="ABN234" s="4"/>
      <c r="ABO234" s="4"/>
      <c r="ABP234" s="4"/>
      <c r="ABQ234" s="4"/>
      <c r="ABR234" s="4"/>
      <c r="ABS234" s="4"/>
      <c r="ABT234" s="4"/>
      <c r="ABU234" s="4"/>
      <c r="ABV234" s="4"/>
      <c r="ABW234" s="4"/>
      <c r="ABX234" s="4"/>
      <c r="ABY234" s="4"/>
      <c r="ABZ234" s="4"/>
      <c r="ACA234" s="4"/>
      <c r="ACB234" s="4"/>
      <c r="ACC234" s="4"/>
      <c r="ACD234" s="4"/>
      <c r="ACE234" s="4"/>
      <c r="ACF234" s="4"/>
      <c r="ACG234" s="4"/>
      <c r="ACH234" s="4"/>
      <c r="ACI234" s="4"/>
      <c r="ACJ234" s="4"/>
      <c r="ACK234" s="4"/>
      <c r="ACL234" s="4"/>
      <c r="ACM234" s="4"/>
      <c r="ACN234" s="4"/>
      <c r="ACO234" s="4"/>
      <c r="ACP234" s="4"/>
      <c r="ACQ234" s="4"/>
      <c r="ACR234" s="4"/>
      <c r="ACS234" s="4"/>
      <c r="ACT234" s="4"/>
      <c r="ACU234" s="4"/>
      <c r="ACV234" s="4"/>
      <c r="ACW234" s="4"/>
      <c r="ACX234" s="4"/>
      <c r="ACY234" s="4"/>
      <c r="ACZ234" s="4"/>
      <c r="ADA234" s="4"/>
      <c r="ADB234" s="4"/>
      <c r="ADC234" s="4"/>
      <c r="ADD234" s="4"/>
      <c r="ADE234" s="4"/>
      <c r="ADF234" s="4"/>
      <c r="ADG234" s="4"/>
      <c r="ADH234" s="4"/>
      <c r="ADI234" s="4"/>
      <c r="ADJ234" s="4"/>
      <c r="ADK234" s="4"/>
      <c r="ADL234" s="4"/>
      <c r="ADM234" s="4"/>
      <c r="ADN234" s="4"/>
      <c r="ADO234" s="4"/>
      <c r="ADP234" s="4"/>
      <c r="ADQ234" s="4"/>
      <c r="ADR234" s="4"/>
      <c r="ADS234" s="4"/>
      <c r="ADT234" s="4"/>
      <c r="ADU234" s="4"/>
      <c r="ADV234" s="4"/>
      <c r="ADW234" s="4"/>
      <c r="ADX234" s="4"/>
      <c r="ADY234" s="4"/>
      <c r="ADZ234" s="4"/>
      <c r="AEA234" s="4"/>
      <c r="AEB234" s="4"/>
      <c r="AEC234" s="4"/>
      <c r="AED234" s="4"/>
      <c r="AEE234" s="4"/>
      <c r="AEF234" s="4"/>
      <c r="AEG234" s="4"/>
      <c r="AEH234" s="4"/>
      <c r="AEI234" s="4"/>
      <c r="AEJ234" s="4"/>
      <c r="AEK234" s="4"/>
      <c r="AEL234" s="4"/>
      <c r="AEM234" s="4"/>
      <c r="AEN234" s="4"/>
      <c r="AEO234" s="4"/>
      <c r="AEP234" s="4"/>
      <c r="AEQ234" s="4"/>
      <c r="AER234" s="4"/>
      <c r="AES234" s="4"/>
      <c r="AET234" s="4"/>
      <c r="AEU234" s="4"/>
      <c r="AEV234" s="4"/>
      <c r="AEW234" s="4"/>
      <c r="AEX234" s="4"/>
      <c r="AEY234" s="4"/>
      <c r="AEZ234" s="4"/>
      <c r="AFA234" s="4"/>
      <c r="AFB234" s="4"/>
      <c r="AFC234" s="4"/>
      <c r="AFD234" s="4"/>
      <c r="AFE234" s="4"/>
      <c r="AFF234" s="4"/>
      <c r="AFG234" s="4"/>
      <c r="AFH234" s="4"/>
      <c r="AFI234" s="4"/>
      <c r="AFJ234" s="4"/>
      <c r="AFK234" s="4"/>
      <c r="AFL234" s="4"/>
      <c r="AFM234" s="4"/>
      <c r="AFN234" s="4"/>
      <c r="AFO234" s="4"/>
      <c r="AFP234" s="4"/>
      <c r="AFQ234" s="4"/>
      <c r="AFR234" s="4"/>
      <c r="AFS234" s="4"/>
      <c r="AFT234" s="4"/>
      <c r="AFU234" s="4"/>
      <c r="AFV234" s="4"/>
      <c r="AFW234" s="4"/>
      <c r="AFX234" s="4"/>
      <c r="AFY234" s="4"/>
      <c r="AFZ234" s="4"/>
      <c r="AGA234" s="4"/>
      <c r="AGB234" s="4"/>
      <c r="AGC234" s="4"/>
      <c r="AGD234" s="4"/>
      <c r="AGE234" s="4"/>
      <c r="AGF234" s="4"/>
      <c r="AGG234" s="4"/>
      <c r="AGH234" s="4"/>
      <c r="AGI234" s="4"/>
      <c r="AGJ234" s="4"/>
      <c r="AGK234" s="4"/>
      <c r="AGL234" s="4"/>
      <c r="AGM234" s="4"/>
      <c r="AGN234" s="4"/>
      <c r="AGO234" s="4"/>
      <c r="AGP234" s="4"/>
      <c r="AGQ234" s="4"/>
      <c r="AGR234" s="4"/>
      <c r="AGS234" s="4"/>
      <c r="AGT234" s="4"/>
      <c r="AGU234" s="4"/>
      <c r="AGV234" s="4"/>
      <c r="AGW234" s="4"/>
      <c r="AGX234" s="4"/>
      <c r="AGY234" s="4"/>
      <c r="AGZ234" s="4"/>
      <c r="AHA234" s="4"/>
      <c r="AHB234" s="4"/>
      <c r="AHC234" s="4"/>
      <c r="AHD234" s="4"/>
      <c r="AHE234" s="4"/>
      <c r="AHF234" s="4"/>
      <c r="AHG234" s="4"/>
      <c r="AHH234" s="4"/>
      <c r="AHI234" s="4"/>
      <c r="AHJ234" s="4"/>
      <c r="AHK234" s="4"/>
      <c r="AHL234" s="4"/>
      <c r="AHM234" s="4"/>
      <c r="AHN234" s="4"/>
      <c r="AHO234" s="4"/>
      <c r="AHP234" s="4"/>
      <c r="AHQ234" s="4"/>
      <c r="AHR234" s="4"/>
      <c r="AHS234" s="4"/>
      <c r="AHT234" s="4"/>
      <c r="AHU234" s="4"/>
      <c r="AHV234" s="4"/>
      <c r="AHW234" s="4"/>
      <c r="AHX234" s="4"/>
      <c r="AHY234" s="4"/>
      <c r="AHZ234" s="4"/>
      <c r="AIA234" s="4"/>
      <c r="AIB234" s="4"/>
      <c r="AIC234" s="4"/>
      <c r="AID234" s="4"/>
      <c r="AIE234" s="4"/>
      <c r="AIF234" s="4"/>
      <c r="AIG234" s="4"/>
      <c r="AIH234" s="4"/>
      <c r="AII234" s="4"/>
      <c r="AIJ234" s="4"/>
      <c r="AIK234" s="4"/>
      <c r="AIL234" s="4"/>
      <c r="AIM234" s="4"/>
      <c r="AIN234" s="4"/>
      <c r="AIO234" s="4"/>
      <c r="AIP234" s="4"/>
      <c r="AIQ234" s="4"/>
      <c r="AIR234" s="4"/>
      <c r="AIS234" s="4"/>
      <c r="AIT234" s="4"/>
      <c r="AIU234" s="4"/>
      <c r="AIV234" s="4"/>
      <c r="AIW234" s="4"/>
      <c r="AIX234" s="4"/>
      <c r="AIY234" s="4"/>
      <c r="AIZ234" s="4"/>
      <c r="AJA234" s="4"/>
      <c r="AJB234" s="4"/>
      <c r="AJC234" s="4"/>
      <c r="AJD234" s="4"/>
      <c r="AJE234" s="4"/>
      <c r="AJF234" s="4"/>
      <c r="AJG234" s="4"/>
      <c r="AJH234" s="4"/>
      <c r="AJI234" s="4"/>
      <c r="AJJ234" s="4"/>
      <c r="AJK234" s="4"/>
      <c r="AJL234" s="4"/>
      <c r="AJM234" s="4"/>
      <c r="AJN234" s="4"/>
      <c r="AJO234" s="4"/>
      <c r="AJP234" s="4"/>
      <c r="AJQ234" s="4"/>
      <c r="AJR234" s="4"/>
      <c r="AJS234" s="4"/>
      <c r="AJT234" s="4"/>
      <c r="AJU234" s="4"/>
      <c r="AJV234" s="4"/>
      <c r="AJW234" s="4"/>
      <c r="AJX234" s="4"/>
      <c r="AJY234" s="4"/>
      <c r="AJZ234" s="4"/>
      <c r="AKA234" s="4"/>
      <c r="AKB234" s="4"/>
      <c r="AKC234" s="4"/>
      <c r="AKD234" s="4"/>
      <c r="AKE234" s="4"/>
      <c r="AKF234" s="4"/>
      <c r="AKG234" s="4"/>
      <c r="AKH234" s="4"/>
      <c r="AKI234" s="4"/>
      <c r="AKJ234" s="4"/>
      <c r="AKK234" s="4"/>
      <c r="AKL234" s="4"/>
      <c r="AKM234" s="4"/>
      <c r="AKN234" s="4"/>
      <c r="AKO234" s="4"/>
      <c r="AKP234" s="4"/>
      <c r="AKQ234" s="4"/>
      <c r="AKR234" s="4"/>
      <c r="AKS234" s="4"/>
      <c r="AKT234" s="4"/>
      <c r="AKU234" s="4"/>
      <c r="AKV234" s="4"/>
      <c r="AKW234" s="4"/>
      <c r="AKX234" s="4"/>
      <c r="AKY234" s="4"/>
      <c r="AKZ234" s="4"/>
      <c r="ALA234" s="4"/>
      <c r="ALB234" s="4"/>
      <c r="ALC234" s="4"/>
      <c r="ALD234" s="4"/>
      <c r="ALE234" s="4"/>
      <c r="ALF234" s="4"/>
      <c r="ALG234" s="4"/>
      <c r="ALH234" s="4"/>
      <c r="ALI234" s="4"/>
      <c r="ALJ234" s="4"/>
      <c r="ALK234" s="4"/>
      <c r="ALL234" s="4"/>
      <c r="ALM234" s="4"/>
      <c r="ALN234" s="4"/>
      <c r="ALO234" s="4"/>
      <c r="ALP234" s="4"/>
      <c r="ALQ234" s="4"/>
      <c r="ALR234" s="4"/>
    </row>
    <row r="236" spans="2:1006" x14ac:dyDescent="0.35">
      <c r="C236" t="s">
        <v>284</v>
      </c>
      <c r="E236" t="s">
        <v>17</v>
      </c>
      <c r="J236" t="b">
        <f>NOT(J205)</f>
        <v>1</v>
      </c>
      <c r="K236" t="b">
        <f t="shared" ref="K236:BV236" si="422">NOT(K205)</f>
        <v>1</v>
      </c>
      <c r="L236" t="b">
        <f t="shared" si="422"/>
        <v>1</v>
      </c>
      <c r="M236" t="b">
        <f t="shared" si="422"/>
        <v>1</v>
      </c>
      <c r="N236" t="b">
        <f t="shared" si="422"/>
        <v>1</v>
      </c>
      <c r="O236" t="b">
        <f t="shared" si="422"/>
        <v>1</v>
      </c>
      <c r="P236" t="b">
        <f t="shared" si="422"/>
        <v>1</v>
      </c>
      <c r="Q236" t="b">
        <f t="shared" si="422"/>
        <v>1</v>
      </c>
      <c r="R236" t="b">
        <f t="shared" si="422"/>
        <v>1</v>
      </c>
      <c r="S236" t="b">
        <f t="shared" si="422"/>
        <v>1</v>
      </c>
      <c r="T236" t="b">
        <f t="shared" si="422"/>
        <v>1</v>
      </c>
      <c r="U236" t="b">
        <f t="shared" si="422"/>
        <v>1</v>
      </c>
      <c r="V236" t="b">
        <f t="shared" si="422"/>
        <v>1</v>
      </c>
      <c r="W236" t="b">
        <f t="shared" si="422"/>
        <v>1</v>
      </c>
      <c r="X236" t="b">
        <f t="shared" si="422"/>
        <v>1</v>
      </c>
      <c r="Y236" t="b">
        <f t="shared" si="422"/>
        <v>1</v>
      </c>
      <c r="Z236" t="b">
        <f t="shared" si="422"/>
        <v>1</v>
      </c>
      <c r="AA236" t="b">
        <f t="shared" si="422"/>
        <v>1</v>
      </c>
      <c r="AB236" t="b">
        <f t="shared" si="422"/>
        <v>1</v>
      </c>
      <c r="AC236" t="b">
        <f t="shared" si="422"/>
        <v>1</v>
      </c>
      <c r="AD236" t="b">
        <f t="shared" si="422"/>
        <v>1</v>
      </c>
      <c r="AE236" t="b">
        <f t="shared" si="422"/>
        <v>0</v>
      </c>
      <c r="AF236" t="b">
        <f t="shared" si="422"/>
        <v>0</v>
      </c>
      <c r="AG236" t="b">
        <f t="shared" si="422"/>
        <v>0</v>
      </c>
      <c r="AH236" t="b">
        <f t="shared" si="422"/>
        <v>0</v>
      </c>
      <c r="AI236" t="b">
        <f t="shared" si="422"/>
        <v>0</v>
      </c>
      <c r="AJ236" t="b">
        <f t="shared" si="422"/>
        <v>0</v>
      </c>
      <c r="AK236" t="b">
        <f t="shared" si="422"/>
        <v>0</v>
      </c>
      <c r="AL236" t="b">
        <f t="shared" si="422"/>
        <v>0</v>
      </c>
      <c r="AM236" t="b">
        <f t="shared" si="422"/>
        <v>0</v>
      </c>
      <c r="AN236" t="b">
        <f t="shared" si="422"/>
        <v>0</v>
      </c>
      <c r="AO236" t="b">
        <f t="shared" si="422"/>
        <v>0</v>
      </c>
      <c r="AP236" t="b">
        <f t="shared" si="422"/>
        <v>0</v>
      </c>
      <c r="AQ236" t="b">
        <f t="shared" si="422"/>
        <v>0</v>
      </c>
      <c r="AR236" t="b">
        <f t="shared" si="422"/>
        <v>0</v>
      </c>
      <c r="AS236" t="b">
        <f t="shared" si="422"/>
        <v>0</v>
      </c>
      <c r="AT236" t="b">
        <f t="shared" si="422"/>
        <v>0</v>
      </c>
      <c r="AU236" t="b">
        <f t="shared" si="422"/>
        <v>0</v>
      </c>
      <c r="AV236" t="b">
        <f t="shared" si="422"/>
        <v>0</v>
      </c>
      <c r="AW236" t="b">
        <f t="shared" si="422"/>
        <v>0</v>
      </c>
      <c r="AX236" t="b">
        <f t="shared" si="422"/>
        <v>0</v>
      </c>
      <c r="AY236" t="b">
        <f t="shared" si="422"/>
        <v>0</v>
      </c>
      <c r="AZ236" t="b">
        <f t="shared" si="422"/>
        <v>0</v>
      </c>
      <c r="BA236" t="b">
        <f t="shared" si="422"/>
        <v>0</v>
      </c>
      <c r="BB236" t="b">
        <f t="shared" si="422"/>
        <v>0</v>
      </c>
      <c r="BC236" t="b">
        <f t="shared" si="422"/>
        <v>0</v>
      </c>
      <c r="BD236" t="b">
        <f t="shared" si="422"/>
        <v>0</v>
      </c>
      <c r="BE236" t="b">
        <f t="shared" si="422"/>
        <v>0</v>
      </c>
      <c r="BF236" t="b">
        <f t="shared" si="422"/>
        <v>0</v>
      </c>
      <c r="BG236" t="b">
        <f t="shared" si="422"/>
        <v>0</v>
      </c>
      <c r="BH236" t="b">
        <f t="shared" si="422"/>
        <v>0</v>
      </c>
      <c r="BI236" t="b">
        <f t="shared" si="422"/>
        <v>0</v>
      </c>
      <c r="BJ236" t="b">
        <f t="shared" si="422"/>
        <v>0</v>
      </c>
      <c r="BK236" t="b">
        <f t="shared" si="422"/>
        <v>0</v>
      </c>
      <c r="BL236" t="b">
        <f t="shared" si="422"/>
        <v>0</v>
      </c>
      <c r="BM236" t="b">
        <f t="shared" si="422"/>
        <v>0</v>
      </c>
      <c r="BN236" t="b">
        <f t="shared" si="422"/>
        <v>0</v>
      </c>
      <c r="BO236" t="b">
        <f t="shared" si="422"/>
        <v>0</v>
      </c>
      <c r="BP236" t="b">
        <f t="shared" si="422"/>
        <v>0</v>
      </c>
      <c r="BQ236" t="b">
        <f t="shared" si="422"/>
        <v>0</v>
      </c>
      <c r="BR236" t="b">
        <f t="shared" si="422"/>
        <v>0</v>
      </c>
      <c r="BS236" t="b">
        <f t="shared" si="422"/>
        <v>0</v>
      </c>
      <c r="BT236" t="b">
        <f t="shared" si="422"/>
        <v>0</v>
      </c>
      <c r="BU236" t="b">
        <f t="shared" si="422"/>
        <v>0</v>
      </c>
      <c r="BV236" t="b">
        <f t="shared" si="422"/>
        <v>0</v>
      </c>
      <c r="BW236" t="b">
        <f t="shared" ref="BW236:EH236" si="423">NOT(BW205)</f>
        <v>0</v>
      </c>
      <c r="BX236" t="b">
        <f t="shared" si="423"/>
        <v>0</v>
      </c>
      <c r="BY236" t="b">
        <f t="shared" si="423"/>
        <v>0</v>
      </c>
      <c r="BZ236" t="b">
        <f t="shared" si="423"/>
        <v>0</v>
      </c>
      <c r="CA236" t="b">
        <f t="shared" si="423"/>
        <v>0</v>
      </c>
      <c r="CB236" t="b">
        <f t="shared" si="423"/>
        <v>0</v>
      </c>
      <c r="CC236" t="b">
        <f t="shared" si="423"/>
        <v>0</v>
      </c>
      <c r="CD236" t="b">
        <f t="shared" si="423"/>
        <v>1</v>
      </c>
      <c r="CE236" t="b">
        <f t="shared" si="423"/>
        <v>1</v>
      </c>
      <c r="CF236" t="b">
        <f t="shared" si="423"/>
        <v>1</v>
      </c>
      <c r="CG236" t="b">
        <f t="shared" si="423"/>
        <v>1</v>
      </c>
      <c r="CH236" t="b">
        <f t="shared" si="423"/>
        <v>1</v>
      </c>
      <c r="CI236" t="b">
        <f t="shared" si="423"/>
        <v>1</v>
      </c>
      <c r="CJ236" t="b">
        <f t="shared" si="423"/>
        <v>1</v>
      </c>
      <c r="CK236" t="b">
        <f t="shared" si="423"/>
        <v>1</v>
      </c>
      <c r="CL236" t="b">
        <f t="shared" si="423"/>
        <v>1</v>
      </c>
      <c r="CM236" t="b">
        <f t="shared" si="423"/>
        <v>1</v>
      </c>
      <c r="CN236" t="b">
        <f t="shared" si="423"/>
        <v>1</v>
      </c>
      <c r="CO236" t="b">
        <f t="shared" si="423"/>
        <v>1</v>
      </c>
      <c r="CP236" t="b">
        <f t="shared" si="423"/>
        <v>1</v>
      </c>
      <c r="CQ236" t="b">
        <f t="shared" si="423"/>
        <v>1</v>
      </c>
      <c r="CR236" t="b">
        <f t="shared" si="423"/>
        <v>1</v>
      </c>
      <c r="CS236" t="b">
        <f t="shared" si="423"/>
        <v>1</v>
      </c>
      <c r="CT236" t="b">
        <f t="shared" si="423"/>
        <v>1</v>
      </c>
      <c r="CU236" t="b">
        <f t="shared" si="423"/>
        <v>1</v>
      </c>
      <c r="CV236" t="b">
        <f t="shared" si="423"/>
        <v>1</v>
      </c>
      <c r="CW236" t="b">
        <f t="shared" si="423"/>
        <v>1</v>
      </c>
      <c r="CX236" t="b">
        <f t="shared" si="423"/>
        <v>1</v>
      </c>
      <c r="CY236" t="b">
        <f t="shared" si="423"/>
        <v>1</v>
      </c>
      <c r="CZ236" t="b">
        <f t="shared" si="423"/>
        <v>1</v>
      </c>
      <c r="DA236" t="b">
        <f t="shared" si="423"/>
        <v>1</v>
      </c>
      <c r="DB236" t="b">
        <f t="shared" si="423"/>
        <v>1</v>
      </c>
      <c r="DC236" t="b">
        <f t="shared" si="423"/>
        <v>1</v>
      </c>
      <c r="DD236" t="b">
        <f t="shared" si="423"/>
        <v>1</v>
      </c>
      <c r="DE236" t="b">
        <f t="shared" si="423"/>
        <v>1</v>
      </c>
      <c r="DF236" t="b">
        <f t="shared" si="423"/>
        <v>1</v>
      </c>
      <c r="DG236" t="b">
        <f t="shared" si="423"/>
        <v>1</v>
      </c>
      <c r="DH236" t="b">
        <f t="shared" si="423"/>
        <v>1</v>
      </c>
      <c r="DI236" t="b">
        <f t="shared" si="423"/>
        <v>1</v>
      </c>
      <c r="DJ236" t="b">
        <f t="shared" si="423"/>
        <v>1</v>
      </c>
      <c r="DK236" t="b">
        <f t="shared" si="423"/>
        <v>1</v>
      </c>
      <c r="DL236" t="b">
        <f t="shared" si="423"/>
        <v>1</v>
      </c>
      <c r="DM236" t="b">
        <f t="shared" si="423"/>
        <v>1</v>
      </c>
      <c r="DN236" t="b">
        <f t="shared" si="423"/>
        <v>1</v>
      </c>
      <c r="DO236" t="b">
        <f t="shared" si="423"/>
        <v>1</v>
      </c>
      <c r="DP236" t="b">
        <f t="shared" si="423"/>
        <v>1</v>
      </c>
      <c r="DQ236" t="b">
        <f t="shared" si="423"/>
        <v>1</v>
      </c>
      <c r="DR236" t="b">
        <f t="shared" si="423"/>
        <v>1</v>
      </c>
      <c r="DS236" t="b">
        <f t="shared" si="423"/>
        <v>1</v>
      </c>
      <c r="DT236" t="b">
        <f t="shared" si="423"/>
        <v>1</v>
      </c>
      <c r="DU236" t="b">
        <f t="shared" si="423"/>
        <v>1</v>
      </c>
      <c r="DV236" t="b">
        <f t="shared" si="423"/>
        <v>1</v>
      </c>
      <c r="DW236" t="b">
        <f t="shared" si="423"/>
        <v>1</v>
      </c>
      <c r="DX236" t="b">
        <f t="shared" si="423"/>
        <v>1</v>
      </c>
      <c r="DY236" t="b">
        <f t="shared" si="423"/>
        <v>1</v>
      </c>
      <c r="DZ236" t="b">
        <f t="shared" si="423"/>
        <v>1</v>
      </c>
      <c r="EA236" t="b">
        <f t="shared" si="423"/>
        <v>1</v>
      </c>
      <c r="EB236" t="b">
        <f t="shared" si="423"/>
        <v>1</v>
      </c>
      <c r="EC236" t="b">
        <f t="shared" si="423"/>
        <v>1</v>
      </c>
      <c r="ED236" t="b">
        <f t="shared" si="423"/>
        <v>1</v>
      </c>
      <c r="EE236" t="b">
        <f t="shared" si="423"/>
        <v>1</v>
      </c>
      <c r="EF236" t="b">
        <f t="shared" si="423"/>
        <v>1</v>
      </c>
      <c r="EG236" t="b">
        <f t="shared" si="423"/>
        <v>1</v>
      </c>
      <c r="EH236" t="b">
        <f t="shared" si="423"/>
        <v>1</v>
      </c>
      <c r="EI236" t="b">
        <f t="shared" ref="EI236:FC236" si="424">NOT(EI205)</f>
        <v>1</v>
      </c>
      <c r="EJ236" t="b">
        <f t="shared" si="424"/>
        <v>1</v>
      </c>
      <c r="EK236" t="b">
        <f t="shared" si="424"/>
        <v>1</v>
      </c>
      <c r="EL236" t="b">
        <f t="shared" si="424"/>
        <v>1</v>
      </c>
      <c r="EM236" t="b">
        <f t="shared" si="424"/>
        <v>1</v>
      </c>
      <c r="EN236" t="b">
        <f t="shared" si="424"/>
        <v>1</v>
      </c>
      <c r="EO236" t="b">
        <f t="shared" si="424"/>
        <v>1</v>
      </c>
      <c r="EP236" t="b">
        <f t="shared" si="424"/>
        <v>1</v>
      </c>
      <c r="EQ236" t="b">
        <f t="shared" si="424"/>
        <v>1</v>
      </c>
      <c r="ER236" t="b">
        <f t="shared" si="424"/>
        <v>1</v>
      </c>
      <c r="ES236" t="b">
        <f t="shared" si="424"/>
        <v>1</v>
      </c>
      <c r="ET236" t="b">
        <f t="shared" si="424"/>
        <v>1</v>
      </c>
      <c r="EU236" t="b">
        <f t="shared" si="424"/>
        <v>1</v>
      </c>
      <c r="EV236" t="b">
        <f t="shared" si="424"/>
        <v>1</v>
      </c>
      <c r="EW236" t="b">
        <f t="shared" si="424"/>
        <v>1</v>
      </c>
      <c r="EX236" t="b">
        <f t="shared" si="424"/>
        <v>1</v>
      </c>
      <c r="EY236" t="b">
        <f t="shared" si="424"/>
        <v>1</v>
      </c>
      <c r="EZ236" t="b">
        <f t="shared" si="424"/>
        <v>1</v>
      </c>
      <c r="FA236" t="b">
        <f t="shared" si="424"/>
        <v>1</v>
      </c>
      <c r="FB236" t="b">
        <f t="shared" si="424"/>
        <v>1</v>
      </c>
      <c r="FC236" t="b">
        <f t="shared" si="424"/>
        <v>1</v>
      </c>
    </row>
    <row r="237" spans="2:1006" x14ac:dyDescent="0.35">
      <c r="C237" t="s">
        <v>285</v>
      </c>
      <c r="E237" t="s">
        <v>17</v>
      </c>
      <c r="J237" t="b">
        <f>NOT(J236)</f>
        <v>0</v>
      </c>
      <c r="K237" t="b">
        <f t="shared" ref="K237:BV237" si="425">NOT(K236)</f>
        <v>0</v>
      </c>
      <c r="L237" t="b">
        <f t="shared" si="425"/>
        <v>0</v>
      </c>
      <c r="M237" t="b">
        <f t="shared" si="425"/>
        <v>0</v>
      </c>
      <c r="N237" t="b">
        <f t="shared" si="425"/>
        <v>0</v>
      </c>
      <c r="O237" t="b">
        <f t="shared" si="425"/>
        <v>0</v>
      </c>
      <c r="P237" t="b">
        <f t="shared" si="425"/>
        <v>0</v>
      </c>
      <c r="Q237" t="b">
        <f t="shared" si="425"/>
        <v>0</v>
      </c>
      <c r="R237" t="b">
        <f t="shared" si="425"/>
        <v>0</v>
      </c>
      <c r="S237" t="b">
        <f t="shared" si="425"/>
        <v>0</v>
      </c>
      <c r="T237" t="b">
        <f t="shared" si="425"/>
        <v>0</v>
      </c>
      <c r="U237" t="b">
        <f t="shared" si="425"/>
        <v>0</v>
      </c>
      <c r="V237" t="b">
        <f t="shared" si="425"/>
        <v>0</v>
      </c>
      <c r="W237" t="b">
        <f t="shared" si="425"/>
        <v>0</v>
      </c>
      <c r="X237" t="b">
        <f t="shared" si="425"/>
        <v>0</v>
      </c>
      <c r="Y237" t="b">
        <f t="shared" si="425"/>
        <v>0</v>
      </c>
      <c r="Z237" t="b">
        <f t="shared" si="425"/>
        <v>0</v>
      </c>
      <c r="AA237" t="b">
        <f t="shared" si="425"/>
        <v>0</v>
      </c>
      <c r="AB237" t="b">
        <f t="shared" si="425"/>
        <v>0</v>
      </c>
      <c r="AC237" t="b">
        <f t="shared" si="425"/>
        <v>0</v>
      </c>
      <c r="AD237" t="b">
        <f t="shared" si="425"/>
        <v>0</v>
      </c>
      <c r="AE237" t="b">
        <f t="shared" si="425"/>
        <v>1</v>
      </c>
      <c r="AF237" t="b">
        <f t="shared" si="425"/>
        <v>1</v>
      </c>
      <c r="AG237" t="b">
        <f t="shared" si="425"/>
        <v>1</v>
      </c>
      <c r="AH237" t="b">
        <f t="shared" si="425"/>
        <v>1</v>
      </c>
      <c r="AI237" t="b">
        <f t="shared" si="425"/>
        <v>1</v>
      </c>
      <c r="AJ237" t="b">
        <f t="shared" si="425"/>
        <v>1</v>
      </c>
      <c r="AK237" t="b">
        <f t="shared" si="425"/>
        <v>1</v>
      </c>
      <c r="AL237" t="b">
        <f t="shared" si="425"/>
        <v>1</v>
      </c>
      <c r="AM237" t="b">
        <f t="shared" si="425"/>
        <v>1</v>
      </c>
      <c r="AN237" t="b">
        <f t="shared" si="425"/>
        <v>1</v>
      </c>
      <c r="AO237" t="b">
        <f t="shared" si="425"/>
        <v>1</v>
      </c>
      <c r="AP237" t="b">
        <f t="shared" si="425"/>
        <v>1</v>
      </c>
      <c r="AQ237" t="b">
        <f t="shared" si="425"/>
        <v>1</v>
      </c>
      <c r="AR237" t="b">
        <f t="shared" si="425"/>
        <v>1</v>
      </c>
      <c r="AS237" t="b">
        <f t="shared" si="425"/>
        <v>1</v>
      </c>
      <c r="AT237" t="b">
        <f t="shared" si="425"/>
        <v>1</v>
      </c>
      <c r="AU237" t="b">
        <f t="shared" si="425"/>
        <v>1</v>
      </c>
      <c r="AV237" t="b">
        <f t="shared" si="425"/>
        <v>1</v>
      </c>
      <c r="AW237" t="b">
        <f t="shared" si="425"/>
        <v>1</v>
      </c>
      <c r="AX237" t="b">
        <f t="shared" si="425"/>
        <v>1</v>
      </c>
      <c r="AY237" t="b">
        <f t="shared" si="425"/>
        <v>1</v>
      </c>
      <c r="AZ237" t="b">
        <f t="shared" si="425"/>
        <v>1</v>
      </c>
      <c r="BA237" t="b">
        <f t="shared" si="425"/>
        <v>1</v>
      </c>
      <c r="BB237" t="b">
        <f t="shared" si="425"/>
        <v>1</v>
      </c>
      <c r="BC237" t="b">
        <f t="shared" si="425"/>
        <v>1</v>
      </c>
      <c r="BD237" t="b">
        <f t="shared" si="425"/>
        <v>1</v>
      </c>
      <c r="BE237" t="b">
        <f t="shared" si="425"/>
        <v>1</v>
      </c>
      <c r="BF237" t="b">
        <f t="shared" si="425"/>
        <v>1</v>
      </c>
      <c r="BG237" t="b">
        <f t="shared" si="425"/>
        <v>1</v>
      </c>
      <c r="BH237" t="b">
        <f t="shared" si="425"/>
        <v>1</v>
      </c>
      <c r="BI237" t="b">
        <f t="shared" si="425"/>
        <v>1</v>
      </c>
      <c r="BJ237" t="b">
        <f t="shared" si="425"/>
        <v>1</v>
      </c>
      <c r="BK237" t="b">
        <f t="shared" si="425"/>
        <v>1</v>
      </c>
      <c r="BL237" t="b">
        <f t="shared" si="425"/>
        <v>1</v>
      </c>
      <c r="BM237" t="b">
        <f t="shared" si="425"/>
        <v>1</v>
      </c>
      <c r="BN237" t="b">
        <f t="shared" si="425"/>
        <v>1</v>
      </c>
      <c r="BO237" t="b">
        <f t="shared" si="425"/>
        <v>1</v>
      </c>
      <c r="BP237" t="b">
        <f t="shared" si="425"/>
        <v>1</v>
      </c>
      <c r="BQ237" t="b">
        <f t="shared" si="425"/>
        <v>1</v>
      </c>
      <c r="BR237" t="b">
        <f t="shared" si="425"/>
        <v>1</v>
      </c>
      <c r="BS237" t="b">
        <f t="shared" si="425"/>
        <v>1</v>
      </c>
      <c r="BT237" t="b">
        <f t="shared" si="425"/>
        <v>1</v>
      </c>
      <c r="BU237" t="b">
        <f t="shared" si="425"/>
        <v>1</v>
      </c>
      <c r="BV237" t="b">
        <f t="shared" si="425"/>
        <v>1</v>
      </c>
      <c r="BW237" t="b">
        <f t="shared" ref="BW237:EH237" si="426">NOT(BW236)</f>
        <v>1</v>
      </c>
      <c r="BX237" t="b">
        <f t="shared" si="426"/>
        <v>1</v>
      </c>
      <c r="BY237" t="b">
        <f t="shared" si="426"/>
        <v>1</v>
      </c>
      <c r="BZ237" t="b">
        <f t="shared" si="426"/>
        <v>1</v>
      </c>
      <c r="CA237" t="b">
        <f t="shared" si="426"/>
        <v>1</v>
      </c>
      <c r="CB237" t="b">
        <f t="shared" si="426"/>
        <v>1</v>
      </c>
      <c r="CC237" t="b">
        <f t="shared" si="426"/>
        <v>1</v>
      </c>
      <c r="CD237" t="b">
        <f t="shared" si="426"/>
        <v>0</v>
      </c>
      <c r="CE237" t="b">
        <f t="shared" si="426"/>
        <v>0</v>
      </c>
      <c r="CF237" t="b">
        <f t="shared" si="426"/>
        <v>0</v>
      </c>
      <c r="CG237" t="b">
        <f t="shared" si="426"/>
        <v>0</v>
      </c>
      <c r="CH237" t="b">
        <f t="shared" si="426"/>
        <v>0</v>
      </c>
      <c r="CI237" t="b">
        <f t="shared" si="426"/>
        <v>0</v>
      </c>
      <c r="CJ237" t="b">
        <f t="shared" si="426"/>
        <v>0</v>
      </c>
      <c r="CK237" t="b">
        <f t="shared" si="426"/>
        <v>0</v>
      </c>
      <c r="CL237" t="b">
        <f t="shared" si="426"/>
        <v>0</v>
      </c>
      <c r="CM237" t="b">
        <f t="shared" si="426"/>
        <v>0</v>
      </c>
      <c r="CN237" t="b">
        <f t="shared" si="426"/>
        <v>0</v>
      </c>
      <c r="CO237" t="b">
        <f t="shared" si="426"/>
        <v>0</v>
      </c>
      <c r="CP237" t="b">
        <f t="shared" si="426"/>
        <v>0</v>
      </c>
      <c r="CQ237" t="b">
        <f t="shared" si="426"/>
        <v>0</v>
      </c>
      <c r="CR237" t="b">
        <f t="shared" si="426"/>
        <v>0</v>
      </c>
      <c r="CS237" t="b">
        <f t="shared" si="426"/>
        <v>0</v>
      </c>
      <c r="CT237" t="b">
        <f t="shared" si="426"/>
        <v>0</v>
      </c>
      <c r="CU237" t="b">
        <f t="shared" si="426"/>
        <v>0</v>
      </c>
      <c r="CV237" t="b">
        <f t="shared" si="426"/>
        <v>0</v>
      </c>
      <c r="CW237" t="b">
        <f t="shared" si="426"/>
        <v>0</v>
      </c>
      <c r="CX237" t="b">
        <f t="shared" si="426"/>
        <v>0</v>
      </c>
      <c r="CY237" t="b">
        <f t="shared" si="426"/>
        <v>0</v>
      </c>
      <c r="CZ237" t="b">
        <f t="shared" si="426"/>
        <v>0</v>
      </c>
      <c r="DA237" t="b">
        <f t="shared" si="426"/>
        <v>0</v>
      </c>
      <c r="DB237" t="b">
        <f t="shared" si="426"/>
        <v>0</v>
      </c>
      <c r="DC237" t="b">
        <f t="shared" si="426"/>
        <v>0</v>
      </c>
      <c r="DD237" t="b">
        <f t="shared" si="426"/>
        <v>0</v>
      </c>
      <c r="DE237" t="b">
        <f t="shared" si="426"/>
        <v>0</v>
      </c>
      <c r="DF237" t="b">
        <f t="shared" si="426"/>
        <v>0</v>
      </c>
      <c r="DG237" t="b">
        <f t="shared" si="426"/>
        <v>0</v>
      </c>
      <c r="DH237" t="b">
        <f t="shared" si="426"/>
        <v>0</v>
      </c>
      <c r="DI237" t="b">
        <f t="shared" si="426"/>
        <v>0</v>
      </c>
      <c r="DJ237" t="b">
        <f t="shared" si="426"/>
        <v>0</v>
      </c>
      <c r="DK237" t="b">
        <f t="shared" si="426"/>
        <v>0</v>
      </c>
      <c r="DL237" t="b">
        <f t="shared" si="426"/>
        <v>0</v>
      </c>
      <c r="DM237" t="b">
        <f t="shared" si="426"/>
        <v>0</v>
      </c>
      <c r="DN237" t="b">
        <f t="shared" si="426"/>
        <v>0</v>
      </c>
      <c r="DO237" t="b">
        <f t="shared" si="426"/>
        <v>0</v>
      </c>
      <c r="DP237" t="b">
        <f t="shared" si="426"/>
        <v>0</v>
      </c>
      <c r="DQ237" t="b">
        <f t="shared" si="426"/>
        <v>0</v>
      </c>
      <c r="DR237" t="b">
        <f t="shared" si="426"/>
        <v>0</v>
      </c>
      <c r="DS237" t="b">
        <f t="shared" si="426"/>
        <v>0</v>
      </c>
      <c r="DT237" t="b">
        <f t="shared" si="426"/>
        <v>0</v>
      </c>
      <c r="DU237" t="b">
        <f t="shared" si="426"/>
        <v>0</v>
      </c>
      <c r="DV237" t="b">
        <f t="shared" si="426"/>
        <v>0</v>
      </c>
      <c r="DW237" t="b">
        <f t="shared" si="426"/>
        <v>0</v>
      </c>
      <c r="DX237" t="b">
        <f t="shared" si="426"/>
        <v>0</v>
      </c>
      <c r="DY237" t="b">
        <f t="shared" si="426"/>
        <v>0</v>
      </c>
      <c r="DZ237" t="b">
        <f t="shared" si="426"/>
        <v>0</v>
      </c>
      <c r="EA237" t="b">
        <f t="shared" si="426"/>
        <v>0</v>
      </c>
      <c r="EB237" t="b">
        <f t="shared" si="426"/>
        <v>0</v>
      </c>
      <c r="EC237" t="b">
        <f t="shared" si="426"/>
        <v>0</v>
      </c>
      <c r="ED237" t="b">
        <f t="shared" si="426"/>
        <v>0</v>
      </c>
      <c r="EE237" t="b">
        <f t="shared" si="426"/>
        <v>0</v>
      </c>
      <c r="EF237" t="b">
        <f t="shared" si="426"/>
        <v>0</v>
      </c>
      <c r="EG237" t="b">
        <f t="shared" si="426"/>
        <v>0</v>
      </c>
      <c r="EH237" t="b">
        <f t="shared" si="426"/>
        <v>0</v>
      </c>
      <c r="EI237" t="b">
        <f t="shared" ref="EI237:FC237" si="427">NOT(EI236)</f>
        <v>0</v>
      </c>
      <c r="EJ237" t="b">
        <f t="shared" si="427"/>
        <v>0</v>
      </c>
      <c r="EK237" t="b">
        <f t="shared" si="427"/>
        <v>0</v>
      </c>
      <c r="EL237" t="b">
        <f t="shared" si="427"/>
        <v>0</v>
      </c>
      <c r="EM237" t="b">
        <f t="shared" si="427"/>
        <v>0</v>
      </c>
      <c r="EN237" t="b">
        <f t="shared" si="427"/>
        <v>0</v>
      </c>
      <c r="EO237" t="b">
        <f t="shared" si="427"/>
        <v>0</v>
      </c>
      <c r="EP237" t="b">
        <f t="shared" si="427"/>
        <v>0</v>
      </c>
      <c r="EQ237" t="b">
        <f t="shared" si="427"/>
        <v>0</v>
      </c>
      <c r="ER237" t="b">
        <f t="shared" si="427"/>
        <v>0</v>
      </c>
      <c r="ES237" t="b">
        <f t="shared" si="427"/>
        <v>0</v>
      </c>
      <c r="ET237" t="b">
        <f t="shared" si="427"/>
        <v>0</v>
      </c>
      <c r="EU237" t="b">
        <f t="shared" si="427"/>
        <v>0</v>
      </c>
      <c r="EV237" t="b">
        <f t="shared" si="427"/>
        <v>0</v>
      </c>
      <c r="EW237" t="b">
        <f t="shared" si="427"/>
        <v>0</v>
      </c>
      <c r="EX237" t="b">
        <f t="shared" si="427"/>
        <v>0</v>
      </c>
      <c r="EY237" t="b">
        <f t="shared" si="427"/>
        <v>0</v>
      </c>
      <c r="EZ237" t="b">
        <f t="shared" si="427"/>
        <v>0</v>
      </c>
      <c r="FA237" t="b">
        <f t="shared" si="427"/>
        <v>0</v>
      </c>
      <c r="FB237" t="b">
        <f t="shared" si="427"/>
        <v>0</v>
      </c>
      <c r="FC237" t="b">
        <f t="shared" si="427"/>
        <v>0</v>
      </c>
    </row>
    <row r="239" spans="2:1006" x14ac:dyDescent="0.35">
      <c r="C239" t="s">
        <v>286</v>
      </c>
      <c r="E239" s="31" t="s">
        <v>107</v>
      </c>
      <c r="J239" s="17">
        <f ca="1">J204*J182</f>
        <v>0</v>
      </c>
      <c r="K239" s="17">
        <f t="shared" ref="K239:BV239" ca="1" si="428">K204*K182</f>
        <v>0</v>
      </c>
      <c r="L239" s="17">
        <f t="shared" ca="1" si="428"/>
        <v>0</v>
      </c>
      <c r="M239" s="17">
        <f t="shared" ca="1" si="428"/>
        <v>0</v>
      </c>
      <c r="N239" s="17">
        <f t="shared" ca="1" si="428"/>
        <v>0</v>
      </c>
      <c r="O239" s="17">
        <f t="shared" ca="1" si="428"/>
        <v>0</v>
      </c>
      <c r="P239" s="17">
        <f t="shared" ca="1" si="428"/>
        <v>0</v>
      </c>
      <c r="Q239" s="17">
        <f t="shared" ca="1" si="428"/>
        <v>0</v>
      </c>
      <c r="R239" s="17">
        <f t="shared" ca="1" si="428"/>
        <v>0</v>
      </c>
      <c r="S239" s="17">
        <f t="shared" ca="1" si="428"/>
        <v>0</v>
      </c>
      <c r="T239" s="17">
        <f t="shared" ca="1" si="428"/>
        <v>0</v>
      </c>
      <c r="U239" s="17">
        <f t="shared" ca="1" si="428"/>
        <v>0</v>
      </c>
      <c r="V239" s="17">
        <f t="shared" ca="1" si="428"/>
        <v>0</v>
      </c>
      <c r="W239" s="17">
        <f t="shared" ca="1" si="428"/>
        <v>0</v>
      </c>
      <c r="X239" s="17">
        <f t="shared" ca="1" si="428"/>
        <v>0</v>
      </c>
      <c r="Y239" s="17">
        <f t="shared" ca="1" si="428"/>
        <v>0</v>
      </c>
      <c r="Z239" s="17">
        <f t="shared" ca="1" si="428"/>
        <v>0</v>
      </c>
      <c r="AA239" s="17">
        <f t="shared" ca="1" si="428"/>
        <v>0</v>
      </c>
      <c r="AB239" s="17">
        <f t="shared" ca="1" si="428"/>
        <v>0</v>
      </c>
      <c r="AC239" s="17">
        <f t="shared" ca="1" si="428"/>
        <v>0</v>
      </c>
      <c r="AD239" s="17">
        <f t="shared" ca="1" si="428"/>
        <v>10361091.656624159</v>
      </c>
      <c r="AE239" s="17">
        <f t="shared" ca="1" si="428"/>
        <v>0</v>
      </c>
      <c r="AF239" s="17">
        <f t="shared" ca="1" si="428"/>
        <v>0</v>
      </c>
      <c r="AG239" s="17">
        <f t="shared" ca="1" si="428"/>
        <v>0</v>
      </c>
      <c r="AH239" s="17">
        <f t="shared" ca="1" si="428"/>
        <v>0</v>
      </c>
      <c r="AI239" s="17">
        <f t="shared" ca="1" si="428"/>
        <v>0</v>
      </c>
      <c r="AJ239" s="17">
        <f t="shared" ca="1" si="428"/>
        <v>0</v>
      </c>
      <c r="AK239" s="17">
        <f t="shared" ca="1" si="428"/>
        <v>0</v>
      </c>
      <c r="AL239" s="17">
        <f t="shared" ca="1" si="428"/>
        <v>0</v>
      </c>
      <c r="AM239" s="17">
        <f t="shared" ca="1" si="428"/>
        <v>0</v>
      </c>
      <c r="AN239" s="17">
        <f t="shared" ca="1" si="428"/>
        <v>0</v>
      </c>
      <c r="AO239" s="17">
        <f t="shared" ca="1" si="428"/>
        <v>0</v>
      </c>
      <c r="AP239" s="17">
        <f t="shared" ca="1" si="428"/>
        <v>0</v>
      </c>
      <c r="AQ239" s="17">
        <f t="shared" ca="1" si="428"/>
        <v>0</v>
      </c>
      <c r="AR239" s="17">
        <f t="shared" ca="1" si="428"/>
        <v>0</v>
      </c>
      <c r="AS239" s="17">
        <f t="shared" ca="1" si="428"/>
        <v>0</v>
      </c>
      <c r="AT239" s="17">
        <f t="shared" ca="1" si="428"/>
        <v>0</v>
      </c>
      <c r="AU239" s="17">
        <f t="shared" ca="1" si="428"/>
        <v>0</v>
      </c>
      <c r="AV239" s="17">
        <f t="shared" ca="1" si="428"/>
        <v>0</v>
      </c>
      <c r="AW239" s="17">
        <f t="shared" ca="1" si="428"/>
        <v>0</v>
      </c>
      <c r="AX239" s="17">
        <f t="shared" ca="1" si="428"/>
        <v>0</v>
      </c>
      <c r="AY239" s="17">
        <f t="shared" ca="1" si="428"/>
        <v>0</v>
      </c>
      <c r="AZ239" s="17">
        <f t="shared" ca="1" si="428"/>
        <v>0</v>
      </c>
      <c r="BA239" s="17">
        <f t="shared" ca="1" si="428"/>
        <v>0</v>
      </c>
      <c r="BB239" s="17">
        <f t="shared" ca="1" si="428"/>
        <v>0</v>
      </c>
      <c r="BC239" s="17">
        <f t="shared" ca="1" si="428"/>
        <v>0</v>
      </c>
      <c r="BD239" s="17">
        <f t="shared" ca="1" si="428"/>
        <v>0</v>
      </c>
      <c r="BE239" s="17">
        <f t="shared" ca="1" si="428"/>
        <v>0</v>
      </c>
      <c r="BF239" s="17">
        <f t="shared" ca="1" si="428"/>
        <v>0</v>
      </c>
      <c r="BG239" s="17">
        <f t="shared" ca="1" si="428"/>
        <v>0</v>
      </c>
      <c r="BH239" s="17">
        <f t="shared" ca="1" si="428"/>
        <v>0</v>
      </c>
      <c r="BI239" s="17">
        <f t="shared" ca="1" si="428"/>
        <v>0</v>
      </c>
      <c r="BJ239" s="17">
        <f t="shared" ca="1" si="428"/>
        <v>0</v>
      </c>
      <c r="BK239" s="17">
        <f t="shared" ca="1" si="428"/>
        <v>0</v>
      </c>
      <c r="BL239" s="17">
        <f t="shared" ca="1" si="428"/>
        <v>0</v>
      </c>
      <c r="BM239" s="17">
        <f t="shared" ca="1" si="428"/>
        <v>0</v>
      </c>
      <c r="BN239" s="17">
        <f t="shared" ca="1" si="428"/>
        <v>0</v>
      </c>
      <c r="BO239" s="17">
        <f t="shared" ca="1" si="428"/>
        <v>0</v>
      </c>
      <c r="BP239" s="17">
        <f t="shared" ca="1" si="428"/>
        <v>0</v>
      </c>
      <c r="BQ239" s="17">
        <f t="shared" ca="1" si="428"/>
        <v>0</v>
      </c>
      <c r="BR239" s="17">
        <f t="shared" ca="1" si="428"/>
        <v>0</v>
      </c>
      <c r="BS239" s="17">
        <f t="shared" ca="1" si="428"/>
        <v>0</v>
      </c>
      <c r="BT239" s="17">
        <f t="shared" ca="1" si="428"/>
        <v>0</v>
      </c>
      <c r="BU239" s="17">
        <f t="shared" ca="1" si="428"/>
        <v>0</v>
      </c>
      <c r="BV239" s="17">
        <f t="shared" ca="1" si="428"/>
        <v>0</v>
      </c>
      <c r="BW239" s="17">
        <f t="shared" ref="BW239:EH239" ca="1" si="429">BW204*BW182</f>
        <v>0</v>
      </c>
      <c r="BX239" s="17">
        <f t="shared" ca="1" si="429"/>
        <v>0</v>
      </c>
      <c r="BY239" s="17">
        <f t="shared" ca="1" si="429"/>
        <v>0</v>
      </c>
      <c r="BZ239" s="17">
        <f t="shared" ca="1" si="429"/>
        <v>0</v>
      </c>
      <c r="CA239" s="17">
        <f t="shared" ca="1" si="429"/>
        <v>0</v>
      </c>
      <c r="CB239" s="17">
        <f t="shared" ca="1" si="429"/>
        <v>0</v>
      </c>
      <c r="CC239" s="17">
        <f t="shared" ca="1" si="429"/>
        <v>0</v>
      </c>
      <c r="CD239" s="17">
        <f t="shared" ca="1" si="429"/>
        <v>0</v>
      </c>
      <c r="CE239" s="17">
        <f t="shared" ca="1" si="429"/>
        <v>0</v>
      </c>
      <c r="CF239" s="17">
        <f t="shared" ca="1" si="429"/>
        <v>0</v>
      </c>
      <c r="CG239" s="17">
        <f t="shared" ca="1" si="429"/>
        <v>0</v>
      </c>
      <c r="CH239" s="17">
        <f t="shared" ca="1" si="429"/>
        <v>0</v>
      </c>
      <c r="CI239" s="17">
        <f t="shared" ca="1" si="429"/>
        <v>0</v>
      </c>
      <c r="CJ239" s="17">
        <f t="shared" ca="1" si="429"/>
        <v>0</v>
      </c>
      <c r="CK239" s="17">
        <f t="shared" ca="1" si="429"/>
        <v>0</v>
      </c>
      <c r="CL239" s="17">
        <f t="shared" ca="1" si="429"/>
        <v>0</v>
      </c>
      <c r="CM239" s="17">
        <f t="shared" ca="1" si="429"/>
        <v>0</v>
      </c>
      <c r="CN239" s="17">
        <f t="shared" ca="1" si="429"/>
        <v>0</v>
      </c>
      <c r="CO239" s="17">
        <f t="shared" ca="1" si="429"/>
        <v>0</v>
      </c>
      <c r="CP239" s="17">
        <f t="shared" ca="1" si="429"/>
        <v>0</v>
      </c>
      <c r="CQ239" s="17">
        <f t="shared" ca="1" si="429"/>
        <v>0</v>
      </c>
      <c r="CR239" s="17">
        <f t="shared" ca="1" si="429"/>
        <v>0</v>
      </c>
      <c r="CS239" s="17">
        <f t="shared" ca="1" si="429"/>
        <v>0</v>
      </c>
      <c r="CT239" s="17">
        <f t="shared" ca="1" si="429"/>
        <v>0</v>
      </c>
      <c r="CU239" s="17">
        <f t="shared" ca="1" si="429"/>
        <v>0</v>
      </c>
      <c r="CV239" s="17">
        <f t="shared" ca="1" si="429"/>
        <v>0</v>
      </c>
      <c r="CW239" s="17">
        <f t="shared" ca="1" si="429"/>
        <v>0</v>
      </c>
      <c r="CX239" s="17">
        <f t="shared" ca="1" si="429"/>
        <v>0</v>
      </c>
      <c r="CY239" s="17">
        <f t="shared" ca="1" si="429"/>
        <v>0</v>
      </c>
      <c r="CZ239" s="17">
        <f t="shared" ca="1" si="429"/>
        <v>0</v>
      </c>
      <c r="DA239" s="17">
        <f t="shared" ca="1" si="429"/>
        <v>0</v>
      </c>
      <c r="DB239" s="17">
        <f t="shared" ca="1" si="429"/>
        <v>0</v>
      </c>
      <c r="DC239" s="17">
        <f t="shared" ca="1" si="429"/>
        <v>0</v>
      </c>
      <c r="DD239" s="17">
        <f t="shared" ca="1" si="429"/>
        <v>0</v>
      </c>
      <c r="DE239" s="17">
        <f t="shared" ca="1" si="429"/>
        <v>0</v>
      </c>
      <c r="DF239" s="17">
        <f t="shared" ca="1" si="429"/>
        <v>0</v>
      </c>
      <c r="DG239" s="17">
        <f t="shared" ca="1" si="429"/>
        <v>0</v>
      </c>
      <c r="DH239" s="17">
        <f t="shared" ca="1" si="429"/>
        <v>0</v>
      </c>
      <c r="DI239" s="17">
        <f t="shared" ca="1" si="429"/>
        <v>0</v>
      </c>
      <c r="DJ239" s="17">
        <f t="shared" ca="1" si="429"/>
        <v>0</v>
      </c>
      <c r="DK239" s="17">
        <f t="shared" ca="1" si="429"/>
        <v>0</v>
      </c>
      <c r="DL239" s="17">
        <f t="shared" ca="1" si="429"/>
        <v>0</v>
      </c>
      <c r="DM239" s="17">
        <f t="shared" ca="1" si="429"/>
        <v>0</v>
      </c>
      <c r="DN239" s="17">
        <f t="shared" ca="1" si="429"/>
        <v>0</v>
      </c>
      <c r="DO239" s="17">
        <f t="shared" ca="1" si="429"/>
        <v>0</v>
      </c>
      <c r="DP239" s="17">
        <f t="shared" ca="1" si="429"/>
        <v>0</v>
      </c>
      <c r="DQ239" s="17">
        <f t="shared" ca="1" si="429"/>
        <v>0</v>
      </c>
      <c r="DR239" s="17">
        <f t="shared" ca="1" si="429"/>
        <v>0</v>
      </c>
      <c r="DS239" s="17">
        <f t="shared" ca="1" si="429"/>
        <v>0</v>
      </c>
      <c r="DT239" s="17">
        <f t="shared" ca="1" si="429"/>
        <v>0</v>
      </c>
      <c r="DU239" s="17">
        <f t="shared" ca="1" si="429"/>
        <v>0</v>
      </c>
      <c r="DV239" s="17">
        <f t="shared" ca="1" si="429"/>
        <v>0</v>
      </c>
      <c r="DW239" s="17">
        <f t="shared" ca="1" si="429"/>
        <v>0</v>
      </c>
      <c r="DX239" s="17">
        <f t="shared" ca="1" si="429"/>
        <v>0</v>
      </c>
      <c r="DY239" s="17">
        <f t="shared" ca="1" si="429"/>
        <v>0</v>
      </c>
      <c r="DZ239" s="17">
        <f t="shared" ca="1" si="429"/>
        <v>0</v>
      </c>
      <c r="EA239" s="17">
        <f t="shared" ca="1" si="429"/>
        <v>0</v>
      </c>
      <c r="EB239" s="17">
        <f t="shared" ca="1" si="429"/>
        <v>0</v>
      </c>
      <c r="EC239" s="17">
        <f t="shared" ca="1" si="429"/>
        <v>0</v>
      </c>
      <c r="ED239" s="17">
        <f t="shared" ca="1" si="429"/>
        <v>0</v>
      </c>
      <c r="EE239" s="17">
        <f t="shared" ca="1" si="429"/>
        <v>0</v>
      </c>
      <c r="EF239" s="17">
        <f t="shared" ca="1" si="429"/>
        <v>0</v>
      </c>
      <c r="EG239" s="17">
        <f t="shared" ca="1" si="429"/>
        <v>0</v>
      </c>
      <c r="EH239" s="17">
        <f t="shared" ca="1" si="429"/>
        <v>0</v>
      </c>
      <c r="EI239" s="17">
        <f t="shared" ref="EI239:FC239" ca="1" si="430">EI204*EI182</f>
        <v>0</v>
      </c>
      <c r="EJ239" s="17">
        <f t="shared" ca="1" si="430"/>
        <v>0</v>
      </c>
      <c r="EK239" s="17">
        <f t="shared" ca="1" si="430"/>
        <v>0</v>
      </c>
      <c r="EL239" s="17">
        <f t="shared" ca="1" si="430"/>
        <v>0</v>
      </c>
      <c r="EM239" s="17">
        <f t="shared" ca="1" si="430"/>
        <v>0</v>
      </c>
      <c r="EN239" s="17">
        <f t="shared" ca="1" si="430"/>
        <v>0</v>
      </c>
      <c r="EO239" s="17">
        <f t="shared" ca="1" si="430"/>
        <v>0</v>
      </c>
      <c r="EP239" s="17">
        <f t="shared" ca="1" si="430"/>
        <v>0</v>
      </c>
      <c r="EQ239" s="17">
        <f t="shared" ca="1" si="430"/>
        <v>0</v>
      </c>
      <c r="ER239" s="17">
        <f t="shared" ca="1" si="430"/>
        <v>0</v>
      </c>
      <c r="ES239" s="17">
        <f t="shared" ca="1" si="430"/>
        <v>0</v>
      </c>
      <c r="ET239" s="17">
        <f t="shared" ca="1" si="430"/>
        <v>0</v>
      </c>
      <c r="EU239" s="17">
        <f t="shared" ca="1" si="430"/>
        <v>0</v>
      </c>
      <c r="EV239" s="17">
        <f t="shared" ca="1" si="430"/>
        <v>0</v>
      </c>
      <c r="EW239" s="17">
        <f t="shared" ca="1" si="430"/>
        <v>0</v>
      </c>
      <c r="EX239" s="17">
        <f t="shared" ca="1" si="430"/>
        <v>0</v>
      </c>
      <c r="EY239" s="17">
        <f t="shared" ca="1" si="430"/>
        <v>0</v>
      </c>
      <c r="EZ239" s="17">
        <f t="shared" ca="1" si="430"/>
        <v>0</v>
      </c>
      <c r="FA239" s="17">
        <f t="shared" ca="1" si="430"/>
        <v>0</v>
      </c>
      <c r="FB239" s="17">
        <f t="shared" ca="1" si="430"/>
        <v>0</v>
      </c>
      <c r="FC239" s="17">
        <f t="shared" ca="1" si="430"/>
        <v>0</v>
      </c>
    </row>
    <row r="241" spans="2:1006" x14ac:dyDescent="0.35">
      <c r="C241" t="s">
        <v>67</v>
      </c>
      <c r="E241" s="31" t="s">
        <v>107</v>
      </c>
      <c r="H241" s="17">
        <f>SUM(J241:XFD241)</f>
        <v>64181902.109899759</v>
      </c>
      <c r="I241" s="17"/>
      <c r="J241" s="17">
        <f>J155</f>
        <v>0</v>
      </c>
      <c r="K241" s="17">
        <f t="shared" ref="K241:BV241" si="431">K155</f>
        <v>0</v>
      </c>
      <c r="L241" s="17">
        <f t="shared" si="431"/>
        <v>0</v>
      </c>
      <c r="M241" s="17">
        <f t="shared" si="431"/>
        <v>0</v>
      </c>
      <c r="N241" s="17">
        <f t="shared" si="431"/>
        <v>0</v>
      </c>
      <c r="O241" s="17">
        <f t="shared" si="431"/>
        <v>0</v>
      </c>
      <c r="P241" s="17">
        <f t="shared" si="431"/>
        <v>0</v>
      </c>
      <c r="Q241" s="17">
        <f t="shared" si="431"/>
        <v>0</v>
      </c>
      <c r="R241" s="17">
        <f t="shared" si="431"/>
        <v>0</v>
      </c>
      <c r="S241" s="17">
        <f t="shared" si="431"/>
        <v>0</v>
      </c>
      <c r="T241" s="17">
        <f t="shared" si="431"/>
        <v>0</v>
      </c>
      <c r="U241" s="17">
        <f t="shared" si="431"/>
        <v>0</v>
      </c>
      <c r="V241" s="17">
        <f t="shared" si="431"/>
        <v>1249420.0447757756</v>
      </c>
      <c r="W241" s="17">
        <f t="shared" si="431"/>
        <v>1257866.2686567169</v>
      </c>
      <c r="X241" s="17">
        <f t="shared" si="431"/>
        <v>1266363.9403337869</v>
      </c>
      <c r="Y241" s="17">
        <f t="shared" si="431"/>
        <v>1274913.329382936</v>
      </c>
      <c r="Z241" s="17">
        <f t="shared" si="431"/>
        <v>1283514.7062606073</v>
      </c>
      <c r="AA241" s="17">
        <f t="shared" si="431"/>
        <v>1292168.3422990993</v>
      </c>
      <c r="AB241" s="17">
        <f t="shared" si="431"/>
        <v>1300874.5097017868</v>
      </c>
      <c r="AC241" s="17">
        <f t="shared" si="431"/>
        <v>1309633.48153819</v>
      </c>
      <c r="AD241" s="17">
        <f t="shared" si="431"/>
        <v>1318445.5317388943</v>
      </c>
      <c r="AE241" s="17">
        <f t="shared" si="431"/>
        <v>1327310.9350903188</v>
      </c>
      <c r="AF241" s="17">
        <f t="shared" si="431"/>
        <v>1336229.9672293274</v>
      </c>
      <c r="AG241" s="17">
        <f t="shared" si="431"/>
        <v>1345202.9046376892</v>
      </c>
      <c r="AH241" s="17">
        <f t="shared" si="431"/>
        <v>1354230.0246363701</v>
      </c>
      <c r="AI241" s="17">
        <f t="shared" si="431"/>
        <v>1363311.6053796718</v>
      </c>
      <c r="AJ241" s="17">
        <f t="shared" si="431"/>
        <v>1372447.9258492023</v>
      </c>
      <c r="AK241" s="17">
        <f t="shared" si="431"/>
        <v>1381639.2658476778</v>
      </c>
      <c r="AL241" s="17">
        <f t="shared" si="431"/>
        <v>1390885.9059925613</v>
      </c>
      <c r="AM241" s="17">
        <f t="shared" si="431"/>
        <v>1400188.1277095268</v>
      </c>
      <c r="AN241" s="17">
        <f t="shared" si="431"/>
        <v>1409546.2132257479</v>
      </c>
      <c r="AO241" s="17">
        <f t="shared" si="431"/>
        <v>1418960.4455630139</v>
      </c>
      <c r="AP241" s="17">
        <f t="shared" si="431"/>
        <v>1346325.8453727686</v>
      </c>
      <c r="AQ241" s="17">
        <f t="shared" si="431"/>
        <v>1355853.2235604418</v>
      </c>
      <c r="AR241" s="17">
        <f t="shared" si="431"/>
        <v>1365437.602330653</v>
      </c>
      <c r="AS241" s="17">
        <f t="shared" si="431"/>
        <v>1375079.2678111703</v>
      </c>
      <c r="AT241" s="17">
        <f t="shared" si="431"/>
        <v>1384778.5068872077</v>
      </c>
      <c r="AU241" s="17">
        <f t="shared" si="431"/>
        <v>1394535.6071934262</v>
      </c>
      <c r="AV241" s="17">
        <f t="shared" si="431"/>
        <v>1404350.8571057408</v>
      </c>
      <c r="AW241" s="17">
        <f t="shared" si="431"/>
        <v>1414224.5457329224</v>
      </c>
      <c r="AX241" s="17">
        <f t="shared" si="431"/>
        <v>1424156.9629080119</v>
      </c>
      <c r="AY241" s="17">
        <f t="shared" si="431"/>
        <v>1434148.3991795145</v>
      </c>
      <c r="AZ241" s="17">
        <f t="shared" si="431"/>
        <v>1444199.1458024031</v>
      </c>
      <c r="BA241" s="17">
        <f t="shared" si="431"/>
        <v>1454309.494728901</v>
      </c>
      <c r="BB241" s="17">
        <f t="shared" si="431"/>
        <v>1464479.7385990564</v>
      </c>
      <c r="BC241" s="17">
        <f t="shared" si="431"/>
        <v>1474710.1707311054</v>
      </c>
      <c r="BD241" s="17">
        <f t="shared" si="431"/>
        <v>1485001.0851116055</v>
      </c>
      <c r="BE241" s="17">
        <f t="shared" si="431"/>
        <v>1495352.7763853599</v>
      </c>
      <c r="BF241" s="17">
        <f t="shared" si="431"/>
        <v>1505765.5398451118</v>
      </c>
      <c r="BG241" s="17">
        <f t="shared" si="431"/>
        <v>1516239.6714210059</v>
      </c>
      <c r="BH241" s="17">
        <f t="shared" si="431"/>
        <v>1526775.4676698283</v>
      </c>
      <c r="BI241" s="17">
        <f t="shared" si="431"/>
        <v>1619478.4889218977</v>
      </c>
      <c r="BJ241" s="17">
        <f t="shared" si="431"/>
        <v>417469.15423748095</v>
      </c>
      <c r="BK241" s="17">
        <f t="shared" si="431"/>
        <v>409066.78788136109</v>
      </c>
      <c r="BL241" s="17">
        <f t="shared" si="431"/>
        <v>400613.07891272451</v>
      </c>
      <c r="BM241" s="17">
        <f t="shared" si="431"/>
        <v>392107.43608574732</v>
      </c>
      <c r="BN241" s="17">
        <f t="shared" si="431"/>
        <v>383549.26247157017</v>
      </c>
      <c r="BO241" s="17">
        <f t="shared" si="431"/>
        <v>374937.95540125237</v>
      </c>
      <c r="BP241" s="17">
        <f t="shared" si="431"/>
        <v>366272.90640815697</v>
      </c>
      <c r="BQ241" s="17">
        <f t="shared" si="431"/>
        <v>357553.50116976514</v>
      </c>
      <c r="BR241" s="17">
        <f t="shared" si="431"/>
        <v>348779.11944891245</v>
      </c>
      <c r="BS241" s="17">
        <f t="shared" si="431"/>
        <v>339949.1350344416</v>
      </c>
      <c r="BT241" s="17">
        <f t="shared" si="431"/>
        <v>331062.91568126611</v>
      </c>
      <c r="BU241" s="17">
        <f t="shared" si="431"/>
        <v>322119.82304983807</v>
      </c>
      <c r="BV241" s="17">
        <f t="shared" si="431"/>
        <v>313119.21264501626</v>
      </c>
      <c r="BW241" s="17">
        <f t="shared" ref="BW241:EH241" si="432">BW155</f>
        <v>304060.43375432503</v>
      </c>
      <c r="BX241" s="17">
        <f t="shared" si="432"/>
        <v>294942.82938560308</v>
      </c>
      <c r="BY241" s="17">
        <f t="shared" si="432"/>
        <v>285765.73620402883</v>
      </c>
      <c r="BZ241" s="17">
        <f t="shared" si="432"/>
        <v>276528.48446852551</v>
      </c>
      <c r="CA241" s="17">
        <f t="shared" si="432"/>
        <v>267230.3979675296</v>
      </c>
      <c r="CB241" s="17">
        <f t="shared" si="432"/>
        <v>257870.79395412537</v>
      </c>
      <c r="CC241" s="17">
        <f t="shared" si="432"/>
        <v>248448.98308053182</v>
      </c>
      <c r="CD241" s="17">
        <f t="shared" si="432"/>
        <v>238964.26933194324</v>
      </c>
      <c r="CE241" s="17">
        <f t="shared" si="432"/>
        <v>229415.94995970675</v>
      </c>
      <c r="CF241" s="17">
        <f t="shared" si="432"/>
        <v>219803.3154138414</v>
      </c>
      <c r="CG241" s="17">
        <f t="shared" si="432"/>
        <v>210125.64927488496</v>
      </c>
      <c r="CH241" s="17">
        <f t="shared" si="432"/>
        <v>200382.22818506276</v>
      </c>
      <c r="CI241" s="17">
        <f t="shared" si="432"/>
        <v>190572.32177877461</v>
      </c>
      <c r="CJ241" s="17">
        <f t="shared" si="432"/>
        <v>180695.19261239027</v>
      </c>
      <c r="CK241" s="17">
        <f t="shared" si="432"/>
        <v>170750.0960933473</v>
      </c>
      <c r="CL241" s="17">
        <f t="shared" si="432"/>
        <v>160736.28040854482</v>
      </c>
      <c r="CM241" s="17">
        <f t="shared" si="432"/>
        <v>150652.98645202734</v>
      </c>
      <c r="CN241" s="17">
        <f t="shared" si="432"/>
        <v>0</v>
      </c>
      <c r="CO241" s="17">
        <f t="shared" si="432"/>
        <v>0</v>
      </c>
      <c r="CP241" s="17">
        <f t="shared" si="432"/>
        <v>0</v>
      </c>
      <c r="CQ241" s="17">
        <f t="shared" si="432"/>
        <v>0</v>
      </c>
      <c r="CR241" s="17">
        <f t="shared" si="432"/>
        <v>0</v>
      </c>
      <c r="CS241" s="17">
        <f t="shared" si="432"/>
        <v>0</v>
      </c>
      <c r="CT241" s="17">
        <f t="shared" si="432"/>
        <v>0</v>
      </c>
      <c r="CU241" s="17">
        <f t="shared" si="432"/>
        <v>0</v>
      </c>
      <c r="CV241" s="17">
        <f t="shared" si="432"/>
        <v>0</v>
      </c>
      <c r="CW241" s="17">
        <f t="shared" si="432"/>
        <v>0</v>
      </c>
      <c r="CX241" s="17">
        <f t="shared" si="432"/>
        <v>0</v>
      </c>
      <c r="CY241" s="17">
        <f t="shared" si="432"/>
        <v>0</v>
      </c>
      <c r="CZ241" s="17">
        <f t="shared" si="432"/>
        <v>0</v>
      </c>
      <c r="DA241" s="17">
        <f t="shared" si="432"/>
        <v>0</v>
      </c>
      <c r="DB241" s="17">
        <f t="shared" si="432"/>
        <v>0</v>
      </c>
      <c r="DC241" s="17">
        <f t="shared" si="432"/>
        <v>0</v>
      </c>
      <c r="DD241" s="17">
        <f t="shared" si="432"/>
        <v>0</v>
      </c>
      <c r="DE241" s="17">
        <f t="shared" si="432"/>
        <v>0</v>
      </c>
      <c r="DF241" s="17">
        <f t="shared" si="432"/>
        <v>0</v>
      </c>
      <c r="DG241" s="17">
        <f t="shared" si="432"/>
        <v>0</v>
      </c>
      <c r="DH241" s="17">
        <f t="shared" si="432"/>
        <v>0</v>
      </c>
      <c r="DI241" s="17">
        <f t="shared" si="432"/>
        <v>0</v>
      </c>
      <c r="DJ241" s="17">
        <f t="shared" si="432"/>
        <v>0</v>
      </c>
      <c r="DK241" s="17">
        <f t="shared" si="432"/>
        <v>0</v>
      </c>
      <c r="DL241" s="17">
        <f t="shared" si="432"/>
        <v>0</v>
      </c>
      <c r="DM241" s="17">
        <f t="shared" si="432"/>
        <v>0</v>
      </c>
      <c r="DN241" s="17">
        <f t="shared" si="432"/>
        <v>0</v>
      </c>
      <c r="DO241" s="17">
        <f t="shared" si="432"/>
        <v>0</v>
      </c>
      <c r="DP241" s="17">
        <f t="shared" si="432"/>
        <v>0</v>
      </c>
      <c r="DQ241" s="17">
        <f t="shared" si="432"/>
        <v>0</v>
      </c>
      <c r="DR241" s="17">
        <f t="shared" si="432"/>
        <v>0</v>
      </c>
      <c r="DS241" s="17">
        <f t="shared" si="432"/>
        <v>0</v>
      </c>
      <c r="DT241" s="17">
        <f t="shared" si="432"/>
        <v>0</v>
      </c>
      <c r="DU241" s="17">
        <f t="shared" si="432"/>
        <v>0</v>
      </c>
      <c r="DV241" s="17">
        <f t="shared" si="432"/>
        <v>0</v>
      </c>
      <c r="DW241" s="17">
        <f t="shared" si="432"/>
        <v>0</v>
      </c>
      <c r="DX241" s="17">
        <f t="shared" si="432"/>
        <v>0</v>
      </c>
      <c r="DY241" s="17">
        <f t="shared" si="432"/>
        <v>0</v>
      </c>
      <c r="DZ241" s="17">
        <f t="shared" si="432"/>
        <v>0</v>
      </c>
      <c r="EA241" s="17">
        <f t="shared" si="432"/>
        <v>0</v>
      </c>
      <c r="EB241" s="17">
        <f t="shared" si="432"/>
        <v>0</v>
      </c>
      <c r="EC241" s="17">
        <f t="shared" si="432"/>
        <v>0</v>
      </c>
      <c r="ED241" s="17">
        <f t="shared" si="432"/>
        <v>0</v>
      </c>
      <c r="EE241" s="17">
        <f t="shared" si="432"/>
        <v>0</v>
      </c>
      <c r="EF241" s="17">
        <f t="shared" si="432"/>
        <v>0</v>
      </c>
      <c r="EG241" s="17">
        <f t="shared" si="432"/>
        <v>0</v>
      </c>
      <c r="EH241" s="17">
        <f t="shared" si="432"/>
        <v>0</v>
      </c>
      <c r="EI241" s="17">
        <f t="shared" ref="EI241:FC241" si="433">EI155</f>
        <v>0</v>
      </c>
      <c r="EJ241" s="17">
        <f t="shared" si="433"/>
        <v>0</v>
      </c>
      <c r="EK241" s="17">
        <f t="shared" si="433"/>
        <v>0</v>
      </c>
      <c r="EL241" s="17">
        <f t="shared" si="433"/>
        <v>0</v>
      </c>
      <c r="EM241" s="17">
        <f t="shared" si="433"/>
        <v>0</v>
      </c>
      <c r="EN241" s="17">
        <f t="shared" si="433"/>
        <v>0</v>
      </c>
      <c r="EO241" s="17">
        <f t="shared" si="433"/>
        <v>0</v>
      </c>
      <c r="EP241" s="17">
        <f t="shared" si="433"/>
        <v>0</v>
      </c>
      <c r="EQ241" s="17">
        <f t="shared" si="433"/>
        <v>0</v>
      </c>
      <c r="ER241" s="17">
        <f t="shared" si="433"/>
        <v>0</v>
      </c>
      <c r="ES241" s="17">
        <f t="shared" si="433"/>
        <v>0</v>
      </c>
      <c r="ET241" s="17">
        <f t="shared" si="433"/>
        <v>0</v>
      </c>
      <c r="EU241" s="17">
        <f t="shared" si="433"/>
        <v>0</v>
      </c>
      <c r="EV241" s="17">
        <f t="shared" si="433"/>
        <v>0</v>
      </c>
      <c r="EW241" s="17">
        <f t="shared" si="433"/>
        <v>0</v>
      </c>
      <c r="EX241" s="17">
        <f t="shared" si="433"/>
        <v>0</v>
      </c>
      <c r="EY241" s="17">
        <f t="shared" si="433"/>
        <v>0</v>
      </c>
      <c r="EZ241" s="17">
        <f t="shared" si="433"/>
        <v>0</v>
      </c>
      <c r="FA241" s="17">
        <f t="shared" si="433"/>
        <v>0</v>
      </c>
      <c r="FB241" s="17">
        <f t="shared" si="433"/>
        <v>0</v>
      </c>
      <c r="FC241" s="17">
        <f t="shared" si="433"/>
        <v>0</v>
      </c>
    </row>
    <row r="242" spans="2:1006" x14ac:dyDescent="0.35">
      <c r="C242" t="s">
        <v>269</v>
      </c>
      <c r="E242" s="31" t="s">
        <v>107</v>
      </c>
      <c r="H242" s="17">
        <f ca="1">SUM(J242:XFD242)</f>
        <v>-8270482.5042977957</v>
      </c>
      <c r="I242" s="17"/>
      <c r="J242" s="17">
        <f ca="1">J297</f>
        <v>0</v>
      </c>
      <c r="K242" s="17">
        <f t="shared" ref="K242:BV242" ca="1" si="434">K297</f>
        <v>0</v>
      </c>
      <c r="L242" s="17">
        <f t="shared" ca="1" si="434"/>
        <v>0</v>
      </c>
      <c r="M242" s="17">
        <f t="shared" ca="1" si="434"/>
        <v>0</v>
      </c>
      <c r="N242" s="17">
        <f t="shared" ca="1" si="434"/>
        <v>0</v>
      </c>
      <c r="O242" s="17">
        <f t="shared" ca="1" si="434"/>
        <v>0</v>
      </c>
      <c r="P242" s="17">
        <f t="shared" ca="1" si="434"/>
        <v>0</v>
      </c>
      <c r="Q242" s="17">
        <f t="shared" ca="1" si="434"/>
        <v>0</v>
      </c>
      <c r="R242" s="17">
        <f t="shared" ca="1" si="434"/>
        <v>0</v>
      </c>
      <c r="S242" s="17">
        <f t="shared" ca="1" si="434"/>
        <v>0</v>
      </c>
      <c r="T242" s="17">
        <f t="shared" ca="1" si="434"/>
        <v>0</v>
      </c>
      <c r="U242" s="17">
        <f t="shared" ca="1" si="434"/>
        <v>0</v>
      </c>
      <c r="V242" s="17">
        <f t="shared" ca="1" si="434"/>
        <v>-587931.29606083466</v>
      </c>
      <c r="W242" s="17">
        <f t="shared" ca="1" si="434"/>
        <v>-554393.43072934821</v>
      </c>
      <c r="X242" s="17">
        <f t="shared" ca="1" si="434"/>
        <v>-829791.18425900652</v>
      </c>
      <c r="Y242" s="17">
        <f t="shared" ca="1" si="434"/>
        <v>-826401.57021682919</v>
      </c>
      <c r="Z242" s="17">
        <f t="shared" ca="1" si="434"/>
        <v>-525643.38483724196</v>
      </c>
      <c r="AA242" s="17">
        <f t="shared" ca="1" si="434"/>
        <v>-522021.22825083561</v>
      </c>
      <c r="AB242" s="17">
        <f t="shared" ca="1" si="434"/>
        <v>-339926.1092794679</v>
      </c>
      <c r="AC242" s="17">
        <f t="shared" ca="1" si="434"/>
        <v>-336059.48248603597</v>
      </c>
      <c r="AD242" s="17">
        <f t="shared" ca="1" si="434"/>
        <v>-332065.96869128128</v>
      </c>
      <c r="AE242" s="17">
        <f t="shared" ca="1" si="434"/>
        <v>-400453.09149829409</v>
      </c>
      <c r="AF242" s="17">
        <f t="shared" ca="1" si="434"/>
        <v>-264516.16722640512</v>
      </c>
      <c r="AG242" s="17">
        <f t="shared" ca="1" si="434"/>
        <v>-262268.76188122603</v>
      </c>
      <c r="AH242" s="17">
        <f t="shared" ca="1" si="434"/>
        <v>-126180.8129279844</v>
      </c>
      <c r="AI242" s="17">
        <f t="shared" ca="1" si="434"/>
        <v>-123778.9841003168</v>
      </c>
      <c r="AJ242" s="17">
        <f t="shared" ca="1" si="434"/>
        <v>-121297.33316349429</v>
      </c>
      <c r="AK242" s="17">
        <f t="shared" ca="1" si="434"/>
        <v>-118734.07208629196</v>
      </c>
      <c r="AL242" s="17">
        <f t="shared" ca="1" si="434"/>
        <v>-116087.37609755094</v>
      </c>
      <c r="AM242" s="17">
        <f t="shared" ca="1" si="434"/>
        <v>-113355.38294852799</v>
      </c>
      <c r="AN242" s="17">
        <f t="shared" ca="1" si="434"/>
        <v>-110536.19216051522</v>
      </c>
      <c r="AO242" s="17">
        <f t="shared" ca="1" si="434"/>
        <v>-107627.86425743539</v>
      </c>
      <c r="AP242" s="17">
        <f t="shared" ca="1" si="434"/>
        <v>-104628.41998311355</v>
      </c>
      <c r="AQ242" s="17">
        <f t="shared" ca="1" si="434"/>
        <v>-101823.20792397115</v>
      </c>
      <c r="AR242" s="17">
        <f t="shared" ca="1" si="434"/>
        <v>-98928.545799989006</v>
      </c>
      <c r="AS242" s="17">
        <f t="shared" ca="1" si="434"/>
        <v>-95942.445107831489</v>
      </c>
      <c r="AT242" s="17">
        <f t="shared" ca="1" si="434"/>
        <v>-92862.876572649024</v>
      </c>
      <c r="AU242" s="17">
        <f t="shared" ca="1" si="434"/>
        <v>-89687.76932999678</v>
      </c>
      <c r="AV242" s="17">
        <f t="shared" ca="1" si="434"/>
        <v>-86415.010091419739</v>
      </c>
      <c r="AW242" s="17">
        <f t="shared" ca="1" si="434"/>
        <v>-83042.44229337803</v>
      </c>
      <c r="AX242" s="17">
        <f t="shared" ca="1" si="434"/>
        <v>-79567.865229180359</v>
      </c>
      <c r="AY242" s="17">
        <f t="shared" ca="1" si="434"/>
        <v>-75989.033163585918</v>
      </c>
      <c r="AZ242" s="17">
        <f t="shared" ca="1" si="434"/>
        <v>-63021.654429729351</v>
      </c>
      <c r="BA242" s="17">
        <f t="shared" ca="1" si="434"/>
        <v>-59227.390508015524</v>
      </c>
      <c r="BB242" s="17">
        <f t="shared" ca="1" si="434"/>
        <v>-55321.855086624688</v>
      </c>
      <c r="BC242" s="17">
        <f t="shared" ca="1" si="434"/>
        <v>-51302.613103260483</v>
      </c>
      <c r="BD242" s="17">
        <f t="shared" ca="1" si="434"/>
        <v>-47167.179767766822</v>
      </c>
      <c r="BE242" s="17">
        <f t="shared" ca="1" si="434"/>
        <v>-42913.019565231545</v>
      </c>
      <c r="BF242" s="17">
        <f t="shared" ca="1" si="434"/>
        <v>-38537.545239187406</v>
      </c>
      <c r="BG242" s="17">
        <f t="shared" ca="1" si="434"/>
        <v>-34038.116754513263</v>
      </c>
      <c r="BH242" s="17">
        <f t="shared" ca="1" si="434"/>
        <v>-29412.040239630016</v>
      </c>
      <c r="BI242" s="17">
        <f t="shared" ca="1" si="434"/>
        <v>-24656.56690757821</v>
      </c>
      <c r="BJ242" s="17">
        <f t="shared" ca="1" si="434"/>
        <v>-19481.523534503136</v>
      </c>
      <c r="BK242" s="17">
        <f t="shared" ca="1" si="434"/>
        <v>-18410.011965362013</v>
      </c>
      <c r="BL242" s="17">
        <f t="shared" ca="1" si="434"/>
        <v>-17346.478447084493</v>
      </c>
      <c r="BM242" s="17">
        <f t="shared" ca="1" si="434"/>
        <v>-16291.262239831645</v>
      </c>
      <c r="BN242" s="17">
        <f t="shared" ca="1" si="434"/>
        <v>-15244.711458328164</v>
      </c>
      <c r="BO242" s="17">
        <f t="shared" ca="1" si="434"/>
        <v>-14207.18326884423</v>
      </c>
      <c r="BP242" s="17">
        <f t="shared" ca="1" si="434"/>
        <v>-13179.044090316733</v>
      </c>
      <c r="BQ242" s="17">
        <f t="shared" ca="1" si="434"/>
        <v>-12160.669799694517</v>
      </c>
      <c r="BR242" s="17">
        <f t="shared" ca="1" si="434"/>
        <v>-11152.445941594227</v>
      </c>
      <c r="BS242" s="17">
        <f t="shared" ca="1" si="434"/>
        <v>-10154.76794235492</v>
      </c>
      <c r="BT242" s="17">
        <f t="shared" ca="1" si="434"/>
        <v>-9168.041328581472</v>
      </c>
      <c r="BU242" s="17">
        <f t="shared" ca="1" si="434"/>
        <v>-8192.6819502686722</v>
      </c>
      <c r="BV242" s="17">
        <f t="shared" ca="1" si="434"/>
        <v>-7229.1162085996111</v>
      </c>
      <c r="BW242" s="17">
        <f t="shared" ref="BW242:EH242" ca="1" si="435">BW297</f>
        <v>-6277.7812885140456</v>
      </c>
      <c r="BX242" s="17">
        <f t="shared" ca="1" si="435"/>
        <v>-5339.1253961441889</v>
      </c>
      <c r="BY242" s="17">
        <f t="shared" ca="1" si="435"/>
        <v>-4413.6080012174625</v>
      </c>
      <c r="BZ242" s="17">
        <f t="shared" ca="1" si="435"/>
        <v>-3501.7000845277107</v>
      </c>
      <c r="CA242" s="17">
        <f t="shared" ca="1" si="435"/>
        <v>-2603.8843905784252</v>
      </c>
      <c r="CB242" s="17">
        <f t="shared" ca="1" si="435"/>
        <v>-1720.6556855036401</v>
      </c>
      <c r="CC242" s="17">
        <f t="shared" ca="1" si="435"/>
        <v>-852.52102037427414</v>
      </c>
      <c r="CD242" s="17">
        <f t="shared" ca="1" si="435"/>
        <v>1.0170042514801026E-10</v>
      </c>
      <c r="CE242" s="17">
        <f t="shared" ca="1" si="435"/>
        <v>1.0373443365097046E-10</v>
      </c>
      <c r="CF242" s="17">
        <f t="shared" ca="1" si="435"/>
        <v>1.0580912232398987E-10</v>
      </c>
      <c r="CG242" s="17">
        <f t="shared" ca="1" si="435"/>
        <v>1.0792530477046966E-10</v>
      </c>
      <c r="CH242" s="17">
        <f t="shared" ca="1" si="435"/>
        <v>1.1008381086587905E-10</v>
      </c>
      <c r="CI242" s="17">
        <f t="shared" ca="1" si="435"/>
        <v>1.1228548708319664E-10</v>
      </c>
      <c r="CJ242" s="17">
        <f t="shared" ca="1" si="435"/>
        <v>1.1453119682486057E-10</v>
      </c>
      <c r="CK242" s="17">
        <f t="shared" ca="1" si="435"/>
        <v>1.1682182076135777E-10</v>
      </c>
      <c r="CL242" s="17">
        <f t="shared" ca="1" si="435"/>
        <v>1.1915825717658494E-10</v>
      </c>
      <c r="CM242" s="17">
        <f t="shared" ca="1" si="435"/>
        <v>1.2154142232011663E-10</v>
      </c>
      <c r="CN242" s="17">
        <f t="shared" ca="1" si="435"/>
        <v>1.2397225076651897E-10</v>
      </c>
      <c r="CO242" s="17">
        <f t="shared" ca="1" si="435"/>
        <v>1.2645169578184937E-10</v>
      </c>
      <c r="CP242" s="17">
        <f t="shared" ca="1" si="435"/>
        <v>1.2898072969748632E-10</v>
      </c>
      <c r="CQ242" s="17">
        <f t="shared" ca="1" si="435"/>
        <v>1.3156034429143605E-10</v>
      </c>
      <c r="CR242" s="17">
        <f t="shared" ca="1" si="435"/>
        <v>1.3419155117726478E-10</v>
      </c>
      <c r="CS242" s="17">
        <f t="shared" ca="1" si="435"/>
        <v>1.3687538220081007E-10</v>
      </c>
      <c r="CT242" s="17">
        <f t="shared" ca="1" si="435"/>
        <v>1.3961288984482624E-10</v>
      </c>
      <c r="CU242" s="17">
        <f t="shared" ca="1" si="435"/>
        <v>1.4240514764172276E-10</v>
      </c>
      <c r="CV242" s="17">
        <f t="shared" ca="1" si="435"/>
        <v>1.4525325059455723E-10</v>
      </c>
      <c r="CW242" s="17">
        <f t="shared" ca="1" si="435"/>
        <v>1.4815831560644837E-10</v>
      </c>
      <c r="CX242" s="17">
        <f t="shared" ca="1" si="435"/>
        <v>1.5112148191857731E-10</v>
      </c>
      <c r="CY242" s="17">
        <f t="shared" ca="1" si="435"/>
        <v>1.5414391155694886E-10</v>
      </c>
      <c r="CZ242" s="17">
        <f t="shared" ca="1" si="435"/>
        <v>1.5722678978808783E-10</v>
      </c>
      <c r="DA242" s="17">
        <f t="shared" ca="1" si="435"/>
        <v>1.6037132558384961E-10</v>
      </c>
      <c r="DB242" s="17">
        <f t="shared" ca="1" si="435"/>
        <v>1.6357875209552656E-10</v>
      </c>
      <c r="DC242" s="17">
        <f t="shared" ca="1" si="435"/>
        <v>1.668503271374371E-10</v>
      </c>
      <c r="DD242" s="17">
        <f t="shared" ca="1" si="435"/>
        <v>1.7018733368018588E-10</v>
      </c>
      <c r="DE242" s="17">
        <f t="shared" ca="1" si="435"/>
        <v>1.7359108035378959E-10</v>
      </c>
      <c r="DF242" s="17">
        <f t="shared" ca="1" si="435"/>
        <v>1.7706290196086538E-10</v>
      </c>
      <c r="DG242" s="17">
        <f t="shared" ca="1" si="435"/>
        <v>1.8060416000008272E-10</v>
      </c>
      <c r="DH242" s="17">
        <f t="shared" ca="1" si="435"/>
        <v>1.8421624320008436E-10</v>
      </c>
      <c r="DI242" s="17">
        <f t="shared" ca="1" si="435"/>
        <v>1.8790056806408606E-10</v>
      </c>
      <c r="DJ242" s="17">
        <f t="shared" ca="1" si="435"/>
        <v>1.9165857942536776E-10</v>
      </c>
      <c r="DK242" s="17">
        <f t="shared" ca="1" si="435"/>
        <v>1.954917510138751E-10</v>
      </c>
      <c r="DL242" s="17">
        <f t="shared" ca="1" si="435"/>
        <v>1.9940158603415261E-10</v>
      </c>
      <c r="DM242" s="17">
        <f t="shared" ca="1" si="435"/>
        <v>2.0338961775483567E-10</v>
      </c>
      <c r="DN242" s="17">
        <f t="shared" ca="1" si="435"/>
        <v>2.074574101099324E-10</v>
      </c>
      <c r="DO242" s="17">
        <f t="shared" ca="1" si="435"/>
        <v>2.1160655831213102E-10</v>
      </c>
      <c r="DP242" s="17">
        <f t="shared" ca="1" si="435"/>
        <v>2.1583868947837363E-10</v>
      </c>
      <c r="DQ242" s="17">
        <f t="shared" ca="1" si="435"/>
        <v>2.2015546326794111E-10</v>
      </c>
      <c r="DR242" s="17">
        <f t="shared" ca="1" si="435"/>
        <v>2.2455857253329996E-10</v>
      </c>
      <c r="DS242" s="17">
        <f t="shared" ca="1" si="435"/>
        <v>2.2904974398396594E-10</v>
      </c>
      <c r="DT242" s="17">
        <f t="shared" ca="1" si="435"/>
        <v>2.3363073886364521E-10</v>
      </c>
      <c r="DU242" s="17">
        <f t="shared" ca="1" si="435"/>
        <v>2.3830335364091816E-10</v>
      </c>
      <c r="DV242" s="17">
        <f t="shared" ca="1" si="435"/>
        <v>2.4306942071373653E-10</v>
      </c>
      <c r="DW242" s="17">
        <f t="shared" ca="1" si="435"/>
        <v>2.4793080912801125E-10</v>
      </c>
      <c r="DX242" s="17">
        <f t="shared" ca="1" si="435"/>
        <v>2.5288942531057149E-10</v>
      </c>
      <c r="DY242" s="17">
        <f t="shared" ca="1" si="435"/>
        <v>2.5794721381678289E-10</v>
      </c>
      <c r="DZ242" s="17">
        <f t="shared" ca="1" si="435"/>
        <v>2.6310615809311857E-10</v>
      </c>
      <c r="EA242" s="17">
        <f t="shared" ca="1" si="435"/>
        <v>2.6836828125498091E-10</v>
      </c>
      <c r="EB242" s="17">
        <f t="shared" ca="1" si="435"/>
        <v>2.7373564688008053E-10</v>
      </c>
      <c r="EC242" s="17">
        <f t="shared" ca="1" si="435"/>
        <v>2.7921035981768217E-10</v>
      </c>
      <c r="ED242" s="17">
        <f t="shared" ca="1" si="435"/>
        <v>2.8479456701403582E-10</v>
      </c>
      <c r="EE242" s="17">
        <f t="shared" ca="1" si="435"/>
        <v>2.9049045835431655E-10</v>
      </c>
      <c r="EF242" s="17">
        <f t="shared" ca="1" si="435"/>
        <v>2.9630026752140289E-10</v>
      </c>
      <c r="EG242" s="17">
        <f t="shared" ca="1" si="435"/>
        <v>3.0222627287183096E-10</v>
      </c>
      <c r="EH242" s="17">
        <f t="shared" ca="1" si="435"/>
        <v>3.0827079832926764E-10</v>
      </c>
      <c r="EI242" s="17">
        <f t="shared" ref="EI242:FC242" ca="1" si="436">EI297</f>
        <v>3.1443621429585293E-10</v>
      </c>
      <c r="EJ242" s="17">
        <f t="shared" ca="1" si="436"/>
        <v>3.2072493858177003E-10</v>
      </c>
      <c r="EK242" s="17">
        <f t="shared" ca="1" si="436"/>
        <v>3.2713943735340545E-10</v>
      </c>
      <c r="EL242" s="17">
        <f t="shared" ca="1" si="436"/>
        <v>3.3368222610047355E-10</v>
      </c>
      <c r="EM242" s="17">
        <f t="shared" ca="1" si="436"/>
        <v>3.4035587062248299E-10</v>
      </c>
      <c r="EN242" s="17">
        <f t="shared" ca="1" si="436"/>
        <v>3.4716298803493268E-10</v>
      </c>
      <c r="EO242" s="17">
        <f t="shared" ca="1" si="436"/>
        <v>3.5410624779563126E-10</v>
      </c>
      <c r="EP242" s="17">
        <f t="shared" ca="1" si="436"/>
        <v>3.6118837275154393E-10</v>
      </c>
      <c r="EQ242" s="17">
        <f t="shared" ca="1" si="436"/>
        <v>3.6841214020657475E-10</v>
      </c>
      <c r="ER242" s="17">
        <f t="shared" ca="1" si="436"/>
        <v>3.7578038301070629E-10</v>
      </c>
      <c r="ES242" s="17">
        <f t="shared" ca="1" si="436"/>
        <v>3.8329599067092039E-10</v>
      </c>
      <c r="ET242" s="17">
        <f t="shared" ca="1" si="436"/>
        <v>3.909619104843388E-10</v>
      </c>
      <c r="EU242" s="17">
        <f t="shared" ca="1" si="436"/>
        <v>3.9878114869402558E-10</v>
      </c>
      <c r="EV242" s="17">
        <f t="shared" ca="1" si="436"/>
        <v>4.0675677166790608E-10</v>
      </c>
      <c r="EW242" s="17">
        <f t="shared" ca="1" si="436"/>
        <v>4.1489190710126417E-10</v>
      </c>
      <c r="EX242" s="17">
        <f t="shared" ca="1" si="436"/>
        <v>4.231897452432895E-10</v>
      </c>
      <c r="EY242" s="17">
        <f t="shared" ca="1" si="436"/>
        <v>4.3165354014815529E-10</v>
      </c>
      <c r="EZ242" s="17">
        <f t="shared" ca="1" si="436"/>
        <v>4.4028661095111846E-10</v>
      </c>
      <c r="FA242" s="17">
        <f t="shared" ca="1" si="436"/>
        <v>4.4909234317014078E-10</v>
      </c>
      <c r="FB242" s="17">
        <f t="shared" ca="1" si="436"/>
        <v>4.5807419003354357E-10</v>
      </c>
      <c r="FC242" s="17">
        <f t="shared" ca="1" si="436"/>
        <v>4.6723567383421445E-10</v>
      </c>
    </row>
    <row r="243" spans="2:1006" x14ac:dyDescent="0.35">
      <c r="C243" s="33" t="s">
        <v>270</v>
      </c>
      <c r="D243" s="33"/>
      <c r="E243" s="34" t="s">
        <v>107</v>
      </c>
      <c r="F243" s="33"/>
      <c r="G243" s="33"/>
      <c r="H243" s="35">
        <f ca="1">SUM(J243:XFD243)</f>
        <v>72452384.614197582</v>
      </c>
      <c r="I243" s="35"/>
      <c r="J243" s="35">
        <f ca="1">J241-J242</f>
        <v>0</v>
      </c>
      <c r="K243" s="35">
        <f t="shared" ref="K243:BV243" ca="1" si="437">K241-K242</f>
        <v>0</v>
      </c>
      <c r="L243" s="35">
        <f t="shared" ca="1" si="437"/>
        <v>0</v>
      </c>
      <c r="M243" s="35">
        <f t="shared" ca="1" si="437"/>
        <v>0</v>
      </c>
      <c r="N243" s="35">
        <f t="shared" ca="1" si="437"/>
        <v>0</v>
      </c>
      <c r="O243" s="35">
        <f t="shared" ca="1" si="437"/>
        <v>0</v>
      </c>
      <c r="P243" s="35">
        <f t="shared" ca="1" si="437"/>
        <v>0</v>
      </c>
      <c r="Q243" s="35">
        <f t="shared" ca="1" si="437"/>
        <v>0</v>
      </c>
      <c r="R243" s="35">
        <f t="shared" ca="1" si="437"/>
        <v>0</v>
      </c>
      <c r="S243" s="35">
        <f t="shared" ca="1" si="437"/>
        <v>0</v>
      </c>
      <c r="T243" s="35">
        <f t="shared" ca="1" si="437"/>
        <v>0</v>
      </c>
      <c r="U243" s="35">
        <f t="shared" ca="1" si="437"/>
        <v>0</v>
      </c>
      <c r="V243" s="35">
        <f t="shared" ca="1" si="437"/>
        <v>1837351.3408366102</v>
      </c>
      <c r="W243" s="35">
        <f t="shared" ca="1" si="437"/>
        <v>1812259.6993860651</v>
      </c>
      <c r="X243" s="35">
        <f t="shared" ca="1" si="437"/>
        <v>2096155.1245927934</v>
      </c>
      <c r="Y243" s="35">
        <f t="shared" ca="1" si="437"/>
        <v>2101314.8995997654</v>
      </c>
      <c r="Z243" s="35">
        <f t="shared" ca="1" si="437"/>
        <v>1809158.0910978494</v>
      </c>
      <c r="AA243" s="35">
        <f t="shared" ca="1" si="437"/>
        <v>1814189.5705499349</v>
      </c>
      <c r="AB243" s="35">
        <f t="shared" ca="1" si="437"/>
        <v>1640800.6189812548</v>
      </c>
      <c r="AC243" s="35">
        <f t="shared" ca="1" si="437"/>
        <v>1645692.9640242259</v>
      </c>
      <c r="AD243" s="35">
        <f t="shared" ca="1" si="437"/>
        <v>1650511.5004301756</v>
      </c>
      <c r="AE243" s="35">
        <f t="shared" ca="1" si="437"/>
        <v>1727764.0265886129</v>
      </c>
      <c r="AF243" s="35">
        <f t="shared" ca="1" si="437"/>
        <v>1600746.1344557325</v>
      </c>
      <c r="AG243" s="35">
        <f t="shared" ca="1" si="437"/>
        <v>1607471.6665189152</v>
      </c>
      <c r="AH243" s="35">
        <f t="shared" ca="1" si="437"/>
        <v>1480410.8375643545</v>
      </c>
      <c r="AI243" s="35">
        <f t="shared" ca="1" si="437"/>
        <v>1487090.5894799887</v>
      </c>
      <c r="AJ243" s="35">
        <f t="shared" ca="1" si="437"/>
        <v>1493745.2590126966</v>
      </c>
      <c r="AK243" s="35">
        <f t="shared" ca="1" si="437"/>
        <v>1500373.3379339697</v>
      </c>
      <c r="AL243" s="35">
        <f t="shared" ca="1" si="437"/>
        <v>1506973.2820901121</v>
      </c>
      <c r="AM243" s="35">
        <f t="shared" ca="1" si="437"/>
        <v>1513543.5106580548</v>
      </c>
      <c r="AN243" s="35">
        <f t="shared" ca="1" si="437"/>
        <v>1520082.405386263</v>
      </c>
      <c r="AO243" s="35">
        <f t="shared" ca="1" si="437"/>
        <v>1526588.3098204492</v>
      </c>
      <c r="AP243" s="35">
        <f t="shared" ca="1" si="437"/>
        <v>1450954.2653558822</v>
      </c>
      <c r="AQ243" s="35">
        <f t="shared" ca="1" si="437"/>
        <v>1457676.4314844129</v>
      </c>
      <c r="AR243" s="35">
        <f t="shared" ca="1" si="437"/>
        <v>1464366.148130642</v>
      </c>
      <c r="AS243" s="35">
        <f t="shared" ca="1" si="437"/>
        <v>1471021.7129190017</v>
      </c>
      <c r="AT243" s="35">
        <f t="shared" ca="1" si="437"/>
        <v>1477641.3834598567</v>
      </c>
      <c r="AU243" s="35">
        <f t="shared" ca="1" si="437"/>
        <v>1484223.376523423</v>
      </c>
      <c r="AV243" s="35">
        <f t="shared" ca="1" si="437"/>
        <v>1490765.8671971606</v>
      </c>
      <c r="AW243" s="35">
        <f t="shared" ca="1" si="437"/>
        <v>1497266.9880263004</v>
      </c>
      <c r="AX243" s="35">
        <f t="shared" ca="1" si="437"/>
        <v>1503724.8281371922</v>
      </c>
      <c r="AY243" s="35">
        <f t="shared" ca="1" si="437"/>
        <v>1510137.4323431004</v>
      </c>
      <c r="AZ243" s="35">
        <f t="shared" ca="1" si="437"/>
        <v>1507220.8002321324</v>
      </c>
      <c r="BA243" s="35">
        <f t="shared" ca="1" si="437"/>
        <v>1513536.8852369166</v>
      </c>
      <c r="BB243" s="35">
        <f t="shared" ca="1" si="437"/>
        <v>1519801.593685681</v>
      </c>
      <c r="BC243" s="35">
        <f t="shared" ca="1" si="437"/>
        <v>1526012.7838343659</v>
      </c>
      <c r="BD243" s="35">
        <f t="shared" ca="1" si="437"/>
        <v>1532168.2648793722</v>
      </c>
      <c r="BE243" s="35">
        <f t="shared" ca="1" si="437"/>
        <v>1538265.7959505916</v>
      </c>
      <c r="BF243" s="35">
        <f t="shared" ca="1" si="437"/>
        <v>1544303.0850842991</v>
      </c>
      <c r="BG243" s="35">
        <f t="shared" ca="1" si="437"/>
        <v>1550277.7881755191</v>
      </c>
      <c r="BH243" s="35">
        <f t="shared" ca="1" si="437"/>
        <v>1556187.5079094584</v>
      </c>
      <c r="BI243" s="35">
        <f t="shared" ca="1" si="437"/>
        <v>1644135.0558294759</v>
      </c>
      <c r="BJ243" s="35">
        <f t="shared" ca="1" si="437"/>
        <v>436950.67777198408</v>
      </c>
      <c r="BK243" s="35">
        <f t="shared" ca="1" si="437"/>
        <v>427476.79984672309</v>
      </c>
      <c r="BL243" s="35">
        <f t="shared" ca="1" si="437"/>
        <v>417959.557359809</v>
      </c>
      <c r="BM243" s="35">
        <f t="shared" ca="1" si="437"/>
        <v>408398.69832557894</v>
      </c>
      <c r="BN243" s="35">
        <f t="shared" ca="1" si="437"/>
        <v>398793.97392989835</v>
      </c>
      <c r="BO243" s="35">
        <f t="shared" ca="1" si="437"/>
        <v>389145.13867009658</v>
      </c>
      <c r="BP243" s="35">
        <f t="shared" ca="1" si="437"/>
        <v>379451.95049847371</v>
      </c>
      <c r="BQ243" s="35">
        <f t="shared" ca="1" si="437"/>
        <v>369714.17096945964</v>
      </c>
      <c r="BR243" s="35">
        <f t="shared" ca="1" si="437"/>
        <v>359931.5653905067</v>
      </c>
      <c r="BS243" s="35">
        <f t="shared" ca="1" si="437"/>
        <v>350103.9029767965</v>
      </c>
      <c r="BT243" s="35">
        <f t="shared" ca="1" si="437"/>
        <v>340230.95700984757</v>
      </c>
      <c r="BU243" s="35">
        <f t="shared" ca="1" si="437"/>
        <v>330312.50500010676</v>
      </c>
      <c r="BV243" s="35">
        <f t="shared" ca="1" si="437"/>
        <v>320348.32885361585</v>
      </c>
      <c r="BW243" s="35">
        <f t="shared" ref="BW243:EH243" ca="1" si="438">BW241-BW242</f>
        <v>310338.21504283906</v>
      </c>
      <c r="BX243" s="35">
        <f t="shared" ca="1" si="438"/>
        <v>300281.95478174725</v>
      </c>
      <c r="BY243" s="35">
        <f t="shared" ca="1" si="438"/>
        <v>290179.34420524631</v>
      </c>
      <c r="BZ243" s="35">
        <f t="shared" ca="1" si="438"/>
        <v>280030.18455305323</v>
      </c>
      <c r="CA243" s="35">
        <f t="shared" ca="1" si="438"/>
        <v>269834.28235810803</v>
      </c>
      <c r="CB243" s="35">
        <f t="shared" ca="1" si="438"/>
        <v>259591.44963962902</v>
      </c>
      <c r="CC243" s="35">
        <f t="shared" ca="1" si="438"/>
        <v>249301.50410090608</v>
      </c>
      <c r="CD243" s="35">
        <f t="shared" ca="1" si="438"/>
        <v>238964.26933194316</v>
      </c>
      <c r="CE243" s="35">
        <f t="shared" ca="1" si="438"/>
        <v>229415.94995970663</v>
      </c>
      <c r="CF243" s="35">
        <f t="shared" ca="1" si="438"/>
        <v>219803.31541384128</v>
      </c>
      <c r="CG243" s="35">
        <f t="shared" ca="1" si="438"/>
        <v>210125.64927488484</v>
      </c>
      <c r="CH243" s="35">
        <f t="shared" ca="1" si="438"/>
        <v>200382.22818506265</v>
      </c>
      <c r="CI243" s="35">
        <f t="shared" ca="1" si="438"/>
        <v>190572.32177877449</v>
      </c>
      <c r="CJ243" s="35">
        <f t="shared" ca="1" si="438"/>
        <v>180695.19261239015</v>
      </c>
      <c r="CK243" s="35">
        <f t="shared" ca="1" si="438"/>
        <v>170750.09609334718</v>
      </c>
      <c r="CL243" s="35">
        <f t="shared" ca="1" si="438"/>
        <v>160736.2804085447</v>
      </c>
      <c r="CM243" s="35">
        <f t="shared" ca="1" si="438"/>
        <v>150652.98645202722</v>
      </c>
      <c r="CN243" s="35">
        <f t="shared" ca="1" si="438"/>
        <v>-1.2397225076651897E-10</v>
      </c>
      <c r="CO243" s="35">
        <f t="shared" ca="1" si="438"/>
        <v>-1.2645169578184937E-10</v>
      </c>
      <c r="CP243" s="35">
        <f t="shared" ca="1" si="438"/>
        <v>-1.2898072969748632E-10</v>
      </c>
      <c r="CQ243" s="35">
        <f t="shared" ca="1" si="438"/>
        <v>-1.3156034429143605E-10</v>
      </c>
      <c r="CR243" s="35">
        <f t="shared" ca="1" si="438"/>
        <v>-1.3419155117726478E-10</v>
      </c>
      <c r="CS243" s="35">
        <f t="shared" ca="1" si="438"/>
        <v>-1.3687538220081007E-10</v>
      </c>
      <c r="CT243" s="35">
        <f t="shared" ca="1" si="438"/>
        <v>-1.3961288984482624E-10</v>
      </c>
      <c r="CU243" s="35">
        <f t="shared" ca="1" si="438"/>
        <v>-1.4240514764172276E-10</v>
      </c>
      <c r="CV243" s="35">
        <f t="shared" ca="1" si="438"/>
        <v>-1.4525325059455723E-10</v>
      </c>
      <c r="CW243" s="35">
        <f t="shared" ca="1" si="438"/>
        <v>-1.4815831560644837E-10</v>
      </c>
      <c r="CX243" s="35">
        <f t="shared" ca="1" si="438"/>
        <v>-1.5112148191857731E-10</v>
      </c>
      <c r="CY243" s="35">
        <f t="shared" ca="1" si="438"/>
        <v>-1.5414391155694886E-10</v>
      </c>
      <c r="CZ243" s="35">
        <f t="shared" ca="1" si="438"/>
        <v>-1.5722678978808783E-10</v>
      </c>
      <c r="DA243" s="35">
        <f t="shared" ca="1" si="438"/>
        <v>-1.6037132558384961E-10</v>
      </c>
      <c r="DB243" s="35">
        <f t="shared" ca="1" si="438"/>
        <v>-1.6357875209552656E-10</v>
      </c>
      <c r="DC243" s="35">
        <f t="shared" ca="1" si="438"/>
        <v>-1.668503271374371E-10</v>
      </c>
      <c r="DD243" s="35">
        <f t="shared" ca="1" si="438"/>
        <v>-1.7018733368018588E-10</v>
      </c>
      <c r="DE243" s="35">
        <f t="shared" ca="1" si="438"/>
        <v>-1.7359108035378959E-10</v>
      </c>
      <c r="DF243" s="35">
        <f t="shared" ca="1" si="438"/>
        <v>-1.7706290196086538E-10</v>
      </c>
      <c r="DG243" s="35">
        <f t="shared" ca="1" si="438"/>
        <v>-1.8060416000008272E-10</v>
      </c>
      <c r="DH243" s="35">
        <f t="shared" ca="1" si="438"/>
        <v>-1.8421624320008436E-10</v>
      </c>
      <c r="DI243" s="35">
        <f t="shared" ca="1" si="438"/>
        <v>-1.8790056806408606E-10</v>
      </c>
      <c r="DJ243" s="35">
        <f t="shared" ca="1" si="438"/>
        <v>-1.9165857942536776E-10</v>
      </c>
      <c r="DK243" s="35">
        <f t="shared" ca="1" si="438"/>
        <v>-1.954917510138751E-10</v>
      </c>
      <c r="DL243" s="35">
        <f t="shared" ca="1" si="438"/>
        <v>-1.9940158603415261E-10</v>
      </c>
      <c r="DM243" s="35">
        <f t="shared" ca="1" si="438"/>
        <v>-2.0338961775483567E-10</v>
      </c>
      <c r="DN243" s="35">
        <f t="shared" ca="1" si="438"/>
        <v>-2.074574101099324E-10</v>
      </c>
      <c r="DO243" s="35">
        <f t="shared" ca="1" si="438"/>
        <v>-2.1160655831213102E-10</v>
      </c>
      <c r="DP243" s="35">
        <f t="shared" ca="1" si="438"/>
        <v>-2.1583868947837363E-10</v>
      </c>
      <c r="DQ243" s="35">
        <f t="shared" ca="1" si="438"/>
        <v>-2.2015546326794111E-10</v>
      </c>
      <c r="DR243" s="35">
        <f t="shared" ca="1" si="438"/>
        <v>-2.2455857253329996E-10</v>
      </c>
      <c r="DS243" s="35">
        <f t="shared" ca="1" si="438"/>
        <v>-2.2904974398396594E-10</v>
      </c>
      <c r="DT243" s="35">
        <f t="shared" ca="1" si="438"/>
        <v>-2.3363073886364521E-10</v>
      </c>
      <c r="DU243" s="35">
        <f t="shared" ca="1" si="438"/>
        <v>-2.3830335364091816E-10</v>
      </c>
      <c r="DV243" s="35">
        <f t="shared" ca="1" si="438"/>
        <v>-2.4306942071373653E-10</v>
      </c>
      <c r="DW243" s="35">
        <f t="shared" ca="1" si="438"/>
        <v>-2.4793080912801125E-10</v>
      </c>
      <c r="DX243" s="35">
        <f t="shared" ca="1" si="438"/>
        <v>-2.5288942531057149E-10</v>
      </c>
      <c r="DY243" s="35">
        <f t="shared" ca="1" si="438"/>
        <v>-2.5794721381678289E-10</v>
      </c>
      <c r="DZ243" s="35">
        <f t="shared" ca="1" si="438"/>
        <v>-2.6310615809311857E-10</v>
      </c>
      <c r="EA243" s="35">
        <f t="shared" ca="1" si="438"/>
        <v>-2.6836828125498091E-10</v>
      </c>
      <c r="EB243" s="35">
        <f t="shared" ca="1" si="438"/>
        <v>-2.7373564688008053E-10</v>
      </c>
      <c r="EC243" s="35">
        <f t="shared" ca="1" si="438"/>
        <v>-2.7921035981768217E-10</v>
      </c>
      <c r="ED243" s="35">
        <f t="shared" ca="1" si="438"/>
        <v>-2.8479456701403582E-10</v>
      </c>
      <c r="EE243" s="35">
        <f t="shared" ca="1" si="438"/>
        <v>-2.9049045835431655E-10</v>
      </c>
      <c r="EF243" s="35">
        <f t="shared" ca="1" si="438"/>
        <v>-2.9630026752140289E-10</v>
      </c>
      <c r="EG243" s="35">
        <f t="shared" ca="1" si="438"/>
        <v>-3.0222627287183096E-10</v>
      </c>
      <c r="EH243" s="35">
        <f t="shared" ca="1" si="438"/>
        <v>-3.0827079832926764E-10</v>
      </c>
      <c r="EI243" s="35">
        <f t="shared" ref="EI243:FC243" ca="1" si="439">EI241-EI242</f>
        <v>-3.1443621429585293E-10</v>
      </c>
      <c r="EJ243" s="35">
        <f t="shared" ca="1" si="439"/>
        <v>-3.2072493858177003E-10</v>
      </c>
      <c r="EK243" s="35">
        <f t="shared" ca="1" si="439"/>
        <v>-3.2713943735340545E-10</v>
      </c>
      <c r="EL243" s="35">
        <f t="shared" ca="1" si="439"/>
        <v>-3.3368222610047355E-10</v>
      </c>
      <c r="EM243" s="35">
        <f t="shared" ca="1" si="439"/>
        <v>-3.4035587062248299E-10</v>
      </c>
      <c r="EN243" s="35">
        <f t="shared" ca="1" si="439"/>
        <v>-3.4716298803493268E-10</v>
      </c>
      <c r="EO243" s="35">
        <f t="shared" ca="1" si="439"/>
        <v>-3.5410624779563126E-10</v>
      </c>
      <c r="EP243" s="35">
        <f t="shared" ca="1" si="439"/>
        <v>-3.6118837275154393E-10</v>
      </c>
      <c r="EQ243" s="35">
        <f t="shared" ca="1" si="439"/>
        <v>-3.6841214020657475E-10</v>
      </c>
      <c r="ER243" s="35">
        <f t="shared" ca="1" si="439"/>
        <v>-3.7578038301070629E-10</v>
      </c>
      <c r="ES243" s="35">
        <f t="shared" ca="1" si="439"/>
        <v>-3.8329599067092039E-10</v>
      </c>
      <c r="ET243" s="35">
        <f t="shared" ca="1" si="439"/>
        <v>-3.909619104843388E-10</v>
      </c>
      <c r="EU243" s="35">
        <f t="shared" ca="1" si="439"/>
        <v>-3.9878114869402558E-10</v>
      </c>
      <c r="EV243" s="35">
        <f t="shared" ca="1" si="439"/>
        <v>-4.0675677166790608E-10</v>
      </c>
      <c r="EW243" s="35">
        <f t="shared" ca="1" si="439"/>
        <v>-4.1489190710126417E-10</v>
      </c>
      <c r="EX243" s="35">
        <f t="shared" ca="1" si="439"/>
        <v>-4.231897452432895E-10</v>
      </c>
      <c r="EY243" s="35">
        <f t="shared" ca="1" si="439"/>
        <v>-4.3165354014815529E-10</v>
      </c>
      <c r="EZ243" s="35">
        <f t="shared" ca="1" si="439"/>
        <v>-4.4028661095111846E-10</v>
      </c>
      <c r="FA243" s="35">
        <f t="shared" ca="1" si="439"/>
        <v>-4.4909234317014078E-10</v>
      </c>
      <c r="FB243" s="35">
        <f t="shared" ca="1" si="439"/>
        <v>-4.5807419003354357E-10</v>
      </c>
      <c r="FC243" s="35">
        <f t="shared" ca="1" si="439"/>
        <v>-4.6723567383421445E-10</v>
      </c>
    </row>
    <row r="244" spans="2:1006" x14ac:dyDescent="0.35">
      <c r="C244" t="s">
        <v>282</v>
      </c>
      <c r="E244" s="31" t="s">
        <v>107</v>
      </c>
      <c r="H244" s="17">
        <f ca="1">SUM(J244:XFD244)</f>
        <v>-3148392.7499494506</v>
      </c>
      <c r="I244" s="17"/>
      <c r="J244" s="17">
        <f>-J184*J236</f>
        <v>0</v>
      </c>
      <c r="K244" s="17">
        <f t="shared" ref="K244:BV244" ca="1" si="440">-K184*K236</f>
        <v>0</v>
      </c>
      <c r="L244" s="17">
        <f t="shared" ca="1" si="440"/>
        <v>0</v>
      </c>
      <c r="M244" s="17">
        <f t="shared" ca="1" si="440"/>
        <v>0</v>
      </c>
      <c r="N244" s="17">
        <f t="shared" ca="1" si="440"/>
        <v>0</v>
      </c>
      <c r="O244" s="17">
        <f t="shared" ca="1" si="440"/>
        <v>0</v>
      </c>
      <c r="P244" s="17">
        <f t="shared" ca="1" si="440"/>
        <v>0</v>
      </c>
      <c r="Q244" s="17">
        <f t="shared" ca="1" si="440"/>
        <v>0</v>
      </c>
      <c r="R244" s="17">
        <f t="shared" ca="1" si="440"/>
        <v>0</v>
      </c>
      <c r="S244" s="17">
        <f t="shared" ca="1" si="440"/>
        <v>0</v>
      </c>
      <c r="T244" s="17">
        <f t="shared" ca="1" si="440"/>
        <v>0</v>
      </c>
      <c r="U244" s="17">
        <f t="shared" ca="1" si="440"/>
        <v>0</v>
      </c>
      <c r="V244" s="17">
        <f t="shared" ca="1" si="440"/>
        <v>-543763.34400282498</v>
      </c>
      <c r="W244" s="17">
        <f t="shared" ca="1" si="440"/>
        <v>-384059.22337669908</v>
      </c>
      <c r="X244" s="17">
        <f t="shared" ca="1" si="440"/>
        <v>-368451.40069819079</v>
      </c>
      <c r="Y244" s="17">
        <f t="shared" ca="1" si="440"/>
        <v>-352310.38144972827</v>
      </c>
      <c r="Z244" s="17">
        <f t="shared" ca="1" si="440"/>
        <v>-335622.62271338102</v>
      </c>
      <c r="AA244" s="17">
        <f t="shared" ca="1" si="440"/>
        <v>-318374.25801620859</v>
      </c>
      <c r="AB244" s="17">
        <f t="shared" ca="1" si="440"/>
        <v>-300551.08970956545</v>
      </c>
      <c r="AC244" s="17">
        <f t="shared" ca="1" si="440"/>
        <v>-282138.58116941364</v>
      </c>
      <c r="AD244" s="17">
        <f t="shared" ca="1" si="440"/>
        <v>-263121.84881343861</v>
      </c>
      <c r="AE244" s="17">
        <f t="shared" ca="1" si="440"/>
        <v>0</v>
      </c>
      <c r="AF244" s="17">
        <f t="shared" ca="1" si="440"/>
        <v>0</v>
      </c>
      <c r="AG244" s="17">
        <f t="shared" ca="1" si="440"/>
        <v>0</v>
      </c>
      <c r="AH244" s="17">
        <f t="shared" ca="1" si="440"/>
        <v>0</v>
      </c>
      <c r="AI244" s="17">
        <f t="shared" ca="1" si="440"/>
        <v>0</v>
      </c>
      <c r="AJ244" s="17">
        <f t="shared" ca="1" si="440"/>
        <v>0</v>
      </c>
      <c r="AK244" s="17">
        <f t="shared" ca="1" si="440"/>
        <v>0</v>
      </c>
      <c r="AL244" s="17">
        <f t="shared" ca="1" si="440"/>
        <v>0</v>
      </c>
      <c r="AM244" s="17">
        <f t="shared" ca="1" si="440"/>
        <v>0</v>
      </c>
      <c r="AN244" s="17">
        <f t="shared" ca="1" si="440"/>
        <v>0</v>
      </c>
      <c r="AO244" s="17">
        <f t="shared" ca="1" si="440"/>
        <v>0</v>
      </c>
      <c r="AP244" s="17">
        <f t="shared" ca="1" si="440"/>
        <v>0</v>
      </c>
      <c r="AQ244" s="17">
        <f t="shared" ca="1" si="440"/>
        <v>0</v>
      </c>
      <c r="AR244" s="17">
        <f t="shared" ca="1" si="440"/>
        <v>0</v>
      </c>
      <c r="AS244" s="17">
        <f t="shared" ca="1" si="440"/>
        <v>0</v>
      </c>
      <c r="AT244" s="17">
        <f t="shared" ca="1" si="440"/>
        <v>0</v>
      </c>
      <c r="AU244" s="17">
        <f t="shared" ca="1" si="440"/>
        <v>0</v>
      </c>
      <c r="AV244" s="17">
        <f t="shared" ca="1" si="440"/>
        <v>0</v>
      </c>
      <c r="AW244" s="17">
        <f t="shared" ca="1" si="440"/>
        <v>0</v>
      </c>
      <c r="AX244" s="17">
        <f t="shared" ca="1" si="440"/>
        <v>0</v>
      </c>
      <c r="AY244" s="17">
        <f t="shared" ca="1" si="440"/>
        <v>0</v>
      </c>
      <c r="AZ244" s="17">
        <f t="shared" ca="1" si="440"/>
        <v>0</v>
      </c>
      <c r="BA244" s="17">
        <f t="shared" ca="1" si="440"/>
        <v>0</v>
      </c>
      <c r="BB244" s="17">
        <f t="shared" ca="1" si="440"/>
        <v>0</v>
      </c>
      <c r="BC244" s="17">
        <f t="shared" ca="1" si="440"/>
        <v>0</v>
      </c>
      <c r="BD244" s="17">
        <f t="shared" ca="1" si="440"/>
        <v>0</v>
      </c>
      <c r="BE244" s="17">
        <f t="shared" ca="1" si="440"/>
        <v>0</v>
      </c>
      <c r="BF244" s="17">
        <f t="shared" ca="1" si="440"/>
        <v>0</v>
      </c>
      <c r="BG244" s="17">
        <f t="shared" ca="1" si="440"/>
        <v>0</v>
      </c>
      <c r="BH244" s="17">
        <f t="shared" ca="1" si="440"/>
        <v>0</v>
      </c>
      <c r="BI244" s="17">
        <f t="shared" ca="1" si="440"/>
        <v>0</v>
      </c>
      <c r="BJ244" s="17">
        <f t="shared" ca="1" si="440"/>
        <v>0</v>
      </c>
      <c r="BK244" s="17">
        <f t="shared" ca="1" si="440"/>
        <v>0</v>
      </c>
      <c r="BL244" s="17">
        <f t="shared" ca="1" si="440"/>
        <v>0</v>
      </c>
      <c r="BM244" s="17">
        <f t="shared" ca="1" si="440"/>
        <v>0</v>
      </c>
      <c r="BN244" s="17">
        <f t="shared" ca="1" si="440"/>
        <v>0</v>
      </c>
      <c r="BO244" s="17">
        <f t="shared" ca="1" si="440"/>
        <v>0</v>
      </c>
      <c r="BP244" s="17">
        <f t="shared" ca="1" si="440"/>
        <v>0</v>
      </c>
      <c r="BQ244" s="17">
        <f t="shared" ca="1" si="440"/>
        <v>0</v>
      </c>
      <c r="BR244" s="17">
        <f t="shared" ca="1" si="440"/>
        <v>0</v>
      </c>
      <c r="BS244" s="17">
        <f t="shared" ca="1" si="440"/>
        <v>0</v>
      </c>
      <c r="BT244" s="17">
        <f t="shared" ca="1" si="440"/>
        <v>0</v>
      </c>
      <c r="BU244" s="17">
        <f t="shared" ca="1" si="440"/>
        <v>0</v>
      </c>
      <c r="BV244" s="17">
        <f t="shared" ca="1" si="440"/>
        <v>0</v>
      </c>
      <c r="BW244" s="17">
        <f t="shared" ref="BW244:EH244" ca="1" si="441">-BW184*BW236</f>
        <v>0</v>
      </c>
      <c r="BX244" s="17">
        <f t="shared" ca="1" si="441"/>
        <v>0</v>
      </c>
      <c r="BY244" s="17">
        <f t="shared" ca="1" si="441"/>
        <v>0</v>
      </c>
      <c r="BZ244" s="17">
        <f t="shared" ca="1" si="441"/>
        <v>0</v>
      </c>
      <c r="CA244" s="17">
        <f t="shared" ca="1" si="441"/>
        <v>0</v>
      </c>
      <c r="CB244" s="17">
        <f t="shared" ca="1" si="441"/>
        <v>0</v>
      </c>
      <c r="CC244" s="17">
        <f t="shared" ca="1" si="441"/>
        <v>0</v>
      </c>
      <c r="CD244" s="17">
        <f t="shared" ca="1" si="441"/>
        <v>0</v>
      </c>
      <c r="CE244" s="17">
        <f t="shared" ca="1" si="441"/>
        <v>0</v>
      </c>
      <c r="CF244" s="17">
        <f t="shared" ca="1" si="441"/>
        <v>0</v>
      </c>
      <c r="CG244" s="17">
        <f t="shared" ca="1" si="441"/>
        <v>0</v>
      </c>
      <c r="CH244" s="17">
        <f t="shared" ca="1" si="441"/>
        <v>0</v>
      </c>
      <c r="CI244" s="17">
        <f t="shared" ca="1" si="441"/>
        <v>0</v>
      </c>
      <c r="CJ244" s="17">
        <f t="shared" ca="1" si="441"/>
        <v>0</v>
      </c>
      <c r="CK244" s="17">
        <f t="shared" ca="1" si="441"/>
        <v>0</v>
      </c>
      <c r="CL244" s="17">
        <f t="shared" ca="1" si="441"/>
        <v>0</v>
      </c>
      <c r="CM244" s="17">
        <f t="shared" ca="1" si="441"/>
        <v>0</v>
      </c>
      <c r="CN244" s="17">
        <f t="shared" ca="1" si="441"/>
        <v>0</v>
      </c>
      <c r="CO244" s="17">
        <f t="shared" ca="1" si="441"/>
        <v>0</v>
      </c>
      <c r="CP244" s="17">
        <f t="shared" ca="1" si="441"/>
        <v>0</v>
      </c>
      <c r="CQ244" s="17">
        <f t="shared" ca="1" si="441"/>
        <v>0</v>
      </c>
      <c r="CR244" s="17">
        <f t="shared" ca="1" si="441"/>
        <v>0</v>
      </c>
      <c r="CS244" s="17">
        <f t="shared" ca="1" si="441"/>
        <v>0</v>
      </c>
      <c r="CT244" s="17">
        <f t="shared" ca="1" si="441"/>
        <v>0</v>
      </c>
      <c r="CU244" s="17">
        <f t="shared" ca="1" si="441"/>
        <v>0</v>
      </c>
      <c r="CV244" s="17">
        <f t="shared" ca="1" si="441"/>
        <v>0</v>
      </c>
      <c r="CW244" s="17">
        <f t="shared" ca="1" si="441"/>
        <v>0</v>
      </c>
      <c r="CX244" s="17">
        <f t="shared" ca="1" si="441"/>
        <v>0</v>
      </c>
      <c r="CY244" s="17">
        <f t="shared" ca="1" si="441"/>
        <v>0</v>
      </c>
      <c r="CZ244" s="17">
        <f t="shared" ca="1" si="441"/>
        <v>0</v>
      </c>
      <c r="DA244" s="17">
        <f t="shared" ca="1" si="441"/>
        <v>0</v>
      </c>
      <c r="DB244" s="17">
        <f t="shared" ca="1" si="441"/>
        <v>0</v>
      </c>
      <c r="DC244" s="17">
        <f t="shared" ca="1" si="441"/>
        <v>0</v>
      </c>
      <c r="DD244" s="17">
        <f t="shared" ca="1" si="441"/>
        <v>0</v>
      </c>
      <c r="DE244" s="17">
        <f t="shared" ca="1" si="441"/>
        <v>0</v>
      </c>
      <c r="DF244" s="17">
        <f t="shared" ca="1" si="441"/>
        <v>0</v>
      </c>
      <c r="DG244" s="17">
        <f t="shared" ca="1" si="441"/>
        <v>0</v>
      </c>
      <c r="DH244" s="17">
        <f t="shared" ca="1" si="441"/>
        <v>0</v>
      </c>
      <c r="DI244" s="17">
        <f t="shared" ca="1" si="441"/>
        <v>0</v>
      </c>
      <c r="DJ244" s="17">
        <f t="shared" ca="1" si="441"/>
        <v>0</v>
      </c>
      <c r="DK244" s="17">
        <f t="shared" ca="1" si="441"/>
        <v>0</v>
      </c>
      <c r="DL244" s="17">
        <f t="shared" ca="1" si="441"/>
        <v>0</v>
      </c>
      <c r="DM244" s="17">
        <f t="shared" ca="1" si="441"/>
        <v>0</v>
      </c>
      <c r="DN244" s="17">
        <f t="shared" ca="1" si="441"/>
        <v>0</v>
      </c>
      <c r="DO244" s="17">
        <f t="shared" ca="1" si="441"/>
        <v>0</v>
      </c>
      <c r="DP244" s="17">
        <f t="shared" ca="1" si="441"/>
        <v>0</v>
      </c>
      <c r="DQ244" s="17">
        <f t="shared" ca="1" si="441"/>
        <v>0</v>
      </c>
      <c r="DR244" s="17">
        <f t="shared" ca="1" si="441"/>
        <v>0</v>
      </c>
      <c r="DS244" s="17">
        <f t="shared" ca="1" si="441"/>
        <v>0</v>
      </c>
      <c r="DT244" s="17">
        <f t="shared" ca="1" si="441"/>
        <v>0</v>
      </c>
      <c r="DU244" s="17">
        <f t="shared" ca="1" si="441"/>
        <v>0</v>
      </c>
      <c r="DV244" s="17">
        <f t="shared" ca="1" si="441"/>
        <v>0</v>
      </c>
      <c r="DW244" s="17">
        <f t="shared" ca="1" si="441"/>
        <v>0</v>
      </c>
      <c r="DX244" s="17">
        <f t="shared" ca="1" si="441"/>
        <v>0</v>
      </c>
      <c r="DY244" s="17">
        <f t="shared" ca="1" si="441"/>
        <v>0</v>
      </c>
      <c r="DZ244" s="17">
        <f t="shared" ca="1" si="441"/>
        <v>0</v>
      </c>
      <c r="EA244" s="17">
        <f t="shared" ca="1" si="441"/>
        <v>0</v>
      </c>
      <c r="EB244" s="17">
        <f t="shared" ca="1" si="441"/>
        <v>0</v>
      </c>
      <c r="EC244" s="17">
        <f t="shared" ca="1" si="441"/>
        <v>0</v>
      </c>
      <c r="ED244" s="17">
        <f t="shared" ca="1" si="441"/>
        <v>0</v>
      </c>
      <c r="EE244" s="17">
        <f t="shared" ca="1" si="441"/>
        <v>0</v>
      </c>
      <c r="EF244" s="17">
        <f t="shared" ca="1" si="441"/>
        <v>0</v>
      </c>
      <c r="EG244" s="17">
        <f t="shared" ca="1" si="441"/>
        <v>0</v>
      </c>
      <c r="EH244" s="17">
        <f t="shared" ca="1" si="441"/>
        <v>0</v>
      </c>
      <c r="EI244" s="17">
        <f t="shared" ref="EI244:FC244" ca="1" si="442">-EI184*EI236</f>
        <v>0</v>
      </c>
      <c r="EJ244" s="17">
        <f t="shared" ca="1" si="442"/>
        <v>0</v>
      </c>
      <c r="EK244" s="17">
        <f t="shared" ca="1" si="442"/>
        <v>0</v>
      </c>
      <c r="EL244" s="17">
        <f t="shared" ca="1" si="442"/>
        <v>0</v>
      </c>
      <c r="EM244" s="17">
        <f t="shared" ca="1" si="442"/>
        <v>0</v>
      </c>
      <c r="EN244" s="17">
        <f t="shared" ca="1" si="442"/>
        <v>0</v>
      </c>
      <c r="EO244" s="17">
        <f t="shared" ca="1" si="442"/>
        <v>0</v>
      </c>
      <c r="EP244" s="17">
        <f t="shared" ca="1" si="442"/>
        <v>0</v>
      </c>
      <c r="EQ244" s="17">
        <f t="shared" ca="1" si="442"/>
        <v>0</v>
      </c>
      <c r="ER244" s="17">
        <f t="shared" ca="1" si="442"/>
        <v>0</v>
      </c>
      <c r="ES244" s="17">
        <f t="shared" ca="1" si="442"/>
        <v>0</v>
      </c>
      <c r="ET244" s="17">
        <f t="shared" ca="1" si="442"/>
        <v>0</v>
      </c>
      <c r="EU244" s="17">
        <f t="shared" ca="1" si="442"/>
        <v>0</v>
      </c>
      <c r="EV244" s="17">
        <f t="shared" ca="1" si="442"/>
        <v>0</v>
      </c>
      <c r="EW244" s="17">
        <f t="shared" ca="1" si="442"/>
        <v>0</v>
      </c>
      <c r="EX244" s="17">
        <f t="shared" ca="1" si="442"/>
        <v>0</v>
      </c>
      <c r="EY244" s="17">
        <f t="shared" ca="1" si="442"/>
        <v>0</v>
      </c>
      <c r="EZ244" s="17">
        <f t="shared" ca="1" si="442"/>
        <v>0</v>
      </c>
      <c r="FA244" s="17">
        <f t="shared" ca="1" si="442"/>
        <v>0</v>
      </c>
      <c r="FB244" s="17">
        <f t="shared" ca="1" si="442"/>
        <v>0</v>
      </c>
      <c r="FC244" s="17">
        <f t="shared" ca="1" si="442"/>
        <v>0</v>
      </c>
    </row>
    <row r="245" spans="2:1006" x14ac:dyDescent="0.35">
      <c r="C245" t="s">
        <v>283</v>
      </c>
      <c r="E245" s="31" t="s">
        <v>107</v>
      </c>
      <c r="H245" s="17">
        <f t="shared" ref="H245" ca="1" si="443">SUM(J245:XFD245)</f>
        <v>-12777774.045623712</v>
      </c>
      <c r="I245" s="17"/>
      <c r="J245" s="17">
        <f>-J181*J236</f>
        <v>0</v>
      </c>
      <c r="K245" s="17">
        <f t="shared" ref="K245:BV245" ca="1" si="444">-K181*K236</f>
        <v>0</v>
      </c>
      <c r="L245" s="17">
        <f t="shared" ca="1" si="444"/>
        <v>0</v>
      </c>
      <c r="M245" s="17">
        <f t="shared" ca="1" si="444"/>
        <v>0</v>
      </c>
      <c r="N245" s="17">
        <f t="shared" ca="1" si="444"/>
        <v>0</v>
      </c>
      <c r="O245" s="17">
        <f t="shared" ca="1" si="444"/>
        <v>0</v>
      </c>
      <c r="P245" s="17">
        <f t="shared" ca="1" si="444"/>
        <v>0</v>
      </c>
      <c r="Q245" s="17">
        <f t="shared" ca="1" si="444"/>
        <v>0</v>
      </c>
      <c r="R245" s="17">
        <f t="shared" ca="1" si="444"/>
        <v>0</v>
      </c>
      <c r="S245" s="17">
        <f t="shared" ca="1" si="444"/>
        <v>0</v>
      </c>
      <c r="T245" s="17">
        <f t="shared" ca="1" si="444"/>
        <v>0</v>
      </c>
      <c r="U245" s="17">
        <f t="shared" ca="1" si="444"/>
        <v>0</v>
      </c>
      <c r="V245" s="17">
        <f t="shared" ca="1" si="444"/>
        <v>-6795920.0266436553</v>
      </c>
      <c r="W245" s="17">
        <f t="shared" ca="1" si="444"/>
        <v>-664162.66717056511</v>
      </c>
      <c r="X245" s="17">
        <f t="shared" ca="1" si="444"/>
        <v>-686851.88291329844</v>
      </c>
      <c r="Y245" s="17">
        <f t="shared" ca="1" si="444"/>
        <v>-710117.39303605189</v>
      </c>
      <c r="Z245" s="17">
        <f t="shared" ca="1" si="444"/>
        <v>-733972.9658371252</v>
      </c>
      <c r="AA245" s="17">
        <f t="shared" ca="1" si="444"/>
        <v>-758432.6938997074</v>
      </c>
      <c r="AB245" s="17">
        <f t="shared" ca="1" si="444"/>
        <v>-783511.00170859019</v>
      </c>
      <c r="AC245" s="17">
        <f t="shared" ca="1" si="444"/>
        <v>-809222.65344574489</v>
      </c>
      <c r="AD245" s="17">
        <f t="shared" ca="1" si="444"/>
        <v>-835582.76096897339</v>
      </c>
      <c r="AE245" s="17">
        <f t="shared" ca="1" si="444"/>
        <v>0</v>
      </c>
      <c r="AF245" s="17">
        <f t="shared" ca="1" si="444"/>
        <v>0</v>
      </c>
      <c r="AG245" s="17">
        <f t="shared" ca="1" si="444"/>
        <v>0</v>
      </c>
      <c r="AH245" s="17">
        <f t="shared" ca="1" si="444"/>
        <v>0</v>
      </c>
      <c r="AI245" s="17">
        <f t="shared" ca="1" si="444"/>
        <v>0</v>
      </c>
      <c r="AJ245" s="17">
        <f t="shared" ca="1" si="444"/>
        <v>0</v>
      </c>
      <c r="AK245" s="17">
        <f t="shared" ca="1" si="444"/>
        <v>0</v>
      </c>
      <c r="AL245" s="17">
        <f t="shared" ca="1" si="444"/>
        <v>0</v>
      </c>
      <c r="AM245" s="17">
        <f t="shared" ca="1" si="444"/>
        <v>0</v>
      </c>
      <c r="AN245" s="17">
        <f t="shared" ca="1" si="444"/>
        <v>0</v>
      </c>
      <c r="AO245" s="17">
        <f t="shared" ca="1" si="444"/>
        <v>0</v>
      </c>
      <c r="AP245" s="17">
        <f t="shared" ca="1" si="444"/>
        <v>0</v>
      </c>
      <c r="AQ245" s="17">
        <f t="shared" ca="1" si="444"/>
        <v>0</v>
      </c>
      <c r="AR245" s="17">
        <f t="shared" ca="1" si="444"/>
        <v>0</v>
      </c>
      <c r="AS245" s="17">
        <f t="shared" ca="1" si="444"/>
        <v>0</v>
      </c>
      <c r="AT245" s="17">
        <f t="shared" ca="1" si="444"/>
        <v>0</v>
      </c>
      <c r="AU245" s="17">
        <f t="shared" ca="1" si="444"/>
        <v>0</v>
      </c>
      <c r="AV245" s="17">
        <f t="shared" ca="1" si="444"/>
        <v>0</v>
      </c>
      <c r="AW245" s="17">
        <f t="shared" ca="1" si="444"/>
        <v>0</v>
      </c>
      <c r="AX245" s="17">
        <f t="shared" ca="1" si="444"/>
        <v>0</v>
      </c>
      <c r="AY245" s="17">
        <f t="shared" ca="1" si="444"/>
        <v>0</v>
      </c>
      <c r="AZ245" s="17">
        <f t="shared" ca="1" si="444"/>
        <v>0</v>
      </c>
      <c r="BA245" s="17">
        <f t="shared" ca="1" si="444"/>
        <v>0</v>
      </c>
      <c r="BB245" s="17">
        <f t="shared" ca="1" si="444"/>
        <v>0</v>
      </c>
      <c r="BC245" s="17">
        <f t="shared" ca="1" si="444"/>
        <v>0</v>
      </c>
      <c r="BD245" s="17">
        <f t="shared" ca="1" si="444"/>
        <v>0</v>
      </c>
      <c r="BE245" s="17">
        <f t="shared" ca="1" si="444"/>
        <v>0</v>
      </c>
      <c r="BF245" s="17">
        <f t="shared" ca="1" si="444"/>
        <v>0</v>
      </c>
      <c r="BG245" s="17">
        <f t="shared" ca="1" si="444"/>
        <v>0</v>
      </c>
      <c r="BH245" s="17">
        <f t="shared" ca="1" si="444"/>
        <v>0</v>
      </c>
      <c r="BI245" s="17">
        <f t="shared" ca="1" si="444"/>
        <v>0</v>
      </c>
      <c r="BJ245" s="17">
        <f t="shared" ca="1" si="444"/>
        <v>0</v>
      </c>
      <c r="BK245" s="17">
        <f t="shared" ca="1" si="444"/>
        <v>0</v>
      </c>
      <c r="BL245" s="17">
        <f t="shared" ca="1" si="444"/>
        <v>0</v>
      </c>
      <c r="BM245" s="17">
        <f t="shared" ca="1" si="444"/>
        <v>0</v>
      </c>
      <c r="BN245" s="17">
        <f t="shared" ca="1" si="444"/>
        <v>0</v>
      </c>
      <c r="BO245" s="17">
        <f t="shared" ca="1" si="444"/>
        <v>0</v>
      </c>
      <c r="BP245" s="17">
        <f t="shared" ca="1" si="444"/>
        <v>0</v>
      </c>
      <c r="BQ245" s="17">
        <f t="shared" ca="1" si="444"/>
        <v>0</v>
      </c>
      <c r="BR245" s="17">
        <f t="shared" ca="1" si="444"/>
        <v>0</v>
      </c>
      <c r="BS245" s="17">
        <f t="shared" ca="1" si="444"/>
        <v>0</v>
      </c>
      <c r="BT245" s="17">
        <f t="shared" ca="1" si="444"/>
        <v>0</v>
      </c>
      <c r="BU245" s="17">
        <f t="shared" ca="1" si="444"/>
        <v>0</v>
      </c>
      <c r="BV245" s="17">
        <f t="shared" ca="1" si="444"/>
        <v>0</v>
      </c>
      <c r="BW245" s="17">
        <f t="shared" ref="BW245:EH245" ca="1" si="445">-BW181*BW236</f>
        <v>0</v>
      </c>
      <c r="BX245" s="17">
        <f t="shared" ca="1" si="445"/>
        <v>0</v>
      </c>
      <c r="BY245" s="17">
        <f t="shared" ca="1" si="445"/>
        <v>0</v>
      </c>
      <c r="BZ245" s="17">
        <f t="shared" ca="1" si="445"/>
        <v>0</v>
      </c>
      <c r="CA245" s="17">
        <f t="shared" ca="1" si="445"/>
        <v>0</v>
      </c>
      <c r="CB245" s="17">
        <f t="shared" ca="1" si="445"/>
        <v>0</v>
      </c>
      <c r="CC245" s="17">
        <f t="shared" ca="1" si="445"/>
        <v>0</v>
      </c>
      <c r="CD245" s="17">
        <f t="shared" ca="1" si="445"/>
        <v>0</v>
      </c>
      <c r="CE245" s="17">
        <f t="shared" ca="1" si="445"/>
        <v>0</v>
      </c>
      <c r="CF245" s="17">
        <f t="shared" ca="1" si="445"/>
        <v>0</v>
      </c>
      <c r="CG245" s="17">
        <f t="shared" ca="1" si="445"/>
        <v>0</v>
      </c>
      <c r="CH245" s="17">
        <f t="shared" ca="1" si="445"/>
        <v>0</v>
      </c>
      <c r="CI245" s="17">
        <f t="shared" ca="1" si="445"/>
        <v>0</v>
      </c>
      <c r="CJ245" s="17">
        <f t="shared" ca="1" si="445"/>
        <v>0</v>
      </c>
      <c r="CK245" s="17">
        <f t="shared" ca="1" si="445"/>
        <v>0</v>
      </c>
      <c r="CL245" s="17">
        <f t="shared" ca="1" si="445"/>
        <v>0</v>
      </c>
      <c r="CM245" s="17">
        <f t="shared" ca="1" si="445"/>
        <v>0</v>
      </c>
      <c r="CN245" s="17">
        <f t="shared" ca="1" si="445"/>
        <v>0</v>
      </c>
      <c r="CO245" s="17">
        <f t="shared" ca="1" si="445"/>
        <v>0</v>
      </c>
      <c r="CP245" s="17">
        <f t="shared" ca="1" si="445"/>
        <v>0</v>
      </c>
      <c r="CQ245" s="17">
        <f t="shared" ca="1" si="445"/>
        <v>0</v>
      </c>
      <c r="CR245" s="17">
        <f t="shared" ca="1" si="445"/>
        <v>0</v>
      </c>
      <c r="CS245" s="17">
        <f t="shared" ca="1" si="445"/>
        <v>0</v>
      </c>
      <c r="CT245" s="17">
        <f t="shared" ca="1" si="445"/>
        <v>0</v>
      </c>
      <c r="CU245" s="17">
        <f t="shared" ca="1" si="445"/>
        <v>0</v>
      </c>
      <c r="CV245" s="17">
        <f t="shared" ca="1" si="445"/>
        <v>0</v>
      </c>
      <c r="CW245" s="17">
        <f t="shared" ca="1" si="445"/>
        <v>0</v>
      </c>
      <c r="CX245" s="17">
        <f t="shared" ca="1" si="445"/>
        <v>0</v>
      </c>
      <c r="CY245" s="17">
        <f t="shared" ca="1" si="445"/>
        <v>0</v>
      </c>
      <c r="CZ245" s="17">
        <f t="shared" ca="1" si="445"/>
        <v>0</v>
      </c>
      <c r="DA245" s="17">
        <f t="shared" ca="1" si="445"/>
        <v>0</v>
      </c>
      <c r="DB245" s="17">
        <f t="shared" ca="1" si="445"/>
        <v>0</v>
      </c>
      <c r="DC245" s="17">
        <f t="shared" ca="1" si="445"/>
        <v>0</v>
      </c>
      <c r="DD245" s="17">
        <f t="shared" ca="1" si="445"/>
        <v>0</v>
      </c>
      <c r="DE245" s="17">
        <f t="shared" ca="1" si="445"/>
        <v>0</v>
      </c>
      <c r="DF245" s="17">
        <f t="shared" ca="1" si="445"/>
        <v>0</v>
      </c>
      <c r="DG245" s="17">
        <f t="shared" ca="1" si="445"/>
        <v>0</v>
      </c>
      <c r="DH245" s="17">
        <f t="shared" ca="1" si="445"/>
        <v>0</v>
      </c>
      <c r="DI245" s="17">
        <f t="shared" ca="1" si="445"/>
        <v>0</v>
      </c>
      <c r="DJ245" s="17">
        <f t="shared" ca="1" si="445"/>
        <v>0</v>
      </c>
      <c r="DK245" s="17">
        <f t="shared" ca="1" si="445"/>
        <v>0</v>
      </c>
      <c r="DL245" s="17">
        <f t="shared" ca="1" si="445"/>
        <v>0</v>
      </c>
      <c r="DM245" s="17">
        <f t="shared" ca="1" si="445"/>
        <v>0</v>
      </c>
      <c r="DN245" s="17">
        <f t="shared" ca="1" si="445"/>
        <v>0</v>
      </c>
      <c r="DO245" s="17">
        <f t="shared" ca="1" si="445"/>
        <v>0</v>
      </c>
      <c r="DP245" s="17">
        <f t="shared" ca="1" si="445"/>
        <v>0</v>
      </c>
      <c r="DQ245" s="17">
        <f t="shared" ca="1" si="445"/>
        <v>0</v>
      </c>
      <c r="DR245" s="17">
        <f t="shared" ca="1" si="445"/>
        <v>0</v>
      </c>
      <c r="DS245" s="17">
        <f t="shared" ca="1" si="445"/>
        <v>0</v>
      </c>
      <c r="DT245" s="17">
        <f t="shared" ca="1" si="445"/>
        <v>0</v>
      </c>
      <c r="DU245" s="17">
        <f t="shared" ca="1" si="445"/>
        <v>0</v>
      </c>
      <c r="DV245" s="17">
        <f t="shared" ca="1" si="445"/>
        <v>0</v>
      </c>
      <c r="DW245" s="17">
        <f t="shared" ca="1" si="445"/>
        <v>0</v>
      </c>
      <c r="DX245" s="17">
        <f t="shared" ca="1" si="445"/>
        <v>0</v>
      </c>
      <c r="DY245" s="17">
        <f t="shared" ca="1" si="445"/>
        <v>0</v>
      </c>
      <c r="DZ245" s="17">
        <f t="shared" ca="1" si="445"/>
        <v>0</v>
      </c>
      <c r="EA245" s="17">
        <f t="shared" ca="1" si="445"/>
        <v>0</v>
      </c>
      <c r="EB245" s="17">
        <f t="shared" ca="1" si="445"/>
        <v>0</v>
      </c>
      <c r="EC245" s="17">
        <f t="shared" ca="1" si="445"/>
        <v>0</v>
      </c>
      <c r="ED245" s="17">
        <f t="shared" ca="1" si="445"/>
        <v>0</v>
      </c>
      <c r="EE245" s="17">
        <f t="shared" ca="1" si="445"/>
        <v>0</v>
      </c>
      <c r="EF245" s="17">
        <f t="shared" ca="1" si="445"/>
        <v>0</v>
      </c>
      <c r="EG245" s="17">
        <f t="shared" ca="1" si="445"/>
        <v>0</v>
      </c>
      <c r="EH245" s="17">
        <f t="shared" ca="1" si="445"/>
        <v>0</v>
      </c>
      <c r="EI245" s="17">
        <f t="shared" ref="EI245:FC245" ca="1" si="446">-EI181*EI236</f>
        <v>0</v>
      </c>
      <c r="EJ245" s="17">
        <f t="shared" ca="1" si="446"/>
        <v>0</v>
      </c>
      <c r="EK245" s="17">
        <f t="shared" ca="1" si="446"/>
        <v>0</v>
      </c>
      <c r="EL245" s="17">
        <f t="shared" ca="1" si="446"/>
        <v>0</v>
      </c>
      <c r="EM245" s="17">
        <f t="shared" ca="1" si="446"/>
        <v>0</v>
      </c>
      <c r="EN245" s="17">
        <f t="shared" ca="1" si="446"/>
        <v>0</v>
      </c>
      <c r="EO245" s="17">
        <f t="shared" ca="1" si="446"/>
        <v>0</v>
      </c>
      <c r="EP245" s="17">
        <f t="shared" ca="1" si="446"/>
        <v>0</v>
      </c>
      <c r="EQ245" s="17">
        <f t="shared" ca="1" si="446"/>
        <v>0</v>
      </c>
      <c r="ER245" s="17">
        <f t="shared" ca="1" si="446"/>
        <v>0</v>
      </c>
      <c r="ES245" s="17">
        <f t="shared" ca="1" si="446"/>
        <v>0</v>
      </c>
      <c r="ET245" s="17">
        <f t="shared" ca="1" si="446"/>
        <v>0</v>
      </c>
      <c r="EU245" s="17">
        <f t="shared" ca="1" si="446"/>
        <v>0</v>
      </c>
      <c r="EV245" s="17">
        <f t="shared" ca="1" si="446"/>
        <v>0</v>
      </c>
      <c r="EW245" s="17">
        <f t="shared" ca="1" si="446"/>
        <v>0</v>
      </c>
      <c r="EX245" s="17">
        <f t="shared" ca="1" si="446"/>
        <v>0</v>
      </c>
      <c r="EY245" s="17">
        <f t="shared" ca="1" si="446"/>
        <v>0</v>
      </c>
      <c r="EZ245" s="17">
        <f t="shared" ca="1" si="446"/>
        <v>0</v>
      </c>
      <c r="FA245" s="17">
        <f t="shared" ca="1" si="446"/>
        <v>0</v>
      </c>
      <c r="FB245" s="17">
        <f t="shared" ca="1" si="446"/>
        <v>0</v>
      </c>
      <c r="FC245" s="17">
        <f t="shared" ca="1" si="446"/>
        <v>0</v>
      </c>
    </row>
    <row r="246" spans="2:1006" x14ac:dyDescent="0.35">
      <c r="C246" t="s">
        <v>289</v>
      </c>
      <c r="E246" s="31" t="s">
        <v>107</v>
      </c>
      <c r="H246" s="17">
        <f>SUM(J246:XFD246)</f>
        <v>-29438740.728055969</v>
      </c>
      <c r="I246" s="17"/>
      <c r="J246" s="17">
        <f>-J237*J214</f>
        <v>0</v>
      </c>
      <c r="K246" s="17">
        <f t="shared" ref="K246:BV246" si="447">-K237*K214</f>
        <v>0</v>
      </c>
      <c r="L246" s="17">
        <f t="shared" si="447"/>
        <v>0</v>
      </c>
      <c r="M246" s="17">
        <f t="shared" si="447"/>
        <v>0</v>
      </c>
      <c r="N246" s="17">
        <f t="shared" si="447"/>
        <v>0</v>
      </c>
      <c r="O246" s="17">
        <f t="shared" si="447"/>
        <v>0</v>
      </c>
      <c r="P246" s="17">
        <f t="shared" si="447"/>
        <v>0</v>
      </c>
      <c r="Q246" s="17">
        <f t="shared" si="447"/>
        <v>0</v>
      </c>
      <c r="R246" s="17">
        <f t="shared" si="447"/>
        <v>0</v>
      </c>
      <c r="S246" s="17">
        <f t="shared" si="447"/>
        <v>0</v>
      </c>
      <c r="T246" s="17">
        <f t="shared" si="447"/>
        <v>0</v>
      </c>
      <c r="U246" s="17">
        <f t="shared" si="447"/>
        <v>0</v>
      </c>
      <c r="V246" s="17">
        <f t="shared" si="447"/>
        <v>0</v>
      </c>
      <c r="W246" s="17">
        <f t="shared" si="447"/>
        <v>0</v>
      </c>
      <c r="X246" s="17">
        <f t="shared" si="447"/>
        <v>0</v>
      </c>
      <c r="Y246" s="17">
        <f t="shared" si="447"/>
        <v>0</v>
      </c>
      <c r="Z246" s="17">
        <f t="shared" si="447"/>
        <v>0</v>
      </c>
      <c r="AA246" s="17">
        <f t="shared" si="447"/>
        <v>0</v>
      </c>
      <c r="AB246" s="17">
        <f t="shared" si="447"/>
        <v>0</v>
      </c>
      <c r="AC246" s="17">
        <f t="shared" si="447"/>
        <v>0</v>
      </c>
      <c r="AD246" s="17">
        <f t="shared" si="447"/>
        <v>0</v>
      </c>
      <c r="AE246" s="17">
        <f t="shared" si="447"/>
        <v>-517317.63134748023</v>
      </c>
      <c r="AF246" s="17">
        <f t="shared" si="447"/>
        <v>-535096.51075693697</v>
      </c>
      <c r="AG246" s="17">
        <f t="shared" si="447"/>
        <v>-553275.88881237723</v>
      </c>
      <c r="AH246" s="17">
        <f t="shared" si="447"/>
        <v>-571864.00658752571</v>
      </c>
      <c r="AI246" s="17">
        <f t="shared" si="447"/>
        <v>-590869.2706720276</v>
      </c>
      <c r="AJ246" s="17">
        <f t="shared" si="447"/>
        <v>-610300.25647674338</v>
      </c>
      <c r="AK246" s="17">
        <f t="shared" si="447"/>
        <v>-630165.71160500788</v>
      </c>
      <c r="AL246" s="17">
        <f t="shared" si="447"/>
        <v>-650474.55929117766</v>
      </c>
      <c r="AM246" s="17">
        <f t="shared" si="447"/>
        <v>-671235.9019078057</v>
      </c>
      <c r="AN246" s="17">
        <f t="shared" si="447"/>
        <v>-692459.02454281272</v>
      </c>
      <c r="AO246" s="17">
        <f t="shared" si="447"/>
        <v>-714153.39864805737</v>
      </c>
      <c r="AP246" s="17">
        <f t="shared" si="447"/>
        <v>-667907.63312914735</v>
      </c>
      <c r="AQ246" s="17">
        <f t="shared" si="447"/>
        <v>-689205.2676147914</v>
      </c>
      <c r="AR246" s="17">
        <f t="shared" si="447"/>
        <v>-710976.35527559661</v>
      </c>
      <c r="AS246" s="17">
        <f t="shared" si="447"/>
        <v>-733230.60361487302</v>
      </c>
      <c r="AT246" s="17">
        <f t="shared" si="447"/>
        <v>-755977.9149172015</v>
      </c>
      <c r="AU246" s="17">
        <f t="shared" si="447"/>
        <v>-779228.39013739442</v>
      </c>
      <c r="AV246" s="17">
        <f t="shared" si="447"/>
        <v>-802992.33286707103</v>
      </c>
      <c r="AW246" s="17">
        <f t="shared" si="447"/>
        <v>-827280.2533803971</v>
      </c>
      <c r="AX246" s="17">
        <f t="shared" si="447"/>
        <v>-852102.87276057969</v>
      </c>
      <c r="AY246" s="17">
        <f t="shared" si="447"/>
        <v>-877471.12710871012</v>
      </c>
      <c r="AZ246" s="17">
        <f t="shared" si="447"/>
        <v>-903396.17183662462</v>
      </c>
      <c r="BA246" s="17">
        <f t="shared" si="447"/>
        <v>-929889.3860454387</v>
      </c>
      <c r="BB246" s="17">
        <f t="shared" si="447"/>
        <v>-956962.3769914771</v>
      </c>
      <c r="BC246" s="17">
        <f t="shared" si="447"/>
        <v>-984626.98464134755</v>
      </c>
      <c r="BD246" s="17">
        <f t="shared" si="447"/>
        <v>-1012895.2863179245</v>
      </c>
      <c r="BE246" s="17">
        <f t="shared" si="447"/>
        <v>-1041779.6014390785</v>
      </c>
      <c r="BF246" s="17">
        <f t="shared" si="447"/>
        <v>-1071292.4963509867</v>
      </c>
      <c r="BG246" s="17">
        <f t="shared" si="447"/>
        <v>-1101446.789257918</v>
      </c>
      <c r="BH246" s="17">
        <f t="shared" si="447"/>
        <v>-1132255.5552504284</v>
      </c>
      <c r="BI246" s="17">
        <f t="shared" si="447"/>
        <v>-1232153.1840654947</v>
      </c>
      <c r="BJ246" s="17">
        <f t="shared" si="447"/>
        <v>-255121.80217645731</v>
      </c>
      <c r="BK246" s="17">
        <f t="shared" si="447"/>
        <v>-253222.26625655324</v>
      </c>
      <c r="BL246" s="17">
        <f t="shared" si="447"/>
        <v>-251241.95410782046</v>
      </c>
      <c r="BM246" s="17">
        <f t="shared" si="447"/>
        <v>-249178.75750082923</v>
      </c>
      <c r="BN246" s="17">
        <f t="shared" si="447"/>
        <v>-247030.5213056982</v>
      </c>
      <c r="BO246" s="17">
        <f t="shared" si="447"/>
        <v>-244795.04250654732</v>
      </c>
      <c r="BP246" s="17">
        <f t="shared" si="447"/>
        <v>-242470.06919576545</v>
      </c>
      <c r="BQ246" s="17">
        <f t="shared" si="447"/>
        <v>-240053.29954768752</v>
      </c>
      <c r="BR246" s="17">
        <f t="shared" si="447"/>
        <v>-237542.38077126408</v>
      </c>
      <c r="BS246" s="17">
        <f t="shared" si="447"/>
        <v>-234934.90804129696</v>
      </c>
      <c r="BT246" s="17">
        <f t="shared" si="447"/>
        <v>-232228.42340781001</v>
      </c>
      <c r="BU246" s="17">
        <f t="shared" si="447"/>
        <v>-229420.41468310953</v>
      </c>
      <c r="BV246" s="17">
        <f t="shared" si="447"/>
        <v>-226508.31430608683</v>
      </c>
      <c r="BW246" s="17">
        <f t="shared" ref="BW246:EH246" si="448">-BW237*BW214</f>
        <v>-223489.49818329921</v>
      </c>
      <c r="BX246" s="17">
        <f t="shared" si="448"/>
        <v>-220361.28450636359</v>
      </c>
      <c r="BY246" s="17">
        <f t="shared" si="448"/>
        <v>-217120.93254517898</v>
      </c>
      <c r="BZ246" s="17">
        <f t="shared" si="448"/>
        <v>-213765.64141649645</v>
      </c>
      <c r="CA246" s="17">
        <f t="shared" si="448"/>
        <v>-210292.5488273298</v>
      </c>
      <c r="CB246" s="17">
        <f t="shared" si="448"/>
        <v>-206698.7297927062</v>
      </c>
      <c r="CC246" s="17">
        <f t="shared" si="448"/>
        <v>-202981.19532723236</v>
      </c>
      <c r="CD246" s="17">
        <f t="shared" si="448"/>
        <v>0</v>
      </c>
      <c r="CE246" s="17">
        <f t="shared" si="448"/>
        <v>0</v>
      </c>
      <c r="CF246" s="17">
        <f t="shared" si="448"/>
        <v>0</v>
      </c>
      <c r="CG246" s="17">
        <f t="shared" si="448"/>
        <v>0</v>
      </c>
      <c r="CH246" s="17">
        <f t="shared" si="448"/>
        <v>0</v>
      </c>
      <c r="CI246" s="17">
        <f t="shared" si="448"/>
        <v>0</v>
      </c>
      <c r="CJ246" s="17">
        <f t="shared" si="448"/>
        <v>0</v>
      </c>
      <c r="CK246" s="17">
        <f t="shared" si="448"/>
        <v>0</v>
      </c>
      <c r="CL246" s="17">
        <f t="shared" si="448"/>
        <v>0</v>
      </c>
      <c r="CM246" s="17">
        <f t="shared" si="448"/>
        <v>0</v>
      </c>
      <c r="CN246" s="17">
        <f t="shared" si="448"/>
        <v>0</v>
      </c>
      <c r="CO246" s="17">
        <f t="shared" si="448"/>
        <v>0</v>
      </c>
      <c r="CP246" s="17">
        <f t="shared" si="448"/>
        <v>0</v>
      </c>
      <c r="CQ246" s="17">
        <f t="shared" si="448"/>
        <v>0</v>
      </c>
      <c r="CR246" s="17">
        <f t="shared" si="448"/>
        <v>0</v>
      </c>
      <c r="CS246" s="17">
        <f t="shared" si="448"/>
        <v>0</v>
      </c>
      <c r="CT246" s="17">
        <f t="shared" si="448"/>
        <v>0</v>
      </c>
      <c r="CU246" s="17">
        <f t="shared" si="448"/>
        <v>0</v>
      </c>
      <c r="CV246" s="17">
        <f t="shared" si="448"/>
        <v>0</v>
      </c>
      <c r="CW246" s="17">
        <f t="shared" si="448"/>
        <v>0</v>
      </c>
      <c r="CX246" s="17">
        <f t="shared" si="448"/>
        <v>0</v>
      </c>
      <c r="CY246" s="17">
        <f t="shared" si="448"/>
        <v>0</v>
      </c>
      <c r="CZ246" s="17">
        <f t="shared" si="448"/>
        <v>0</v>
      </c>
      <c r="DA246" s="17">
        <f t="shared" si="448"/>
        <v>0</v>
      </c>
      <c r="DB246" s="17">
        <f t="shared" si="448"/>
        <v>0</v>
      </c>
      <c r="DC246" s="17">
        <f t="shared" si="448"/>
        <v>0</v>
      </c>
      <c r="DD246" s="17">
        <f t="shared" si="448"/>
        <v>0</v>
      </c>
      <c r="DE246" s="17">
        <f t="shared" si="448"/>
        <v>0</v>
      </c>
      <c r="DF246" s="17">
        <f t="shared" si="448"/>
        <v>0</v>
      </c>
      <c r="DG246" s="17">
        <f t="shared" si="448"/>
        <v>0</v>
      </c>
      <c r="DH246" s="17">
        <f t="shared" si="448"/>
        <v>0</v>
      </c>
      <c r="DI246" s="17">
        <f t="shared" si="448"/>
        <v>0</v>
      </c>
      <c r="DJ246" s="17">
        <f t="shared" si="448"/>
        <v>0</v>
      </c>
      <c r="DK246" s="17">
        <f t="shared" si="448"/>
        <v>0</v>
      </c>
      <c r="DL246" s="17">
        <f t="shared" si="448"/>
        <v>0</v>
      </c>
      <c r="DM246" s="17">
        <f t="shared" si="448"/>
        <v>0</v>
      </c>
      <c r="DN246" s="17">
        <f t="shared" si="448"/>
        <v>0</v>
      </c>
      <c r="DO246" s="17">
        <f t="shared" si="448"/>
        <v>0</v>
      </c>
      <c r="DP246" s="17">
        <f t="shared" si="448"/>
        <v>0</v>
      </c>
      <c r="DQ246" s="17">
        <f t="shared" si="448"/>
        <v>0</v>
      </c>
      <c r="DR246" s="17">
        <f t="shared" si="448"/>
        <v>0</v>
      </c>
      <c r="DS246" s="17">
        <f t="shared" si="448"/>
        <v>0</v>
      </c>
      <c r="DT246" s="17">
        <f t="shared" si="448"/>
        <v>0</v>
      </c>
      <c r="DU246" s="17">
        <f t="shared" si="448"/>
        <v>0</v>
      </c>
      <c r="DV246" s="17">
        <f t="shared" si="448"/>
        <v>0</v>
      </c>
      <c r="DW246" s="17">
        <f t="shared" si="448"/>
        <v>0</v>
      </c>
      <c r="DX246" s="17">
        <f t="shared" si="448"/>
        <v>0</v>
      </c>
      <c r="DY246" s="17">
        <f t="shared" si="448"/>
        <v>0</v>
      </c>
      <c r="DZ246" s="17">
        <f t="shared" si="448"/>
        <v>0</v>
      </c>
      <c r="EA246" s="17">
        <f t="shared" si="448"/>
        <v>0</v>
      </c>
      <c r="EB246" s="17">
        <f t="shared" si="448"/>
        <v>0</v>
      </c>
      <c r="EC246" s="17">
        <f t="shared" si="448"/>
        <v>0</v>
      </c>
      <c r="ED246" s="17">
        <f t="shared" si="448"/>
        <v>0</v>
      </c>
      <c r="EE246" s="17">
        <f t="shared" si="448"/>
        <v>0</v>
      </c>
      <c r="EF246" s="17">
        <f t="shared" si="448"/>
        <v>0</v>
      </c>
      <c r="EG246" s="17">
        <f t="shared" si="448"/>
        <v>0</v>
      </c>
      <c r="EH246" s="17">
        <f t="shared" si="448"/>
        <v>0</v>
      </c>
      <c r="EI246" s="17">
        <f t="shared" ref="EI246:FC246" si="449">-EI237*EI214</f>
        <v>0</v>
      </c>
      <c r="EJ246" s="17">
        <f t="shared" si="449"/>
        <v>0</v>
      </c>
      <c r="EK246" s="17">
        <f t="shared" si="449"/>
        <v>0</v>
      </c>
      <c r="EL246" s="17">
        <f t="shared" si="449"/>
        <v>0</v>
      </c>
      <c r="EM246" s="17">
        <f t="shared" si="449"/>
        <v>0</v>
      </c>
      <c r="EN246" s="17">
        <f t="shared" si="449"/>
        <v>0</v>
      </c>
      <c r="EO246" s="17">
        <f t="shared" si="449"/>
        <v>0</v>
      </c>
      <c r="EP246" s="17">
        <f t="shared" si="449"/>
        <v>0</v>
      </c>
      <c r="EQ246" s="17">
        <f t="shared" si="449"/>
        <v>0</v>
      </c>
      <c r="ER246" s="17">
        <f t="shared" si="449"/>
        <v>0</v>
      </c>
      <c r="ES246" s="17">
        <f t="shared" si="449"/>
        <v>0</v>
      </c>
      <c r="ET246" s="17">
        <f t="shared" si="449"/>
        <v>0</v>
      </c>
      <c r="EU246" s="17">
        <f t="shared" si="449"/>
        <v>0</v>
      </c>
      <c r="EV246" s="17">
        <f t="shared" si="449"/>
        <v>0</v>
      </c>
      <c r="EW246" s="17">
        <f t="shared" si="449"/>
        <v>0</v>
      </c>
      <c r="EX246" s="17">
        <f t="shared" si="449"/>
        <v>0</v>
      </c>
      <c r="EY246" s="17">
        <f t="shared" si="449"/>
        <v>0</v>
      </c>
      <c r="EZ246" s="17">
        <f t="shared" si="449"/>
        <v>0</v>
      </c>
      <c r="FA246" s="17">
        <f t="shared" si="449"/>
        <v>0</v>
      </c>
      <c r="FB246" s="17">
        <f t="shared" si="449"/>
        <v>0</v>
      </c>
      <c r="FC246" s="17">
        <f t="shared" si="449"/>
        <v>0</v>
      </c>
    </row>
    <row r="247" spans="2:1006" x14ac:dyDescent="0.35">
      <c r="C247" t="s">
        <v>290</v>
      </c>
      <c r="E247" s="31" t="s">
        <v>107</v>
      </c>
      <c r="H247" s="17">
        <f>SUM(J247:XFD247)</f>
        <v>-12791762.326695152</v>
      </c>
      <c r="I247" s="17"/>
      <c r="J247" s="17">
        <f>-J217</f>
        <v>0</v>
      </c>
      <c r="K247" s="17">
        <f t="shared" ref="K247:BV247" si="450">-K217</f>
        <v>0</v>
      </c>
      <c r="L247" s="17">
        <f t="shared" si="450"/>
        <v>0</v>
      </c>
      <c r="M247" s="17">
        <f t="shared" si="450"/>
        <v>0</v>
      </c>
      <c r="N247" s="17">
        <f t="shared" si="450"/>
        <v>0</v>
      </c>
      <c r="O247" s="17">
        <f t="shared" si="450"/>
        <v>0</v>
      </c>
      <c r="P247" s="17">
        <f t="shared" si="450"/>
        <v>0</v>
      </c>
      <c r="Q247" s="17">
        <f t="shared" si="450"/>
        <v>0</v>
      </c>
      <c r="R247" s="17">
        <f t="shared" si="450"/>
        <v>0</v>
      </c>
      <c r="S247" s="17">
        <f t="shared" si="450"/>
        <v>0</v>
      </c>
      <c r="T247" s="17">
        <f t="shared" si="450"/>
        <v>0</v>
      </c>
      <c r="U247" s="17">
        <f t="shared" si="450"/>
        <v>0</v>
      </c>
      <c r="V247" s="17">
        <f t="shared" si="450"/>
        <v>0</v>
      </c>
      <c r="W247" s="17">
        <f t="shared" si="450"/>
        <v>0</v>
      </c>
      <c r="X247" s="17">
        <f t="shared" si="450"/>
        <v>0</v>
      </c>
      <c r="Y247" s="17">
        <f t="shared" si="450"/>
        <v>0</v>
      </c>
      <c r="Z247" s="17">
        <f t="shared" si="450"/>
        <v>0</v>
      </c>
      <c r="AA247" s="17">
        <f t="shared" si="450"/>
        <v>0</v>
      </c>
      <c r="AB247" s="17">
        <f t="shared" si="450"/>
        <v>0</v>
      </c>
      <c r="AC247" s="17">
        <f t="shared" si="450"/>
        <v>0</v>
      </c>
      <c r="AD247" s="17">
        <f t="shared" si="450"/>
        <v>0</v>
      </c>
      <c r="AE247" s="17">
        <f t="shared" si="450"/>
        <v>-588774.81456111884</v>
      </c>
      <c r="AF247" s="17">
        <f t="shared" si="450"/>
        <v>-578428.46193416917</v>
      </c>
      <c r="AG247" s="17">
        <f t="shared" si="450"/>
        <v>-567726.53171903046</v>
      </c>
      <c r="AH247" s="17">
        <f t="shared" si="450"/>
        <v>-556661.01394278288</v>
      </c>
      <c r="AI247" s="17">
        <f t="shared" si="450"/>
        <v>-545223.73381103238</v>
      </c>
      <c r="AJ247" s="17">
        <f t="shared" si="450"/>
        <v>-533406.34839759185</v>
      </c>
      <c r="AK247" s="17">
        <f t="shared" si="450"/>
        <v>-521200.34326805698</v>
      </c>
      <c r="AL247" s="17">
        <f t="shared" si="450"/>
        <v>-508597.02903595677</v>
      </c>
      <c r="AM247" s="17">
        <f t="shared" si="450"/>
        <v>-495587.53785013326</v>
      </c>
      <c r="AN247" s="17">
        <f t="shared" si="450"/>
        <v>-482162.81981197716</v>
      </c>
      <c r="AO247" s="17">
        <f t="shared" si="450"/>
        <v>-468313.63932112092</v>
      </c>
      <c r="AP247" s="17">
        <f t="shared" si="450"/>
        <v>-454030.57134815975</v>
      </c>
      <c r="AQ247" s="17">
        <f t="shared" si="450"/>
        <v>-440672.41868557688</v>
      </c>
      <c r="AR247" s="17">
        <f t="shared" si="450"/>
        <v>-426888.31333328097</v>
      </c>
      <c r="AS247" s="17">
        <f t="shared" si="450"/>
        <v>-412668.78622776904</v>
      </c>
      <c r="AT247" s="17">
        <f t="shared" si="450"/>
        <v>-398004.17415547156</v>
      </c>
      <c r="AU247" s="17">
        <f t="shared" si="450"/>
        <v>-382884.61585712753</v>
      </c>
      <c r="AV247" s="17">
        <f t="shared" si="450"/>
        <v>-367300.0480543797</v>
      </c>
      <c r="AW247" s="17">
        <f t="shared" si="450"/>
        <v>-351240.20139703824</v>
      </c>
      <c r="AX247" s="17">
        <f t="shared" si="450"/>
        <v>-334694.59632943029</v>
      </c>
      <c r="AY247" s="17">
        <f t="shared" si="450"/>
        <v>-317652.53887421871</v>
      </c>
      <c r="AZ247" s="17">
        <f t="shared" si="450"/>
        <v>-300103.11633204453</v>
      </c>
      <c r="BA247" s="17">
        <f t="shared" si="450"/>
        <v>-282035.19289531204</v>
      </c>
      <c r="BB247" s="17">
        <f t="shared" si="450"/>
        <v>-263437.40517440328</v>
      </c>
      <c r="BC247" s="17">
        <f t="shared" si="450"/>
        <v>-244298.15763457373</v>
      </c>
      <c r="BD247" s="17">
        <f t="shared" si="450"/>
        <v>-224605.61794174678</v>
      </c>
      <c r="BE247" s="17">
        <f t="shared" si="450"/>
        <v>-204347.71221538831</v>
      </c>
      <c r="BF247" s="17">
        <f t="shared" si="450"/>
        <v>-183512.12018660671</v>
      </c>
      <c r="BG247" s="17">
        <f t="shared" si="450"/>
        <v>-162086.27025958698</v>
      </c>
      <c r="BH247" s="17">
        <f t="shared" si="450"/>
        <v>-140057.33447442864</v>
      </c>
      <c r="BI247" s="17">
        <f t="shared" si="450"/>
        <v>-117412.22336942005</v>
      </c>
      <c r="BJ247" s="17">
        <f t="shared" si="450"/>
        <v>-92769.159688110172</v>
      </c>
      <c r="BK247" s="17">
        <f t="shared" si="450"/>
        <v>-87666.723644581027</v>
      </c>
      <c r="BL247" s="17">
        <f t="shared" si="450"/>
        <v>-82602.278319449964</v>
      </c>
      <c r="BM247" s="17">
        <f t="shared" si="450"/>
        <v>-77577.439237293554</v>
      </c>
      <c r="BN247" s="17">
        <f t="shared" si="450"/>
        <v>-72593.864087276976</v>
      </c>
      <c r="BO247" s="17">
        <f t="shared" si="450"/>
        <v>-67653.253661163006</v>
      </c>
      <c r="BP247" s="17">
        <f t="shared" si="450"/>
        <v>-62757.352811032062</v>
      </c>
      <c r="BQ247" s="17">
        <f t="shared" si="450"/>
        <v>-57907.95142711675</v>
      </c>
      <c r="BR247" s="17">
        <f t="shared" si="450"/>
        <v>-53106.885436162993</v>
      </c>
      <c r="BS247" s="17">
        <f t="shared" si="450"/>
        <v>-48356.037820737714</v>
      </c>
      <c r="BT247" s="17">
        <f t="shared" si="450"/>
        <v>-43657.339659911777</v>
      </c>
      <c r="BU247" s="17">
        <f t="shared" si="450"/>
        <v>-39012.771191755579</v>
      </c>
      <c r="BV247" s="17">
        <f t="shared" si="450"/>
        <v>-34424.362898093386</v>
      </c>
      <c r="BW247" s="17">
        <f t="shared" ref="BW247:EH247" si="451">-BW217</f>
        <v>-29894.196611971645</v>
      </c>
      <c r="BX247" s="17">
        <f t="shared" si="451"/>
        <v>-25424.406648305663</v>
      </c>
      <c r="BY247" s="17">
        <f t="shared" si="451"/>
        <v>-21017.180958178393</v>
      </c>
      <c r="BZ247" s="17">
        <f t="shared" si="451"/>
        <v>-16674.762307274814</v>
      </c>
      <c r="CA247" s="17">
        <f t="shared" si="451"/>
        <v>-12399.449478944882</v>
      </c>
      <c r="CB247" s="17">
        <f t="shared" si="451"/>
        <v>-8193.5985023982867</v>
      </c>
      <c r="CC247" s="17">
        <f t="shared" si="451"/>
        <v>-4059.6239065441628</v>
      </c>
      <c r="CD247" s="17">
        <f t="shared" si="451"/>
        <v>4.8428773880004884E-10</v>
      </c>
      <c r="CE247" s="17">
        <f t="shared" si="451"/>
        <v>4.9397349357604979E-10</v>
      </c>
      <c r="CF247" s="17">
        <f t="shared" si="451"/>
        <v>5.0385296344757084E-10</v>
      </c>
      <c r="CG247" s="17">
        <f t="shared" si="451"/>
        <v>5.1393002271652223E-10</v>
      </c>
      <c r="CH247" s="17">
        <f t="shared" si="451"/>
        <v>5.2420862317085269E-10</v>
      </c>
      <c r="CI247" s="17">
        <f t="shared" si="451"/>
        <v>5.3469279563426977E-10</v>
      </c>
      <c r="CJ247" s="17">
        <f t="shared" si="451"/>
        <v>5.4538665154695511E-10</v>
      </c>
      <c r="CK247" s="17">
        <f t="shared" si="451"/>
        <v>5.5629438457789422E-10</v>
      </c>
      <c r="CL247" s="17">
        <f t="shared" si="451"/>
        <v>5.6742027226945216E-10</v>
      </c>
      <c r="CM247" s="17">
        <f t="shared" si="451"/>
        <v>5.7876867771484115E-10</v>
      </c>
      <c r="CN247" s="17">
        <f t="shared" si="451"/>
        <v>5.9034405126913794E-10</v>
      </c>
      <c r="CO247" s="17">
        <f t="shared" si="451"/>
        <v>6.0215093229452079E-10</v>
      </c>
      <c r="CP247" s="17">
        <f t="shared" si="451"/>
        <v>6.1419395094041114E-10</v>
      </c>
      <c r="CQ247" s="17">
        <f t="shared" si="451"/>
        <v>6.2647782995921932E-10</v>
      </c>
      <c r="CR247" s="17">
        <f t="shared" si="451"/>
        <v>6.3900738655840371E-10</v>
      </c>
      <c r="CS247" s="17">
        <f t="shared" si="451"/>
        <v>6.5178753428957175E-10</v>
      </c>
      <c r="CT247" s="17">
        <f t="shared" si="451"/>
        <v>6.6482328497536309E-10</v>
      </c>
      <c r="CU247" s="17">
        <f t="shared" si="451"/>
        <v>6.7811975067487035E-10</v>
      </c>
      <c r="CV247" s="17">
        <f t="shared" si="451"/>
        <v>6.9168214568836779E-10</v>
      </c>
      <c r="CW247" s="17">
        <f t="shared" si="451"/>
        <v>7.055157886021351E-10</v>
      </c>
      <c r="CX247" s="17">
        <f t="shared" si="451"/>
        <v>7.1962610437417774E-10</v>
      </c>
      <c r="CY247" s="17">
        <f t="shared" si="451"/>
        <v>7.3401862646166122E-10</v>
      </c>
      <c r="CZ247" s="17">
        <f t="shared" si="451"/>
        <v>7.4869899899089445E-10</v>
      </c>
      <c r="DA247" s="17">
        <f t="shared" si="451"/>
        <v>7.6367297897071243E-10</v>
      </c>
      <c r="DB247" s="17">
        <f t="shared" si="451"/>
        <v>7.7894643855012656E-10</v>
      </c>
      <c r="DC247" s="17">
        <f t="shared" si="451"/>
        <v>7.9452536732112916E-10</v>
      </c>
      <c r="DD247" s="17">
        <f t="shared" si="451"/>
        <v>8.1041587466755178E-10</v>
      </c>
      <c r="DE247" s="17">
        <f t="shared" si="451"/>
        <v>8.2662419216090279E-10</v>
      </c>
      <c r="DF247" s="17">
        <f t="shared" si="451"/>
        <v>8.4315667600412084E-10</v>
      </c>
      <c r="DG247" s="17">
        <f t="shared" si="451"/>
        <v>8.6001980952420341E-10</v>
      </c>
      <c r="DH247" s="17">
        <f t="shared" si="451"/>
        <v>8.7722020571468744E-10</v>
      </c>
      <c r="DI247" s="17">
        <f t="shared" si="451"/>
        <v>8.9476460982898122E-10</v>
      </c>
      <c r="DJ247" s="17">
        <f t="shared" si="451"/>
        <v>9.126599020255608E-10</v>
      </c>
      <c r="DK247" s="17">
        <f t="shared" si="451"/>
        <v>9.3091310006607198E-10</v>
      </c>
      <c r="DL247" s="17">
        <f t="shared" si="451"/>
        <v>9.4953136206739338E-10</v>
      </c>
      <c r="DM247" s="17">
        <f t="shared" si="451"/>
        <v>9.6852198930874135E-10</v>
      </c>
      <c r="DN247" s="17">
        <f t="shared" si="451"/>
        <v>9.878924290949162E-10</v>
      </c>
      <c r="DO247" s="17">
        <f t="shared" si="451"/>
        <v>1.0076502776768144E-9</v>
      </c>
      <c r="DP247" s="17">
        <f t="shared" si="451"/>
        <v>1.0278032832303506E-9</v>
      </c>
      <c r="DQ247" s="17">
        <f t="shared" si="451"/>
        <v>1.0483593488949577E-9</v>
      </c>
      <c r="DR247" s="17">
        <f t="shared" si="451"/>
        <v>1.0693265358728569E-9</v>
      </c>
      <c r="DS247" s="17">
        <f t="shared" si="451"/>
        <v>1.090713066590314E-9</v>
      </c>
      <c r="DT247" s="17">
        <f t="shared" si="451"/>
        <v>1.1125273279221202E-9</v>
      </c>
      <c r="DU247" s="17">
        <f t="shared" si="451"/>
        <v>1.1347778744805627E-9</v>
      </c>
      <c r="DV247" s="17">
        <f t="shared" si="451"/>
        <v>1.1574734319701739E-9</v>
      </c>
      <c r="DW247" s="17">
        <f t="shared" si="451"/>
        <v>1.1806229006095774E-9</v>
      </c>
      <c r="DX247" s="17">
        <f t="shared" si="451"/>
        <v>1.204235358621769E-9</v>
      </c>
      <c r="DY247" s="17">
        <f t="shared" si="451"/>
        <v>1.2283200657942044E-9</v>
      </c>
      <c r="DZ247" s="17">
        <f t="shared" si="451"/>
        <v>1.2528864671100884E-9</v>
      </c>
      <c r="EA247" s="17">
        <f t="shared" si="451"/>
        <v>1.2779441964522901E-9</v>
      </c>
      <c r="EB247" s="17">
        <f t="shared" si="451"/>
        <v>1.3035030803813358E-9</v>
      </c>
      <c r="EC247" s="17">
        <f t="shared" si="451"/>
        <v>1.3295731419889627E-9</v>
      </c>
      <c r="ED247" s="17">
        <f t="shared" si="451"/>
        <v>1.3561646048287421E-9</v>
      </c>
      <c r="EE247" s="17">
        <f t="shared" si="451"/>
        <v>1.383287896925317E-9</v>
      </c>
      <c r="EF247" s="17">
        <f t="shared" si="451"/>
        <v>1.4109536548638233E-9</v>
      </c>
      <c r="EG247" s="17">
        <f t="shared" si="451"/>
        <v>1.4391727279610999E-9</v>
      </c>
      <c r="EH247" s="17">
        <f t="shared" si="451"/>
        <v>1.467956182520322E-9</v>
      </c>
      <c r="EI247" s="17">
        <f t="shared" ref="EI247:FC247" si="452">-EI217</f>
        <v>1.4973153061707284E-9</v>
      </c>
      <c r="EJ247" s="17">
        <f t="shared" si="452"/>
        <v>1.5272616122941431E-9</v>
      </c>
      <c r="EK247" s="17">
        <f t="shared" si="452"/>
        <v>1.5578068445400259E-9</v>
      </c>
      <c r="EL247" s="17">
        <f t="shared" si="452"/>
        <v>1.5889629814308265E-9</v>
      </c>
      <c r="EM247" s="17">
        <f t="shared" si="452"/>
        <v>1.620742241059443E-9</v>
      </c>
      <c r="EN247" s="17">
        <f t="shared" si="452"/>
        <v>1.6531570858806318E-9</v>
      </c>
      <c r="EO247" s="17">
        <f t="shared" si="452"/>
        <v>1.6862202275982443E-9</v>
      </c>
      <c r="EP247" s="17">
        <f t="shared" si="452"/>
        <v>1.7199446321502092E-9</v>
      </c>
      <c r="EQ247" s="17">
        <f t="shared" si="452"/>
        <v>1.7543435247932132E-9</v>
      </c>
      <c r="ER247" s="17">
        <f t="shared" si="452"/>
        <v>1.7894303952890776E-9</v>
      </c>
      <c r="ES247" s="17">
        <f t="shared" si="452"/>
        <v>1.8252190031948591E-9</v>
      </c>
      <c r="ET247" s="17">
        <f t="shared" si="452"/>
        <v>1.8617233832587562E-9</v>
      </c>
      <c r="EU247" s="17">
        <f t="shared" si="452"/>
        <v>1.8989578509239313E-9</v>
      </c>
      <c r="EV247" s="17">
        <f t="shared" si="452"/>
        <v>1.93693700794241E-9</v>
      </c>
      <c r="EW247" s="17">
        <f t="shared" si="452"/>
        <v>1.975675748101258E-9</v>
      </c>
      <c r="EX247" s="17">
        <f t="shared" si="452"/>
        <v>2.0151892630632834E-9</v>
      </c>
      <c r="EY247" s="17">
        <f t="shared" si="452"/>
        <v>2.055493048324549E-9</v>
      </c>
      <c r="EZ247" s="17">
        <f t="shared" si="452"/>
        <v>2.0966029092910404E-9</v>
      </c>
      <c r="FA247" s="17">
        <f t="shared" si="452"/>
        <v>2.138534967476861E-9</v>
      </c>
      <c r="FB247" s="17">
        <f t="shared" si="452"/>
        <v>2.1813056668263981E-9</v>
      </c>
      <c r="FC247" s="17">
        <f t="shared" si="452"/>
        <v>2.2249317801629262E-9</v>
      </c>
    </row>
    <row r="248" spans="2:1006" x14ac:dyDescent="0.35">
      <c r="E248" s="31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  <c r="BY248" s="17"/>
      <c r="BZ248" s="17"/>
      <c r="CA248" s="17"/>
      <c r="CB248" s="17"/>
      <c r="CC248" s="17"/>
      <c r="CD248" s="17"/>
      <c r="CE248" s="17"/>
      <c r="CF248" s="17"/>
      <c r="CG248" s="17"/>
      <c r="CH248" s="17"/>
      <c r="CI248" s="17"/>
      <c r="CJ248" s="17"/>
      <c r="CK248" s="17"/>
      <c r="CL248" s="17"/>
      <c r="CM248" s="17"/>
      <c r="CN248" s="17"/>
      <c r="CO248" s="17"/>
      <c r="CP248" s="17"/>
      <c r="CQ248" s="17"/>
      <c r="CR248" s="17"/>
      <c r="CS248" s="17"/>
      <c r="CT248" s="17"/>
      <c r="CU248" s="17"/>
      <c r="CV248" s="17"/>
      <c r="CW248" s="17"/>
      <c r="CX248" s="17"/>
      <c r="CY248" s="17"/>
      <c r="CZ248" s="17"/>
      <c r="DA248" s="17"/>
      <c r="DB248" s="17"/>
      <c r="DC248" s="17"/>
      <c r="DD248" s="17"/>
      <c r="DE248" s="17"/>
      <c r="DF248" s="17"/>
      <c r="DG248" s="17"/>
      <c r="DH248" s="17"/>
      <c r="DI248" s="17"/>
      <c r="DJ248" s="17"/>
      <c r="DK248" s="17"/>
      <c r="DL248" s="17"/>
      <c r="DM248" s="17"/>
      <c r="DN248" s="17"/>
      <c r="DO248" s="17"/>
      <c r="DP248" s="17"/>
      <c r="DQ248" s="17"/>
      <c r="DR248" s="17"/>
      <c r="DS248" s="17"/>
      <c r="DT248" s="17"/>
      <c r="DU248" s="17"/>
      <c r="DV248" s="17"/>
      <c r="DW248" s="17"/>
      <c r="DX248" s="17"/>
      <c r="DY248" s="17"/>
      <c r="DZ248" s="17"/>
      <c r="EA248" s="17"/>
      <c r="EB248" s="17"/>
      <c r="EC248" s="17"/>
      <c r="ED248" s="17"/>
      <c r="EE248" s="17"/>
      <c r="EF248" s="17"/>
      <c r="EG248" s="17"/>
      <c r="EH248" s="17"/>
      <c r="EI248" s="17"/>
      <c r="EJ248" s="17"/>
      <c r="EK248" s="17"/>
      <c r="EL248" s="17"/>
      <c r="EM248" s="17"/>
      <c r="EN248" s="17"/>
      <c r="EO248" s="17"/>
      <c r="EP248" s="17"/>
      <c r="EQ248" s="17"/>
      <c r="ER248" s="17"/>
      <c r="ES248" s="17"/>
      <c r="ET248" s="17"/>
      <c r="EU248" s="17"/>
      <c r="EV248" s="17"/>
      <c r="EW248" s="17"/>
      <c r="EX248" s="17"/>
      <c r="EY248" s="17"/>
      <c r="EZ248" s="17"/>
      <c r="FA248" s="17"/>
      <c r="FB248" s="17"/>
      <c r="FC248" s="17"/>
    </row>
    <row r="249" spans="2:1006" x14ac:dyDescent="0.35">
      <c r="C249" t="s">
        <v>287</v>
      </c>
      <c r="E249" s="31" t="s">
        <v>107</v>
      </c>
      <c r="H249" s="17">
        <f ca="1">SUM(J249:XFD249)</f>
        <v>-10361091.656624159</v>
      </c>
      <c r="I249" s="17"/>
      <c r="J249" s="17">
        <f t="shared" ref="J249:AO249" ca="1" si="453">-J239</f>
        <v>0</v>
      </c>
      <c r="K249" s="17">
        <f t="shared" ca="1" si="453"/>
        <v>0</v>
      </c>
      <c r="L249" s="17">
        <f t="shared" ca="1" si="453"/>
        <v>0</v>
      </c>
      <c r="M249" s="17">
        <f t="shared" ca="1" si="453"/>
        <v>0</v>
      </c>
      <c r="N249" s="17">
        <f t="shared" ca="1" si="453"/>
        <v>0</v>
      </c>
      <c r="O249" s="17">
        <f t="shared" ca="1" si="453"/>
        <v>0</v>
      </c>
      <c r="P249" s="17">
        <f t="shared" ca="1" si="453"/>
        <v>0</v>
      </c>
      <c r="Q249" s="17">
        <f t="shared" ca="1" si="453"/>
        <v>0</v>
      </c>
      <c r="R249" s="17">
        <f t="shared" ca="1" si="453"/>
        <v>0</v>
      </c>
      <c r="S249" s="17">
        <f t="shared" ca="1" si="453"/>
        <v>0</v>
      </c>
      <c r="T249" s="17">
        <f t="shared" ca="1" si="453"/>
        <v>0</v>
      </c>
      <c r="U249" s="17">
        <f t="shared" ca="1" si="453"/>
        <v>0</v>
      </c>
      <c r="V249" s="17">
        <f t="shared" ca="1" si="453"/>
        <v>0</v>
      </c>
      <c r="W249" s="17">
        <f t="shared" ca="1" si="453"/>
        <v>0</v>
      </c>
      <c r="X249" s="17">
        <f t="shared" ca="1" si="453"/>
        <v>0</v>
      </c>
      <c r="Y249" s="17">
        <f t="shared" ca="1" si="453"/>
        <v>0</v>
      </c>
      <c r="Z249" s="17">
        <f t="shared" ca="1" si="453"/>
        <v>0</v>
      </c>
      <c r="AA249" s="17">
        <f t="shared" ca="1" si="453"/>
        <v>0</v>
      </c>
      <c r="AB249" s="17">
        <f t="shared" ca="1" si="453"/>
        <v>0</v>
      </c>
      <c r="AC249" s="17">
        <f t="shared" ca="1" si="453"/>
        <v>0</v>
      </c>
      <c r="AD249" s="17">
        <f t="shared" ca="1" si="453"/>
        <v>-10361091.656624159</v>
      </c>
      <c r="AE249" s="17">
        <f t="shared" ca="1" si="453"/>
        <v>0</v>
      </c>
      <c r="AF249" s="17">
        <f t="shared" ca="1" si="453"/>
        <v>0</v>
      </c>
      <c r="AG249" s="17">
        <f t="shared" ca="1" si="453"/>
        <v>0</v>
      </c>
      <c r="AH249" s="17">
        <f t="shared" ca="1" si="453"/>
        <v>0</v>
      </c>
      <c r="AI249" s="17">
        <f t="shared" ca="1" si="453"/>
        <v>0</v>
      </c>
      <c r="AJ249" s="17">
        <f t="shared" ca="1" si="453"/>
        <v>0</v>
      </c>
      <c r="AK249" s="17">
        <f t="shared" ca="1" si="453"/>
        <v>0</v>
      </c>
      <c r="AL249" s="17">
        <f t="shared" ca="1" si="453"/>
        <v>0</v>
      </c>
      <c r="AM249" s="17">
        <f t="shared" ca="1" si="453"/>
        <v>0</v>
      </c>
      <c r="AN249" s="17">
        <f t="shared" ca="1" si="453"/>
        <v>0</v>
      </c>
      <c r="AO249" s="17">
        <f t="shared" ca="1" si="453"/>
        <v>0</v>
      </c>
      <c r="AP249" s="17">
        <f t="shared" ref="AP249:BU249" ca="1" si="454">-AP239</f>
        <v>0</v>
      </c>
      <c r="AQ249" s="17">
        <f t="shared" ca="1" si="454"/>
        <v>0</v>
      </c>
      <c r="AR249" s="17">
        <f t="shared" ca="1" si="454"/>
        <v>0</v>
      </c>
      <c r="AS249" s="17">
        <f t="shared" ca="1" si="454"/>
        <v>0</v>
      </c>
      <c r="AT249" s="17">
        <f t="shared" ca="1" si="454"/>
        <v>0</v>
      </c>
      <c r="AU249" s="17">
        <f t="shared" ca="1" si="454"/>
        <v>0</v>
      </c>
      <c r="AV249" s="17">
        <f t="shared" ca="1" si="454"/>
        <v>0</v>
      </c>
      <c r="AW249" s="17">
        <f t="shared" ca="1" si="454"/>
        <v>0</v>
      </c>
      <c r="AX249" s="17">
        <f t="shared" ca="1" si="454"/>
        <v>0</v>
      </c>
      <c r="AY249" s="17">
        <f t="shared" ca="1" si="454"/>
        <v>0</v>
      </c>
      <c r="AZ249" s="17">
        <f t="shared" ca="1" si="454"/>
        <v>0</v>
      </c>
      <c r="BA249" s="17">
        <f t="shared" ca="1" si="454"/>
        <v>0</v>
      </c>
      <c r="BB249" s="17">
        <f t="shared" ca="1" si="454"/>
        <v>0</v>
      </c>
      <c r="BC249" s="17">
        <f t="shared" ca="1" si="454"/>
        <v>0</v>
      </c>
      <c r="BD249" s="17">
        <f t="shared" ca="1" si="454"/>
        <v>0</v>
      </c>
      <c r="BE249" s="17">
        <f t="shared" ca="1" si="454"/>
        <v>0</v>
      </c>
      <c r="BF249" s="17">
        <f t="shared" ca="1" si="454"/>
        <v>0</v>
      </c>
      <c r="BG249" s="17">
        <f t="shared" ca="1" si="454"/>
        <v>0</v>
      </c>
      <c r="BH249" s="17">
        <f t="shared" ca="1" si="454"/>
        <v>0</v>
      </c>
      <c r="BI249" s="17">
        <f t="shared" ca="1" si="454"/>
        <v>0</v>
      </c>
      <c r="BJ249" s="17">
        <f t="shared" ca="1" si="454"/>
        <v>0</v>
      </c>
      <c r="BK249" s="17">
        <f t="shared" ca="1" si="454"/>
        <v>0</v>
      </c>
      <c r="BL249" s="17">
        <f t="shared" ca="1" si="454"/>
        <v>0</v>
      </c>
      <c r="BM249" s="17">
        <f t="shared" ca="1" si="454"/>
        <v>0</v>
      </c>
      <c r="BN249" s="17">
        <f t="shared" ca="1" si="454"/>
        <v>0</v>
      </c>
      <c r="BO249" s="17">
        <f t="shared" ca="1" si="454"/>
        <v>0</v>
      </c>
      <c r="BP249" s="17">
        <f t="shared" ca="1" si="454"/>
        <v>0</v>
      </c>
      <c r="BQ249" s="17">
        <f t="shared" ca="1" si="454"/>
        <v>0</v>
      </c>
      <c r="BR249" s="17">
        <f t="shared" ca="1" si="454"/>
        <v>0</v>
      </c>
      <c r="BS249" s="17">
        <f t="shared" ca="1" si="454"/>
        <v>0</v>
      </c>
      <c r="BT249" s="17">
        <f t="shared" ca="1" si="454"/>
        <v>0</v>
      </c>
      <c r="BU249" s="17">
        <f t="shared" ca="1" si="454"/>
        <v>0</v>
      </c>
      <c r="BV249" s="17">
        <f t="shared" ref="BV249:DA249" ca="1" si="455">-BV239</f>
        <v>0</v>
      </c>
      <c r="BW249" s="17">
        <f t="shared" ca="1" si="455"/>
        <v>0</v>
      </c>
      <c r="BX249" s="17">
        <f t="shared" ca="1" si="455"/>
        <v>0</v>
      </c>
      <c r="BY249" s="17">
        <f t="shared" ca="1" si="455"/>
        <v>0</v>
      </c>
      <c r="BZ249" s="17">
        <f t="shared" ca="1" si="455"/>
        <v>0</v>
      </c>
      <c r="CA249" s="17">
        <f t="shared" ca="1" si="455"/>
        <v>0</v>
      </c>
      <c r="CB249" s="17">
        <f t="shared" ca="1" si="455"/>
        <v>0</v>
      </c>
      <c r="CC249" s="17">
        <f t="shared" ca="1" si="455"/>
        <v>0</v>
      </c>
      <c r="CD249" s="17">
        <f t="shared" ca="1" si="455"/>
        <v>0</v>
      </c>
      <c r="CE249" s="17">
        <f t="shared" ca="1" si="455"/>
        <v>0</v>
      </c>
      <c r="CF249" s="17">
        <f t="shared" ca="1" si="455"/>
        <v>0</v>
      </c>
      <c r="CG249" s="17">
        <f t="shared" ca="1" si="455"/>
        <v>0</v>
      </c>
      <c r="CH249" s="17">
        <f t="shared" ca="1" si="455"/>
        <v>0</v>
      </c>
      <c r="CI249" s="17">
        <f t="shared" ca="1" si="455"/>
        <v>0</v>
      </c>
      <c r="CJ249" s="17">
        <f t="shared" ca="1" si="455"/>
        <v>0</v>
      </c>
      <c r="CK249" s="17">
        <f t="shared" ca="1" si="455"/>
        <v>0</v>
      </c>
      <c r="CL249" s="17">
        <f t="shared" ca="1" si="455"/>
        <v>0</v>
      </c>
      <c r="CM249" s="17">
        <f t="shared" ca="1" si="455"/>
        <v>0</v>
      </c>
      <c r="CN249" s="17">
        <f t="shared" ca="1" si="455"/>
        <v>0</v>
      </c>
      <c r="CO249" s="17">
        <f t="shared" ca="1" si="455"/>
        <v>0</v>
      </c>
      <c r="CP249" s="17">
        <f t="shared" ca="1" si="455"/>
        <v>0</v>
      </c>
      <c r="CQ249" s="17">
        <f t="shared" ca="1" si="455"/>
        <v>0</v>
      </c>
      <c r="CR249" s="17">
        <f t="shared" ca="1" si="455"/>
        <v>0</v>
      </c>
      <c r="CS249" s="17">
        <f t="shared" ca="1" si="455"/>
        <v>0</v>
      </c>
      <c r="CT249" s="17">
        <f t="shared" ca="1" si="455"/>
        <v>0</v>
      </c>
      <c r="CU249" s="17">
        <f t="shared" ca="1" si="455"/>
        <v>0</v>
      </c>
      <c r="CV249" s="17">
        <f t="shared" ca="1" si="455"/>
        <v>0</v>
      </c>
      <c r="CW249" s="17">
        <f t="shared" ca="1" si="455"/>
        <v>0</v>
      </c>
      <c r="CX249" s="17">
        <f t="shared" ca="1" si="455"/>
        <v>0</v>
      </c>
      <c r="CY249" s="17">
        <f t="shared" ca="1" si="455"/>
        <v>0</v>
      </c>
      <c r="CZ249" s="17">
        <f t="shared" ca="1" si="455"/>
        <v>0</v>
      </c>
      <c r="DA249" s="17">
        <f t="shared" ca="1" si="455"/>
        <v>0</v>
      </c>
      <c r="DB249" s="17">
        <f t="shared" ref="DB249:EG249" ca="1" si="456">-DB239</f>
        <v>0</v>
      </c>
      <c r="DC249" s="17">
        <f t="shared" ca="1" si="456"/>
        <v>0</v>
      </c>
      <c r="DD249" s="17">
        <f t="shared" ca="1" si="456"/>
        <v>0</v>
      </c>
      <c r="DE249" s="17">
        <f t="shared" ca="1" si="456"/>
        <v>0</v>
      </c>
      <c r="DF249" s="17">
        <f t="shared" ca="1" si="456"/>
        <v>0</v>
      </c>
      <c r="DG249" s="17">
        <f t="shared" ca="1" si="456"/>
        <v>0</v>
      </c>
      <c r="DH249" s="17">
        <f t="shared" ca="1" si="456"/>
        <v>0</v>
      </c>
      <c r="DI249" s="17">
        <f t="shared" ca="1" si="456"/>
        <v>0</v>
      </c>
      <c r="DJ249" s="17">
        <f t="shared" ca="1" si="456"/>
        <v>0</v>
      </c>
      <c r="DK249" s="17">
        <f t="shared" ca="1" si="456"/>
        <v>0</v>
      </c>
      <c r="DL249" s="17">
        <f t="shared" ca="1" si="456"/>
        <v>0</v>
      </c>
      <c r="DM249" s="17">
        <f t="shared" ca="1" si="456"/>
        <v>0</v>
      </c>
      <c r="DN249" s="17">
        <f t="shared" ca="1" si="456"/>
        <v>0</v>
      </c>
      <c r="DO249" s="17">
        <f t="shared" ca="1" si="456"/>
        <v>0</v>
      </c>
      <c r="DP249" s="17">
        <f t="shared" ca="1" si="456"/>
        <v>0</v>
      </c>
      <c r="DQ249" s="17">
        <f t="shared" ca="1" si="456"/>
        <v>0</v>
      </c>
      <c r="DR249" s="17">
        <f t="shared" ca="1" si="456"/>
        <v>0</v>
      </c>
      <c r="DS249" s="17">
        <f t="shared" ca="1" si="456"/>
        <v>0</v>
      </c>
      <c r="DT249" s="17">
        <f t="shared" ca="1" si="456"/>
        <v>0</v>
      </c>
      <c r="DU249" s="17">
        <f t="shared" ca="1" si="456"/>
        <v>0</v>
      </c>
      <c r="DV249" s="17">
        <f t="shared" ca="1" si="456"/>
        <v>0</v>
      </c>
      <c r="DW249" s="17">
        <f t="shared" ca="1" si="456"/>
        <v>0</v>
      </c>
      <c r="DX249" s="17">
        <f t="shared" ca="1" si="456"/>
        <v>0</v>
      </c>
      <c r="DY249" s="17">
        <f t="shared" ca="1" si="456"/>
        <v>0</v>
      </c>
      <c r="DZ249" s="17">
        <f t="shared" ca="1" si="456"/>
        <v>0</v>
      </c>
      <c r="EA249" s="17">
        <f t="shared" ca="1" si="456"/>
        <v>0</v>
      </c>
      <c r="EB249" s="17">
        <f t="shared" ca="1" si="456"/>
        <v>0</v>
      </c>
      <c r="EC249" s="17">
        <f t="shared" ca="1" si="456"/>
        <v>0</v>
      </c>
      <c r="ED249" s="17">
        <f t="shared" ca="1" si="456"/>
        <v>0</v>
      </c>
      <c r="EE249" s="17">
        <f t="shared" ca="1" si="456"/>
        <v>0</v>
      </c>
      <c r="EF249" s="17">
        <f t="shared" ca="1" si="456"/>
        <v>0</v>
      </c>
      <c r="EG249" s="17">
        <f t="shared" ca="1" si="456"/>
        <v>0</v>
      </c>
      <c r="EH249" s="17">
        <f t="shared" ref="EH249:FC249" ca="1" si="457">-EH239</f>
        <v>0</v>
      </c>
      <c r="EI249" s="17">
        <f t="shared" ca="1" si="457"/>
        <v>0</v>
      </c>
      <c r="EJ249" s="17">
        <f t="shared" ca="1" si="457"/>
        <v>0</v>
      </c>
      <c r="EK249" s="17">
        <f t="shared" ca="1" si="457"/>
        <v>0</v>
      </c>
      <c r="EL249" s="17">
        <f t="shared" ca="1" si="457"/>
        <v>0</v>
      </c>
      <c r="EM249" s="17">
        <f t="shared" ca="1" si="457"/>
        <v>0</v>
      </c>
      <c r="EN249" s="17">
        <f t="shared" ca="1" si="457"/>
        <v>0</v>
      </c>
      <c r="EO249" s="17">
        <f t="shared" ca="1" si="457"/>
        <v>0</v>
      </c>
      <c r="EP249" s="17">
        <f t="shared" ca="1" si="457"/>
        <v>0</v>
      </c>
      <c r="EQ249" s="17">
        <f t="shared" ca="1" si="457"/>
        <v>0</v>
      </c>
      <c r="ER249" s="17">
        <f t="shared" ca="1" si="457"/>
        <v>0</v>
      </c>
      <c r="ES249" s="17">
        <f t="shared" ca="1" si="457"/>
        <v>0</v>
      </c>
      <c r="ET249" s="17">
        <f t="shared" ca="1" si="457"/>
        <v>0</v>
      </c>
      <c r="EU249" s="17">
        <f t="shared" ca="1" si="457"/>
        <v>0</v>
      </c>
      <c r="EV249" s="17">
        <f t="shared" ca="1" si="457"/>
        <v>0</v>
      </c>
      <c r="EW249" s="17">
        <f t="shared" ca="1" si="457"/>
        <v>0</v>
      </c>
      <c r="EX249" s="17">
        <f t="shared" ca="1" si="457"/>
        <v>0</v>
      </c>
      <c r="EY249" s="17">
        <f t="shared" ca="1" si="457"/>
        <v>0</v>
      </c>
      <c r="EZ249" s="17">
        <f t="shared" ca="1" si="457"/>
        <v>0</v>
      </c>
      <c r="FA249" s="17">
        <f t="shared" ca="1" si="457"/>
        <v>0</v>
      </c>
      <c r="FB249" s="17">
        <f t="shared" ca="1" si="457"/>
        <v>0</v>
      </c>
      <c r="FC249" s="17">
        <f t="shared" ca="1" si="457"/>
        <v>0</v>
      </c>
    </row>
    <row r="250" spans="2:1006" x14ac:dyDescent="0.35">
      <c r="C250" t="s">
        <v>288</v>
      </c>
      <c r="E250" s="31" t="s">
        <v>107</v>
      </c>
      <c r="H250" s="17">
        <f>SUM(J250:XFD250)</f>
        <v>29438740.728055939</v>
      </c>
      <c r="I250" s="17"/>
      <c r="J250" s="17">
        <f>J213</f>
        <v>0</v>
      </c>
      <c r="K250" s="17">
        <f t="shared" ref="K250:BV250" si="458">K213</f>
        <v>0</v>
      </c>
      <c r="L250" s="17">
        <f t="shared" si="458"/>
        <v>0</v>
      </c>
      <c r="M250" s="17">
        <f t="shared" si="458"/>
        <v>0</v>
      </c>
      <c r="N250" s="17">
        <f t="shared" si="458"/>
        <v>0</v>
      </c>
      <c r="O250" s="17">
        <f t="shared" si="458"/>
        <v>0</v>
      </c>
      <c r="P250" s="17">
        <f t="shared" si="458"/>
        <v>0</v>
      </c>
      <c r="Q250" s="17">
        <f t="shared" si="458"/>
        <v>0</v>
      </c>
      <c r="R250" s="17">
        <f t="shared" si="458"/>
        <v>0</v>
      </c>
      <c r="S250" s="17">
        <f t="shared" si="458"/>
        <v>0</v>
      </c>
      <c r="T250" s="17">
        <f t="shared" si="458"/>
        <v>0</v>
      </c>
      <c r="U250" s="17">
        <f t="shared" si="458"/>
        <v>0</v>
      </c>
      <c r="V250" s="17">
        <f t="shared" si="458"/>
        <v>0</v>
      </c>
      <c r="W250" s="17">
        <f t="shared" si="458"/>
        <v>0</v>
      </c>
      <c r="X250" s="17">
        <f t="shared" si="458"/>
        <v>0</v>
      </c>
      <c r="Y250" s="17">
        <f t="shared" si="458"/>
        <v>0</v>
      </c>
      <c r="Z250" s="17">
        <f t="shared" si="458"/>
        <v>0</v>
      </c>
      <c r="AA250" s="17">
        <f t="shared" si="458"/>
        <v>0</v>
      </c>
      <c r="AB250" s="17">
        <f t="shared" si="458"/>
        <v>0</v>
      </c>
      <c r="AC250" s="17">
        <f t="shared" si="458"/>
        <v>0</v>
      </c>
      <c r="AD250" s="17">
        <f t="shared" si="458"/>
        <v>29438740.728055939</v>
      </c>
      <c r="AE250" s="17">
        <f t="shared" si="458"/>
        <v>0</v>
      </c>
      <c r="AF250" s="17">
        <f t="shared" si="458"/>
        <v>0</v>
      </c>
      <c r="AG250" s="17">
        <f t="shared" si="458"/>
        <v>0</v>
      </c>
      <c r="AH250" s="17">
        <f t="shared" si="458"/>
        <v>0</v>
      </c>
      <c r="AI250" s="17">
        <f t="shared" si="458"/>
        <v>0</v>
      </c>
      <c r="AJ250" s="17">
        <f t="shared" si="458"/>
        <v>0</v>
      </c>
      <c r="AK250" s="17">
        <f t="shared" si="458"/>
        <v>0</v>
      </c>
      <c r="AL250" s="17">
        <f t="shared" si="458"/>
        <v>0</v>
      </c>
      <c r="AM250" s="17">
        <f t="shared" si="458"/>
        <v>0</v>
      </c>
      <c r="AN250" s="17">
        <f t="shared" si="458"/>
        <v>0</v>
      </c>
      <c r="AO250" s="17">
        <f t="shared" si="458"/>
        <v>0</v>
      </c>
      <c r="AP250" s="17">
        <f t="shared" si="458"/>
        <v>0</v>
      </c>
      <c r="AQ250" s="17">
        <f t="shared" si="458"/>
        <v>0</v>
      </c>
      <c r="AR250" s="17">
        <f t="shared" si="458"/>
        <v>0</v>
      </c>
      <c r="AS250" s="17">
        <f t="shared" si="458"/>
        <v>0</v>
      </c>
      <c r="AT250" s="17">
        <f t="shared" si="458"/>
        <v>0</v>
      </c>
      <c r="AU250" s="17">
        <f t="shared" si="458"/>
        <v>0</v>
      </c>
      <c r="AV250" s="17">
        <f t="shared" si="458"/>
        <v>0</v>
      </c>
      <c r="AW250" s="17">
        <f t="shared" si="458"/>
        <v>0</v>
      </c>
      <c r="AX250" s="17">
        <f t="shared" si="458"/>
        <v>0</v>
      </c>
      <c r="AY250" s="17">
        <f t="shared" si="458"/>
        <v>0</v>
      </c>
      <c r="AZ250" s="17">
        <f t="shared" si="458"/>
        <v>0</v>
      </c>
      <c r="BA250" s="17">
        <f t="shared" si="458"/>
        <v>0</v>
      </c>
      <c r="BB250" s="17">
        <f t="shared" si="458"/>
        <v>0</v>
      </c>
      <c r="BC250" s="17">
        <f t="shared" si="458"/>
        <v>0</v>
      </c>
      <c r="BD250" s="17">
        <f t="shared" si="458"/>
        <v>0</v>
      </c>
      <c r="BE250" s="17">
        <f t="shared" si="458"/>
        <v>0</v>
      </c>
      <c r="BF250" s="17">
        <f t="shared" si="458"/>
        <v>0</v>
      </c>
      <c r="BG250" s="17">
        <f t="shared" si="458"/>
        <v>0</v>
      </c>
      <c r="BH250" s="17">
        <f t="shared" si="458"/>
        <v>0</v>
      </c>
      <c r="BI250" s="17">
        <f t="shared" si="458"/>
        <v>0</v>
      </c>
      <c r="BJ250" s="17">
        <f t="shared" si="458"/>
        <v>0</v>
      </c>
      <c r="BK250" s="17">
        <f t="shared" si="458"/>
        <v>0</v>
      </c>
      <c r="BL250" s="17">
        <f t="shared" si="458"/>
        <v>0</v>
      </c>
      <c r="BM250" s="17">
        <f t="shared" si="458"/>
        <v>0</v>
      </c>
      <c r="BN250" s="17">
        <f t="shared" si="458"/>
        <v>0</v>
      </c>
      <c r="BO250" s="17">
        <f t="shared" si="458"/>
        <v>0</v>
      </c>
      <c r="BP250" s="17">
        <f t="shared" si="458"/>
        <v>0</v>
      </c>
      <c r="BQ250" s="17">
        <f t="shared" si="458"/>
        <v>0</v>
      </c>
      <c r="BR250" s="17">
        <f t="shared" si="458"/>
        <v>0</v>
      </c>
      <c r="BS250" s="17">
        <f t="shared" si="458"/>
        <v>0</v>
      </c>
      <c r="BT250" s="17">
        <f t="shared" si="458"/>
        <v>0</v>
      </c>
      <c r="BU250" s="17">
        <f t="shared" si="458"/>
        <v>0</v>
      </c>
      <c r="BV250" s="17">
        <f t="shared" si="458"/>
        <v>0</v>
      </c>
      <c r="BW250" s="17">
        <f t="shared" ref="BW250:EH250" si="459">BW213</f>
        <v>0</v>
      </c>
      <c r="BX250" s="17">
        <f t="shared" si="459"/>
        <v>0</v>
      </c>
      <c r="BY250" s="17">
        <f t="shared" si="459"/>
        <v>0</v>
      </c>
      <c r="BZ250" s="17">
        <f t="shared" si="459"/>
        <v>0</v>
      </c>
      <c r="CA250" s="17">
        <f t="shared" si="459"/>
        <v>0</v>
      </c>
      <c r="CB250" s="17">
        <f t="shared" si="459"/>
        <v>0</v>
      </c>
      <c r="CC250" s="17">
        <f t="shared" si="459"/>
        <v>0</v>
      </c>
      <c r="CD250" s="17">
        <f t="shared" si="459"/>
        <v>0</v>
      </c>
      <c r="CE250" s="17">
        <f t="shared" si="459"/>
        <v>0</v>
      </c>
      <c r="CF250" s="17">
        <f t="shared" si="459"/>
        <v>0</v>
      </c>
      <c r="CG250" s="17">
        <f t="shared" si="459"/>
        <v>0</v>
      </c>
      <c r="CH250" s="17">
        <f t="shared" si="459"/>
        <v>0</v>
      </c>
      <c r="CI250" s="17">
        <f t="shared" si="459"/>
        <v>0</v>
      </c>
      <c r="CJ250" s="17">
        <f t="shared" si="459"/>
        <v>0</v>
      </c>
      <c r="CK250" s="17">
        <f t="shared" si="459"/>
        <v>0</v>
      </c>
      <c r="CL250" s="17">
        <f t="shared" si="459"/>
        <v>0</v>
      </c>
      <c r="CM250" s="17">
        <f t="shared" si="459"/>
        <v>0</v>
      </c>
      <c r="CN250" s="17">
        <f t="shared" si="459"/>
        <v>0</v>
      </c>
      <c r="CO250" s="17">
        <f t="shared" si="459"/>
        <v>0</v>
      </c>
      <c r="CP250" s="17">
        <f t="shared" si="459"/>
        <v>0</v>
      </c>
      <c r="CQ250" s="17">
        <f t="shared" si="459"/>
        <v>0</v>
      </c>
      <c r="CR250" s="17">
        <f t="shared" si="459"/>
        <v>0</v>
      </c>
      <c r="CS250" s="17">
        <f t="shared" si="459"/>
        <v>0</v>
      </c>
      <c r="CT250" s="17">
        <f t="shared" si="459"/>
        <v>0</v>
      </c>
      <c r="CU250" s="17">
        <f t="shared" si="459"/>
        <v>0</v>
      </c>
      <c r="CV250" s="17">
        <f t="shared" si="459"/>
        <v>0</v>
      </c>
      <c r="CW250" s="17">
        <f t="shared" si="459"/>
        <v>0</v>
      </c>
      <c r="CX250" s="17">
        <f t="shared" si="459"/>
        <v>0</v>
      </c>
      <c r="CY250" s="17">
        <f t="shared" si="459"/>
        <v>0</v>
      </c>
      <c r="CZ250" s="17">
        <f t="shared" si="459"/>
        <v>0</v>
      </c>
      <c r="DA250" s="17">
        <f t="shared" si="459"/>
        <v>0</v>
      </c>
      <c r="DB250" s="17">
        <f t="shared" si="459"/>
        <v>0</v>
      </c>
      <c r="DC250" s="17">
        <f t="shared" si="459"/>
        <v>0</v>
      </c>
      <c r="DD250" s="17">
        <f t="shared" si="459"/>
        <v>0</v>
      </c>
      <c r="DE250" s="17">
        <f t="shared" si="459"/>
        <v>0</v>
      </c>
      <c r="DF250" s="17">
        <f t="shared" si="459"/>
        <v>0</v>
      </c>
      <c r="DG250" s="17">
        <f t="shared" si="459"/>
        <v>0</v>
      </c>
      <c r="DH250" s="17">
        <f t="shared" si="459"/>
        <v>0</v>
      </c>
      <c r="DI250" s="17">
        <f t="shared" si="459"/>
        <v>0</v>
      </c>
      <c r="DJ250" s="17">
        <f t="shared" si="459"/>
        <v>0</v>
      </c>
      <c r="DK250" s="17">
        <f t="shared" si="459"/>
        <v>0</v>
      </c>
      <c r="DL250" s="17">
        <f t="shared" si="459"/>
        <v>0</v>
      </c>
      <c r="DM250" s="17">
        <f t="shared" si="459"/>
        <v>0</v>
      </c>
      <c r="DN250" s="17">
        <f t="shared" si="459"/>
        <v>0</v>
      </c>
      <c r="DO250" s="17">
        <f t="shared" si="459"/>
        <v>0</v>
      </c>
      <c r="DP250" s="17">
        <f t="shared" si="459"/>
        <v>0</v>
      </c>
      <c r="DQ250" s="17">
        <f t="shared" si="459"/>
        <v>0</v>
      </c>
      <c r="DR250" s="17">
        <f t="shared" si="459"/>
        <v>0</v>
      </c>
      <c r="DS250" s="17">
        <f t="shared" si="459"/>
        <v>0</v>
      </c>
      <c r="DT250" s="17">
        <f t="shared" si="459"/>
        <v>0</v>
      </c>
      <c r="DU250" s="17">
        <f t="shared" si="459"/>
        <v>0</v>
      </c>
      <c r="DV250" s="17">
        <f t="shared" si="459"/>
        <v>0</v>
      </c>
      <c r="DW250" s="17">
        <f t="shared" si="459"/>
        <v>0</v>
      </c>
      <c r="DX250" s="17">
        <f t="shared" si="459"/>
        <v>0</v>
      </c>
      <c r="DY250" s="17">
        <f t="shared" si="459"/>
        <v>0</v>
      </c>
      <c r="DZ250" s="17">
        <f t="shared" si="459"/>
        <v>0</v>
      </c>
      <c r="EA250" s="17">
        <f t="shared" si="459"/>
        <v>0</v>
      </c>
      <c r="EB250" s="17">
        <f t="shared" si="459"/>
        <v>0</v>
      </c>
      <c r="EC250" s="17">
        <f t="shared" si="459"/>
        <v>0</v>
      </c>
      <c r="ED250" s="17">
        <f t="shared" si="459"/>
        <v>0</v>
      </c>
      <c r="EE250" s="17">
        <f t="shared" si="459"/>
        <v>0</v>
      </c>
      <c r="EF250" s="17">
        <f t="shared" si="459"/>
        <v>0</v>
      </c>
      <c r="EG250" s="17">
        <f t="shared" si="459"/>
        <v>0</v>
      </c>
      <c r="EH250" s="17">
        <f t="shared" si="459"/>
        <v>0</v>
      </c>
      <c r="EI250" s="17">
        <f t="shared" ref="EI250:FC250" si="460">EI213</f>
        <v>0</v>
      </c>
      <c r="EJ250" s="17">
        <f t="shared" si="460"/>
        <v>0</v>
      </c>
      <c r="EK250" s="17">
        <f t="shared" si="460"/>
        <v>0</v>
      </c>
      <c r="EL250" s="17">
        <f t="shared" si="460"/>
        <v>0</v>
      </c>
      <c r="EM250" s="17">
        <f t="shared" si="460"/>
        <v>0</v>
      </c>
      <c r="EN250" s="17">
        <f t="shared" si="460"/>
        <v>0</v>
      </c>
      <c r="EO250" s="17">
        <f t="shared" si="460"/>
        <v>0</v>
      </c>
      <c r="EP250" s="17">
        <f t="shared" si="460"/>
        <v>0</v>
      </c>
      <c r="EQ250" s="17">
        <f t="shared" si="460"/>
        <v>0</v>
      </c>
      <c r="ER250" s="17">
        <f t="shared" si="460"/>
        <v>0</v>
      </c>
      <c r="ES250" s="17">
        <f t="shared" si="460"/>
        <v>0</v>
      </c>
      <c r="ET250" s="17">
        <f t="shared" si="460"/>
        <v>0</v>
      </c>
      <c r="EU250" s="17">
        <f t="shared" si="460"/>
        <v>0</v>
      </c>
      <c r="EV250" s="17">
        <f t="shared" si="460"/>
        <v>0</v>
      </c>
      <c r="EW250" s="17">
        <f t="shared" si="460"/>
        <v>0</v>
      </c>
      <c r="EX250" s="17">
        <f t="shared" si="460"/>
        <v>0</v>
      </c>
      <c r="EY250" s="17">
        <f t="shared" si="460"/>
        <v>0</v>
      </c>
      <c r="EZ250" s="17">
        <f t="shared" si="460"/>
        <v>0</v>
      </c>
      <c r="FA250" s="17">
        <f t="shared" si="460"/>
        <v>0</v>
      </c>
      <c r="FB250" s="17">
        <f t="shared" si="460"/>
        <v>0</v>
      </c>
      <c r="FC250" s="17">
        <f t="shared" si="460"/>
        <v>0</v>
      </c>
    </row>
    <row r="251" spans="2:1006" x14ac:dyDescent="0.35">
      <c r="C251" t="s">
        <v>325</v>
      </c>
      <c r="E251" s="31" t="s">
        <v>107</v>
      </c>
      <c r="H251" s="17">
        <f>SUM(J251:XFD251)</f>
        <v>7558200</v>
      </c>
      <c r="I251" s="17"/>
      <c r="J251" s="17">
        <f>J112</f>
        <v>0</v>
      </c>
      <c r="K251" s="17">
        <f t="shared" ref="K251:BV251" si="461">K112</f>
        <v>0</v>
      </c>
      <c r="L251" s="17">
        <f t="shared" si="461"/>
        <v>0</v>
      </c>
      <c r="M251" s="17">
        <f t="shared" si="461"/>
        <v>0</v>
      </c>
      <c r="N251" s="17">
        <f t="shared" si="461"/>
        <v>0</v>
      </c>
      <c r="O251" s="17">
        <f t="shared" si="461"/>
        <v>0</v>
      </c>
      <c r="P251" s="17">
        <f t="shared" si="461"/>
        <v>0</v>
      </c>
      <c r="Q251" s="17">
        <f t="shared" si="461"/>
        <v>0</v>
      </c>
      <c r="R251" s="17">
        <f t="shared" si="461"/>
        <v>0</v>
      </c>
      <c r="S251" s="17">
        <f t="shared" si="461"/>
        <v>0</v>
      </c>
      <c r="T251" s="17">
        <f t="shared" si="461"/>
        <v>0</v>
      </c>
      <c r="U251" s="17">
        <f t="shared" si="461"/>
        <v>0</v>
      </c>
      <c r="V251" s="17">
        <f t="shared" si="461"/>
        <v>7558200</v>
      </c>
      <c r="W251" s="17">
        <f t="shared" si="461"/>
        <v>0</v>
      </c>
      <c r="X251" s="17">
        <f t="shared" si="461"/>
        <v>0</v>
      </c>
      <c r="Y251" s="17">
        <f t="shared" si="461"/>
        <v>0</v>
      </c>
      <c r="Z251" s="17">
        <f t="shared" si="461"/>
        <v>0</v>
      </c>
      <c r="AA251" s="17">
        <f t="shared" si="461"/>
        <v>0</v>
      </c>
      <c r="AB251" s="17">
        <f t="shared" si="461"/>
        <v>0</v>
      </c>
      <c r="AC251" s="17">
        <f t="shared" si="461"/>
        <v>0</v>
      </c>
      <c r="AD251" s="17">
        <f t="shared" si="461"/>
        <v>0</v>
      </c>
      <c r="AE251" s="17">
        <f t="shared" si="461"/>
        <v>0</v>
      </c>
      <c r="AF251" s="17">
        <f t="shared" si="461"/>
        <v>0</v>
      </c>
      <c r="AG251" s="17">
        <f t="shared" si="461"/>
        <v>0</v>
      </c>
      <c r="AH251" s="17">
        <f t="shared" si="461"/>
        <v>0</v>
      </c>
      <c r="AI251" s="17">
        <f t="shared" si="461"/>
        <v>0</v>
      </c>
      <c r="AJ251" s="17">
        <f t="shared" si="461"/>
        <v>0</v>
      </c>
      <c r="AK251" s="17">
        <f t="shared" si="461"/>
        <v>0</v>
      </c>
      <c r="AL251" s="17">
        <f t="shared" si="461"/>
        <v>0</v>
      </c>
      <c r="AM251" s="17">
        <f t="shared" si="461"/>
        <v>0</v>
      </c>
      <c r="AN251" s="17">
        <f t="shared" si="461"/>
        <v>0</v>
      </c>
      <c r="AO251" s="17">
        <f t="shared" si="461"/>
        <v>0</v>
      </c>
      <c r="AP251" s="17">
        <f t="shared" si="461"/>
        <v>0</v>
      </c>
      <c r="AQ251" s="17">
        <f t="shared" si="461"/>
        <v>0</v>
      </c>
      <c r="AR251" s="17">
        <f t="shared" si="461"/>
        <v>0</v>
      </c>
      <c r="AS251" s="17">
        <f t="shared" si="461"/>
        <v>0</v>
      </c>
      <c r="AT251" s="17">
        <f t="shared" si="461"/>
        <v>0</v>
      </c>
      <c r="AU251" s="17">
        <f t="shared" si="461"/>
        <v>0</v>
      </c>
      <c r="AV251" s="17">
        <f t="shared" si="461"/>
        <v>0</v>
      </c>
      <c r="AW251" s="17">
        <f t="shared" si="461"/>
        <v>0</v>
      </c>
      <c r="AX251" s="17">
        <f t="shared" si="461"/>
        <v>0</v>
      </c>
      <c r="AY251" s="17">
        <f t="shared" si="461"/>
        <v>0</v>
      </c>
      <c r="AZ251" s="17">
        <f t="shared" si="461"/>
        <v>0</v>
      </c>
      <c r="BA251" s="17">
        <f t="shared" si="461"/>
        <v>0</v>
      </c>
      <c r="BB251" s="17">
        <f t="shared" si="461"/>
        <v>0</v>
      </c>
      <c r="BC251" s="17">
        <f t="shared" si="461"/>
        <v>0</v>
      </c>
      <c r="BD251" s="17">
        <f t="shared" si="461"/>
        <v>0</v>
      </c>
      <c r="BE251" s="17">
        <f t="shared" si="461"/>
        <v>0</v>
      </c>
      <c r="BF251" s="17">
        <f t="shared" si="461"/>
        <v>0</v>
      </c>
      <c r="BG251" s="17">
        <f t="shared" si="461"/>
        <v>0</v>
      </c>
      <c r="BH251" s="17">
        <f t="shared" si="461"/>
        <v>0</v>
      </c>
      <c r="BI251" s="17">
        <f t="shared" si="461"/>
        <v>0</v>
      </c>
      <c r="BJ251" s="17">
        <f t="shared" si="461"/>
        <v>0</v>
      </c>
      <c r="BK251" s="17">
        <f t="shared" si="461"/>
        <v>0</v>
      </c>
      <c r="BL251" s="17">
        <f t="shared" si="461"/>
        <v>0</v>
      </c>
      <c r="BM251" s="17">
        <f t="shared" si="461"/>
        <v>0</v>
      </c>
      <c r="BN251" s="17">
        <f t="shared" si="461"/>
        <v>0</v>
      </c>
      <c r="BO251" s="17">
        <f t="shared" si="461"/>
        <v>0</v>
      </c>
      <c r="BP251" s="17">
        <f t="shared" si="461"/>
        <v>0</v>
      </c>
      <c r="BQ251" s="17">
        <f t="shared" si="461"/>
        <v>0</v>
      </c>
      <c r="BR251" s="17">
        <f t="shared" si="461"/>
        <v>0</v>
      </c>
      <c r="BS251" s="17">
        <f t="shared" si="461"/>
        <v>0</v>
      </c>
      <c r="BT251" s="17">
        <f t="shared" si="461"/>
        <v>0</v>
      </c>
      <c r="BU251" s="17">
        <f t="shared" si="461"/>
        <v>0</v>
      </c>
      <c r="BV251" s="17">
        <f t="shared" si="461"/>
        <v>0</v>
      </c>
      <c r="BW251" s="17">
        <f t="shared" ref="BW251:EH251" si="462">BW112</f>
        <v>0</v>
      </c>
      <c r="BX251" s="17">
        <f t="shared" si="462"/>
        <v>0</v>
      </c>
      <c r="BY251" s="17">
        <f t="shared" si="462"/>
        <v>0</v>
      </c>
      <c r="BZ251" s="17">
        <f t="shared" si="462"/>
        <v>0</v>
      </c>
      <c r="CA251" s="17">
        <f t="shared" si="462"/>
        <v>0</v>
      </c>
      <c r="CB251" s="17">
        <f t="shared" si="462"/>
        <v>0</v>
      </c>
      <c r="CC251" s="17">
        <f t="shared" si="462"/>
        <v>0</v>
      </c>
      <c r="CD251" s="17">
        <f t="shared" si="462"/>
        <v>0</v>
      </c>
      <c r="CE251" s="17">
        <f t="shared" si="462"/>
        <v>0</v>
      </c>
      <c r="CF251" s="17">
        <f t="shared" si="462"/>
        <v>0</v>
      </c>
      <c r="CG251" s="17">
        <f t="shared" si="462"/>
        <v>0</v>
      </c>
      <c r="CH251" s="17">
        <f t="shared" si="462"/>
        <v>0</v>
      </c>
      <c r="CI251" s="17">
        <f t="shared" si="462"/>
        <v>0</v>
      </c>
      <c r="CJ251" s="17">
        <f t="shared" si="462"/>
        <v>0</v>
      </c>
      <c r="CK251" s="17">
        <f t="shared" si="462"/>
        <v>0</v>
      </c>
      <c r="CL251" s="17">
        <f t="shared" si="462"/>
        <v>0</v>
      </c>
      <c r="CM251" s="17">
        <f t="shared" si="462"/>
        <v>0</v>
      </c>
      <c r="CN251" s="17">
        <f t="shared" si="462"/>
        <v>0</v>
      </c>
      <c r="CO251" s="17">
        <f t="shared" si="462"/>
        <v>0</v>
      </c>
      <c r="CP251" s="17">
        <f t="shared" si="462"/>
        <v>0</v>
      </c>
      <c r="CQ251" s="17">
        <f t="shared" si="462"/>
        <v>0</v>
      </c>
      <c r="CR251" s="17">
        <f t="shared" si="462"/>
        <v>0</v>
      </c>
      <c r="CS251" s="17">
        <f t="shared" si="462"/>
        <v>0</v>
      </c>
      <c r="CT251" s="17">
        <f t="shared" si="462"/>
        <v>0</v>
      </c>
      <c r="CU251" s="17">
        <f t="shared" si="462"/>
        <v>0</v>
      </c>
      <c r="CV251" s="17">
        <f t="shared" si="462"/>
        <v>0</v>
      </c>
      <c r="CW251" s="17">
        <f t="shared" si="462"/>
        <v>0</v>
      </c>
      <c r="CX251" s="17">
        <f t="shared" si="462"/>
        <v>0</v>
      </c>
      <c r="CY251" s="17">
        <f t="shared" si="462"/>
        <v>0</v>
      </c>
      <c r="CZ251" s="17">
        <f t="shared" si="462"/>
        <v>0</v>
      </c>
      <c r="DA251" s="17">
        <f t="shared" si="462"/>
        <v>0</v>
      </c>
      <c r="DB251" s="17">
        <f t="shared" si="462"/>
        <v>0</v>
      </c>
      <c r="DC251" s="17">
        <f t="shared" si="462"/>
        <v>0</v>
      </c>
      <c r="DD251" s="17">
        <f t="shared" si="462"/>
        <v>0</v>
      </c>
      <c r="DE251" s="17">
        <f t="shared" si="462"/>
        <v>0</v>
      </c>
      <c r="DF251" s="17">
        <f t="shared" si="462"/>
        <v>0</v>
      </c>
      <c r="DG251" s="17">
        <f t="shared" si="462"/>
        <v>0</v>
      </c>
      <c r="DH251" s="17">
        <f t="shared" si="462"/>
        <v>0</v>
      </c>
      <c r="DI251" s="17">
        <f t="shared" si="462"/>
        <v>0</v>
      </c>
      <c r="DJ251" s="17">
        <f t="shared" si="462"/>
        <v>0</v>
      </c>
      <c r="DK251" s="17">
        <f t="shared" si="462"/>
        <v>0</v>
      </c>
      <c r="DL251" s="17">
        <f t="shared" si="462"/>
        <v>0</v>
      </c>
      <c r="DM251" s="17">
        <f t="shared" si="462"/>
        <v>0</v>
      </c>
      <c r="DN251" s="17">
        <f t="shared" si="462"/>
        <v>0</v>
      </c>
      <c r="DO251" s="17">
        <f t="shared" si="462"/>
        <v>0</v>
      </c>
      <c r="DP251" s="17">
        <f t="shared" si="462"/>
        <v>0</v>
      </c>
      <c r="DQ251" s="17">
        <f t="shared" si="462"/>
        <v>0</v>
      </c>
      <c r="DR251" s="17">
        <f t="shared" si="462"/>
        <v>0</v>
      </c>
      <c r="DS251" s="17">
        <f t="shared" si="462"/>
        <v>0</v>
      </c>
      <c r="DT251" s="17">
        <f t="shared" si="462"/>
        <v>0</v>
      </c>
      <c r="DU251" s="17">
        <f t="shared" si="462"/>
        <v>0</v>
      </c>
      <c r="DV251" s="17">
        <f t="shared" si="462"/>
        <v>0</v>
      </c>
      <c r="DW251" s="17">
        <f t="shared" si="462"/>
        <v>0</v>
      </c>
      <c r="DX251" s="17">
        <f t="shared" si="462"/>
        <v>0</v>
      </c>
      <c r="DY251" s="17">
        <f t="shared" si="462"/>
        <v>0</v>
      </c>
      <c r="DZ251" s="17">
        <f t="shared" si="462"/>
        <v>0</v>
      </c>
      <c r="EA251" s="17">
        <f t="shared" si="462"/>
        <v>0</v>
      </c>
      <c r="EB251" s="17">
        <f t="shared" si="462"/>
        <v>0</v>
      </c>
      <c r="EC251" s="17">
        <f t="shared" si="462"/>
        <v>0</v>
      </c>
      <c r="ED251" s="17">
        <f t="shared" si="462"/>
        <v>0</v>
      </c>
      <c r="EE251" s="17">
        <f t="shared" si="462"/>
        <v>0</v>
      </c>
      <c r="EF251" s="17">
        <f t="shared" si="462"/>
        <v>0</v>
      </c>
      <c r="EG251" s="17">
        <f t="shared" si="462"/>
        <v>0</v>
      </c>
      <c r="EH251" s="17">
        <f t="shared" si="462"/>
        <v>0</v>
      </c>
      <c r="EI251" s="17">
        <f t="shared" ref="EI251:FC251" si="463">EI112</f>
        <v>0</v>
      </c>
      <c r="EJ251" s="17">
        <f t="shared" si="463"/>
        <v>0</v>
      </c>
      <c r="EK251" s="17">
        <f t="shared" si="463"/>
        <v>0</v>
      </c>
      <c r="EL251" s="17">
        <f t="shared" si="463"/>
        <v>0</v>
      </c>
      <c r="EM251" s="17">
        <f t="shared" si="463"/>
        <v>0</v>
      </c>
      <c r="EN251" s="17">
        <f t="shared" si="463"/>
        <v>0</v>
      </c>
      <c r="EO251" s="17">
        <f t="shared" si="463"/>
        <v>0</v>
      </c>
      <c r="EP251" s="17">
        <f t="shared" si="463"/>
        <v>0</v>
      </c>
      <c r="EQ251" s="17">
        <f t="shared" si="463"/>
        <v>0</v>
      </c>
      <c r="ER251" s="17">
        <f t="shared" si="463"/>
        <v>0</v>
      </c>
      <c r="ES251" s="17">
        <f t="shared" si="463"/>
        <v>0</v>
      </c>
      <c r="ET251" s="17">
        <f t="shared" si="463"/>
        <v>0</v>
      </c>
      <c r="EU251" s="17">
        <f t="shared" si="463"/>
        <v>0</v>
      </c>
      <c r="EV251" s="17">
        <f t="shared" si="463"/>
        <v>0</v>
      </c>
      <c r="EW251" s="17">
        <f t="shared" si="463"/>
        <v>0</v>
      </c>
      <c r="EX251" s="17">
        <f t="shared" si="463"/>
        <v>0</v>
      </c>
      <c r="EY251" s="17">
        <f t="shared" si="463"/>
        <v>0</v>
      </c>
      <c r="EZ251" s="17">
        <f t="shared" si="463"/>
        <v>0</v>
      </c>
      <c r="FA251" s="17">
        <f t="shared" si="463"/>
        <v>0</v>
      </c>
      <c r="FB251" s="17">
        <f t="shared" si="463"/>
        <v>0</v>
      </c>
      <c r="FC251" s="17">
        <f t="shared" si="463"/>
        <v>0</v>
      </c>
    </row>
    <row r="253" spans="2:1006" ht="15" thickBot="1" x14ac:dyDescent="0.4">
      <c r="C253" s="38" t="s">
        <v>82</v>
      </c>
      <c r="D253" s="38"/>
      <c r="E253" s="39" t="s">
        <v>107</v>
      </c>
      <c r="F253" s="38"/>
      <c r="G253" s="38"/>
      <c r="H253" s="40">
        <f ca="1">SUM(J253:XFD253)</f>
        <v>40931563.835304976</v>
      </c>
      <c r="I253" s="40"/>
      <c r="J253" s="40">
        <f ca="1">SUM(J243:J251)</f>
        <v>0</v>
      </c>
      <c r="K253" s="40">
        <f t="shared" ref="K253:BV253" ca="1" si="464">SUM(K243:K251)</f>
        <v>0</v>
      </c>
      <c r="L253" s="40">
        <f t="shared" ca="1" si="464"/>
        <v>0</v>
      </c>
      <c r="M253" s="40">
        <f t="shared" ca="1" si="464"/>
        <v>0</v>
      </c>
      <c r="N253" s="40">
        <f t="shared" ca="1" si="464"/>
        <v>0</v>
      </c>
      <c r="O253" s="40">
        <f t="shared" ca="1" si="464"/>
        <v>0</v>
      </c>
      <c r="P253" s="40">
        <f t="shared" ca="1" si="464"/>
        <v>0</v>
      </c>
      <c r="Q253" s="40">
        <f t="shared" ca="1" si="464"/>
        <v>0</v>
      </c>
      <c r="R253" s="40">
        <f t="shared" ca="1" si="464"/>
        <v>0</v>
      </c>
      <c r="S253" s="40">
        <f t="shared" ca="1" si="464"/>
        <v>0</v>
      </c>
      <c r="T253" s="40">
        <f t="shared" ca="1" si="464"/>
        <v>0</v>
      </c>
      <c r="U253" s="40">
        <f t="shared" ca="1" si="464"/>
        <v>0</v>
      </c>
      <c r="V253" s="40">
        <f t="shared" ca="1" si="464"/>
        <v>2055867.9701901302</v>
      </c>
      <c r="W253" s="40">
        <f t="shared" ca="1" si="464"/>
        <v>764037.80883880099</v>
      </c>
      <c r="X253" s="40">
        <f t="shared" ca="1" si="464"/>
        <v>1040851.8409813042</v>
      </c>
      <c r="Y253" s="40">
        <f t="shared" ca="1" si="464"/>
        <v>1038887.1251139853</v>
      </c>
      <c r="Z253" s="40">
        <f t="shared" ca="1" si="464"/>
        <v>739562.50254734326</v>
      </c>
      <c r="AA253" s="40">
        <f t="shared" ca="1" si="464"/>
        <v>737382.61863401881</v>
      </c>
      <c r="AB253" s="40">
        <f t="shared" ca="1" si="464"/>
        <v>556738.52756309905</v>
      </c>
      <c r="AC253" s="40">
        <f t="shared" ca="1" si="464"/>
        <v>554331.72940906743</v>
      </c>
      <c r="AD253" s="40">
        <f t="shared" ca="1" si="464"/>
        <v>19629455.962079544</v>
      </c>
      <c r="AE253" s="40">
        <f t="shared" ca="1" si="464"/>
        <v>621671.58068001387</v>
      </c>
      <c r="AF253" s="40">
        <f t="shared" ca="1" si="464"/>
        <v>487221.16176462651</v>
      </c>
      <c r="AG253" s="40">
        <f t="shared" ca="1" si="464"/>
        <v>486469.2459875074</v>
      </c>
      <c r="AH253" s="40">
        <f t="shared" ca="1" si="464"/>
        <v>351885.81703404593</v>
      </c>
      <c r="AI253" s="40">
        <f t="shared" ca="1" si="464"/>
        <v>350997.58499692869</v>
      </c>
      <c r="AJ253" s="40">
        <f t="shared" ca="1" si="464"/>
        <v>350038.65413836134</v>
      </c>
      <c r="AK253" s="40">
        <f t="shared" ca="1" si="464"/>
        <v>349007.28306090483</v>
      </c>
      <c r="AL253" s="40">
        <f t="shared" ca="1" si="464"/>
        <v>347901.69376297767</v>
      </c>
      <c r="AM253" s="40">
        <f t="shared" ca="1" si="464"/>
        <v>346720.07090011588</v>
      </c>
      <c r="AN253" s="40">
        <f t="shared" ca="1" si="464"/>
        <v>345460.56103147316</v>
      </c>
      <c r="AO253" s="40">
        <f t="shared" ca="1" si="464"/>
        <v>344121.27185127093</v>
      </c>
      <c r="AP253" s="40">
        <f t="shared" ca="1" si="464"/>
        <v>329016.06087857514</v>
      </c>
      <c r="AQ253" s="40">
        <f t="shared" ca="1" si="464"/>
        <v>327798.74518404459</v>
      </c>
      <c r="AR253" s="40">
        <f t="shared" ca="1" si="464"/>
        <v>326501.47952176444</v>
      </c>
      <c r="AS253" s="40">
        <f t="shared" ca="1" si="464"/>
        <v>325122.32307635964</v>
      </c>
      <c r="AT253" s="40">
        <f t="shared" ca="1" si="464"/>
        <v>323659.29438718368</v>
      </c>
      <c r="AU253" s="40">
        <f t="shared" ca="1" si="464"/>
        <v>322110.37052890105</v>
      </c>
      <c r="AV253" s="40">
        <f t="shared" ca="1" si="464"/>
        <v>320473.48627570987</v>
      </c>
      <c r="AW253" s="40">
        <f t="shared" ca="1" si="464"/>
        <v>318746.5332488651</v>
      </c>
      <c r="AX253" s="40">
        <f t="shared" ca="1" si="464"/>
        <v>316927.3590471822</v>
      </c>
      <c r="AY253" s="40">
        <f t="shared" ca="1" si="464"/>
        <v>315013.7663601716</v>
      </c>
      <c r="AZ253" s="40">
        <f t="shared" ca="1" si="464"/>
        <v>303721.51206346328</v>
      </c>
      <c r="BA253" s="40">
        <f t="shared" ca="1" si="464"/>
        <v>301612.30629616586</v>
      </c>
      <c r="BB253" s="40">
        <f t="shared" ca="1" si="464"/>
        <v>299401.81151980063</v>
      </c>
      <c r="BC253" s="40">
        <f t="shared" ca="1" si="464"/>
        <v>297087.64155844459</v>
      </c>
      <c r="BD253" s="40">
        <f t="shared" ca="1" si="464"/>
        <v>294667.36061970092</v>
      </c>
      <c r="BE253" s="40">
        <f t="shared" ca="1" si="464"/>
        <v>292138.4822961248</v>
      </c>
      <c r="BF253" s="40">
        <f t="shared" ca="1" si="464"/>
        <v>289498.46854670573</v>
      </c>
      <c r="BG253" s="40">
        <f t="shared" ca="1" si="464"/>
        <v>286744.72865801409</v>
      </c>
      <c r="BH253" s="40">
        <f t="shared" ca="1" si="464"/>
        <v>283874.61818460131</v>
      </c>
      <c r="BI253" s="40">
        <f t="shared" ca="1" si="464"/>
        <v>294569.64839456114</v>
      </c>
      <c r="BJ253" s="40">
        <f t="shared" ca="1" si="464"/>
        <v>89059.715907416597</v>
      </c>
      <c r="BK253" s="40">
        <f t="shared" ca="1" si="464"/>
        <v>86587.80994558883</v>
      </c>
      <c r="BL253" s="40">
        <f t="shared" ca="1" si="464"/>
        <v>84115.32493253857</v>
      </c>
      <c r="BM253" s="40">
        <f t="shared" ca="1" si="464"/>
        <v>81642.50158745615</v>
      </c>
      <c r="BN253" s="40">
        <f t="shared" ca="1" si="464"/>
        <v>79169.588536923169</v>
      </c>
      <c r="BO253" s="40">
        <f t="shared" ca="1" si="464"/>
        <v>76696.842502386251</v>
      </c>
      <c r="BP253" s="40">
        <f t="shared" ca="1" si="464"/>
        <v>74224.528491676203</v>
      </c>
      <c r="BQ253" s="40">
        <f t="shared" ca="1" si="464"/>
        <v>71752.919994655356</v>
      </c>
      <c r="BR253" s="40">
        <f t="shared" ca="1" si="464"/>
        <v>69282.299183079624</v>
      </c>
      <c r="BS253" s="40">
        <f t="shared" ca="1" si="464"/>
        <v>66812.957114761812</v>
      </c>
      <c r="BT253" s="40">
        <f t="shared" ca="1" si="464"/>
        <v>64345.193942125778</v>
      </c>
      <c r="BU253" s="40">
        <f t="shared" ca="1" si="464"/>
        <v>61879.319125241651</v>
      </c>
      <c r="BV253" s="40">
        <f t="shared" ca="1" si="464"/>
        <v>59415.651649435633</v>
      </c>
      <c r="BW253" s="40">
        <f t="shared" ref="BW253:EH253" ca="1" si="465">SUM(BW243:BW251)</f>
        <v>56954.520247568209</v>
      </c>
      <c r="BX253" s="40">
        <f t="shared" ca="1" si="465"/>
        <v>54496.263627077991</v>
      </c>
      <c r="BY253" s="40">
        <f t="shared" ca="1" si="465"/>
        <v>52041.230701888941</v>
      </c>
      <c r="BZ253" s="40">
        <f t="shared" ca="1" si="465"/>
        <v>49589.780829281968</v>
      </c>
      <c r="CA253" s="40">
        <f t="shared" ca="1" si="465"/>
        <v>47142.284051833354</v>
      </c>
      <c r="CB253" s="40">
        <f t="shared" ca="1" si="465"/>
        <v>44699.12134452453</v>
      </c>
      <c r="CC253" s="40">
        <f t="shared" ca="1" si="465"/>
        <v>42260.684867129559</v>
      </c>
      <c r="CD253" s="40">
        <f t="shared" ca="1" si="465"/>
        <v>238964.26933194365</v>
      </c>
      <c r="CE253" s="40">
        <f t="shared" ca="1" si="465"/>
        <v>229415.94995970713</v>
      </c>
      <c r="CF253" s="40">
        <f t="shared" ca="1" si="465"/>
        <v>219803.31541384177</v>
      </c>
      <c r="CG253" s="40">
        <f t="shared" ca="1" si="465"/>
        <v>210125.64927488536</v>
      </c>
      <c r="CH253" s="40">
        <f t="shared" ca="1" si="465"/>
        <v>200382.22818506317</v>
      </c>
      <c r="CI253" s="40">
        <f t="shared" ca="1" si="465"/>
        <v>190572.32177877502</v>
      </c>
      <c r="CJ253" s="40">
        <f t="shared" ca="1" si="465"/>
        <v>180695.1926123907</v>
      </c>
      <c r="CK253" s="40">
        <f t="shared" ca="1" si="465"/>
        <v>170750.09609334773</v>
      </c>
      <c r="CL253" s="40">
        <f t="shared" ca="1" si="465"/>
        <v>160736.28040854525</v>
      </c>
      <c r="CM253" s="40">
        <f t="shared" ca="1" si="465"/>
        <v>150652.98645202781</v>
      </c>
      <c r="CN253" s="40">
        <f t="shared" ca="1" si="465"/>
        <v>4.66371800502619E-10</v>
      </c>
      <c r="CO253" s="40">
        <f t="shared" ca="1" si="465"/>
        <v>4.7569923651267142E-10</v>
      </c>
      <c r="CP253" s="40">
        <f t="shared" ca="1" si="465"/>
        <v>4.8521322124292479E-10</v>
      </c>
      <c r="CQ253" s="40">
        <f t="shared" ca="1" si="465"/>
        <v>4.9491748566778327E-10</v>
      </c>
      <c r="CR253" s="40">
        <f t="shared" ca="1" si="465"/>
        <v>5.0481583538113895E-10</v>
      </c>
      <c r="CS253" s="40">
        <f t="shared" ca="1" si="465"/>
        <v>5.1491215208876163E-10</v>
      </c>
      <c r="CT253" s="40">
        <f t="shared" ca="1" si="465"/>
        <v>5.2521039513053685E-10</v>
      </c>
      <c r="CU253" s="40">
        <f t="shared" ca="1" si="465"/>
        <v>5.3571460303314756E-10</v>
      </c>
      <c r="CV253" s="40">
        <f t="shared" ca="1" si="465"/>
        <v>5.4642889509381054E-10</v>
      </c>
      <c r="CW253" s="40">
        <f t="shared" ca="1" si="465"/>
        <v>5.5735747299568673E-10</v>
      </c>
      <c r="CX253" s="40">
        <f t="shared" ca="1" si="465"/>
        <v>5.6850462245560037E-10</v>
      </c>
      <c r="CY253" s="40">
        <f t="shared" ca="1" si="465"/>
        <v>5.7987471490471231E-10</v>
      </c>
      <c r="CZ253" s="40">
        <f t="shared" ca="1" si="465"/>
        <v>5.9147220920280659E-10</v>
      </c>
      <c r="DA253" s="40">
        <f t="shared" ca="1" si="465"/>
        <v>6.0330165338686277E-10</v>
      </c>
      <c r="DB253" s="40">
        <f t="shared" ca="1" si="465"/>
        <v>6.1536768645460005E-10</v>
      </c>
      <c r="DC253" s="40">
        <f t="shared" ca="1" si="465"/>
        <v>6.2767504018369208E-10</v>
      </c>
      <c r="DD253" s="40">
        <f t="shared" ca="1" si="465"/>
        <v>6.4022854098736588E-10</v>
      </c>
      <c r="DE253" s="40">
        <f t="shared" ca="1" si="465"/>
        <v>6.5303311180711322E-10</v>
      </c>
      <c r="DF253" s="40">
        <f t="shared" ca="1" si="465"/>
        <v>6.6609377404325549E-10</v>
      </c>
      <c r="DG253" s="40">
        <f t="shared" ca="1" si="465"/>
        <v>6.7941564952412069E-10</v>
      </c>
      <c r="DH253" s="40">
        <f t="shared" ca="1" si="465"/>
        <v>6.9300396251460305E-10</v>
      </c>
      <c r="DI253" s="40">
        <f t="shared" ca="1" si="465"/>
        <v>7.0686404176489518E-10</v>
      </c>
      <c r="DJ253" s="40">
        <f t="shared" ca="1" si="465"/>
        <v>7.2100132260019302E-10</v>
      </c>
      <c r="DK253" s="40">
        <f t="shared" ca="1" si="465"/>
        <v>7.3542134905219686E-10</v>
      </c>
      <c r="DL253" s="40">
        <f t="shared" ca="1" si="465"/>
        <v>7.5012977603324072E-10</v>
      </c>
      <c r="DM253" s="40">
        <f t="shared" ca="1" si="465"/>
        <v>7.6513237155390566E-10</v>
      </c>
      <c r="DN253" s="40">
        <f t="shared" ca="1" si="465"/>
        <v>7.8043501898498382E-10</v>
      </c>
      <c r="DO253" s="40">
        <f t="shared" ca="1" si="465"/>
        <v>7.9604371936468341E-10</v>
      </c>
      <c r="DP253" s="40">
        <f t="shared" ca="1" si="465"/>
        <v>8.1196459375197704E-10</v>
      </c>
      <c r="DQ253" s="40">
        <f t="shared" ca="1" si="465"/>
        <v>8.2820388562701659E-10</v>
      </c>
      <c r="DR253" s="40">
        <f t="shared" ca="1" si="465"/>
        <v>8.4476796333955704E-10</v>
      </c>
      <c r="DS253" s="40">
        <f t="shared" ca="1" si="465"/>
        <v>8.6166332260634809E-10</v>
      </c>
      <c r="DT253" s="40">
        <f t="shared" ca="1" si="465"/>
        <v>8.7889658905847495E-10</v>
      </c>
      <c r="DU253" s="40">
        <f t="shared" ca="1" si="465"/>
        <v>8.9647452083964455E-10</v>
      </c>
      <c r="DV253" s="40">
        <f t="shared" ca="1" si="465"/>
        <v>9.1440401125643745E-10</v>
      </c>
      <c r="DW253" s="40">
        <f t="shared" ca="1" si="465"/>
        <v>9.3269209148156611E-10</v>
      </c>
      <c r="DX253" s="40">
        <f t="shared" ca="1" si="465"/>
        <v>9.5134593331119747E-10</v>
      </c>
      <c r="DY253" s="40">
        <f t="shared" ca="1" si="465"/>
        <v>9.7037285197742148E-10</v>
      </c>
      <c r="DZ253" s="40">
        <f t="shared" ca="1" si="465"/>
        <v>9.8978030901696988E-10</v>
      </c>
      <c r="EA253" s="40">
        <f t="shared" ca="1" si="465"/>
        <v>1.0095759151973093E-9</v>
      </c>
      <c r="EB253" s="40">
        <f t="shared" ca="1" si="465"/>
        <v>1.0297674335012553E-9</v>
      </c>
      <c r="EC253" s="40">
        <f t="shared" ca="1" si="465"/>
        <v>1.0503627821712805E-9</v>
      </c>
      <c r="ED253" s="40">
        <f t="shared" ca="1" si="465"/>
        <v>1.0713700378147062E-9</v>
      </c>
      <c r="EE253" s="40">
        <f t="shared" ca="1" si="465"/>
        <v>1.0927974385710004E-9</v>
      </c>
      <c r="EF253" s="40">
        <f t="shared" ca="1" si="465"/>
        <v>1.1146533873424206E-9</v>
      </c>
      <c r="EG253" s="40">
        <f t="shared" ca="1" si="465"/>
        <v>1.136946455089269E-9</v>
      </c>
      <c r="EH253" s="40">
        <f t="shared" ca="1" si="465"/>
        <v>1.1596853841910543E-9</v>
      </c>
      <c r="EI253" s="40">
        <f t="shared" ref="EI253:FC253" ca="1" si="466">SUM(EI243:EI251)</f>
        <v>1.1828790918748754E-9</v>
      </c>
      <c r="EJ253" s="40">
        <f t="shared" ca="1" si="466"/>
        <v>1.2065366737123731E-9</v>
      </c>
      <c r="EK253" s="40">
        <f t="shared" ca="1" si="466"/>
        <v>1.2306674071866205E-9</v>
      </c>
      <c r="EL253" s="40">
        <f t="shared" ca="1" si="466"/>
        <v>1.255280755330353E-9</v>
      </c>
      <c r="EM253" s="40">
        <f t="shared" ca="1" si="466"/>
        <v>1.2803863704369599E-9</v>
      </c>
      <c r="EN253" s="40">
        <f t="shared" ca="1" si="466"/>
        <v>1.3059940978456991E-9</v>
      </c>
      <c r="EO253" s="40">
        <f t="shared" ca="1" si="466"/>
        <v>1.332113979802613E-9</v>
      </c>
      <c r="EP253" s="40">
        <f t="shared" ca="1" si="466"/>
        <v>1.3587562593986652E-9</v>
      </c>
      <c r="EQ253" s="40">
        <f t="shared" ca="1" si="466"/>
        <v>1.3859313845866385E-9</v>
      </c>
      <c r="ER253" s="40">
        <f t="shared" ca="1" si="466"/>
        <v>1.4136500122783712E-9</v>
      </c>
      <c r="ES253" s="40">
        <f t="shared" ca="1" si="466"/>
        <v>1.4419230125239387E-9</v>
      </c>
      <c r="ET253" s="40">
        <f t="shared" ca="1" si="466"/>
        <v>1.4707614727744175E-9</v>
      </c>
      <c r="EU253" s="40">
        <f t="shared" ca="1" si="466"/>
        <v>1.5001767022299057E-9</v>
      </c>
      <c r="EV253" s="40">
        <f t="shared" ca="1" si="466"/>
        <v>1.5301802362745039E-9</v>
      </c>
      <c r="EW253" s="40">
        <f t="shared" ca="1" si="466"/>
        <v>1.5607838409999937E-9</v>
      </c>
      <c r="EX253" s="40">
        <f t="shared" ca="1" si="466"/>
        <v>1.5919995178199938E-9</v>
      </c>
      <c r="EY253" s="40">
        <f t="shared" ca="1" si="466"/>
        <v>1.6238395081763936E-9</v>
      </c>
      <c r="EZ253" s="40">
        <f t="shared" ca="1" si="466"/>
        <v>1.6563162983399219E-9</v>
      </c>
      <c r="FA253" s="40">
        <f t="shared" ca="1" si="466"/>
        <v>1.6894426243067202E-9</v>
      </c>
      <c r="FB253" s="40">
        <f t="shared" ca="1" si="466"/>
        <v>1.7232314767928545E-9</v>
      </c>
      <c r="FC253" s="40">
        <f t="shared" ca="1" si="466"/>
        <v>1.7576961063287118E-9</v>
      </c>
    </row>
    <row r="254" spans="2:1006" ht="15" thickTop="1" x14ac:dyDescent="0.35"/>
    <row r="255" spans="2:1006" x14ac:dyDescent="0.35">
      <c r="B255" s="4" t="s">
        <v>80</v>
      </c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  <c r="LH255" s="4"/>
      <c r="LI255" s="4"/>
      <c r="LJ255" s="4"/>
      <c r="LK255" s="4"/>
      <c r="LL255" s="4"/>
      <c r="LM255" s="4"/>
      <c r="LN255" s="4"/>
      <c r="LO255" s="4"/>
      <c r="LP255" s="4"/>
      <c r="LQ255" s="4"/>
      <c r="LR255" s="4"/>
      <c r="LS255" s="4"/>
      <c r="LT255" s="4"/>
      <c r="LU255" s="4"/>
      <c r="LV255" s="4"/>
      <c r="LW255" s="4"/>
      <c r="LX255" s="4"/>
      <c r="LY255" s="4"/>
      <c r="LZ255" s="4"/>
      <c r="MA255" s="4"/>
      <c r="MB255" s="4"/>
      <c r="MC255" s="4"/>
      <c r="MD255" s="4"/>
      <c r="ME255" s="4"/>
      <c r="MF255" s="4"/>
      <c r="MG255" s="4"/>
      <c r="MH255" s="4"/>
      <c r="MI255" s="4"/>
      <c r="MJ255" s="4"/>
      <c r="MK255" s="4"/>
      <c r="ML255" s="4"/>
      <c r="MM255" s="4"/>
      <c r="MN255" s="4"/>
      <c r="MO255" s="4"/>
      <c r="MP255" s="4"/>
      <c r="MQ255" s="4"/>
      <c r="MR255" s="4"/>
      <c r="MS255" s="4"/>
      <c r="MT255" s="4"/>
      <c r="MU255" s="4"/>
      <c r="MV255" s="4"/>
      <c r="MW255" s="4"/>
      <c r="MX255" s="4"/>
      <c r="MY255" s="4"/>
      <c r="MZ255" s="4"/>
      <c r="NA255" s="4"/>
      <c r="NB255" s="4"/>
      <c r="NC255" s="4"/>
      <c r="ND255" s="4"/>
      <c r="NE255" s="4"/>
      <c r="NF255" s="4"/>
      <c r="NG255" s="4"/>
      <c r="NH255" s="4"/>
      <c r="NI255" s="4"/>
      <c r="NJ255" s="4"/>
      <c r="NK255" s="4"/>
      <c r="NL255" s="4"/>
      <c r="NM255" s="4"/>
      <c r="NN255" s="4"/>
      <c r="NO255" s="4"/>
      <c r="NP255" s="4"/>
      <c r="NQ255" s="4"/>
      <c r="NR255" s="4"/>
      <c r="NS255" s="4"/>
      <c r="NT255" s="4"/>
      <c r="NU255" s="4"/>
      <c r="NV255" s="4"/>
      <c r="NW255" s="4"/>
      <c r="NX255" s="4"/>
      <c r="NY255" s="4"/>
      <c r="NZ255" s="4"/>
      <c r="OA255" s="4"/>
      <c r="OB255" s="4"/>
      <c r="OC255" s="4"/>
      <c r="OD255" s="4"/>
      <c r="OE255" s="4"/>
      <c r="OF255" s="4"/>
      <c r="OG255" s="4"/>
      <c r="OH255" s="4"/>
      <c r="OI255" s="4"/>
      <c r="OJ255" s="4"/>
      <c r="OK255" s="4"/>
      <c r="OL255" s="4"/>
      <c r="OM255" s="4"/>
      <c r="ON255" s="4"/>
      <c r="OO255" s="4"/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  <c r="TQ255" s="4"/>
      <c r="TR255" s="4"/>
      <c r="TS255" s="4"/>
      <c r="TT255" s="4"/>
      <c r="TU255" s="4"/>
      <c r="TV255" s="4"/>
      <c r="TW255" s="4"/>
      <c r="TX255" s="4"/>
      <c r="TY255" s="4"/>
      <c r="TZ255" s="4"/>
      <c r="UA255" s="4"/>
      <c r="UB255" s="4"/>
      <c r="UC255" s="4"/>
      <c r="UD255" s="4"/>
      <c r="UE255" s="4"/>
      <c r="UF255" s="4"/>
      <c r="UG255" s="4"/>
      <c r="UH255" s="4"/>
      <c r="UI255" s="4"/>
      <c r="UJ255" s="4"/>
      <c r="UK255" s="4"/>
      <c r="UL255" s="4"/>
      <c r="UM255" s="4"/>
      <c r="UN255" s="4"/>
      <c r="UO255" s="4"/>
      <c r="UP255" s="4"/>
      <c r="UQ255" s="4"/>
      <c r="UR255" s="4"/>
      <c r="US255" s="4"/>
      <c r="UT255" s="4"/>
      <c r="UU255" s="4"/>
      <c r="UV255" s="4"/>
      <c r="UW255" s="4"/>
      <c r="UX255" s="4"/>
      <c r="UY255" s="4"/>
      <c r="UZ255" s="4"/>
      <c r="VA255" s="4"/>
      <c r="VB255" s="4"/>
      <c r="VC255" s="4"/>
      <c r="VD255" s="4"/>
      <c r="VE255" s="4"/>
      <c r="VF255" s="4"/>
      <c r="VG255" s="4"/>
      <c r="VH255" s="4"/>
      <c r="VI255" s="4"/>
      <c r="VJ255" s="4"/>
      <c r="VK255" s="4"/>
      <c r="VL255" s="4"/>
      <c r="VM255" s="4"/>
      <c r="VN255" s="4"/>
      <c r="VO255" s="4"/>
      <c r="VP255" s="4"/>
      <c r="VQ255" s="4"/>
      <c r="VR255" s="4"/>
      <c r="VS255" s="4"/>
      <c r="VT255" s="4"/>
      <c r="VU255" s="4"/>
      <c r="VV255" s="4"/>
      <c r="VW255" s="4"/>
      <c r="VX255" s="4"/>
      <c r="VY255" s="4"/>
      <c r="VZ255" s="4"/>
      <c r="WA255" s="4"/>
      <c r="WB255" s="4"/>
      <c r="WC255" s="4"/>
      <c r="WD255" s="4"/>
      <c r="WE255" s="4"/>
      <c r="WF255" s="4"/>
      <c r="WG255" s="4"/>
      <c r="WH255" s="4"/>
      <c r="WI255" s="4"/>
      <c r="WJ255" s="4"/>
      <c r="WK255" s="4"/>
      <c r="WL255" s="4"/>
      <c r="WM255" s="4"/>
      <c r="WN255" s="4"/>
      <c r="WO255" s="4"/>
      <c r="WP255" s="4"/>
      <c r="WQ255" s="4"/>
      <c r="WR255" s="4"/>
      <c r="WS255" s="4"/>
      <c r="WT255" s="4"/>
      <c r="WU255" s="4"/>
      <c r="WV255" s="4"/>
      <c r="WW255" s="4"/>
      <c r="WX255" s="4"/>
      <c r="WY255" s="4"/>
      <c r="WZ255" s="4"/>
      <c r="XA255" s="4"/>
      <c r="XB255" s="4"/>
      <c r="XC255" s="4"/>
      <c r="XD255" s="4"/>
      <c r="XE255" s="4"/>
      <c r="XF255" s="4"/>
      <c r="XG255" s="4"/>
      <c r="XH255" s="4"/>
      <c r="XI255" s="4"/>
      <c r="XJ255" s="4"/>
      <c r="XK255" s="4"/>
      <c r="XL255" s="4"/>
      <c r="XM255" s="4"/>
      <c r="XN255" s="4"/>
      <c r="XO255" s="4"/>
      <c r="XP255" s="4"/>
      <c r="XQ255" s="4"/>
      <c r="XR255" s="4"/>
      <c r="XS255" s="4"/>
      <c r="XT255" s="4"/>
      <c r="XU255" s="4"/>
      <c r="XV255" s="4"/>
      <c r="XW255" s="4"/>
      <c r="XX255" s="4"/>
      <c r="XY255" s="4"/>
      <c r="XZ255" s="4"/>
      <c r="YA255" s="4"/>
      <c r="YB255" s="4"/>
      <c r="YC255" s="4"/>
      <c r="YD255" s="4"/>
      <c r="YE255" s="4"/>
      <c r="YF255" s="4"/>
      <c r="YG255" s="4"/>
      <c r="YH255" s="4"/>
      <c r="YI255" s="4"/>
      <c r="YJ255" s="4"/>
      <c r="YK255" s="4"/>
      <c r="YL255" s="4"/>
      <c r="YM255" s="4"/>
      <c r="YN255" s="4"/>
      <c r="YO255" s="4"/>
      <c r="YP255" s="4"/>
      <c r="YQ255" s="4"/>
      <c r="YR255" s="4"/>
      <c r="YS255" s="4"/>
      <c r="YT255" s="4"/>
      <c r="YU255" s="4"/>
      <c r="YV255" s="4"/>
      <c r="YW255" s="4"/>
      <c r="YX255" s="4"/>
      <c r="YY255" s="4"/>
      <c r="YZ255" s="4"/>
      <c r="ZA255" s="4"/>
      <c r="ZB255" s="4"/>
      <c r="ZC255" s="4"/>
      <c r="ZD255" s="4"/>
      <c r="ZE255" s="4"/>
      <c r="ZF255" s="4"/>
      <c r="ZG255" s="4"/>
      <c r="ZH255" s="4"/>
      <c r="ZI255" s="4"/>
      <c r="ZJ255" s="4"/>
      <c r="ZK255" s="4"/>
      <c r="ZL255" s="4"/>
      <c r="ZM255" s="4"/>
      <c r="ZN255" s="4"/>
      <c r="ZO255" s="4"/>
      <c r="ZP255" s="4"/>
      <c r="ZQ255" s="4"/>
      <c r="ZR255" s="4"/>
      <c r="ZS255" s="4"/>
      <c r="ZT255" s="4"/>
      <c r="ZU255" s="4"/>
      <c r="ZV255" s="4"/>
      <c r="ZW255" s="4"/>
      <c r="ZX255" s="4"/>
      <c r="ZY255" s="4"/>
      <c r="ZZ255" s="4"/>
      <c r="AAA255" s="4"/>
      <c r="AAB255" s="4"/>
      <c r="AAC255" s="4"/>
      <c r="AAD255" s="4"/>
      <c r="AAE255" s="4"/>
      <c r="AAF255" s="4"/>
      <c r="AAG255" s="4"/>
      <c r="AAH255" s="4"/>
      <c r="AAI255" s="4"/>
      <c r="AAJ255" s="4"/>
      <c r="AAK255" s="4"/>
      <c r="AAL255" s="4"/>
      <c r="AAM255" s="4"/>
      <c r="AAN255" s="4"/>
      <c r="AAO255" s="4"/>
      <c r="AAP255" s="4"/>
      <c r="AAQ255" s="4"/>
      <c r="AAR255" s="4"/>
      <c r="AAS255" s="4"/>
      <c r="AAT255" s="4"/>
      <c r="AAU255" s="4"/>
      <c r="AAV255" s="4"/>
      <c r="AAW255" s="4"/>
      <c r="AAX255" s="4"/>
      <c r="AAY255" s="4"/>
      <c r="AAZ255" s="4"/>
      <c r="ABA255" s="4"/>
      <c r="ABB255" s="4"/>
      <c r="ABC255" s="4"/>
      <c r="ABD255" s="4"/>
      <c r="ABE255" s="4"/>
      <c r="ABF255" s="4"/>
      <c r="ABG255" s="4"/>
      <c r="ABH255" s="4"/>
      <c r="ABI255" s="4"/>
      <c r="ABJ255" s="4"/>
      <c r="ABK255" s="4"/>
      <c r="ABL255" s="4"/>
      <c r="ABM255" s="4"/>
      <c r="ABN255" s="4"/>
      <c r="ABO255" s="4"/>
      <c r="ABP255" s="4"/>
      <c r="ABQ255" s="4"/>
      <c r="ABR255" s="4"/>
      <c r="ABS255" s="4"/>
      <c r="ABT255" s="4"/>
      <c r="ABU255" s="4"/>
      <c r="ABV255" s="4"/>
      <c r="ABW255" s="4"/>
      <c r="ABX255" s="4"/>
      <c r="ABY255" s="4"/>
      <c r="ABZ255" s="4"/>
      <c r="ACA255" s="4"/>
      <c r="ACB255" s="4"/>
      <c r="ACC255" s="4"/>
      <c r="ACD255" s="4"/>
      <c r="ACE255" s="4"/>
      <c r="ACF255" s="4"/>
      <c r="ACG255" s="4"/>
      <c r="ACH255" s="4"/>
      <c r="ACI255" s="4"/>
      <c r="ACJ255" s="4"/>
      <c r="ACK255" s="4"/>
      <c r="ACL255" s="4"/>
      <c r="ACM255" s="4"/>
      <c r="ACN255" s="4"/>
      <c r="ACO255" s="4"/>
      <c r="ACP255" s="4"/>
      <c r="ACQ255" s="4"/>
      <c r="ACR255" s="4"/>
      <c r="ACS255" s="4"/>
      <c r="ACT255" s="4"/>
      <c r="ACU255" s="4"/>
      <c r="ACV255" s="4"/>
      <c r="ACW255" s="4"/>
      <c r="ACX255" s="4"/>
      <c r="ACY255" s="4"/>
      <c r="ACZ255" s="4"/>
      <c r="ADA255" s="4"/>
      <c r="ADB255" s="4"/>
      <c r="ADC255" s="4"/>
      <c r="ADD255" s="4"/>
      <c r="ADE255" s="4"/>
      <c r="ADF255" s="4"/>
      <c r="ADG255" s="4"/>
      <c r="ADH255" s="4"/>
      <c r="ADI255" s="4"/>
      <c r="ADJ255" s="4"/>
      <c r="ADK255" s="4"/>
      <c r="ADL255" s="4"/>
      <c r="ADM255" s="4"/>
      <c r="ADN255" s="4"/>
      <c r="ADO255" s="4"/>
      <c r="ADP255" s="4"/>
      <c r="ADQ255" s="4"/>
      <c r="ADR255" s="4"/>
      <c r="ADS255" s="4"/>
      <c r="ADT255" s="4"/>
      <c r="ADU255" s="4"/>
      <c r="ADV255" s="4"/>
      <c r="ADW255" s="4"/>
      <c r="ADX255" s="4"/>
      <c r="ADY255" s="4"/>
      <c r="ADZ255" s="4"/>
      <c r="AEA255" s="4"/>
      <c r="AEB255" s="4"/>
      <c r="AEC255" s="4"/>
      <c r="AED255" s="4"/>
      <c r="AEE255" s="4"/>
      <c r="AEF255" s="4"/>
      <c r="AEG255" s="4"/>
      <c r="AEH255" s="4"/>
      <c r="AEI255" s="4"/>
      <c r="AEJ255" s="4"/>
      <c r="AEK255" s="4"/>
      <c r="AEL255" s="4"/>
      <c r="AEM255" s="4"/>
      <c r="AEN255" s="4"/>
      <c r="AEO255" s="4"/>
      <c r="AEP255" s="4"/>
      <c r="AEQ255" s="4"/>
      <c r="AER255" s="4"/>
      <c r="AES255" s="4"/>
      <c r="AET255" s="4"/>
      <c r="AEU255" s="4"/>
      <c r="AEV255" s="4"/>
      <c r="AEW255" s="4"/>
      <c r="AEX255" s="4"/>
      <c r="AEY255" s="4"/>
      <c r="AEZ255" s="4"/>
      <c r="AFA255" s="4"/>
      <c r="AFB255" s="4"/>
      <c r="AFC255" s="4"/>
      <c r="AFD255" s="4"/>
      <c r="AFE255" s="4"/>
      <c r="AFF255" s="4"/>
      <c r="AFG255" s="4"/>
      <c r="AFH255" s="4"/>
      <c r="AFI255" s="4"/>
      <c r="AFJ255" s="4"/>
      <c r="AFK255" s="4"/>
      <c r="AFL255" s="4"/>
      <c r="AFM255" s="4"/>
      <c r="AFN255" s="4"/>
      <c r="AFO255" s="4"/>
      <c r="AFP255" s="4"/>
      <c r="AFQ255" s="4"/>
      <c r="AFR255" s="4"/>
      <c r="AFS255" s="4"/>
      <c r="AFT255" s="4"/>
      <c r="AFU255" s="4"/>
      <c r="AFV255" s="4"/>
      <c r="AFW255" s="4"/>
      <c r="AFX255" s="4"/>
      <c r="AFY255" s="4"/>
      <c r="AFZ255" s="4"/>
      <c r="AGA255" s="4"/>
      <c r="AGB255" s="4"/>
      <c r="AGC255" s="4"/>
      <c r="AGD255" s="4"/>
      <c r="AGE255" s="4"/>
      <c r="AGF255" s="4"/>
      <c r="AGG255" s="4"/>
      <c r="AGH255" s="4"/>
      <c r="AGI255" s="4"/>
      <c r="AGJ255" s="4"/>
      <c r="AGK255" s="4"/>
      <c r="AGL255" s="4"/>
      <c r="AGM255" s="4"/>
      <c r="AGN255" s="4"/>
      <c r="AGO255" s="4"/>
      <c r="AGP255" s="4"/>
      <c r="AGQ255" s="4"/>
      <c r="AGR255" s="4"/>
      <c r="AGS255" s="4"/>
      <c r="AGT255" s="4"/>
      <c r="AGU255" s="4"/>
      <c r="AGV255" s="4"/>
      <c r="AGW255" s="4"/>
      <c r="AGX255" s="4"/>
      <c r="AGY255" s="4"/>
      <c r="AGZ255" s="4"/>
      <c r="AHA255" s="4"/>
      <c r="AHB255" s="4"/>
      <c r="AHC255" s="4"/>
      <c r="AHD255" s="4"/>
      <c r="AHE255" s="4"/>
      <c r="AHF255" s="4"/>
      <c r="AHG255" s="4"/>
      <c r="AHH255" s="4"/>
      <c r="AHI255" s="4"/>
      <c r="AHJ255" s="4"/>
      <c r="AHK255" s="4"/>
      <c r="AHL255" s="4"/>
      <c r="AHM255" s="4"/>
      <c r="AHN255" s="4"/>
      <c r="AHO255" s="4"/>
      <c r="AHP255" s="4"/>
      <c r="AHQ255" s="4"/>
      <c r="AHR255" s="4"/>
      <c r="AHS255" s="4"/>
      <c r="AHT255" s="4"/>
      <c r="AHU255" s="4"/>
      <c r="AHV255" s="4"/>
      <c r="AHW255" s="4"/>
      <c r="AHX255" s="4"/>
      <c r="AHY255" s="4"/>
      <c r="AHZ255" s="4"/>
      <c r="AIA255" s="4"/>
      <c r="AIB255" s="4"/>
      <c r="AIC255" s="4"/>
      <c r="AID255" s="4"/>
      <c r="AIE255" s="4"/>
      <c r="AIF255" s="4"/>
      <c r="AIG255" s="4"/>
      <c r="AIH255" s="4"/>
      <c r="AII255" s="4"/>
      <c r="AIJ255" s="4"/>
      <c r="AIK255" s="4"/>
      <c r="AIL255" s="4"/>
      <c r="AIM255" s="4"/>
      <c r="AIN255" s="4"/>
      <c r="AIO255" s="4"/>
      <c r="AIP255" s="4"/>
      <c r="AIQ255" s="4"/>
      <c r="AIR255" s="4"/>
      <c r="AIS255" s="4"/>
      <c r="AIT255" s="4"/>
      <c r="AIU255" s="4"/>
      <c r="AIV255" s="4"/>
      <c r="AIW255" s="4"/>
      <c r="AIX255" s="4"/>
      <c r="AIY255" s="4"/>
      <c r="AIZ255" s="4"/>
      <c r="AJA255" s="4"/>
      <c r="AJB255" s="4"/>
      <c r="AJC255" s="4"/>
      <c r="AJD255" s="4"/>
      <c r="AJE255" s="4"/>
      <c r="AJF255" s="4"/>
      <c r="AJG255" s="4"/>
      <c r="AJH255" s="4"/>
      <c r="AJI255" s="4"/>
      <c r="AJJ255" s="4"/>
      <c r="AJK255" s="4"/>
      <c r="AJL255" s="4"/>
      <c r="AJM255" s="4"/>
      <c r="AJN255" s="4"/>
      <c r="AJO255" s="4"/>
      <c r="AJP255" s="4"/>
      <c r="AJQ255" s="4"/>
      <c r="AJR255" s="4"/>
      <c r="AJS255" s="4"/>
      <c r="AJT255" s="4"/>
      <c r="AJU255" s="4"/>
      <c r="AJV255" s="4"/>
      <c r="AJW255" s="4"/>
      <c r="AJX255" s="4"/>
      <c r="AJY255" s="4"/>
      <c r="AJZ255" s="4"/>
      <c r="AKA255" s="4"/>
      <c r="AKB255" s="4"/>
      <c r="AKC255" s="4"/>
      <c r="AKD255" s="4"/>
      <c r="AKE255" s="4"/>
      <c r="AKF255" s="4"/>
      <c r="AKG255" s="4"/>
      <c r="AKH255" s="4"/>
      <c r="AKI255" s="4"/>
      <c r="AKJ255" s="4"/>
      <c r="AKK255" s="4"/>
      <c r="AKL255" s="4"/>
      <c r="AKM255" s="4"/>
      <c r="AKN255" s="4"/>
      <c r="AKO255" s="4"/>
      <c r="AKP255" s="4"/>
      <c r="AKQ255" s="4"/>
      <c r="AKR255" s="4"/>
      <c r="AKS255" s="4"/>
      <c r="AKT255" s="4"/>
      <c r="AKU255" s="4"/>
      <c r="AKV255" s="4"/>
      <c r="AKW255" s="4"/>
      <c r="AKX255" s="4"/>
      <c r="AKY255" s="4"/>
      <c r="AKZ255" s="4"/>
      <c r="ALA255" s="4"/>
      <c r="ALB255" s="4"/>
      <c r="ALC255" s="4"/>
      <c r="ALD255" s="4"/>
      <c r="ALE255" s="4"/>
      <c r="ALF255" s="4"/>
      <c r="ALG255" s="4"/>
      <c r="ALH255" s="4"/>
      <c r="ALI255" s="4"/>
      <c r="ALJ255" s="4"/>
      <c r="ALK255" s="4"/>
      <c r="ALL255" s="4"/>
      <c r="ALM255" s="4"/>
      <c r="ALN255" s="4"/>
      <c r="ALO255" s="4"/>
      <c r="ALP255" s="4"/>
      <c r="ALQ255" s="4"/>
      <c r="ALR255" s="4"/>
    </row>
    <row r="257" spans="2:1006" x14ac:dyDescent="0.35">
      <c r="C257" t="s">
        <v>263</v>
      </c>
      <c r="E257" s="31" t="s">
        <v>107</v>
      </c>
      <c r="J257" s="17">
        <f t="shared" ref="J257:AO257" ca="1" si="467">J253-J231</f>
        <v>-357825.17323104036</v>
      </c>
      <c r="K257" s="17">
        <f t="shared" ca="1" si="467"/>
        <v>-333792.76361826062</v>
      </c>
      <c r="L257" s="17">
        <f t="shared" ca="1" si="467"/>
        <v>-334762.15343593503</v>
      </c>
      <c r="M257" s="17">
        <f t="shared" ca="1" si="467"/>
        <v>-335734.35852320539</v>
      </c>
      <c r="N257" s="17">
        <f t="shared" ca="1" si="467"/>
        <v>-336709.38705608319</v>
      </c>
      <c r="O257" s="17">
        <f t="shared" ca="1" si="467"/>
        <v>-337687.24723432516</v>
      </c>
      <c r="P257" s="17">
        <f t="shared" ca="1" si="467"/>
        <v>-338667.94728150149</v>
      </c>
      <c r="Q257" s="17">
        <f t="shared" ca="1" si="467"/>
        <v>-339651.49544506497</v>
      </c>
      <c r="R257" s="17">
        <f t="shared" ca="1" si="467"/>
        <v>-340637.8999964199</v>
      </c>
      <c r="S257" s="17">
        <f t="shared" ca="1" si="467"/>
        <v>-341627.16923099291</v>
      </c>
      <c r="T257" s="17">
        <f t="shared" ca="1" si="467"/>
        <v>-342619.31146830134</v>
      </c>
      <c r="U257" s="17">
        <f t="shared" ca="1" si="467"/>
        <v>-343614.33505202364</v>
      </c>
      <c r="V257" s="17">
        <f t="shared" ca="1" si="467"/>
        <v>2055867.9701901302</v>
      </c>
      <c r="W257" s="17">
        <f t="shared" ca="1" si="467"/>
        <v>764037.80883880099</v>
      </c>
      <c r="X257" s="17">
        <f t="shared" ca="1" si="467"/>
        <v>1040851.8409813042</v>
      </c>
      <c r="Y257" s="17">
        <f t="shared" ca="1" si="467"/>
        <v>1038887.1251139853</v>
      </c>
      <c r="Z257" s="17">
        <f t="shared" ca="1" si="467"/>
        <v>739562.50254734326</v>
      </c>
      <c r="AA257" s="17">
        <f t="shared" ca="1" si="467"/>
        <v>737382.61863401881</v>
      </c>
      <c r="AB257" s="17">
        <f t="shared" ca="1" si="467"/>
        <v>556738.52756309905</v>
      </c>
      <c r="AC257" s="17">
        <f t="shared" ca="1" si="467"/>
        <v>554331.72940906743</v>
      </c>
      <c r="AD257" s="17">
        <f t="shared" ca="1" si="467"/>
        <v>19629455.962079544</v>
      </c>
      <c r="AE257" s="17">
        <f t="shared" ca="1" si="467"/>
        <v>621671.58068001387</v>
      </c>
      <c r="AF257" s="17">
        <f t="shared" ca="1" si="467"/>
        <v>487221.16176462651</v>
      </c>
      <c r="AG257" s="17">
        <f t="shared" ca="1" si="467"/>
        <v>486469.2459875074</v>
      </c>
      <c r="AH257" s="17">
        <f t="shared" ca="1" si="467"/>
        <v>351885.81703404593</v>
      </c>
      <c r="AI257" s="17">
        <f t="shared" ca="1" si="467"/>
        <v>350997.58499692869</v>
      </c>
      <c r="AJ257" s="17">
        <f t="shared" ca="1" si="467"/>
        <v>350038.65413836134</v>
      </c>
      <c r="AK257" s="17">
        <f t="shared" ca="1" si="467"/>
        <v>349007.28306090483</v>
      </c>
      <c r="AL257" s="17">
        <f t="shared" ca="1" si="467"/>
        <v>347901.69376297767</v>
      </c>
      <c r="AM257" s="17">
        <f t="shared" ca="1" si="467"/>
        <v>346720.07090011588</v>
      </c>
      <c r="AN257" s="17">
        <f t="shared" ca="1" si="467"/>
        <v>345460.56103147316</v>
      </c>
      <c r="AO257" s="17">
        <f t="shared" ca="1" si="467"/>
        <v>344121.27185127093</v>
      </c>
      <c r="AP257" s="17">
        <f t="shared" ref="AP257:BU257" ca="1" si="468">AP253-AP231</f>
        <v>329016.06087857514</v>
      </c>
      <c r="AQ257" s="17">
        <f t="shared" ca="1" si="468"/>
        <v>327798.74518404459</v>
      </c>
      <c r="AR257" s="17">
        <f t="shared" ca="1" si="468"/>
        <v>326501.47952176444</v>
      </c>
      <c r="AS257" s="17">
        <f t="shared" ca="1" si="468"/>
        <v>325122.32307635964</v>
      </c>
      <c r="AT257" s="17">
        <f t="shared" ca="1" si="468"/>
        <v>323659.29438718368</v>
      </c>
      <c r="AU257" s="17">
        <f t="shared" ca="1" si="468"/>
        <v>322110.37052890105</v>
      </c>
      <c r="AV257" s="17">
        <f t="shared" ca="1" si="468"/>
        <v>320473.48627570987</v>
      </c>
      <c r="AW257" s="17">
        <f t="shared" ca="1" si="468"/>
        <v>318746.5332488651</v>
      </c>
      <c r="AX257" s="17">
        <f t="shared" ca="1" si="468"/>
        <v>316927.3590471822</v>
      </c>
      <c r="AY257" s="17">
        <f t="shared" ca="1" si="468"/>
        <v>315013.7663601716</v>
      </c>
      <c r="AZ257" s="17">
        <f t="shared" ca="1" si="468"/>
        <v>303721.51206346328</v>
      </c>
      <c r="BA257" s="17">
        <f t="shared" ca="1" si="468"/>
        <v>301612.30629616586</v>
      </c>
      <c r="BB257" s="17">
        <f t="shared" ca="1" si="468"/>
        <v>299401.81151980063</v>
      </c>
      <c r="BC257" s="17">
        <f t="shared" ca="1" si="468"/>
        <v>297087.64155844459</v>
      </c>
      <c r="BD257" s="17">
        <f t="shared" ca="1" si="468"/>
        <v>294667.36061970092</v>
      </c>
      <c r="BE257" s="17">
        <f t="shared" ca="1" si="468"/>
        <v>292138.4822961248</v>
      </c>
      <c r="BF257" s="17">
        <f t="shared" ca="1" si="468"/>
        <v>289498.46854670573</v>
      </c>
      <c r="BG257" s="17">
        <f t="shared" ca="1" si="468"/>
        <v>286744.72865801409</v>
      </c>
      <c r="BH257" s="17">
        <f t="shared" ca="1" si="468"/>
        <v>283874.61818460131</v>
      </c>
      <c r="BI257" s="17">
        <f t="shared" ca="1" si="468"/>
        <v>294569.64839456114</v>
      </c>
      <c r="BJ257" s="17">
        <f t="shared" ca="1" si="468"/>
        <v>89059.715907416597</v>
      </c>
      <c r="BK257" s="17">
        <f t="shared" ca="1" si="468"/>
        <v>86587.80994558883</v>
      </c>
      <c r="BL257" s="17">
        <f t="shared" ca="1" si="468"/>
        <v>84115.32493253857</v>
      </c>
      <c r="BM257" s="17">
        <f t="shared" ca="1" si="468"/>
        <v>81642.50158745615</v>
      </c>
      <c r="BN257" s="17">
        <f t="shared" ca="1" si="468"/>
        <v>79169.588536923169</v>
      </c>
      <c r="BO257" s="17">
        <f t="shared" ca="1" si="468"/>
        <v>76696.842502386251</v>
      </c>
      <c r="BP257" s="17">
        <f t="shared" ca="1" si="468"/>
        <v>74224.528491676203</v>
      </c>
      <c r="BQ257" s="17">
        <f t="shared" ca="1" si="468"/>
        <v>71752.919994655356</v>
      </c>
      <c r="BR257" s="17">
        <f t="shared" ca="1" si="468"/>
        <v>69282.299183079624</v>
      </c>
      <c r="BS257" s="17">
        <f t="shared" ca="1" si="468"/>
        <v>66812.957114761812</v>
      </c>
      <c r="BT257" s="17">
        <f t="shared" ca="1" si="468"/>
        <v>64345.193942125778</v>
      </c>
      <c r="BU257" s="17">
        <f t="shared" ca="1" si="468"/>
        <v>61879.319125241651</v>
      </c>
      <c r="BV257" s="17">
        <f t="shared" ref="BV257:DA257" ca="1" si="469">BV253-BV231</f>
        <v>59415.651649435633</v>
      </c>
      <c r="BW257" s="17">
        <f t="shared" ca="1" si="469"/>
        <v>56954.520247568209</v>
      </c>
      <c r="BX257" s="17">
        <f t="shared" ca="1" si="469"/>
        <v>54496.263627077991</v>
      </c>
      <c r="BY257" s="17">
        <f t="shared" ca="1" si="469"/>
        <v>52041.230701888941</v>
      </c>
      <c r="BZ257" s="17">
        <f t="shared" ca="1" si="469"/>
        <v>49589.780829281968</v>
      </c>
      <c r="CA257" s="17">
        <f t="shared" ca="1" si="469"/>
        <v>47142.284051833354</v>
      </c>
      <c r="CB257" s="17">
        <f t="shared" ca="1" si="469"/>
        <v>44699.12134452453</v>
      </c>
      <c r="CC257" s="17">
        <f t="shared" ca="1" si="469"/>
        <v>42260.684867129559</v>
      </c>
      <c r="CD257" s="17">
        <f t="shared" ca="1" si="469"/>
        <v>238964.26933194365</v>
      </c>
      <c r="CE257" s="17">
        <f t="shared" ca="1" si="469"/>
        <v>229415.94995970713</v>
      </c>
      <c r="CF257" s="17">
        <f t="shared" ca="1" si="469"/>
        <v>219803.31541384177</v>
      </c>
      <c r="CG257" s="17">
        <f t="shared" ca="1" si="469"/>
        <v>210125.64927488536</v>
      </c>
      <c r="CH257" s="17">
        <f t="shared" ca="1" si="469"/>
        <v>200382.22818506317</v>
      </c>
      <c r="CI257" s="17">
        <f t="shared" ca="1" si="469"/>
        <v>190572.32177877502</v>
      </c>
      <c r="CJ257" s="17">
        <f t="shared" ca="1" si="469"/>
        <v>180695.1926123907</v>
      </c>
      <c r="CK257" s="17">
        <f t="shared" ca="1" si="469"/>
        <v>170750.09609334773</v>
      </c>
      <c r="CL257" s="17">
        <f t="shared" ca="1" si="469"/>
        <v>160736.28040854525</v>
      </c>
      <c r="CM257" s="17">
        <f t="shared" ca="1" si="469"/>
        <v>150652.98645202781</v>
      </c>
      <c r="CN257" s="17">
        <f t="shared" ca="1" si="469"/>
        <v>4.66371800502619E-10</v>
      </c>
      <c r="CO257" s="17">
        <f t="shared" ca="1" si="469"/>
        <v>4.7569923651267142E-10</v>
      </c>
      <c r="CP257" s="17">
        <f t="shared" ca="1" si="469"/>
        <v>4.8521322124292479E-10</v>
      </c>
      <c r="CQ257" s="17">
        <f t="shared" ca="1" si="469"/>
        <v>4.9491748566778327E-10</v>
      </c>
      <c r="CR257" s="17">
        <f t="shared" ca="1" si="469"/>
        <v>5.0481583538113895E-10</v>
      </c>
      <c r="CS257" s="17">
        <f t="shared" ca="1" si="469"/>
        <v>5.1491215208876163E-10</v>
      </c>
      <c r="CT257" s="17">
        <f t="shared" ca="1" si="469"/>
        <v>5.2521039513053685E-10</v>
      </c>
      <c r="CU257" s="17">
        <f t="shared" ca="1" si="469"/>
        <v>5.3571460303314756E-10</v>
      </c>
      <c r="CV257" s="17">
        <f t="shared" ca="1" si="469"/>
        <v>5.4642889509381054E-10</v>
      </c>
      <c r="CW257" s="17">
        <f t="shared" ca="1" si="469"/>
        <v>5.5735747299568673E-10</v>
      </c>
      <c r="CX257" s="17">
        <f t="shared" ca="1" si="469"/>
        <v>5.6850462245560037E-10</v>
      </c>
      <c r="CY257" s="17">
        <f t="shared" ca="1" si="469"/>
        <v>5.7987471490471231E-10</v>
      </c>
      <c r="CZ257" s="17">
        <f t="shared" ca="1" si="469"/>
        <v>5.9147220920280659E-10</v>
      </c>
      <c r="DA257" s="17">
        <f t="shared" ca="1" si="469"/>
        <v>6.0330165338686277E-10</v>
      </c>
      <c r="DB257" s="17">
        <f t="shared" ref="DB257:EG257" ca="1" si="470">DB253-DB231</f>
        <v>6.1536768645460005E-10</v>
      </c>
      <c r="DC257" s="17">
        <f t="shared" ca="1" si="470"/>
        <v>6.2767504018369208E-10</v>
      </c>
      <c r="DD257" s="17">
        <f t="shared" ca="1" si="470"/>
        <v>6.4022854098736588E-10</v>
      </c>
      <c r="DE257" s="17">
        <f t="shared" ca="1" si="470"/>
        <v>6.5303311180711322E-10</v>
      </c>
      <c r="DF257" s="17">
        <f t="shared" ca="1" si="470"/>
        <v>6.6609377404325549E-10</v>
      </c>
      <c r="DG257" s="17">
        <f t="shared" ca="1" si="470"/>
        <v>6.7941564952412069E-10</v>
      </c>
      <c r="DH257" s="17">
        <f t="shared" ca="1" si="470"/>
        <v>6.9300396251460305E-10</v>
      </c>
      <c r="DI257" s="17">
        <f t="shared" ca="1" si="470"/>
        <v>7.0686404176489518E-10</v>
      </c>
      <c r="DJ257" s="17">
        <f t="shared" ca="1" si="470"/>
        <v>7.2100132260019302E-10</v>
      </c>
      <c r="DK257" s="17">
        <f t="shared" ca="1" si="470"/>
        <v>7.3542134905219686E-10</v>
      </c>
      <c r="DL257" s="17">
        <f t="shared" ca="1" si="470"/>
        <v>7.5012977603324072E-10</v>
      </c>
      <c r="DM257" s="17">
        <f t="shared" ca="1" si="470"/>
        <v>7.6513237155390566E-10</v>
      </c>
      <c r="DN257" s="17">
        <f t="shared" ca="1" si="470"/>
        <v>7.8043501898498382E-10</v>
      </c>
      <c r="DO257" s="17">
        <f t="shared" ca="1" si="470"/>
        <v>7.9604371936468341E-10</v>
      </c>
      <c r="DP257" s="17">
        <f t="shared" ca="1" si="470"/>
        <v>8.1196459375197704E-10</v>
      </c>
      <c r="DQ257" s="17">
        <f t="shared" ca="1" si="470"/>
        <v>8.2820388562701659E-10</v>
      </c>
      <c r="DR257" s="17">
        <f t="shared" ca="1" si="470"/>
        <v>8.4476796333955704E-10</v>
      </c>
      <c r="DS257" s="17">
        <f t="shared" ca="1" si="470"/>
        <v>8.6166332260634809E-10</v>
      </c>
      <c r="DT257" s="17">
        <f t="shared" ca="1" si="470"/>
        <v>8.7889658905847495E-10</v>
      </c>
      <c r="DU257" s="17">
        <f t="shared" ca="1" si="470"/>
        <v>8.9647452083964455E-10</v>
      </c>
      <c r="DV257" s="17">
        <f t="shared" ca="1" si="470"/>
        <v>9.1440401125643745E-10</v>
      </c>
      <c r="DW257" s="17">
        <f t="shared" ca="1" si="470"/>
        <v>9.3269209148156611E-10</v>
      </c>
      <c r="DX257" s="17">
        <f t="shared" ca="1" si="470"/>
        <v>9.5134593331119747E-10</v>
      </c>
      <c r="DY257" s="17">
        <f t="shared" ca="1" si="470"/>
        <v>9.7037285197742148E-10</v>
      </c>
      <c r="DZ257" s="17">
        <f t="shared" ca="1" si="470"/>
        <v>9.8978030901696988E-10</v>
      </c>
      <c r="EA257" s="17">
        <f t="shared" ca="1" si="470"/>
        <v>1.0095759151973093E-9</v>
      </c>
      <c r="EB257" s="17">
        <f t="shared" ca="1" si="470"/>
        <v>1.0297674335012553E-9</v>
      </c>
      <c r="EC257" s="17">
        <f t="shared" ca="1" si="470"/>
        <v>1.0503627821712805E-9</v>
      </c>
      <c r="ED257" s="17">
        <f t="shared" ca="1" si="470"/>
        <v>1.0713700378147062E-9</v>
      </c>
      <c r="EE257" s="17">
        <f t="shared" ca="1" si="470"/>
        <v>1.0927974385710004E-9</v>
      </c>
      <c r="EF257" s="17">
        <f t="shared" ca="1" si="470"/>
        <v>1.1146533873424206E-9</v>
      </c>
      <c r="EG257" s="17">
        <f t="shared" ca="1" si="470"/>
        <v>1.136946455089269E-9</v>
      </c>
      <c r="EH257" s="17">
        <f t="shared" ref="EH257:FC257" ca="1" si="471">EH253-EH231</f>
        <v>1.1596853841910543E-9</v>
      </c>
      <c r="EI257" s="17">
        <f t="shared" ca="1" si="471"/>
        <v>1.1828790918748754E-9</v>
      </c>
      <c r="EJ257" s="17">
        <f t="shared" ca="1" si="471"/>
        <v>1.2065366737123731E-9</v>
      </c>
      <c r="EK257" s="17">
        <f t="shared" ca="1" si="471"/>
        <v>1.2306674071866205E-9</v>
      </c>
      <c r="EL257" s="17">
        <f t="shared" ca="1" si="471"/>
        <v>1.255280755330353E-9</v>
      </c>
      <c r="EM257" s="17">
        <f t="shared" ca="1" si="471"/>
        <v>1.2803863704369599E-9</v>
      </c>
      <c r="EN257" s="17">
        <f t="shared" ca="1" si="471"/>
        <v>1.3059940978456991E-9</v>
      </c>
      <c r="EO257" s="17">
        <f t="shared" ca="1" si="471"/>
        <v>1.332113979802613E-9</v>
      </c>
      <c r="EP257" s="17">
        <f t="shared" ca="1" si="471"/>
        <v>1.3587562593986652E-9</v>
      </c>
      <c r="EQ257" s="17">
        <f t="shared" ca="1" si="471"/>
        <v>1.3859313845866385E-9</v>
      </c>
      <c r="ER257" s="17">
        <f t="shared" ca="1" si="471"/>
        <v>1.4136500122783712E-9</v>
      </c>
      <c r="ES257" s="17">
        <f t="shared" ca="1" si="471"/>
        <v>1.4419230125239387E-9</v>
      </c>
      <c r="ET257" s="17">
        <f t="shared" ca="1" si="471"/>
        <v>1.4707614727744175E-9</v>
      </c>
      <c r="EU257" s="17">
        <f t="shared" ca="1" si="471"/>
        <v>1.5001767022299057E-9</v>
      </c>
      <c r="EV257" s="17">
        <f t="shared" ca="1" si="471"/>
        <v>1.5301802362745039E-9</v>
      </c>
      <c r="EW257" s="17">
        <f t="shared" ca="1" si="471"/>
        <v>1.5607838409999937E-9</v>
      </c>
      <c r="EX257" s="17">
        <f t="shared" ca="1" si="471"/>
        <v>1.5919995178199938E-9</v>
      </c>
      <c r="EY257" s="17">
        <f t="shared" ca="1" si="471"/>
        <v>1.6238395081763936E-9</v>
      </c>
      <c r="EZ257" s="17">
        <f t="shared" ca="1" si="471"/>
        <v>1.6563162983399219E-9</v>
      </c>
      <c r="FA257" s="17">
        <f t="shared" ca="1" si="471"/>
        <v>1.6894426243067202E-9</v>
      </c>
      <c r="FB257" s="17">
        <f t="shared" ca="1" si="471"/>
        <v>1.7232314767928545E-9</v>
      </c>
      <c r="FC257" s="17">
        <f t="shared" ca="1" si="471"/>
        <v>1.7576961063287118E-9</v>
      </c>
    </row>
    <row r="258" spans="2:1006" x14ac:dyDescent="0.35">
      <c r="C258" t="s">
        <v>271</v>
      </c>
      <c r="E258" s="31" t="s">
        <v>47</v>
      </c>
      <c r="F258" s="1">
        <f ca="1">XIRR(J257:FC257,J8:FC8)</f>
        <v>0.70273278951644902</v>
      </c>
    </row>
    <row r="259" spans="2:1006" x14ac:dyDescent="0.35">
      <c r="E259" s="31"/>
      <c r="F259" s="1"/>
    </row>
    <row r="260" spans="2:1006" x14ac:dyDescent="0.35">
      <c r="E260" s="31"/>
      <c r="F260" s="1"/>
      <c r="J260" s="21" t="e">
        <f>IF(I9,J8,NA())</f>
        <v>#N/A</v>
      </c>
      <c r="K260" s="21" t="e">
        <f t="shared" ref="K260:BV260" si="472">IF(J9,K8,NA())</f>
        <v>#N/A</v>
      </c>
      <c r="L260" s="21" t="e">
        <f t="shared" si="472"/>
        <v>#N/A</v>
      </c>
      <c r="M260" s="21" t="e">
        <f t="shared" si="472"/>
        <v>#N/A</v>
      </c>
      <c r="N260" s="21" t="e">
        <f t="shared" si="472"/>
        <v>#N/A</v>
      </c>
      <c r="O260" s="21" t="e">
        <f t="shared" si="472"/>
        <v>#N/A</v>
      </c>
      <c r="P260" s="21" t="e">
        <f t="shared" si="472"/>
        <v>#N/A</v>
      </c>
      <c r="Q260" s="21" t="e">
        <f t="shared" si="472"/>
        <v>#N/A</v>
      </c>
      <c r="R260" s="21" t="e">
        <f t="shared" si="472"/>
        <v>#N/A</v>
      </c>
      <c r="S260" s="21" t="e">
        <f t="shared" si="472"/>
        <v>#N/A</v>
      </c>
      <c r="T260" s="21" t="e">
        <f t="shared" si="472"/>
        <v>#N/A</v>
      </c>
      <c r="U260" s="21" t="e">
        <f t="shared" si="472"/>
        <v>#N/A</v>
      </c>
      <c r="V260" s="21" t="e">
        <f t="shared" si="472"/>
        <v>#N/A</v>
      </c>
      <c r="W260" s="21">
        <f t="shared" si="472"/>
        <v>46387</v>
      </c>
      <c r="X260" s="21">
        <f t="shared" si="472"/>
        <v>46568</v>
      </c>
      <c r="Y260" s="21">
        <f t="shared" si="472"/>
        <v>46752</v>
      </c>
      <c r="Z260" s="21">
        <f t="shared" si="472"/>
        <v>46934</v>
      </c>
      <c r="AA260" s="21">
        <f t="shared" si="472"/>
        <v>47118</v>
      </c>
      <c r="AB260" s="21">
        <f t="shared" si="472"/>
        <v>47299</v>
      </c>
      <c r="AC260" s="21">
        <f t="shared" si="472"/>
        <v>47483</v>
      </c>
      <c r="AD260" s="21">
        <f t="shared" si="472"/>
        <v>47664</v>
      </c>
      <c r="AE260" s="21">
        <f t="shared" si="472"/>
        <v>47848</v>
      </c>
      <c r="AF260" s="21">
        <f t="shared" si="472"/>
        <v>48029</v>
      </c>
      <c r="AG260" s="21">
        <f t="shared" si="472"/>
        <v>48213</v>
      </c>
      <c r="AH260" s="21">
        <f t="shared" si="472"/>
        <v>48395</v>
      </c>
      <c r="AI260" s="21">
        <f t="shared" si="472"/>
        <v>48579</v>
      </c>
      <c r="AJ260" s="21">
        <f t="shared" si="472"/>
        <v>48760</v>
      </c>
      <c r="AK260" s="21">
        <f t="shared" si="472"/>
        <v>48944</v>
      </c>
      <c r="AL260" s="21">
        <f t="shared" si="472"/>
        <v>49125</v>
      </c>
      <c r="AM260" s="21">
        <f t="shared" si="472"/>
        <v>49309</v>
      </c>
      <c r="AN260" s="21">
        <f t="shared" si="472"/>
        <v>49490</v>
      </c>
      <c r="AO260" s="21">
        <f t="shared" si="472"/>
        <v>49674</v>
      </c>
      <c r="AP260" s="21">
        <f t="shared" si="472"/>
        <v>49856</v>
      </c>
      <c r="AQ260" s="21">
        <f t="shared" si="472"/>
        <v>50040</v>
      </c>
      <c r="AR260" s="21">
        <f t="shared" si="472"/>
        <v>50221</v>
      </c>
      <c r="AS260" s="21">
        <f t="shared" si="472"/>
        <v>50405</v>
      </c>
      <c r="AT260" s="21">
        <f t="shared" si="472"/>
        <v>50586</v>
      </c>
      <c r="AU260" s="21">
        <f t="shared" si="472"/>
        <v>50770</v>
      </c>
      <c r="AV260" s="21">
        <f t="shared" si="472"/>
        <v>50951</v>
      </c>
      <c r="AW260" s="21">
        <f t="shared" si="472"/>
        <v>51135</v>
      </c>
      <c r="AX260" s="21">
        <f t="shared" si="472"/>
        <v>51317</v>
      </c>
      <c r="AY260" s="21">
        <f t="shared" si="472"/>
        <v>51501</v>
      </c>
      <c r="AZ260" s="21">
        <f t="shared" si="472"/>
        <v>51682</v>
      </c>
      <c r="BA260" s="21">
        <f t="shared" si="472"/>
        <v>51866</v>
      </c>
      <c r="BB260" s="21">
        <f t="shared" si="472"/>
        <v>52047</v>
      </c>
      <c r="BC260" s="21">
        <f t="shared" si="472"/>
        <v>52231</v>
      </c>
      <c r="BD260" s="21">
        <f t="shared" si="472"/>
        <v>52412</v>
      </c>
      <c r="BE260" s="21">
        <f t="shared" si="472"/>
        <v>52596</v>
      </c>
      <c r="BF260" s="21">
        <f t="shared" si="472"/>
        <v>52778</v>
      </c>
      <c r="BG260" s="21">
        <f t="shared" si="472"/>
        <v>52962</v>
      </c>
      <c r="BH260" s="21">
        <f t="shared" si="472"/>
        <v>53143</v>
      </c>
      <c r="BI260" s="21">
        <f t="shared" si="472"/>
        <v>53327</v>
      </c>
      <c r="BJ260" s="21">
        <f t="shared" si="472"/>
        <v>53508</v>
      </c>
      <c r="BK260" s="21">
        <f t="shared" si="472"/>
        <v>53692</v>
      </c>
      <c r="BL260" s="21">
        <f t="shared" si="472"/>
        <v>53873</v>
      </c>
      <c r="BM260" s="21">
        <f t="shared" si="472"/>
        <v>54057</v>
      </c>
      <c r="BN260" s="21">
        <f t="shared" si="472"/>
        <v>54239</v>
      </c>
      <c r="BO260" s="21">
        <f t="shared" si="472"/>
        <v>54423</v>
      </c>
      <c r="BP260" s="21">
        <f t="shared" si="472"/>
        <v>54604</v>
      </c>
      <c r="BQ260" s="21">
        <f t="shared" si="472"/>
        <v>54788</v>
      </c>
      <c r="BR260" s="21">
        <f t="shared" si="472"/>
        <v>54969</v>
      </c>
      <c r="BS260" s="21">
        <f t="shared" si="472"/>
        <v>55153</v>
      </c>
      <c r="BT260" s="21">
        <f t="shared" si="472"/>
        <v>55334</v>
      </c>
      <c r="BU260" s="21">
        <f t="shared" si="472"/>
        <v>55518</v>
      </c>
      <c r="BV260" s="21">
        <f t="shared" si="472"/>
        <v>55700</v>
      </c>
      <c r="BW260" s="21">
        <f t="shared" ref="BW260:EH260" si="473">IF(BV9,BW8,NA())</f>
        <v>55884</v>
      </c>
      <c r="BX260" s="21">
        <f t="shared" si="473"/>
        <v>56065</v>
      </c>
      <c r="BY260" s="21">
        <f t="shared" si="473"/>
        <v>56249</v>
      </c>
      <c r="BZ260" s="21">
        <f t="shared" si="473"/>
        <v>56430</v>
      </c>
      <c r="CA260" s="21">
        <f t="shared" si="473"/>
        <v>56614</v>
      </c>
      <c r="CB260" s="21">
        <f t="shared" si="473"/>
        <v>56795</v>
      </c>
      <c r="CC260" s="21">
        <f t="shared" si="473"/>
        <v>56979</v>
      </c>
      <c r="CD260" s="21">
        <f t="shared" si="473"/>
        <v>57161</v>
      </c>
      <c r="CE260" s="21">
        <f t="shared" si="473"/>
        <v>57345</v>
      </c>
      <c r="CF260" s="21">
        <f t="shared" si="473"/>
        <v>57526</v>
      </c>
      <c r="CG260" s="21">
        <f t="shared" si="473"/>
        <v>57710</v>
      </c>
      <c r="CH260" s="21">
        <f t="shared" si="473"/>
        <v>57891</v>
      </c>
      <c r="CI260" s="21">
        <f t="shared" si="473"/>
        <v>58075</v>
      </c>
      <c r="CJ260" s="21">
        <f t="shared" si="473"/>
        <v>58256</v>
      </c>
      <c r="CK260" s="21">
        <f t="shared" si="473"/>
        <v>58440</v>
      </c>
      <c r="CL260" s="21">
        <f t="shared" si="473"/>
        <v>58622</v>
      </c>
      <c r="CM260" s="21">
        <f t="shared" si="473"/>
        <v>58806</v>
      </c>
      <c r="CN260" s="21">
        <f t="shared" si="473"/>
        <v>58987</v>
      </c>
      <c r="CO260" s="21" t="e">
        <f t="shared" si="473"/>
        <v>#N/A</v>
      </c>
      <c r="CP260" s="21" t="e">
        <f t="shared" si="473"/>
        <v>#N/A</v>
      </c>
      <c r="CQ260" s="21" t="e">
        <f t="shared" si="473"/>
        <v>#N/A</v>
      </c>
      <c r="CR260" s="21" t="e">
        <f t="shared" si="473"/>
        <v>#N/A</v>
      </c>
      <c r="CS260" s="21" t="e">
        <f t="shared" si="473"/>
        <v>#N/A</v>
      </c>
      <c r="CT260" s="21" t="e">
        <f t="shared" si="473"/>
        <v>#N/A</v>
      </c>
      <c r="CU260" s="21" t="e">
        <f t="shared" si="473"/>
        <v>#N/A</v>
      </c>
      <c r="CV260" s="21" t="e">
        <f t="shared" si="473"/>
        <v>#N/A</v>
      </c>
      <c r="CW260" s="21" t="e">
        <f t="shared" si="473"/>
        <v>#N/A</v>
      </c>
      <c r="CX260" s="21" t="e">
        <f t="shared" si="473"/>
        <v>#N/A</v>
      </c>
      <c r="CY260" s="21" t="e">
        <f t="shared" si="473"/>
        <v>#N/A</v>
      </c>
      <c r="CZ260" s="21" t="e">
        <f t="shared" si="473"/>
        <v>#N/A</v>
      </c>
      <c r="DA260" s="21" t="e">
        <f t="shared" si="473"/>
        <v>#N/A</v>
      </c>
      <c r="DB260" s="21" t="e">
        <f t="shared" si="473"/>
        <v>#N/A</v>
      </c>
      <c r="DC260" s="21" t="e">
        <f t="shared" si="473"/>
        <v>#N/A</v>
      </c>
      <c r="DD260" s="21" t="e">
        <f t="shared" si="473"/>
        <v>#N/A</v>
      </c>
      <c r="DE260" s="21" t="e">
        <f t="shared" si="473"/>
        <v>#N/A</v>
      </c>
      <c r="DF260" s="21" t="e">
        <f t="shared" si="473"/>
        <v>#N/A</v>
      </c>
      <c r="DG260" s="21" t="e">
        <f t="shared" si="473"/>
        <v>#N/A</v>
      </c>
      <c r="DH260" s="21" t="e">
        <f t="shared" si="473"/>
        <v>#N/A</v>
      </c>
      <c r="DI260" s="21" t="e">
        <f t="shared" si="473"/>
        <v>#N/A</v>
      </c>
      <c r="DJ260" s="21" t="e">
        <f t="shared" si="473"/>
        <v>#N/A</v>
      </c>
      <c r="DK260" s="21" t="e">
        <f t="shared" si="473"/>
        <v>#N/A</v>
      </c>
      <c r="DL260" s="21" t="e">
        <f t="shared" si="473"/>
        <v>#N/A</v>
      </c>
      <c r="DM260" s="21" t="e">
        <f t="shared" si="473"/>
        <v>#N/A</v>
      </c>
      <c r="DN260" s="21" t="e">
        <f t="shared" si="473"/>
        <v>#N/A</v>
      </c>
      <c r="DO260" s="21" t="e">
        <f t="shared" si="473"/>
        <v>#N/A</v>
      </c>
      <c r="DP260" s="21" t="e">
        <f t="shared" si="473"/>
        <v>#N/A</v>
      </c>
      <c r="DQ260" s="21" t="e">
        <f t="shared" si="473"/>
        <v>#N/A</v>
      </c>
      <c r="DR260" s="21" t="e">
        <f t="shared" si="473"/>
        <v>#N/A</v>
      </c>
      <c r="DS260" s="21" t="e">
        <f t="shared" si="473"/>
        <v>#N/A</v>
      </c>
      <c r="DT260" s="21" t="e">
        <f t="shared" si="473"/>
        <v>#N/A</v>
      </c>
      <c r="DU260" s="21" t="e">
        <f t="shared" si="473"/>
        <v>#N/A</v>
      </c>
      <c r="DV260" s="21" t="e">
        <f t="shared" si="473"/>
        <v>#N/A</v>
      </c>
      <c r="DW260" s="21" t="e">
        <f t="shared" si="473"/>
        <v>#N/A</v>
      </c>
      <c r="DX260" s="21" t="e">
        <f t="shared" si="473"/>
        <v>#N/A</v>
      </c>
      <c r="DY260" s="21" t="e">
        <f t="shared" si="473"/>
        <v>#N/A</v>
      </c>
      <c r="DZ260" s="21" t="e">
        <f t="shared" si="473"/>
        <v>#N/A</v>
      </c>
      <c r="EA260" s="21" t="e">
        <f t="shared" si="473"/>
        <v>#N/A</v>
      </c>
      <c r="EB260" s="21" t="e">
        <f t="shared" si="473"/>
        <v>#N/A</v>
      </c>
      <c r="EC260" s="21" t="e">
        <f t="shared" si="473"/>
        <v>#N/A</v>
      </c>
      <c r="ED260" s="21" t="e">
        <f t="shared" si="473"/>
        <v>#N/A</v>
      </c>
      <c r="EE260" s="21" t="e">
        <f t="shared" si="473"/>
        <v>#N/A</v>
      </c>
      <c r="EF260" s="21" t="e">
        <f t="shared" si="473"/>
        <v>#N/A</v>
      </c>
      <c r="EG260" s="21" t="e">
        <f t="shared" si="473"/>
        <v>#N/A</v>
      </c>
      <c r="EH260" s="21" t="e">
        <f t="shared" si="473"/>
        <v>#N/A</v>
      </c>
      <c r="EI260" s="21" t="e">
        <f t="shared" ref="EI260:FC260" si="474">IF(EH9,EI8,NA())</f>
        <v>#N/A</v>
      </c>
      <c r="EJ260" s="21" t="e">
        <f t="shared" si="474"/>
        <v>#N/A</v>
      </c>
      <c r="EK260" s="21" t="e">
        <f t="shared" si="474"/>
        <v>#N/A</v>
      </c>
      <c r="EL260" s="21" t="e">
        <f t="shared" si="474"/>
        <v>#N/A</v>
      </c>
      <c r="EM260" s="21" t="e">
        <f t="shared" si="474"/>
        <v>#N/A</v>
      </c>
      <c r="EN260" s="21" t="e">
        <f t="shared" si="474"/>
        <v>#N/A</v>
      </c>
      <c r="EO260" s="21" t="e">
        <f t="shared" si="474"/>
        <v>#N/A</v>
      </c>
      <c r="EP260" s="21" t="e">
        <f t="shared" si="474"/>
        <v>#N/A</v>
      </c>
      <c r="EQ260" s="21" t="e">
        <f t="shared" si="474"/>
        <v>#N/A</v>
      </c>
      <c r="ER260" s="21" t="e">
        <f t="shared" si="474"/>
        <v>#N/A</v>
      </c>
      <c r="ES260" s="21" t="e">
        <f t="shared" si="474"/>
        <v>#N/A</v>
      </c>
      <c r="ET260" s="21" t="e">
        <f t="shared" si="474"/>
        <v>#N/A</v>
      </c>
      <c r="EU260" s="21" t="e">
        <f t="shared" si="474"/>
        <v>#N/A</v>
      </c>
      <c r="EV260" s="21" t="e">
        <f t="shared" si="474"/>
        <v>#N/A</v>
      </c>
      <c r="EW260" s="21" t="e">
        <f t="shared" si="474"/>
        <v>#N/A</v>
      </c>
      <c r="EX260" s="21" t="e">
        <f t="shared" si="474"/>
        <v>#N/A</v>
      </c>
      <c r="EY260" s="21" t="e">
        <f t="shared" si="474"/>
        <v>#N/A</v>
      </c>
      <c r="EZ260" s="21" t="e">
        <f t="shared" si="474"/>
        <v>#N/A</v>
      </c>
      <c r="FA260" s="21" t="e">
        <f t="shared" si="474"/>
        <v>#N/A</v>
      </c>
      <c r="FB260" s="21" t="e">
        <f t="shared" si="474"/>
        <v>#N/A</v>
      </c>
      <c r="FC260" s="21" t="e">
        <f t="shared" si="474"/>
        <v>#N/A</v>
      </c>
    </row>
    <row r="261" spans="2:1006" x14ac:dyDescent="0.35">
      <c r="C261" t="s">
        <v>270</v>
      </c>
      <c r="E261" s="31" t="s">
        <v>107</v>
      </c>
      <c r="F261" s="1"/>
      <c r="J261" s="17">
        <f ca="1">J243</f>
        <v>0</v>
      </c>
      <c r="K261" s="17">
        <f t="shared" ref="K261:BV261" ca="1" si="475">K243</f>
        <v>0</v>
      </c>
      <c r="L261" s="17">
        <f t="shared" ca="1" si="475"/>
        <v>0</v>
      </c>
      <c r="M261" s="17">
        <f t="shared" ca="1" si="475"/>
        <v>0</v>
      </c>
      <c r="N261" s="17">
        <f t="shared" ca="1" si="475"/>
        <v>0</v>
      </c>
      <c r="O261" s="17">
        <f t="shared" ca="1" si="475"/>
        <v>0</v>
      </c>
      <c r="P261" s="17">
        <f t="shared" ca="1" si="475"/>
        <v>0</v>
      </c>
      <c r="Q261" s="17">
        <f t="shared" ca="1" si="475"/>
        <v>0</v>
      </c>
      <c r="R261" s="17">
        <f t="shared" ca="1" si="475"/>
        <v>0</v>
      </c>
      <c r="S261" s="17">
        <f t="shared" ca="1" si="475"/>
        <v>0</v>
      </c>
      <c r="T261" s="17">
        <f t="shared" ca="1" si="475"/>
        <v>0</v>
      </c>
      <c r="U261" s="17">
        <f t="shared" ca="1" si="475"/>
        <v>0</v>
      </c>
      <c r="V261" s="17">
        <f t="shared" ca="1" si="475"/>
        <v>1837351.3408366102</v>
      </c>
      <c r="W261" s="17">
        <f t="shared" ca="1" si="475"/>
        <v>1812259.6993860651</v>
      </c>
      <c r="X261" s="17">
        <f t="shared" ca="1" si="475"/>
        <v>2096155.1245927934</v>
      </c>
      <c r="Y261" s="17">
        <f t="shared" ca="1" si="475"/>
        <v>2101314.8995997654</v>
      </c>
      <c r="Z261" s="17">
        <f t="shared" ca="1" si="475"/>
        <v>1809158.0910978494</v>
      </c>
      <c r="AA261" s="17">
        <f t="shared" ca="1" si="475"/>
        <v>1814189.5705499349</v>
      </c>
      <c r="AB261" s="17">
        <f t="shared" ca="1" si="475"/>
        <v>1640800.6189812548</v>
      </c>
      <c r="AC261" s="17">
        <f t="shared" ca="1" si="475"/>
        <v>1645692.9640242259</v>
      </c>
      <c r="AD261" s="17">
        <f t="shared" ca="1" si="475"/>
        <v>1650511.5004301756</v>
      </c>
      <c r="AE261" s="17">
        <f t="shared" ca="1" si="475"/>
        <v>1727764.0265886129</v>
      </c>
      <c r="AF261" s="17">
        <f t="shared" ca="1" si="475"/>
        <v>1600746.1344557325</v>
      </c>
      <c r="AG261" s="17">
        <f t="shared" ca="1" si="475"/>
        <v>1607471.6665189152</v>
      </c>
      <c r="AH261" s="17">
        <f t="shared" ca="1" si="475"/>
        <v>1480410.8375643545</v>
      </c>
      <c r="AI261" s="17">
        <f t="shared" ca="1" si="475"/>
        <v>1487090.5894799887</v>
      </c>
      <c r="AJ261" s="17">
        <f t="shared" ca="1" si="475"/>
        <v>1493745.2590126966</v>
      </c>
      <c r="AK261" s="17">
        <f t="shared" ca="1" si="475"/>
        <v>1500373.3379339697</v>
      </c>
      <c r="AL261" s="17">
        <f t="shared" ca="1" si="475"/>
        <v>1506973.2820901121</v>
      </c>
      <c r="AM261" s="17">
        <f t="shared" ca="1" si="475"/>
        <v>1513543.5106580548</v>
      </c>
      <c r="AN261" s="17">
        <f t="shared" ca="1" si="475"/>
        <v>1520082.405386263</v>
      </c>
      <c r="AO261" s="17">
        <f t="shared" ca="1" si="475"/>
        <v>1526588.3098204492</v>
      </c>
      <c r="AP261" s="17">
        <f t="shared" ca="1" si="475"/>
        <v>1450954.2653558822</v>
      </c>
      <c r="AQ261" s="17">
        <f t="shared" ca="1" si="475"/>
        <v>1457676.4314844129</v>
      </c>
      <c r="AR261" s="17">
        <f t="shared" ca="1" si="475"/>
        <v>1464366.148130642</v>
      </c>
      <c r="AS261" s="17">
        <f t="shared" ca="1" si="475"/>
        <v>1471021.7129190017</v>
      </c>
      <c r="AT261" s="17">
        <f t="shared" ca="1" si="475"/>
        <v>1477641.3834598567</v>
      </c>
      <c r="AU261" s="17">
        <f t="shared" ca="1" si="475"/>
        <v>1484223.376523423</v>
      </c>
      <c r="AV261" s="17">
        <f t="shared" ca="1" si="475"/>
        <v>1490765.8671971606</v>
      </c>
      <c r="AW261" s="17">
        <f t="shared" ca="1" si="475"/>
        <v>1497266.9880263004</v>
      </c>
      <c r="AX261" s="17">
        <f t="shared" ca="1" si="475"/>
        <v>1503724.8281371922</v>
      </c>
      <c r="AY261" s="17">
        <f t="shared" ca="1" si="475"/>
        <v>1510137.4323431004</v>
      </c>
      <c r="AZ261" s="17">
        <f t="shared" ca="1" si="475"/>
        <v>1507220.8002321324</v>
      </c>
      <c r="BA261" s="17">
        <f t="shared" ca="1" si="475"/>
        <v>1513536.8852369166</v>
      </c>
      <c r="BB261" s="17">
        <f t="shared" ca="1" si="475"/>
        <v>1519801.593685681</v>
      </c>
      <c r="BC261" s="17">
        <f t="shared" ca="1" si="475"/>
        <v>1526012.7838343659</v>
      </c>
      <c r="BD261" s="17">
        <f t="shared" ca="1" si="475"/>
        <v>1532168.2648793722</v>
      </c>
      <c r="BE261" s="17">
        <f t="shared" ca="1" si="475"/>
        <v>1538265.7959505916</v>
      </c>
      <c r="BF261" s="17">
        <f t="shared" ca="1" si="475"/>
        <v>1544303.0850842991</v>
      </c>
      <c r="BG261" s="17">
        <f t="shared" ca="1" si="475"/>
        <v>1550277.7881755191</v>
      </c>
      <c r="BH261" s="17">
        <f t="shared" ca="1" si="475"/>
        <v>1556187.5079094584</v>
      </c>
      <c r="BI261" s="17">
        <f t="shared" ca="1" si="475"/>
        <v>1644135.0558294759</v>
      </c>
      <c r="BJ261" s="17">
        <f t="shared" ca="1" si="475"/>
        <v>436950.67777198408</v>
      </c>
      <c r="BK261" s="17">
        <f t="shared" ca="1" si="475"/>
        <v>427476.79984672309</v>
      </c>
      <c r="BL261" s="17">
        <f t="shared" ca="1" si="475"/>
        <v>417959.557359809</v>
      </c>
      <c r="BM261" s="17">
        <f t="shared" ca="1" si="475"/>
        <v>408398.69832557894</v>
      </c>
      <c r="BN261" s="17">
        <f t="shared" ca="1" si="475"/>
        <v>398793.97392989835</v>
      </c>
      <c r="BO261" s="17">
        <f t="shared" ca="1" si="475"/>
        <v>389145.13867009658</v>
      </c>
      <c r="BP261" s="17">
        <f t="shared" ca="1" si="475"/>
        <v>379451.95049847371</v>
      </c>
      <c r="BQ261" s="17">
        <f t="shared" ca="1" si="475"/>
        <v>369714.17096945964</v>
      </c>
      <c r="BR261" s="17">
        <f t="shared" ca="1" si="475"/>
        <v>359931.5653905067</v>
      </c>
      <c r="BS261" s="17">
        <f t="shared" ca="1" si="475"/>
        <v>350103.9029767965</v>
      </c>
      <c r="BT261" s="17">
        <f t="shared" ca="1" si="475"/>
        <v>340230.95700984757</v>
      </c>
      <c r="BU261" s="17">
        <f t="shared" ca="1" si="475"/>
        <v>330312.50500010676</v>
      </c>
      <c r="BV261" s="17">
        <f t="shared" ca="1" si="475"/>
        <v>320348.32885361585</v>
      </c>
      <c r="BW261" s="17">
        <f t="shared" ref="BW261:EH261" ca="1" si="476">BW243</f>
        <v>310338.21504283906</v>
      </c>
      <c r="BX261" s="17">
        <f t="shared" ca="1" si="476"/>
        <v>300281.95478174725</v>
      </c>
      <c r="BY261" s="17">
        <f t="shared" ca="1" si="476"/>
        <v>290179.34420524631</v>
      </c>
      <c r="BZ261" s="17">
        <f t="shared" ca="1" si="476"/>
        <v>280030.18455305323</v>
      </c>
      <c r="CA261" s="17">
        <f t="shared" ca="1" si="476"/>
        <v>269834.28235810803</v>
      </c>
      <c r="CB261" s="17">
        <f t="shared" ca="1" si="476"/>
        <v>259591.44963962902</v>
      </c>
      <c r="CC261" s="17">
        <f t="shared" ca="1" si="476"/>
        <v>249301.50410090608</v>
      </c>
      <c r="CD261" s="17">
        <f t="shared" ca="1" si="476"/>
        <v>238964.26933194316</v>
      </c>
      <c r="CE261" s="17">
        <f t="shared" ca="1" si="476"/>
        <v>229415.94995970663</v>
      </c>
      <c r="CF261" s="17">
        <f t="shared" ca="1" si="476"/>
        <v>219803.31541384128</v>
      </c>
      <c r="CG261" s="17">
        <f t="shared" ca="1" si="476"/>
        <v>210125.64927488484</v>
      </c>
      <c r="CH261" s="17">
        <f t="shared" ca="1" si="476"/>
        <v>200382.22818506265</v>
      </c>
      <c r="CI261" s="17">
        <f t="shared" ca="1" si="476"/>
        <v>190572.32177877449</v>
      </c>
      <c r="CJ261" s="17">
        <f t="shared" ca="1" si="476"/>
        <v>180695.19261239015</v>
      </c>
      <c r="CK261" s="17">
        <f t="shared" ca="1" si="476"/>
        <v>170750.09609334718</v>
      </c>
      <c r="CL261" s="17">
        <f t="shared" ca="1" si="476"/>
        <v>160736.2804085447</v>
      </c>
      <c r="CM261" s="17">
        <f t="shared" ca="1" si="476"/>
        <v>150652.98645202722</v>
      </c>
      <c r="CN261" s="17">
        <f t="shared" ca="1" si="476"/>
        <v>-1.2397225076651897E-10</v>
      </c>
      <c r="CO261" s="17">
        <f t="shared" ca="1" si="476"/>
        <v>-1.2645169578184937E-10</v>
      </c>
      <c r="CP261" s="17">
        <f t="shared" ca="1" si="476"/>
        <v>-1.2898072969748632E-10</v>
      </c>
      <c r="CQ261" s="17">
        <f t="shared" ca="1" si="476"/>
        <v>-1.3156034429143605E-10</v>
      </c>
      <c r="CR261" s="17">
        <f t="shared" ca="1" si="476"/>
        <v>-1.3419155117726478E-10</v>
      </c>
      <c r="CS261" s="17">
        <f t="shared" ca="1" si="476"/>
        <v>-1.3687538220081007E-10</v>
      </c>
      <c r="CT261" s="17">
        <f t="shared" ca="1" si="476"/>
        <v>-1.3961288984482624E-10</v>
      </c>
      <c r="CU261" s="17">
        <f t="shared" ca="1" si="476"/>
        <v>-1.4240514764172276E-10</v>
      </c>
      <c r="CV261" s="17">
        <f t="shared" ca="1" si="476"/>
        <v>-1.4525325059455723E-10</v>
      </c>
      <c r="CW261" s="17">
        <f t="shared" ca="1" si="476"/>
        <v>-1.4815831560644837E-10</v>
      </c>
      <c r="CX261" s="17">
        <f t="shared" ca="1" si="476"/>
        <v>-1.5112148191857731E-10</v>
      </c>
      <c r="CY261" s="17">
        <f t="shared" ca="1" si="476"/>
        <v>-1.5414391155694886E-10</v>
      </c>
      <c r="CZ261" s="17">
        <f t="shared" ca="1" si="476"/>
        <v>-1.5722678978808783E-10</v>
      </c>
      <c r="DA261" s="17">
        <f t="shared" ca="1" si="476"/>
        <v>-1.6037132558384961E-10</v>
      </c>
      <c r="DB261" s="17">
        <f t="shared" ca="1" si="476"/>
        <v>-1.6357875209552656E-10</v>
      </c>
      <c r="DC261" s="17">
        <f t="shared" ca="1" si="476"/>
        <v>-1.668503271374371E-10</v>
      </c>
      <c r="DD261" s="17">
        <f t="shared" ca="1" si="476"/>
        <v>-1.7018733368018588E-10</v>
      </c>
      <c r="DE261" s="17">
        <f t="shared" ca="1" si="476"/>
        <v>-1.7359108035378959E-10</v>
      </c>
      <c r="DF261" s="17">
        <f t="shared" ca="1" si="476"/>
        <v>-1.7706290196086538E-10</v>
      </c>
      <c r="DG261" s="17">
        <f t="shared" ca="1" si="476"/>
        <v>-1.8060416000008272E-10</v>
      </c>
      <c r="DH261" s="17">
        <f t="shared" ca="1" si="476"/>
        <v>-1.8421624320008436E-10</v>
      </c>
      <c r="DI261" s="17">
        <f t="shared" ca="1" si="476"/>
        <v>-1.8790056806408606E-10</v>
      </c>
      <c r="DJ261" s="17">
        <f t="shared" ca="1" si="476"/>
        <v>-1.9165857942536776E-10</v>
      </c>
      <c r="DK261" s="17">
        <f t="shared" ca="1" si="476"/>
        <v>-1.954917510138751E-10</v>
      </c>
      <c r="DL261" s="17">
        <f t="shared" ca="1" si="476"/>
        <v>-1.9940158603415261E-10</v>
      </c>
      <c r="DM261" s="17">
        <f t="shared" ca="1" si="476"/>
        <v>-2.0338961775483567E-10</v>
      </c>
      <c r="DN261" s="17">
        <f t="shared" ca="1" si="476"/>
        <v>-2.074574101099324E-10</v>
      </c>
      <c r="DO261" s="17">
        <f t="shared" ca="1" si="476"/>
        <v>-2.1160655831213102E-10</v>
      </c>
      <c r="DP261" s="17">
        <f t="shared" ca="1" si="476"/>
        <v>-2.1583868947837363E-10</v>
      </c>
      <c r="DQ261" s="17">
        <f t="shared" ca="1" si="476"/>
        <v>-2.2015546326794111E-10</v>
      </c>
      <c r="DR261" s="17">
        <f t="shared" ca="1" si="476"/>
        <v>-2.2455857253329996E-10</v>
      </c>
      <c r="DS261" s="17">
        <f t="shared" ca="1" si="476"/>
        <v>-2.2904974398396594E-10</v>
      </c>
      <c r="DT261" s="17">
        <f t="shared" ca="1" si="476"/>
        <v>-2.3363073886364521E-10</v>
      </c>
      <c r="DU261" s="17">
        <f t="shared" ca="1" si="476"/>
        <v>-2.3830335364091816E-10</v>
      </c>
      <c r="DV261" s="17">
        <f t="shared" ca="1" si="476"/>
        <v>-2.4306942071373653E-10</v>
      </c>
      <c r="DW261" s="17">
        <f t="shared" ca="1" si="476"/>
        <v>-2.4793080912801125E-10</v>
      </c>
      <c r="DX261" s="17">
        <f t="shared" ca="1" si="476"/>
        <v>-2.5288942531057149E-10</v>
      </c>
      <c r="DY261" s="17">
        <f t="shared" ca="1" si="476"/>
        <v>-2.5794721381678289E-10</v>
      </c>
      <c r="DZ261" s="17">
        <f t="shared" ca="1" si="476"/>
        <v>-2.6310615809311857E-10</v>
      </c>
      <c r="EA261" s="17">
        <f t="shared" ca="1" si="476"/>
        <v>-2.6836828125498091E-10</v>
      </c>
      <c r="EB261" s="17">
        <f t="shared" ca="1" si="476"/>
        <v>-2.7373564688008053E-10</v>
      </c>
      <c r="EC261" s="17">
        <f t="shared" ca="1" si="476"/>
        <v>-2.7921035981768217E-10</v>
      </c>
      <c r="ED261" s="17">
        <f t="shared" ca="1" si="476"/>
        <v>-2.8479456701403582E-10</v>
      </c>
      <c r="EE261" s="17">
        <f t="shared" ca="1" si="476"/>
        <v>-2.9049045835431655E-10</v>
      </c>
      <c r="EF261" s="17">
        <f t="shared" ca="1" si="476"/>
        <v>-2.9630026752140289E-10</v>
      </c>
      <c r="EG261" s="17">
        <f t="shared" ca="1" si="476"/>
        <v>-3.0222627287183096E-10</v>
      </c>
      <c r="EH261" s="17">
        <f t="shared" ca="1" si="476"/>
        <v>-3.0827079832926764E-10</v>
      </c>
      <c r="EI261" s="17">
        <f t="shared" ref="EI261:FC261" ca="1" si="477">EI243</f>
        <v>-3.1443621429585293E-10</v>
      </c>
      <c r="EJ261" s="17">
        <f t="shared" ca="1" si="477"/>
        <v>-3.2072493858177003E-10</v>
      </c>
      <c r="EK261" s="17">
        <f t="shared" ca="1" si="477"/>
        <v>-3.2713943735340545E-10</v>
      </c>
      <c r="EL261" s="17">
        <f t="shared" ca="1" si="477"/>
        <v>-3.3368222610047355E-10</v>
      </c>
      <c r="EM261" s="17">
        <f t="shared" ca="1" si="477"/>
        <v>-3.4035587062248299E-10</v>
      </c>
      <c r="EN261" s="17">
        <f t="shared" ca="1" si="477"/>
        <v>-3.4716298803493268E-10</v>
      </c>
      <c r="EO261" s="17">
        <f t="shared" ca="1" si="477"/>
        <v>-3.5410624779563126E-10</v>
      </c>
      <c r="EP261" s="17">
        <f t="shared" ca="1" si="477"/>
        <v>-3.6118837275154393E-10</v>
      </c>
      <c r="EQ261" s="17">
        <f t="shared" ca="1" si="477"/>
        <v>-3.6841214020657475E-10</v>
      </c>
      <c r="ER261" s="17">
        <f t="shared" ca="1" si="477"/>
        <v>-3.7578038301070629E-10</v>
      </c>
      <c r="ES261" s="17">
        <f t="shared" ca="1" si="477"/>
        <v>-3.8329599067092039E-10</v>
      </c>
      <c r="ET261" s="17">
        <f t="shared" ca="1" si="477"/>
        <v>-3.909619104843388E-10</v>
      </c>
      <c r="EU261" s="17">
        <f t="shared" ca="1" si="477"/>
        <v>-3.9878114869402558E-10</v>
      </c>
      <c r="EV261" s="17">
        <f t="shared" ca="1" si="477"/>
        <v>-4.0675677166790608E-10</v>
      </c>
      <c r="EW261" s="17">
        <f t="shared" ca="1" si="477"/>
        <v>-4.1489190710126417E-10</v>
      </c>
      <c r="EX261" s="17">
        <f t="shared" ca="1" si="477"/>
        <v>-4.231897452432895E-10</v>
      </c>
      <c r="EY261" s="17">
        <f t="shared" ca="1" si="477"/>
        <v>-4.3165354014815529E-10</v>
      </c>
      <c r="EZ261" s="17">
        <f t="shared" ca="1" si="477"/>
        <v>-4.4028661095111846E-10</v>
      </c>
      <c r="FA261" s="17">
        <f t="shared" ca="1" si="477"/>
        <v>-4.4909234317014078E-10</v>
      </c>
      <c r="FB261" s="17">
        <f t="shared" ca="1" si="477"/>
        <v>-4.5807419003354357E-10</v>
      </c>
      <c r="FC261" s="17">
        <f t="shared" ca="1" si="477"/>
        <v>-4.6723567383421445E-10</v>
      </c>
    </row>
    <row r="262" spans="2:1006" x14ac:dyDescent="0.35">
      <c r="E262" s="31"/>
      <c r="F262" s="1"/>
      <c r="J262" s="21" t="e">
        <f>J260</f>
        <v>#N/A</v>
      </c>
      <c r="K262" s="21" t="e">
        <f t="shared" ref="K262:BV262" si="478">K260</f>
        <v>#N/A</v>
      </c>
      <c r="L262" s="21" t="e">
        <f t="shared" si="478"/>
        <v>#N/A</v>
      </c>
      <c r="M262" s="21" t="e">
        <f t="shared" si="478"/>
        <v>#N/A</v>
      </c>
      <c r="N262" s="21" t="e">
        <f t="shared" si="478"/>
        <v>#N/A</v>
      </c>
      <c r="O262" s="21" t="e">
        <f t="shared" si="478"/>
        <v>#N/A</v>
      </c>
      <c r="P262" s="21" t="e">
        <f t="shared" si="478"/>
        <v>#N/A</v>
      </c>
      <c r="Q262" s="21" t="e">
        <f t="shared" si="478"/>
        <v>#N/A</v>
      </c>
      <c r="R262" s="21" t="e">
        <f t="shared" si="478"/>
        <v>#N/A</v>
      </c>
      <c r="S262" s="21" t="e">
        <f t="shared" si="478"/>
        <v>#N/A</v>
      </c>
      <c r="T262" s="21" t="e">
        <f t="shared" si="478"/>
        <v>#N/A</v>
      </c>
      <c r="U262" s="21" t="e">
        <f t="shared" si="478"/>
        <v>#N/A</v>
      </c>
      <c r="V262" s="21" t="e">
        <f t="shared" si="478"/>
        <v>#N/A</v>
      </c>
      <c r="W262" s="21">
        <f t="shared" si="478"/>
        <v>46387</v>
      </c>
      <c r="X262" s="21">
        <f t="shared" si="478"/>
        <v>46568</v>
      </c>
      <c r="Y262" s="21">
        <f t="shared" si="478"/>
        <v>46752</v>
      </c>
      <c r="Z262" s="21">
        <f t="shared" si="478"/>
        <v>46934</v>
      </c>
      <c r="AA262" s="21">
        <f t="shared" si="478"/>
        <v>47118</v>
      </c>
      <c r="AB262" s="21">
        <f t="shared" si="478"/>
        <v>47299</v>
      </c>
      <c r="AC262" s="21">
        <f t="shared" si="478"/>
        <v>47483</v>
      </c>
      <c r="AD262" s="21">
        <f t="shared" si="478"/>
        <v>47664</v>
      </c>
      <c r="AE262" s="21">
        <f t="shared" si="478"/>
        <v>47848</v>
      </c>
      <c r="AF262" s="21">
        <f t="shared" si="478"/>
        <v>48029</v>
      </c>
      <c r="AG262" s="21">
        <f t="shared" si="478"/>
        <v>48213</v>
      </c>
      <c r="AH262" s="21">
        <f t="shared" si="478"/>
        <v>48395</v>
      </c>
      <c r="AI262" s="21">
        <f t="shared" si="478"/>
        <v>48579</v>
      </c>
      <c r="AJ262" s="21">
        <f t="shared" si="478"/>
        <v>48760</v>
      </c>
      <c r="AK262" s="21">
        <f t="shared" si="478"/>
        <v>48944</v>
      </c>
      <c r="AL262" s="21">
        <f t="shared" si="478"/>
        <v>49125</v>
      </c>
      <c r="AM262" s="21">
        <f t="shared" si="478"/>
        <v>49309</v>
      </c>
      <c r="AN262" s="21">
        <f t="shared" si="478"/>
        <v>49490</v>
      </c>
      <c r="AO262" s="21">
        <f t="shared" si="478"/>
        <v>49674</v>
      </c>
      <c r="AP262" s="21">
        <f t="shared" si="478"/>
        <v>49856</v>
      </c>
      <c r="AQ262" s="21">
        <f t="shared" si="478"/>
        <v>50040</v>
      </c>
      <c r="AR262" s="21">
        <f t="shared" si="478"/>
        <v>50221</v>
      </c>
      <c r="AS262" s="21">
        <f t="shared" si="478"/>
        <v>50405</v>
      </c>
      <c r="AT262" s="21">
        <f t="shared" si="478"/>
        <v>50586</v>
      </c>
      <c r="AU262" s="21">
        <f t="shared" si="478"/>
        <v>50770</v>
      </c>
      <c r="AV262" s="21">
        <f t="shared" si="478"/>
        <v>50951</v>
      </c>
      <c r="AW262" s="21">
        <f t="shared" si="478"/>
        <v>51135</v>
      </c>
      <c r="AX262" s="21">
        <f t="shared" si="478"/>
        <v>51317</v>
      </c>
      <c r="AY262" s="21">
        <f t="shared" si="478"/>
        <v>51501</v>
      </c>
      <c r="AZ262" s="21">
        <f t="shared" si="478"/>
        <v>51682</v>
      </c>
      <c r="BA262" s="21">
        <f t="shared" si="478"/>
        <v>51866</v>
      </c>
      <c r="BB262" s="21">
        <f t="shared" si="478"/>
        <v>52047</v>
      </c>
      <c r="BC262" s="21">
        <f t="shared" si="478"/>
        <v>52231</v>
      </c>
      <c r="BD262" s="21">
        <f t="shared" si="478"/>
        <v>52412</v>
      </c>
      <c r="BE262" s="21">
        <f t="shared" si="478"/>
        <v>52596</v>
      </c>
      <c r="BF262" s="21">
        <f t="shared" si="478"/>
        <v>52778</v>
      </c>
      <c r="BG262" s="21">
        <f t="shared" si="478"/>
        <v>52962</v>
      </c>
      <c r="BH262" s="21">
        <f t="shared" si="478"/>
        <v>53143</v>
      </c>
      <c r="BI262" s="21">
        <f t="shared" si="478"/>
        <v>53327</v>
      </c>
      <c r="BJ262" s="21">
        <f t="shared" si="478"/>
        <v>53508</v>
      </c>
      <c r="BK262" s="21">
        <f t="shared" si="478"/>
        <v>53692</v>
      </c>
      <c r="BL262" s="21">
        <f t="shared" si="478"/>
        <v>53873</v>
      </c>
      <c r="BM262" s="21">
        <f t="shared" si="478"/>
        <v>54057</v>
      </c>
      <c r="BN262" s="21">
        <f t="shared" si="478"/>
        <v>54239</v>
      </c>
      <c r="BO262" s="21">
        <f t="shared" si="478"/>
        <v>54423</v>
      </c>
      <c r="BP262" s="21">
        <f t="shared" si="478"/>
        <v>54604</v>
      </c>
      <c r="BQ262" s="21">
        <f t="shared" si="478"/>
        <v>54788</v>
      </c>
      <c r="BR262" s="21">
        <f t="shared" si="478"/>
        <v>54969</v>
      </c>
      <c r="BS262" s="21">
        <f t="shared" si="478"/>
        <v>55153</v>
      </c>
      <c r="BT262" s="21">
        <f t="shared" si="478"/>
        <v>55334</v>
      </c>
      <c r="BU262" s="21">
        <f t="shared" si="478"/>
        <v>55518</v>
      </c>
      <c r="BV262" s="21">
        <f t="shared" si="478"/>
        <v>55700</v>
      </c>
      <c r="BW262" s="21">
        <f t="shared" ref="BW262:EH262" si="479">BW260</f>
        <v>55884</v>
      </c>
      <c r="BX262" s="21">
        <f t="shared" si="479"/>
        <v>56065</v>
      </c>
      <c r="BY262" s="21">
        <f t="shared" si="479"/>
        <v>56249</v>
      </c>
      <c r="BZ262" s="21">
        <f t="shared" si="479"/>
        <v>56430</v>
      </c>
      <c r="CA262" s="21">
        <f t="shared" si="479"/>
        <v>56614</v>
      </c>
      <c r="CB262" s="21">
        <f t="shared" si="479"/>
        <v>56795</v>
      </c>
      <c r="CC262" s="21">
        <f t="shared" si="479"/>
        <v>56979</v>
      </c>
      <c r="CD262" s="21">
        <f t="shared" si="479"/>
        <v>57161</v>
      </c>
      <c r="CE262" s="21">
        <f t="shared" si="479"/>
        <v>57345</v>
      </c>
      <c r="CF262" s="21">
        <f t="shared" si="479"/>
        <v>57526</v>
      </c>
      <c r="CG262" s="21">
        <f t="shared" si="479"/>
        <v>57710</v>
      </c>
      <c r="CH262" s="21">
        <f t="shared" si="479"/>
        <v>57891</v>
      </c>
      <c r="CI262" s="21">
        <f t="shared" si="479"/>
        <v>58075</v>
      </c>
      <c r="CJ262" s="21">
        <f t="shared" si="479"/>
        <v>58256</v>
      </c>
      <c r="CK262" s="21">
        <f t="shared" si="479"/>
        <v>58440</v>
      </c>
      <c r="CL262" s="21">
        <f t="shared" si="479"/>
        <v>58622</v>
      </c>
      <c r="CM262" s="21">
        <f t="shared" si="479"/>
        <v>58806</v>
      </c>
      <c r="CN262" s="21">
        <f t="shared" si="479"/>
        <v>58987</v>
      </c>
      <c r="CO262" s="21" t="e">
        <f t="shared" si="479"/>
        <v>#N/A</v>
      </c>
      <c r="CP262" s="21" t="e">
        <f t="shared" si="479"/>
        <v>#N/A</v>
      </c>
      <c r="CQ262" s="21" t="e">
        <f t="shared" si="479"/>
        <v>#N/A</v>
      </c>
      <c r="CR262" s="21" t="e">
        <f t="shared" si="479"/>
        <v>#N/A</v>
      </c>
      <c r="CS262" s="21" t="e">
        <f t="shared" si="479"/>
        <v>#N/A</v>
      </c>
      <c r="CT262" s="21" t="e">
        <f t="shared" si="479"/>
        <v>#N/A</v>
      </c>
      <c r="CU262" s="21" t="e">
        <f t="shared" si="479"/>
        <v>#N/A</v>
      </c>
      <c r="CV262" s="21" t="e">
        <f t="shared" si="479"/>
        <v>#N/A</v>
      </c>
      <c r="CW262" s="21" t="e">
        <f t="shared" si="479"/>
        <v>#N/A</v>
      </c>
      <c r="CX262" s="21" t="e">
        <f t="shared" si="479"/>
        <v>#N/A</v>
      </c>
      <c r="CY262" s="21" t="e">
        <f t="shared" si="479"/>
        <v>#N/A</v>
      </c>
      <c r="CZ262" s="21" t="e">
        <f t="shared" si="479"/>
        <v>#N/A</v>
      </c>
      <c r="DA262" s="21" t="e">
        <f t="shared" si="479"/>
        <v>#N/A</v>
      </c>
      <c r="DB262" s="21" t="e">
        <f t="shared" si="479"/>
        <v>#N/A</v>
      </c>
      <c r="DC262" s="21" t="e">
        <f t="shared" si="479"/>
        <v>#N/A</v>
      </c>
      <c r="DD262" s="21" t="e">
        <f t="shared" si="479"/>
        <v>#N/A</v>
      </c>
      <c r="DE262" s="21" t="e">
        <f t="shared" si="479"/>
        <v>#N/A</v>
      </c>
      <c r="DF262" s="21" t="e">
        <f t="shared" si="479"/>
        <v>#N/A</v>
      </c>
      <c r="DG262" s="21" t="e">
        <f t="shared" si="479"/>
        <v>#N/A</v>
      </c>
      <c r="DH262" s="21" t="e">
        <f t="shared" si="479"/>
        <v>#N/A</v>
      </c>
      <c r="DI262" s="21" t="e">
        <f t="shared" si="479"/>
        <v>#N/A</v>
      </c>
      <c r="DJ262" s="21" t="e">
        <f t="shared" si="479"/>
        <v>#N/A</v>
      </c>
      <c r="DK262" s="21" t="e">
        <f t="shared" si="479"/>
        <v>#N/A</v>
      </c>
      <c r="DL262" s="21" t="e">
        <f t="shared" si="479"/>
        <v>#N/A</v>
      </c>
      <c r="DM262" s="21" t="e">
        <f t="shared" si="479"/>
        <v>#N/A</v>
      </c>
      <c r="DN262" s="21" t="e">
        <f t="shared" si="479"/>
        <v>#N/A</v>
      </c>
      <c r="DO262" s="21" t="e">
        <f t="shared" si="479"/>
        <v>#N/A</v>
      </c>
      <c r="DP262" s="21" t="e">
        <f t="shared" si="479"/>
        <v>#N/A</v>
      </c>
      <c r="DQ262" s="21" t="e">
        <f t="shared" si="479"/>
        <v>#N/A</v>
      </c>
      <c r="DR262" s="21" t="e">
        <f t="shared" si="479"/>
        <v>#N/A</v>
      </c>
      <c r="DS262" s="21" t="e">
        <f t="shared" si="479"/>
        <v>#N/A</v>
      </c>
      <c r="DT262" s="21" t="e">
        <f t="shared" si="479"/>
        <v>#N/A</v>
      </c>
      <c r="DU262" s="21" t="e">
        <f t="shared" si="479"/>
        <v>#N/A</v>
      </c>
      <c r="DV262" s="21" t="e">
        <f t="shared" si="479"/>
        <v>#N/A</v>
      </c>
      <c r="DW262" s="21" t="e">
        <f t="shared" si="479"/>
        <v>#N/A</v>
      </c>
      <c r="DX262" s="21" t="e">
        <f t="shared" si="479"/>
        <v>#N/A</v>
      </c>
      <c r="DY262" s="21" t="e">
        <f t="shared" si="479"/>
        <v>#N/A</v>
      </c>
      <c r="DZ262" s="21" t="e">
        <f t="shared" si="479"/>
        <v>#N/A</v>
      </c>
      <c r="EA262" s="21" t="e">
        <f t="shared" si="479"/>
        <v>#N/A</v>
      </c>
      <c r="EB262" s="21" t="e">
        <f t="shared" si="479"/>
        <v>#N/A</v>
      </c>
      <c r="EC262" s="21" t="e">
        <f t="shared" si="479"/>
        <v>#N/A</v>
      </c>
      <c r="ED262" s="21" t="e">
        <f t="shared" si="479"/>
        <v>#N/A</v>
      </c>
      <c r="EE262" s="21" t="e">
        <f t="shared" si="479"/>
        <v>#N/A</v>
      </c>
      <c r="EF262" s="21" t="e">
        <f t="shared" si="479"/>
        <v>#N/A</v>
      </c>
      <c r="EG262" s="21" t="e">
        <f t="shared" si="479"/>
        <v>#N/A</v>
      </c>
      <c r="EH262" s="21" t="e">
        <f t="shared" si="479"/>
        <v>#N/A</v>
      </c>
      <c r="EI262" s="21" t="e">
        <f t="shared" ref="EI262:FC262" si="480">EI260</f>
        <v>#N/A</v>
      </c>
      <c r="EJ262" s="21" t="e">
        <f t="shared" si="480"/>
        <v>#N/A</v>
      </c>
      <c r="EK262" s="21" t="e">
        <f t="shared" si="480"/>
        <v>#N/A</v>
      </c>
      <c r="EL262" s="21" t="e">
        <f t="shared" si="480"/>
        <v>#N/A</v>
      </c>
      <c r="EM262" s="21" t="e">
        <f t="shared" si="480"/>
        <v>#N/A</v>
      </c>
      <c r="EN262" s="21" t="e">
        <f t="shared" si="480"/>
        <v>#N/A</v>
      </c>
      <c r="EO262" s="21" t="e">
        <f t="shared" si="480"/>
        <v>#N/A</v>
      </c>
      <c r="EP262" s="21" t="e">
        <f t="shared" si="480"/>
        <v>#N/A</v>
      </c>
      <c r="EQ262" s="21" t="e">
        <f t="shared" si="480"/>
        <v>#N/A</v>
      </c>
      <c r="ER262" s="21" t="e">
        <f t="shared" si="480"/>
        <v>#N/A</v>
      </c>
      <c r="ES262" s="21" t="e">
        <f t="shared" si="480"/>
        <v>#N/A</v>
      </c>
      <c r="ET262" s="21" t="e">
        <f t="shared" si="480"/>
        <v>#N/A</v>
      </c>
      <c r="EU262" s="21" t="e">
        <f t="shared" si="480"/>
        <v>#N/A</v>
      </c>
      <c r="EV262" s="21" t="e">
        <f t="shared" si="480"/>
        <v>#N/A</v>
      </c>
      <c r="EW262" s="21" t="e">
        <f t="shared" si="480"/>
        <v>#N/A</v>
      </c>
      <c r="EX262" s="21" t="e">
        <f t="shared" si="480"/>
        <v>#N/A</v>
      </c>
      <c r="EY262" s="21" t="e">
        <f t="shared" si="480"/>
        <v>#N/A</v>
      </c>
      <c r="EZ262" s="21" t="e">
        <f t="shared" si="480"/>
        <v>#N/A</v>
      </c>
      <c r="FA262" s="21" t="e">
        <f t="shared" si="480"/>
        <v>#N/A</v>
      </c>
      <c r="FB262" s="21" t="e">
        <f t="shared" si="480"/>
        <v>#N/A</v>
      </c>
      <c r="FC262" s="21" t="e">
        <f t="shared" si="480"/>
        <v>#N/A</v>
      </c>
    </row>
    <row r="263" spans="2:1006" x14ac:dyDescent="0.35">
      <c r="C263" t="s">
        <v>291</v>
      </c>
      <c r="E263" s="31" t="s">
        <v>107</v>
      </c>
      <c r="F263" s="1"/>
      <c r="J263" s="17" t="e">
        <f>IF(J262,-J244-J245)</f>
        <v>#N/A</v>
      </c>
      <c r="K263" s="17" t="e">
        <f t="shared" ref="K263:BV263" si="481">IF(K262,-K244-K245)</f>
        <v>#N/A</v>
      </c>
      <c r="L263" s="17" t="e">
        <f t="shared" si="481"/>
        <v>#N/A</v>
      </c>
      <c r="M263" s="17" t="e">
        <f t="shared" si="481"/>
        <v>#N/A</v>
      </c>
      <c r="N263" s="17" t="e">
        <f t="shared" si="481"/>
        <v>#N/A</v>
      </c>
      <c r="O263" s="17" t="e">
        <f t="shared" si="481"/>
        <v>#N/A</v>
      </c>
      <c r="P263" s="17" t="e">
        <f t="shared" si="481"/>
        <v>#N/A</v>
      </c>
      <c r="Q263" s="17" t="e">
        <f t="shared" si="481"/>
        <v>#N/A</v>
      </c>
      <c r="R263" s="17" t="e">
        <f t="shared" si="481"/>
        <v>#N/A</v>
      </c>
      <c r="S263" s="17" t="e">
        <f t="shared" si="481"/>
        <v>#N/A</v>
      </c>
      <c r="T263" s="17" t="e">
        <f t="shared" si="481"/>
        <v>#N/A</v>
      </c>
      <c r="U263" s="17" t="e">
        <f t="shared" si="481"/>
        <v>#N/A</v>
      </c>
      <c r="V263" s="17" t="e">
        <f t="shared" si="481"/>
        <v>#N/A</v>
      </c>
      <c r="W263" s="17">
        <f t="shared" ca="1" si="481"/>
        <v>1048221.8905472641</v>
      </c>
      <c r="X263" s="17">
        <f t="shared" ca="1" si="481"/>
        <v>1055303.2836114892</v>
      </c>
      <c r="Y263" s="17">
        <f t="shared" ca="1" si="481"/>
        <v>1062427.7744857802</v>
      </c>
      <c r="Z263" s="17">
        <f t="shared" ca="1" si="481"/>
        <v>1069595.5885505062</v>
      </c>
      <c r="AA263" s="17">
        <f t="shared" ca="1" si="481"/>
        <v>1076806.9519159161</v>
      </c>
      <c r="AB263" s="17">
        <f t="shared" ca="1" si="481"/>
        <v>1084062.0914181557</v>
      </c>
      <c r="AC263" s="17">
        <f t="shared" ca="1" si="481"/>
        <v>1091361.2346151585</v>
      </c>
      <c r="AD263" s="17">
        <f t="shared" ca="1" si="481"/>
        <v>1098704.6097824119</v>
      </c>
      <c r="AE263" s="17">
        <f t="shared" ca="1" si="481"/>
        <v>0</v>
      </c>
      <c r="AF263" s="17">
        <f t="shared" ca="1" si="481"/>
        <v>0</v>
      </c>
      <c r="AG263" s="17">
        <f t="shared" ca="1" si="481"/>
        <v>0</v>
      </c>
      <c r="AH263" s="17">
        <f t="shared" ca="1" si="481"/>
        <v>0</v>
      </c>
      <c r="AI263" s="17">
        <f t="shared" ca="1" si="481"/>
        <v>0</v>
      </c>
      <c r="AJ263" s="17">
        <f t="shared" ca="1" si="481"/>
        <v>0</v>
      </c>
      <c r="AK263" s="17">
        <f t="shared" ca="1" si="481"/>
        <v>0</v>
      </c>
      <c r="AL263" s="17">
        <f t="shared" ca="1" si="481"/>
        <v>0</v>
      </c>
      <c r="AM263" s="17">
        <f t="shared" ca="1" si="481"/>
        <v>0</v>
      </c>
      <c r="AN263" s="17">
        <f t="shared" ca="1" si="481"/>
        <v>0</v>
      </c>
      <c r="AO263" s="17">
        <f t="shared" ca="1" si="481"/>
        <v>0</v>
      </c>
      <c r="AP263" s="17">
        <f t="shared" ca="1" si="481"/>
        <v>0</v>
      </c>
      <c r="AQ263" s="17">
        <f t="shared" ca="1" si="481"/>
        <v>0</v>
      </c>
      <c r="AR263" s="17">
        <f t="shared" ca="1" si="481"/>
        <v>0</v>
      </c>
      <c r="AS263" s="17">
        <f t="shared" ca="1" si="481"/>
        <v>0</v>
      </c>
      <c r="AT263" s="17">
        <f t="shared" ca="1" si="481"/>
        <v>0</v>
      </c>
      <c r="AU263" s="17">
        <f t="shared" ca="1" si="481"/>
        <v>0</v>
      </c>
      <c r="AV263" s="17">
        <f t="shared" ca="1" si="481"/>
        <v>0</v>
      </c>
      <c r="AW263" s="17">
        <f t="shared" ca="1" si="481"/>
        <v>0</v>
      </c>
      <c r="AX263" s="17">
        <f t="shared" ca="1" si="481"/>
        <v>0</v>
      </c>
      <c r="AY263" s="17">
        <f t="shared" ca="1" si="481"/>
        <v>0</v>
      </c>
      <c r="AZ263" s="17">
        <f t="shared" ca="1" si="481"/>
        <v>0</v>
      </c>
      <c r="BA263" s="17">
        <f t="shared" ca="1" si="481"/>
        <v>0</v>
      </c>
      <c r="BB263" s="17">
        <f t="shared" ca="1" si="481"/>
        <v>0</v>
      </c>
      <c r="BC263" s="17">
        <f t="shared" ca="1" si="481"/>
        <v>0</v>
      </c>
      <c r="BD263" s="17">
        <f t="shared" ca="1" si="481"/>
        <v>0</v>
      </c>
      <c r="BE263" s="17">
        <f t="shared" ca="1" si="481"/>
        <v>0</v>
      </c>
      <c r="BF263" s="17">
        <f t="shared" ca="1" si="481"/>
        <v>0</v>
      </c>
      <c r="BG263" s="17">
        <f t="shared" ca="1" si="481"/>
        <v>0</v>
      </c>
      <c r="BH263" s="17">
        <f t="shared" ca="1" si="481"/>
        <v>0</v>
      </c>
      <c r="BI263" s="17">
        <f t="shared" ca="1" si="481"/>
        <v>0</v>
      </c>
      <c r="BJ263" s="17">
        <f t="shared" ca="1" si="481"/>
        <v>0</v>
      </c>
      <c r="BK263" s="17">
        <f t="shared" ca="1" si="481"/>
        <v>0</v>
      </c>
      <c r="BL263" s="17">
        <f t="shared" ca="1" si="481"/>
        <v>0</v>
      </c>
      <c r="BM263" s="17">
        <f t="shared" ca="1" si="481"/>
        <v>0</v>
      </c>
      <c r="BN263" s="17">
        <f t="shared" ca="1" si="481"/>
        <v>0</v>
      </c>
      <c r="BO263" s="17">
        <f t="shared" ca="1" si="481"/>
        <v>0</v>
      </c>
      <c r="BP263" s="17">
        <f t="shared" ca="1" si="481"/>
        <v>0</v>
      </c>
      <c r="BQ263" s="17">
        <f t="shared" ca="1" si="481"/>
        <v>0</v>
      </c>
      <c r="BR263" s="17">
        <f t="shared" ca="1" si="481"/>
        <v>0</v>
      </c>
      <c r="BS263" s="17">
        <f t="shared" ca="1" si="481"/>
        <v>0</v>
      </c>
      <c r="BT263" s="17">
        <f t="shared" ca="1" si="481"/>
        <v>0</v>
      </c>
      <c r="BU263" s="17">
        <f t="shared" ca="1" si="481"/>
        <v>0</v>
      </c>
      <c r="BV263" s="17">
        <f t="shared" ca="1" si="481"/>
        <v>0</v>
      </c>
      <c r="BW263" s="17">
        <f t="shared" ref="BW263:EH263" ca="1" si="482">IF(BW262,-BW244-BW245)</f>
        <v>0</v>
      </c>
      <c r="BX263" s="17">
        <f t="shared" ca="1" si="482"/>
        <v>0</v>
      </c>
      <c r="BY263" s="17">
        <f t="shared" ca="1" si="482"/>
        <v>0</v>
      </c>
      <c r="BZ263" s="17">
        <f t="shared" ca="1" si="482"/>
        <v>0</v>
      </c>
      <c r="CA263" s="17">
        <f t="shared" ca="1" si="482"/>
        <v>0</v>
      </c>
      <c r="CB263" s="17">
        <f t="shared" ca="1" si="482"/>
        <v>0</v>
      </c>
      <c r="CC263" s="17">
        <f t="shared" ca="1" si="482"/>
        <v>0</v>
      </c>
      <c r="CD263" s="17">
        <f t="shared" ca="1" si="482"/>
        <v>0</v>
      </c>
      <c r="CE263" s="17">
        <f t="shared" ca="1" si="482"/>
        <v>0</v>
      </c>
      <c r="CF263" s="17">
        <f t="shared" ca="1" si="482"/>
        <v>0</v>
      </c>
      <c r="CG263" s="17">
        <f t="shared" ca="1" si="482"/>
        <v>0</v>
      </c>
      <c r="CH263" s="17">
        <f t="shared" ca="1" si="482"/>
        <v>0</v>
      </c>
      <c r="CI263" s="17">
        <f t="shared" ca="1" si="482"/>
        <v>0</v>
      </c>
      <c r="CJ263" s="17">
        <f t="shared" ca="1" si="482"/>
        <v>0</v>
      </c>
      <c r="CK263" s="17">
        <f t="shared" ca="1" si="482"/>
        <v>0</v>
      </c>
      <c r="CL263" s="17">
        <f t="shared" ca="1" si="482"/>
        <v>0</v>
      </c>
      <c r="CM263" s="17">
        <f t="shared" ca="1" si="482"/>
        <v>0</v>
      </c>
      <c r="CN263" s="17">
        <f t="shared" ca="1" si="482"/>
        <v>0</v>
      </c>
      <c r="CO263" s="17" t="e">
        <f t="shared" si="482"/>
        <v>#N/A</v>
      </c>
      <c r="CP263" s="17" t="e">
        <f t="shared" si="482"/>
        <v>#N/A</v>
      </c>
      <c r="CQ263" s="17" t="e">
        <f t="shared" si="482"/>
        <v>#N/A</v>
      </c>
      <c r="CR263" s="17" t="e">
        <f t="shared" si="482"/>
        <v>#N/A</v>
      </c>
      <c r="CS263" s="17" t="e">
        <f t="shared" si="482"/>
        <v>#N/A</v>
      </c>
      <c r="CT263" s="17" t="e">
        <f t="shared" si="482"/>
        <v>#N/A</v>
      </c>
      <c r="CU263" s="17" t="e">
        <f t="shared" si="482"/>
        <v>#N/A</v>
      </c>
      <c r="CV263" s="17" t="e">
        <f t="shared" si="482"/>
        <v>#N/A</v>
      </c>
      <c r="CW263" s="17" t="e">
        <f t="shared" si="482"/>
        <v>#N/A</v>
      </c>
      <c r="CX263" s="17" t="e">
        <f t="shared" si="482"/>
        <v>#N/A</v>
      </c>
      <c r="CY263" s="17" t="e">
        <f t="shared" si="482"/>
        <v>#N/A</v>
      </c>
      <c r="CZ263" s="17" t="e">
        <f t="shared" si="482"/>
        <v>#N/A</v>
      </c>
      <c r="DA263" s="17" t="e">
        <f t="shared" si="482"/>
        <v>#N/A</v>
      </c>
      <c r="DB263" s="17" t="e">
        <f t="shared" si="482"/>
        <v>#N/A</v>
      </c>
      <c r="DC263" s="17" t="e">
        <f t="shared" si="482"/>
        <v>#N/A</v>
      </c>
      <c r="DD263" s="17" t="e">
        <f t="shared" si="482"/>
        <v>#N/A</v>
      </c>
      <c r="DE263" s="17" t="e">
        <f t="shared" si="482"/>
        <v>#N/A</v>
      </c>
      <c r="DF263" s="17" t="e">
        <f t="shared" si="482"/>
        <v>#N/A</v>
      </c>
      <c r="DG263" s="17" t="e">
        <f t="shared" si="482"/>
        <v>#N/A</v>
      </c>
      <c r="DH263" s="17" t="e">
        <f t="shared" si="482"/>
        <v>#N/A</v>
      </c>
      <c r="DI263" s="17" t="e">
        <f t="shared" si="482"/>
        <v>#N/A</v>
      </c>
      <c r="DJ263" s="17" t="e">
        <f t="shared" si="482"/>
        <v>#N/A</v>
      </c>
      <c r="DK263" s="17" t="e">
        <f t="shared" si="482"/>
        <v>#N/A</v>
      </c>
      <c r="DL263" s="17" t="e">
        <f t="shared" si="482"/>
        <v>#N/A</v>
      </c>
      <c r="DM263" s="17" t="e">
        <f t="shared" si="482"/>
        <v>#N/A</v>
      </c>
      <c r="DN263" s="17" t="e">
        <f t="shared" si="482"/>
        <v>#N/A</v>
      </c>
      <c r="DO263" s="17" t="e">
        <f t="shared" si="482"/>
        <v>#N/A</v>
      </c>
      <c r="DP263" s="17" t="e">
        <f t="shared" si="482"/>
        <v>#N/A</v>
      </c>
      <c r="DQ263" s="17" t="e">
        <f t="shared" si="482"/>
        <v>#N/A</v>
      </c>
      <c r="DR263" s="17" t="e">
        <f t="shared" si="482"/>
        <v>#N/A</v>
      </c>
      <c r="DS263" s="17" t="e">
        <f t="shared" si="482"/>
        <v>#N/A</v>
      </c>
      <c r="DT263" s="17" t="e">
        <f t="shared" si="482"/>
        <v>#N/A</v>
      </c>
      <c r="DU263" s="17" t="e">
        <f t="shared" si="482"/>
        <v>#N/A</v>
      </c>
      <c r="DV263" s="17" t="e">
        <f t="shared" si="482"/>
        <v>#N/A</v>
      </c>
      <c r="DW263" s="17" t="e">
        <f t="shared" si="482"/>
        <v>#N/A</v>
      </c>
      <c r="DX263" s="17" t="e">
        <f t="shared" si="482"/>
        <v>#N/A</v>
      </c>
      <c r="DY263" s="17" t="e">
        <f t="shared" si="482"/>
        <v>#N/A</v>
      </c>
      <c r="DZ263" s="17" t="e">
        <f t="shared" si="482"/>
        <v>#N/A</v>
      </c>
      <c r="EA263" s="17" t="e">
        <f t="shared" si="482"/>
        <v>#N/A</v>
      </c>
      <c r="EB263" s="17" t="e">
        <f t="shared" si="482"/>
        <v>#N/A</v>
      </c>
      <c r="EC263" s="17" t="e">
        <f t="shared" si="482"/>
        <v>#N/A</v>
      </c>
      <c r="ED263" s="17" t="e">
        <f t="shared" si="482"/>
        <v>#N/A</v>
      </c>
      <c r="EE263" s="17" t="e">
        <f t="shared" si="482"/>
        <v>#N/A</v>
      </c>
      <c r="EF263" s="17" t="e">
        <f t="shared" si="482"/>
        <v>#N/A</v>
      </c>
      <c r="EG263" s="17" t="e">
        <f t="shared" si="482"/>
        <v>#N/A</v>
      </c>
      <c r="EH263" s="17" t="e">
        <f t="shared" si="482"/>
        <v>#N/A</v>
      </c>
      <c r="EI263" s="17" t="e">
        <f t="shared" ref="EI263:FC263" si="483">IF(EI262,-EI244-EI245)</f>
        <v>#N/A</v>
      </c>
      <c r="EJ263" s="17" t="e">
        <f t="shared" si="483"/>
        <v>#N/A</v>
      </c>
      <c r="EK263" s="17" t="e">
        <f t="shared" si="483"/>
        <v>#N/A</v>
      </c>
      <c r="EL263" s="17" t="e">
        <f t="shared" si="483"/>
        <v>#N/A</v>
      </c>
      <c r="EM263" s="17" t="e">
        <f t="shared" si="483"/>
        <v>#N/A</v>
      </c>
      <c r="EN263" s="17" t="e">
        <f t="shared" si="483"/>
        <v>#N/A</v>
      </c>
      <c r="EO263" s="17" t="e">
        <f t="shared" si="483"/>
        <v>#N/A</v>
      </c>
      <c r="EP263" s="17" t="e">
        <f t="shared" si="483"/>
        <v>#N/A</v>
      </c>
      <c r="EQ263" s="17" t="e">
        <f t="shared" si="483"/>
        <v>#N/A</v>
      </c>
      <c r="ER263" s="17" t="e">
        <f t="shared" si="483"/>
        <v>#N/A</v>
      </c>
      <c r="ES263" s="17" t="e">
        <f t="shared" si="483"/>
        <v>#N/A</v>
      </c>
      <c r="ET263" s="17" t="e">
        <f t="shared" si="483"/>
        <v>#N/A</v>
      </c>
      <c r="EU263" s="17" t="e">
        <f t="shared" si="483"/>
        <v>#N/A</v>
      </c>
      <c r="EV263" s="17" t="e">
        <f t="shared" si="483"/>
        <v>#N/A</v>
      </c>
      <c r="EW263" s="17" t="e">
        <f t="shared" si="483"/>
        <v>#N/A</v>
      </c>
      <c r="EX263" s="17" t="e">
        <f t="shared" si="483"/>
        <v>#N/A</v>
      </c>
      <c r="EY263" s="17" t="e">
        <f t="shared" si="483"/>
        <v>#N/A</v>
      </c>
      <c r="EZ263" s="17" t="e">
        <f t="shared" si="483"/>
        <v>#N/A</v>
      </c>
      <c r="FA263" s="17" t="e">
        <f t="shared" si="483"/>
        <v>#N/A</v>
      </c>
      <c r="FB263" s="17" t="e">
        <f t="shared" si="483"/>
        <v>#N/A</v>
      </c>
      <c r="FC263" s="17" t="e">
        <f t="shared" si="483"/>
        <v>#N/A</v>
      </c>
    </row>
    <row r="264" spans="2:1006" x14ac:dyDescent="0.35">
      <c r="C264" t="s">
        <v>292</v>
      </c>
      <c r="E264" s="31" t="s">
        <v>107</v>
      </c>
      <c r="F264" s="1"/>
      <c r="J264" s="17" t="e">
        <f>IF(J262,-J246-J247)</f>
        <v>#N/A</v>
      </c>
      <c r="K264" s="17" t="e">
        <f t="shared" ref="K264:BV264" si="484">IF(K262,-K246-K247)</f>
        <v>#N/A</v>
      </c>
      <c r="L264" s="17" t="e">
        <f t="shared" si="484"/>
        <v>#N/A</v>
      </c>
      <c r="M264" s="17" t="e">
        <f t="shared" si="484"/>
        <v>#N/A</v>
      </c>
      <c r="N264" s="17" t="e">
        <f t="shared" si="484"/>
        <v>#N/A</v>
      </c>
      <c r="O264" s="17" t="e">
        <f t="shared" si="484"/>
        <v>#N/A</v>
      </c>
      <c r="P264" s="17" t="e">
        <f t="shared" si="484"/>
        <v>#N/A</v>
      </c>
      <c r="Q264" s="17" t="e">
        <f t="shared" si="484"/>
        <v>#N/A</v>
      </c>
      <c r="R264" s="17" t="e">
        <f t="shared" si="484"/>
        <v>#N/A</v>
      </c>
      <c r="S264" s="17" t="e">
        <f t="shared" si="484"/>
        <v>#N/A</v>
      </c>
      <c r="T264" s="17" t="e">
        <f t="shared" si="484"/>
        <v>#N/A</v>
      </c>
      <c r="U264" s="17" t="e">
        <f t="shared" si="484"/>
        <v>#N/A</v>
      </c>
      <c r="V264" s="17" t="e">
        <f t="shared" si="484"/>
        <v>#N/A</v>
      </c>
      <c r="W264" s="17">
        <f t="shared" si="484"/>
        <v>0</v>
      </c>
      <c r="X264" s="17">
        <f t="shared" si="484"/>
        <v>0</v>
      </c>
      <c r="Y264" s="17">
        <f t="shared" si="484"/>
        <v>0</v>
      </c>
      <c r="Z264" s="17">
        <f t="shared" si="484"/>
        <v>0</v>
      </c>
      <c r="AA264" s="17">
        <f t="shared" si="484"/>
        <v>0</v>
      </c>
      <c r="AB264" s="17">
        <f t="shared" si="484"/>
        <v>0</v>
      </c>
      <c r="AC264" s="17">
        <f t="shared" si="484"/>
        <v>0</v>
      </c>
      <c r="AD264" s="17">
        <f t="shared" si="484"/>
        <v>0</v>
      </c>
      <c r="AE264" s="17">
        <f t="shared" si="484"/>
        <v>1106092.4459085991</v>
      </c>
      <c r="AF264" s="17">
        <f t="shared" si="484"/>
        <v>1113524.9726911061</v>
      </c>
      <c r="AG264" s="17">
        <f t="shared" si="484"/>
        <v>1121002.4205314077</v>
      </c>
      <c r="AH264" s="17">
        <f t="shared" si="484"/>
        <v>1128525.0205303086</v>
      </c>
      <c r="AI264" s="17">
        <f t="shared" si="484"/>
        <v>1136093.00448306</v>
      </c>
      <c r="AJ264" s="17">
        <f t="shared" si="484"/>
        <v>1143706.6048743352</v>
      </c>
      <c r="AK264" s="17">
        <f t="shared" si="484"/>
        <v>1151366.0548730649</v>
      </c>
      <c r="AL264" s="17">
        <f t="shared" si="484"/>
        <v>1159071.5883271345</v>
      </c>
      <c r="AM264" s="17">
        <f t="shared" si="484"/>
        <v>1166823.439757939</v>
      </c>
      <c r="AN264" s="17">
        <f t="shared" si="484"/>
        <v>1174621.8443547899</v>
      </c>
      <c r="AO264" s="17">
        <f t="shared" si="484"/>
        <v>1182467.0379691783</v>
      </c>
      <c r="AP264" s="17">
        <f t="shared" si="484"/>
        <v>1121938.2044773072</v>
      </c>
      <c r="AQ264" s="17">
        <f t="shared" si="484"/>
        <v>1129877.6863003683</v>
      </c>
      <c r="AR264" s="17">
        <f t="shared" si="484"/>
        <v>1137864.6686088776</v>
      </c>
      <c r="AS264" s="17">
        <f t="shared" si="484"/>
        <v>1145899.389842642</v>
      </c>
      <c r="AT264" s="17">
        <f t="shared" si="484"/>
        <v>1153982.0890726731</v>
      </c>
      <c r="AU264" s="17">
        <f t="shared" si="484"/>
        <v>1162113.005994522</v>
      </c>
      <c r="AV264" s="17">
        <f t="shared" si="484"/>
        <v>1170292.3809214507</v>
      </c>
      <c r="AW264" s="17">
        <f t="shared" si="484"/>
        <v>1178520.4547774354</v>
      </c>
      <c r="AX264" s="17">
        <f t="shared" si="484"/>
        <v>1186797.46909001</v>
      </c>
      <c r="AY264" s="17">
        <f t="shared" si="484"/>
        <v>1195123.6659829288</v>
      </c>
      <c r="AZ264" s="17">
        <f t="shared" si="484"/>
        <v>1203499.2881686692</v>
      </c>
      <c r="BA264" s="17">
        <f t="shared" si="484"/>
        <v>1211924.5789407508</v>
      </c>
      <c r="BB264" s="17">
        <f t="shared" si="484"/>
        <v>1220399.7821658803</v>
      </c>
      <c r="BC264" s="17">
        <f t="shared" si="484"/>
        <v>1228925.1422759213</v>
      </c>
      <c r="BD264" s="17">
        <f t="shared" si="484"/>
        <v>1237500.9042596712</v>
      </c>
      <c r="BE264" s="17">
        <f t="shared" si="484"/>
        <v>1246127.3136544668</v>
      </c>
      <c r="BF264" s="17">
        <f t="shared" si="484"/>
        <v>1254804.6165375933</v>
      </c>
      <c r="BG264" s="17">
        <f t="shared" si="484"/>
        <v>1263533.0595175051</v>
      </c>
      <c r="BH264" s="17">
        <f t="shared" si="484"/>
        <v>1272312.8897248569</v>
      </c>
      <c r="BI264" s="17">
        <f t="shared" si="484"/>
        <v>1349565.4074349147</v>
      </c>
      <c r="BJ264" s="17">
        <f t="shared" si="484"/>
        <v>347890.96186456748</v>
      </c>
      <c r="BK264" s="17">
        <f t="shared" si="484"/>
        <v>340888.98990113428</v>
      </c>
      <c r="BL264" s="17">
        <f t="shared" si="484"/>
        <v>333844.23242727044</v>
      </c>
      <c r="BM264" s="17">
        <f t="shared" si="484"/>
        <v>326756.19673812279</v>
      </c>
      <c r="BN264" s="17">
        <f t="shared" si="484"/>
        <v>319624.38539297518</v>
      </c>
      <c r="BO264" s="17">
        <f t="shared" si="484"/>
        <v>312448.29616771033</v>
      </c>
      <c r="BP264" s="17">
        <f t="shared" si="484"/>
        <v>305227.42200679751</v>
      </c>
      <c r="BQ264" s="17">
        <f t="shared" si="484"/>
        <v>297961.25097480428</v>
      </c>
      <c r="BR264" s="17">
        <f t="shared" si="484"/>
        <v>290649.26620742708</v>
      </c>
      <c r="BS264" s="17">
        <f t="shared" si="484"/>
        <v>283290.94586203468</v>
      </c>
      <c r="BT264" s="17">
        <f t="shared" si="484"/>
        <v>275885.7630677218</v>
      </c>
      <c r="BU264" s="17">
        <f t="shared" si="484"/>
        <v>268433.1858748651</v>
      </c>
      <c r="BV264" s="17">
        <f t="shared" si="484"/>
        <v>260932.67720418022</v>
      </c>
      <c r="BW264" s="17">
        <f t="shared" ref="BW264:EH264" si="485">IF(BW262,-BW246-BW247)</f>
        <v>253383.69479527086</v>
      </c>
      <c r="BX264" s="17">
        <f t="shared" si="485"/>
        <v>245785.69115466924</v>
      </c>
      <c r="BY264" s="17">
        <f t="shared" si="485"/>
        <v>238138.11350335737</v>
      </c>
      <c r="BZ264" s="17">
        <f t="shared" si="485"/>
        <v>230440.40372377128</v>
      </c>
      <c r="CA264" s="17">
        <f t="shared" si="485"/>
        <v>222691.99830627468</v>
      </c>
      <c r="CB264" s="17">
        <f t="shared" si="485"/>
        <v>214892.3282951045</v>
      </c>
      <c r="CC264" s="17">
        <f t="shared" si="485"/>
        <v>207040.81923377654</v>
      </c>
      <c r="CD264" s="17">
        <f t="shared" si="485"/>
        <v>-4.8428773880004884E-10</v>
      </c>
      <c r="CE264" s="17">
        <f t="shared" si="485"/>
        <v>-4.9397349357604979E-10</v>
      </c>
      <c r="CF264" s="17">
        <f t="shared" si="485"/>
        <v>-5.0385296344757084E-10</v>
      </c>
      <c r="CG264" s="17">
        <f t="shared" si="485"/>
        <v>-5.1393002271652223E-10</v>
      </c>
      <c r="CH264" s="17">
        <f t="shared" si="485"/>
        <v>-5.2420862317085269E-10</v>
      </c>
      <c r="CI264" s="17">
        <f t="shared" si="485"/>
        <v>-5.3469279563426977E-10</v>
      </c>
      <c r="CJ264" s="17">
        <f t="shared" si="485"/>
        <v>-5.4538665154695511E-10</v>
      </c>
      <c r="CK264" s="17">
        <f t="shared" si="485"/>
        <v>-5.5629438457789422E-10</v>
      </c>
      <c r="CL264" s="17">
        <f t="shared" si="485"/>
        <v>-5.6742027226945216E-10</v>
      </c>
      <c r="CM264" s="17">
        <f t="shared" si="485"/>
        <v>-5.7876867771484115E-10</v>
      </c>
      <c r="CN264" s="17">
        <f t="shared" si="485"/>
        <v>-5.9034405126913794E-10</v>
      </c>
      <c r="CO264" s="17" t="e">
        <f t="shared" si="485"/>
        <v>#N/A</v>
      </c>
      <c r="CP264" s="17" t="e">
        <f t="shared" si="485"/>
        <v>#N/A</v>
      </c>
      <c r="CQ264" s="17" t="e">
        <f t="shared" si="485"/>
        <v>#N/A</v>
      </c>
      <c r="CR264" s="17" t="e">
        <f t="shared" si="485"/>
        <v>#N/A</v>
      </c>
      <c r="CS264" s="17" t="e">
        <f t="shared" si="485"/>
        <v>#N/A</v>
      </c>
      <c r="CT264" s="17" t="e">
        <f t="shared" si="485"/>
        <v>#N/A</v>
      </c>
      <c r="CU264" s="17" t="e">
        <f t="shared" si="485"/>
        <v>#N/A</v>
      </c>
      <c r="CV264" s="17" t="e">
        <f t="shared" si="485"/>
        <v>#N/A</v>
      </c>
      <c r="CW264" s="17" t="e">
        <f t="shared" si="485"/>
        <v>#N/A</v>
      </c>
      <c r="CX264" s="17" t="e">
        <f t="shared" si="485"/>
        <v>#N/A</v>
      </c>
      <c r="CY264" s="17" t="e">
        <f t="shared" si="485"/>
        <v>#N/A</v>
      </c>
      <c r="CZ264" s="17" t="e">
        <f t="shared" si="485"/>
        <v>#N/A</v>
      </c>
      <c r="DA264" s="17" t="e">
        <f t="shared" si="485"/>
        <v>#N/A</v>
      </c>
      <c r="DB264" s="17" t="e">
        <f t="shared" si="485"/>
        <v>#N/A</v>
      </c>
      <c r="DC264" s="17" t="e">
        <f t="shared" si="485"/>
        <v>#N/A</v>
      </c>
      <c r="DD264" s="17" t="e">
        <f t="shared" si="485"/>
        <v>#N/A</v>
      </c>
      <c r="DE264" s="17" t="e">
        <f t="shared" si="485"/>
        <v>#N/A</v>
      </c>
      <c r="DF264" s="17" t="e">
        <f t="shared" si="485"/>
        <v>#N/A</v>
      </c>
      <c r="DG264" s="17" t="e">
        <f t="shared" si="485"/>
        <v>#N/A</v>
      </c>
      <c r="DH264" s="17" t="e">
        <f t="shared" si="485"/>
        <v>#N/A</v>
      </c>
      <c r="DI264" s="17" t="e">
        <f t="shared" si="485"/>
        <v>#N/A</v>
      </c>
      <c r="DJ264" s="17" t="e">
        <f t="shared" si="485"/>
        <v>#N/A</v>
      </c>
      <c r="DK264" s="17" t="e">
        <f t="shared" si="485"/>
        <v>#N/A</v>
      </c>
      <c r="DL264" s="17" t="e">
        <f t="shared" si="485"/>
        <v>#N/A</v>
      </c>
      <c r="DM264" s="17" t="e">
        <f t="shared" si="485"/>
        <v>#N/A</v>
      </c>
      <c r="DN264" s="17" t="e">
        <f t="shared" si="485"/>
        <v>#N/A</v>
      </c>
      <c r="DO264" s="17" t="e">
        <f t="shared" si="485"/>
        <v>#N/A</v>
      </c>
      <c r="DP264" s="17" t="e">
        <f t="shared" si="485"/>
        <v>#N/A</v>
      </c>
      <c r="DQ264" s="17" t="e">
        <f t="shared" si="485"/>
        <v>#N/A</v>
      </c>
      <c r="DR264" s="17" t="e">
        <f t="shared" si="485"/>
        <v>#N/A</v>
      </c>
      <c r="DS264" s="17" t="e">
        <f t="shared" si="485"/>
        <v>#N/A</v>
      </c>
      <c r="DT264" s="17" t="e">
        <f t="shared" si="485"/>
        <v>#N/A</v>
      </c>
      <c r="DU264" s="17" t="e">
        <f t="shared" si="485"/>
        <v>#N/A</v>
      </c>
      <c r="DV264" s="17" t="e">
        <f t="shared" si="485"/>
        <v>#N/A</v>
      </c>
      <c r="DW264" s="17" t="e">
        <f t="shared" si="485"/>
        <v>#N/A</v>
      </c>
      <c r="DX264" s="17" t="e">
        <f t="shared" si="485"/>
        <v>#N/A</v>
      </c>
      <c r="DY264" s="17" t="e">
        <f t="shared" si="485"/>
        <v>#N/A</v>
      </c>
      <c r="DZ264" s="17" t="e">
        <f t="shared" si="485"/>
        <v>#N/A</v>
      </c>
      <c r="EA264" s="17" t="e">
        <f t="shared" si="485"/>
        <v>#N/A</v>
      </c>
      <c r="EB264" s="17" t="e">
        <f t="shared" si="485"/>
        <v>#N/A</v>
      </c>
      <c r="EC264" s="17" t="e">
        <f t="shared" si="485"/>
        <v>#N/A</v>
      </c>
      <c r="ED264" s="17" t="e">
        <f t="shared" si="485"/>
        <v>#N/A</v>
      </c>
      <c r="EE264" s="17" t="e">
        <f t="shared" si="485"/>
        <v>#N/A</v>
      </c>
      <c r="EF264" s="17" t="e">
        <f t="shared" si="485"/>
        <v>#N/A</v>
      </c>
      <c r="EG264" s="17" t="e">
        <f t="shared" si="485"/>
        <v>#N/A</v>
      </c>
      <c r="EH264" s="17" t="e">
        <f t="shared" si="485"/>
        <v>#N/A</v>
      </c>
      <c r="EI264" s="17" t="e">
        <f t="shared" ref="EI264:FC264" si="486">IF(EI262,-EI246-EI247)</f>
        <v>#N/A</v>
      </c>
      <c r="EJ264" s="17" t="e">
        <f t="shared" si="486"/>
        <v>#N/A</v>
      </c>
      <c r="EK264" s="17" t="e">
        <f t="shared" si="486"/>
        <v>#N/A</v>
      </c>
      <c r="EL264" s="17" t="e">
        <f t="shared" si="486"/>
        <v>#N/A</v>
      </c>
      <c r="EM264" s="17" t="e">
        <f t="shared" si="486"/>
        <v>#N/A</v>
      </c>
      <c r="EN264" s="17" t="e">
        <f t="shared" si="486"/>
        <v>#N/A</v>
      </c>
      <c r="EO264" s="17" t="e">
        <f t="shared" si="486"/>
        <v>#N/A</v>
      </c>
      <c r="EP264" s="17" t="e">
        <f t="shared" si="486"/>
        <v>#N/A</v>
      </c>
      <c r="EQ264" s="17" t="e">
        <f t="shared" si="486"/>
        <v>#N/A</v>
      </c>
      <c r="ER264" s="17" t="e">
        <f t="shared" si="486"/>
        <v>#N/A</v>
      </c>
      <c r="ES264" s="17" t="e">
        <f t="shared" si="486"/>
        <v>#N/A</v>
      </c>
      <c r="ET264" s="17" t="e">
        <f t="shared" si="486"/>
        <v>#N/A</v>
      </c>
      <c r="EU264" s="17" t="e">
        <f t="shared" si="486"/>
        <v>#N/A</v>
      </c>
      <c r="EV264" s="17" t="e">
        <f t="shared" si="486"/>
        <v>#N/A</v>
      </c>
      <c r="EW264" s="17" t="e">
        <f t="shared" si="486"/>
        <v>#N/A</v>
      </c>
      <c r="EX264" s="17" t="e">
        <f t="shared" si="486"/>
        <v>#N/A</v>
      </c>
      <c r="EY264" s="17" t="e">
        <f t="shared" si="486"/>
        <v>#N/A</v>
      </c>
      <c r="EZ264" s="17" t="e">
        <f t="shared" si="486"/>
        <v>#N/A</v>
      </c>
      <c r="FA264" s="17" t="e">
        <f t="shared" si="486"/>
        <v>#N/A</v>
      </c>
      <c r="FB264" s="17" t="e">
        <f t="shared" si="486"/>
        <v>#N/A</v>
      </c>
      <c r="FC264" s="17" t="e">
        <f t="shared" si="486"/>
        <v>#N/A</v>
      </c>
    </row>
    <row r="265" spans="2:1006" x14ac:dyDescent="0.35">
      <c r="C265" t="s">
        <v>293</v>
      </c>
      <c r="E265" s="31" t="s">
        <v>107</v>
      </c>
      <c r="F265" s="1"/>
      <c r="J265" s="17" t="e">
        <f>IF(J262,J253-J249-J250)</f>
        <v>#N/A</v>
      </c>
      <c r="K265" s="17" t="e">
        <f t="shared" ref="K265:BV265" si="487">IF(K262,K253-K249-K250)</f>
        <v>#N/A</v>
      </c>
      <c r="L265" s="17" t="e">
        <f t="shared" si="487"/>
        <v>#N/A</v>
      </c>
      <c r="M265" s="17" t="e">
        <f t="shared" si="487"/>
        <v>#N/A</v>
      </c>
      <c r="N265" s="17" t="e">
        <f t="shared" si="487"/>
        <v>#N/A</v>
      </c>
      <c r="O265" s="17" t="e">
        <f t="shared" si="487"/>
        <v>#N/A</v>
      </c>
      <c r="P265" s="17" t="e">
        <f t="shared" si="487"/>
        <v>#N/A</v>
      </c>
      <c r="Q265" s="17" t="e">
        <f t="shared" si="487"/>
        <v>#N/A</v>
      </c>
      <c r="R265" s="17" t="e">
        <f t="shared" si="487"/>
        <v>#N/A</v>
      </c>
      <c r="S265" s="17" t="e">
        <f t="shared" si="487"/>
        <v>#N/A</v>
      </c>
      <c r="T265" s="17" t="e">
        <f t="shared" si="487"/>
        <v>#N/A</v>
      </c>
      <c r="U265" s="17" t="e">
        <f t="shared" si="487"/>
        <v>#N/A</v>
      </c>
      <c r="V265" s="17" t="e">
        <f t="shared" si="487"/>
        <v>#N/A</v>
      </c>
      <c r="W265" s="17">
        <f t="shared" ca="1" si="487"/>
        <v>764037.80883880099</v>
      </c>
      <c r="X265" s="17">
        <f t="shared" ca="1" si="487"/>
        <v>1040851.8409813042</v>
      </c>
      <c r="Y265" s="17">
        <f t="shared" ca="1" si="487"/>
        <v>1038887.1251139853</v>
      </c>
      <c r="Z265" s="17">
        <f t="shared" ca="1" si="487"/>
        <v>739562.50254734326</v>
      </c>
      <c r="AA265" s="17">
        <f t="shared" ca="1" si="487"/>
        <v>737382.61863401881</v>
      </c>
      <c r="AB265" s="17">
        <f t="shared" ca="1" si="487"/>
        <v>556738.52756309905</v>
      </c>
      <c r="AC265" s="17">
        <f t="shared" ca="1" si="487"/>
        <v>554331.72940906743</v>
      </c>
      <c r="AD265" s="17">
        <f t="shared" ca="1" si="487"/>
        <v>551806.89064776152</v>
      </c>
      <c r="AE265" s="17">
        <f t="shared" ca="1" si="487"/>
        <v>621671.58068001387</v>
      </c>
      <c r="AF265" s="17">
        <f t="shared" ca="1" si="487"/>
        <v>487221.16176462651</v>
      </c>
      <c r="AG265" s="17">
        <f t="shared" ca="1" si="487"/>
        <v>486469.2459875074</v>
      </c>
      <c r="AH265" s="17">
        <f t="shared" ca="1" si="487"/>
        <v>351885.81703404593</v>
      </c>
      <c r="AI265" s="17">
        <f t="shared" ca="1" si="487"/>
        <v>350997.58499692869</v>
      </c>
      <c r="AJ265" s="17">
        <f t="shared" ca="1" si="487"/>
        <v>350038.65413836134</v>
      </c>
      <c r="AK265" s="17">
        <f t="shared" ca="1" si="487"/>
        <v>349007.28306090483</v>
      </c>
      <c r="AL265" s="17">
        <f t="shared" ca="1" si="487"/>
        <v>347901.69376297767</v>
      </c>
      <c r="AM265" s="17">
        <f t="shared" ca="1" si="487"/>
        <v>346720.07090011588</v>
      </c>
      <c r="AN265" s="17">
        <f t="shared" ca="1" si="487"/>
        <v>345460.56103147316</v>
      </c>
      <c r="AO265" s="17">
        <f t="shared" ca="1" si="487"/>
        <v>344121.27185127093</v>
      </c>
      <c r="AP265" s="17">
        <f t="shared" ca="1" si="487"/>
        <v>329016.06087857514</v>
      </c>
      <c r="AQ265" s="17">
        <f t="shared" ca="1" si="487"/>
        <v>327798.74518404459</v>
      </c>
      <c r="AR265" s="17">
        <f t="shared" ca="1" si="487"/>
        <v>326501.47952176444</v>
      </c>
      <c r="AS265" s="17">
        <f t="shared" ca="1" si="487"/>
        <v>325122.32307635964</v>
      </c>
      <c r="AT265" s="17">
        <f t="shared" ca="1" si="487"/>
        <v>323659.29438718368</v>
      </c>
      <c r="AU265" s="17">
        <f t="shared" ca="1" si="487"/>
        <v>322110.37052890105</v>
      </c>
      <c r="AV265" s="17">
        <f t="shared" ca="1" si="487"/>
        <v>320473.48627570987</v>
      </c>
      <c r="AW265" s="17">
        <f t="shared" ca="1" si="487"/>
        <v>318746.5332488651</v>
      </c>
      <c r="AX265" s="17">
        <f t="shared" ca="1" si="487"/>
        <v>316927.3590471822</v>
      </c>
      <c r="AY265" s="17">
        <f t="shared" ca="1" si="487"/>
        <v>315013.7663601716</v>
      </c>
      <c r="AZ265" s="17">
        <f t="shared" ca="1" si="487"/>
        <v>303721.51206346328</v>
      </c>
      <c r="BA265" s="17">
        <f t="shared" ca="1" si="487"/>
        <v>301612.30629616586</v>
      </c>
      <c r="BB265" s="17">
        <f t="shared" ca="1" si="487"/>
        <v>299401.81151980063</v>
      </c>
      <c r="BC265" s="17">
        <f t="shared" ca="1" si="487"/>
        <v>297087.64155844459</v>
      </c>
      <c r="BD265" s="17">
        <f t="shared" ca="1" si="487"/>
        <v>294667.36061970092</v>
      </c>
      <c r="BE265" s="17">
        <f t="shared" ca="1" si="487"/>
        <v>292138.4822961248</v>
      </c>
      <c r="BF265" s="17">
        <f t="shared" ca="1" si="487"/>
        <v>289498.46854670573</v>
      </c>
      <c r="BG265" s="17">
        <f t="shared" ca="1" si="487"/>
        <v>286744.72865801409</v>
      </c>
      <c r="BH265" s="17">
        <f t="shared" ca="1" si="487"/>
        <v>283874.61818460131</v>
      </c>
      <c r="BI265" s="17">
        <f t="shared" ca="1" si="487"/>
        <v>294569.64839456114</v>
      </c>
      <c r="BJ265" s="17">
        <f t="shared" ca="1" si="487"/>
        <v>89059.715907416597</v>
      </c>
      <c r="BK265" s="17">
        <f t="shared" ca="1" si="487"/>
        <v>86587.80994558883</v>
      </c>
      <c r="BL265" s="17">
        <f t="shared" ca="1" si="487"/>
        <v>84115.32493253857</v>
      </c>
      <c r="BM265" s="17">
        <f t="shared" ca="1" si="487"/>
        <v>81642.50158745615</v>
      </c>
      <c r="BN265" s="17">
        <f t="shared" ca="1" si="487"/>
        <v>79169.588536923169</v>
      </c>
      <c r="BO265" s="17">
        <f t="shared" ca="1" si="487"/>
        <v>76696.842502386251</v>
      </c>
      <c r="BP265" s="17">
        <f t="shared" ca="1" si="487"/>
        <v>74224.528491676203</v>
      </c>
      <c r="BQ265" s="17">
        <f t="shared" ca="1" si="487"/>
        <v>71752.919994655356</v>
      </c>
      <c r="BR265" s="17">
        <f t="shared" ca="1" si="487"/>
        <v>69282.299183079624</v>
      </c>
      <c r="BS265" s="17">
        <f t="shared" ca="1" si="487"/>
        <v>66812.957114761812</v>
      </c>
      <c r="BT265" s="17">
        <f t="shared" ca="1" si="487"/>
        <v>64345.193942125778</v>
      </c>
      <c r="BU265" s="17">
        <f t="shared" ca="1" si="487"/>
        <v>61879.319125241651</v>
      </c>
      <c r="BV265" s="17">
        <f t="shared" ca="1" si="487"/>
        <v>59415.651649435633</v>
      </c>
      <c r="BW265" s="17">
        <f t="shared" ref="BW265:EH265" ca="1" si="488">IF(BW262,BW253-BW249-BW250)</f>
        <v>56954.520247568209</v>
      </c>
      <c r="BX265" s="17">
        <f t="shared" ca="1" si="488"/>
        <v>54496.263627077991</v>
      </c>
      <c r="BY265" s="17">
        <f t="shared" ca="1" si="488"/>
        <v>52041.230701888941</v>
      </c>
      <c r="BZ265" s="17">
        <f t="shared" ca="1" si="488"/>
        <v>49589.780829281968</v>
      </c>
      <c r="CA265" s="17">
        <f t="shared" ca="1" si="488"/>
        <v>47142.284051833354</v>
      </c>
      <c r="CB265" s="17">
        <f t="shared" ca="1" si="488"/>
        <v>44699.12134452453</v>
      </c>
      <c r="CC265" s="17">
        <f t="shared" ca="1" si="488"/>
        <v>42260.684867129559</v>
      </c>
      <c r="CD265" s="17">
        <f t="shared" ca="1" si="488"/>
        <v>238964.26933194365</v>
      </c>
      <c r="CE265" s="17">
        <f t="shared" ca="1" si="488"/>
        <v>229415.94995970713</v>
      </c>
      <c r="CF265" s="17">
        <f t="shared" ca="1" si="488"/>
        <v>219803.31541384177</v>
      </c>
      <c r="CG265" s="17">
        <f t="shared" ca="1" si="488"/>
        <v>210125.64927488536</v>
      </c>
      <c r="CH265" s="17">
        <f t="shared" ca="1" si="488"/>
        <v>200382.22818506317</v>
      </c>
      <c r="CI265" s="17">
        <f t="shared" ca="1" si="488"/>
        <v>190572.32177877502</v>
      </c>
      <c r="CJ265" s="17">
        <f t="shared" ca="1" si="488"/>
        <v>180695.1926123907</v>
      </c>
      <c r="CK265" s="17">
        <f t="shared" ca="1" si="488"/>
        <v>170750.09609334773</v>
      </c>
      <c r="CL265" s="17">
        <f t="shared" ca="1" si="488"/>
        <v>160736.28040854525</v>
      </c>
      <c r="CM265" s="17">
        <f t="shared" ca="1" si="488"/>
        <v>150652.98645202781</v>
      </c>
      <c r="CN265" s="17">
        <f t="shared" ca="1" si="488"/>
        <v>4.66371800502619E-10</v>
      </c>
      <c r="CO265" s="17" t="e">
        <f t="shared" si="488"/>
        <v>#N/A</v>
      </c>
      <c r="CP265" s="17" t="e">
        <f t="shared" si="488"/>
        <v>#N/A</v>
      </c>
      <c r="CQ265" s="17" t="e">
        <f t="shared" si="488"/>
        <v>#N/A</v>
      </c>
      <c r="CR265" s="17" t="e">
        <f t="shared" si="488"/>
        <v>#N/A</v>
      </c>
      <c r="CS265" s="17" t="e">
        <f t="shared" si="488"/>
        <v>#N/A</v>
      </c>
      <c r="CT265" s="17" t="e">
        <f t="shared" si="488"/>
        <v>#N/A</v>
      </c>
      <c r="CU265" s="17" t="e">
        <f t="shared" si="488"/>
        <v>#N/A</v>
      </c>
      <c r="CV265" s="17" t="e">
        <f t="shared" si="488"/>
        <v>#N/A</v>
      </c>
      <c r="CW265" s="17" t="e">
        <f t="shared" si="488"/>
        <v>#N/A</v>
      </c>
      <c r="CX265" s="17" t="e">
        <f t="shared" si="488"/>
        <v>#N/A</v>
      </c>
      <c r="CY265" s="17" t="e">
        <f t="shared" si="488"/>
        <v>#N/A</v>
      </c>
      <c r="CZ265" s="17" t="e">
        <f t="shared" si="488"/>
        <v>#N/A</v>
      </c>
      <c r="DA265" s="17" t="e">
        <f t="shared" si="488"/>
        <v>#N/A</v>
      </c>
      <c r="DB265" s="17" t="e">
        <f t="shared" si="488"/>
        <v>#N/A</v>
      </c>
      <c r="DC265" s="17" t="e">
        <f t="shared" si="488"/>
        <v>#N/A</v>
      </c>
      <c r="DD265" s="17" t="e">
        <f t="shared" si="488"/>
        <v>#N/A</v>
      </c>
      <c r="DE265" s="17" t="e">
        <f t="shared" si="488"/>
        <v>#N/A</v>
      </c>
      <c r="DF265" s="17" t="e">
        <f t="shared" si="488"/>
        <v>#N/A</v>
      </c>
      <c r="DG265" s="17" t="e">
        <f t="shared" si="488"/>
        <v>#N/A</v>
      </c>
      <c r="DH265" s="17" t="e">
        <f t="shared" si="488"/>
        <v>#N/A</v>
      </c>
      <c r="DI265" s="17" t="e">
        <f t="shared" si="488"/>
        <v>#N/A</v>
      </c>
      <c r="DJ265" s="17" t="e">
        <f t="shared" si="488"/>
        <v>#N/A</v>
      </c>
      <c r="DK265" s="17" t="e">
        <f t="shared" si="488"/>
        <v>#N/A</v>
      </c>
      <c r="DL265" s="17" t="e">
        <f t="shared" si="488"/>
        <v>#N/A</v>
      </c>
      <c r="DM265" s="17" t="e">
        <f t="shared" si="488"/>
        <v>#N/A</v>
      </c>
      <c r="DN265" s="17" t="e">
        <f t="shared" si="488"/>
        <v>#N/A</v>
      </c>
      <c r="DO265" s="17" t="e">
        <f t="shared" si="488"/>
        <v>#N/A</v>
      </c>
      <c r="DP265" s="17" t="e">
        <f t="shared" si="488"/>
        <v>#N/A</v>
      </c>
      <c r="DQ265" s="17" t="e">
        <f t="shared" si="488"/>
        <v>#N/A</v>
      </c>
      <c r="DR265" s="17" t="e">
        <f t="shared" si="488"/>
        <v>#N/A</v>
      </c>
      <c r="DS265" s="17" t="e">
        <f t="shared" si="488"/>
        <v>#N/A</v>
      </c>
      <c r="DT265" s="17" t="e">
        <f t="shared" si="488"/>
        <v>#N/A</v>
      </c>
      <c r="DU265" s="17" t="e">
        <f t="shared" si="488"/>
        <v>#N/A</v>
      </c>
      <c r="DV265" s="17" t="e">
        <f t="shared" si="488"/>
        <v>#N/A</v>
      </c>
      <c r="DW265" s="17" t="e">
        <f t="shared" si="488"/>
        <v>#N/A</v>
      </c>
      <c r="DX265" s="17" t="e">
        <f t="shared" si="488"/>
        <v>#N/A</v>
      </c>
      <c r="DY265" s="17" t="e">
        <f t="shared" si="488"/>
        <v>#N/A</v>
      </c>
      <c r="DZ265" s="17" t="e">
        <f t="shared" si="488"/>
        <v>#N/A</v>
      </c>
      <c r="EA265" s="17" t="e">
        <f t="shared" si="488"/>
        <v>#N/A</v>
      </c>
      <c r="EB265" s="17" t="e">
        <f t="shared" si="488"/>
        <v>#N/A</v>
      </c>
      <c r="EC265" s="17" t="e">
        <f t="shared" si="488"/>
        <v>#N/A</v>
      </c>
      <c r="ED265" s="17" t="e">
        <f t="shared" si="488"/>
        <v>#N/A</v>
      </c>
      <c r="EE265" s="17" t="e">
        <f t="shared" si="488"/>
        <v>#N/A</v>
      </c>
      <c r="EF265" s="17" t="e">
        <f t="shared" si="488"/>
        <v>#N/A</v>
      </c>
      <c r="EG265" s="17" t="e">
        <f t="shared" si="488"/>
        <v>#N/A</v>
      </c>
      <c r="EH265" s="17" t="e">
        <f t="shared" si="488"/>
        <v>#N/A</v>
      </c>
      <c r="EI265" s="17" t="e">
        <f t="shared" ref="EI265:FC265" si="489">IF(EI262,EI253-EI249-EI250)</f>
        <v>#N/A</v>
      </c>
      <c r="EJ265" s="17" t="e">
        <f t="shared" si="489"/>
        <v>#N/A</v>
      </c>
      <c r="EK265" s="17" t="e">
        <f t="shared" si="489"/>
        <v>#N/A</v>
      </c>
      <c r="EL265" s="17" t="e">
        <f t="shared" si="489"/>
        <v>#N/A</v>
      </c>
      <c r="EM265" s="17" t="e">
        <f t="shared" si="489"/>
        <v>#N/A</v>
      </c>
      <c r="EN265" s="17" t="e">
        <f t="shared" si="489"/>
        <v>#N/A</v>
      </c>
      <c r="EO265" s="17" t="e">
        <f t="shared" si="489"/>
        <v>#N/A</v>
      </c>
      <c r="EP265" s="17" t="e">
        <f t="shared" si="489"/>
        <v>#N/A</v>
      </c>
      <c r="EQ265" s="17" t="e">
        <f t="shared" si="489"/>
        <v>#N/A</v>
      </c>
      <c r="ER265" s="17" t="e">
        <f t="shared" si="489"/>
        <v>#N/A</v>
      </c>
      <c r="ES265" s="17" t="e">
        <f t="shared" si="489"/>
        <v>#N/A</v>
      </c>
      <c r="ET265" s="17" t="e">
        <f t="shared" si="489"/>
        <v>#N/A</v>
      </c>
      <c r="EU265" s="17" t="e">
        <f t="shared" si="489"/>
        <v>#N/A</v>
      </c>
      <c r="EV265" s="17" t="e">
        <f t="shared" si="489"/>
        <v>#N/A</v>
      </c>
      <c r="EW265" s="17" t="e">
        <f t="shared" si="489"/>
        <v>#N/A</v>
      </c>
      <c r="EX265" s="17" t="e">
        <f t="shared" si="489"/>
        <v>#N/A</v>
      </c>
      <c r="EY265" s="17" t="e">
        <f t="shared" si="489"/>
        <v>#N/A</v>
      </c>
      <c r="EZ265" s="17" t="e">
        <f t="shared" si="489"/>
        <v>#N/A</v>
      </c>
      <c r="FA265" s="17" t="e">
        <f t="shared" si="489"/>
        <v>#N/A</v>
      </c>
      <c r="FB265" s="17" t="e">
        <f t="shared" si="489"/>
        <v>#N/A</v>
      </c>
      <c r="FC265" s="17" t="e">
        <f t="shared" si="489"/>
        <v>#N/A</v>
      </c>
    </row>
    <row r="266" spans="2:1006" x14ac:dyDescent="0.35">
      <c r="C266" t="s">
        <v>91</v>
      </c>
      <c r="F266" s="22" t="e">
        <f>MIN(J266:FC266)</f>
        <v>#N/A</v>
      </c>
      <c r="J266" s="22" t="e">
        <f>IF(J263&gt;0.1,J261/J263)</f>
        <v>#N/A</v>
      </c>
      <c r="K266" s="22" t="e">
        <f t="shared" ref="K266:BV266" si="490">IF(K263&gt;0.1,K261/K263)</f>
        <v>#N/A</v>
      </c>
      <c r="L266" s="22" t="e">
        <f t="shared" si="490"/>
        <v>#N/A</v>
      </c>
      <c r="M266" s="22" t="e">
        <f t="shared" si="490"/>
        <v>#N/A</v>
      </c>
      <c r="N266" s="22" t="e">
        <f t="shared" si="490"/>
        <v>#N/A</v>
      </c>
      <c r="O266" s="22" t="e">
        <f t="shared" si="490"/>
        <v>#N/A</v>
      </c>
      <c r="P266" s="22" t="e">
        <f t="shared" si="490"/>
        <v>#N/A</v>
      </c>
      <c r="Q266" s="22" t="e">
        <f t="shared" si="490"/>
        <v>#N/A</v>
      </c>
      <c r="R266" s="22" t="e">
        <f t="shared" si="490"/>
        <v>#N/A</v>
      </c>
      <c r="S266" s="22" t="e">
        <f t="shared" si="490"/>
        <v>#N/A</v>
      </c>
      <c r="T266" s="22" t="e">
        <f t="shared" si="490"/>
        <v>#N/A</v>
      </c>
      <c r="U266" s="22" t="e">
        <f t="shared" si="490"/>
        <v>#N/A</v>
      </c>
      <c r="V266" s="22" t="e">
        <f t="shared" si="490"/>
        <v>#N/A</v>
      </c>
      <c r="W266" s="22">
        <f t="shared" ca="1" si="490"/>
        <v>1.7288893847083331</v>
      </c>
      <c r="X266" s="22">
        <f t="shared" ca="1" si="490"/>
        <v>1.9863058867961361</v>
      </c>
      <c r="Y266" s="22">
        <f t="shared" ca="1" si="490"/>
        <v>1.9778425885155453</v>
      </c>
      <c r="Z266" s="22">
        <f t="shared" ca="1" si="490"/>
        <v>1.6914412423386891</v>
      </c>
      <c r="AA266" s="22">
        <f t="shared" ca="1" si="490"/>
        <v>1.6847862723415983</v>
      </c>
      <c r="AB266" s="22">
        <f t="shared" ca="1" si="490"/>
        <v>1.5135670105711205</v>
      </c>
      <c r="AC266" s="22">
        <f t="shared" ca="1" si="490"/>
        <v>1.5079269006696383</v>
      </c>
      <c r="AD266" s="22">
        <f t="shared" ca="1" si="490"/>
        <v>1.5022340725020202</v>
      </c>
      <c r="AE266" s="22" t="b">
        <f t="shared" ca="1" si="490"/>
        <v>0</v>
      </c>
      <c r="AF266" s="22" t="b">
        <f t="shared" ca="1" si="490"/>
        <v>0</v>
      </c>
      <c r="AG266" s="22" t="b">
        <f t="shared" ca="1" si="490"/>
        <v>0</v>
      </c>
      <c r="AH266" s="22" t="b">
        <f t="shared" ca="1" si="490"/>
        <v>0</v>
      </c>
      <c r="AI266" s="22" t="b">
        <f t="shared" ca="1" si="490"/>
        <v>0</v>
      </c>
      <c r="AJ266" s="22" t="b">
        <f t="shared" ca="1" si="490"/>
        <v>0</v>
      </c>
      <c r="AK266" s="22" t="b">
        <f t="shared" ca="1" si="490"/>
        <v>0</v>
      </c>
      <c r="AL266" s="22" t="b">
        <f t="shared" ca="1" si="490"/>
        <v>0</v>
      </c>
      <c r="AM266" s="22" t="b">
        <f t="shared" ca="1" si="490"/>
        <v>0</v>
      </c>
      <c r="AN266" s="22" t="b">
        <f t="shared" ca="1" si="490"/>
        <v>0</v>
      </c>
      <c r="AO266" s="22" t="b">
        <f t="shared" ca="1" si="490"/>
        <v>0</v>
      </c>
      <c r="AP266" s="22" t="b">
        <f t="shared" ca="1" si="490"/>
        <v>0</v>
      </c>
      <c r="AQ266" s="22" t="b">
        <f t="shared" ca="1" si="490"/>
        <v>0</v>
      </c>
      <c r="AR266" s="22" t="b">
        <f t="shared" ca="1" si="490"/>
        <v>0</v>
      </c>
      <c r="AS266" s="22" t="b">
        <f t="shared" ca="1" si="490"/>
        <v>0</v>
      </c>
      <c r="AT266" s="22" t="b">
        <f t="shared" ca="1" si="490"/>
        <v>0</v>
      </c>
      <c r="AU266" s="22" t="b">
        <f t="shared" ca="1" si="490"/>
        <v>0</v>
      </c>
      <c r="AV266" s="22" t="b">
        <f t="shared" ca="1" si="490"/>
        <v>0</v>
      </c>
      <c r="AW266" s="22" t="b">
        <f t="shared" ca="1" si="490"/>
        <v>0</v>
      </c>
      <c r="AX266" s="22" t="b">
        <f t="shared" ca="1" si="490"/>
        <v>0</v>
      </c>
      <c r="AY266" s="22" t="b">
        <f t="shared" ca="1" si="490"/>
        <v>0</v>
      </c>
      <c r="AZ266" s="22" t="b">
        <f t="shared" ca="1" si="490"/>
        <v>0</v>
      </c>
      <c r="BA266" s="22" t="b">
        <f t="shared" ca="1" si="490"/>
        <v>0</v>
      </c>
      <c r="BB266" s="22" t="b">
        <f t="shared" ca="1" si="490"/>
        <v>0</v>
      </c>
      <c r="BC266" s="22" t="b">
        <f t="shared" ca="1" si="490"/>
        <v>0</v>
      </c>
      <c r="BD266" s="22" t="b">
        <f t="shared" ca="1" si="490"/>
        <v>0</v>
      </c>
      <c r="BE266" s="22" t="b">
        <f t="shared" ca="1" si="490"/>
        <v>0</v>
      </c>
      <c r="BF266" s="22" t="b">
        <f t="shared" ca="1" si="490"/>
        <v>0</v>
      </c>
      <c r="BG266" s="22" t="b">
        <f t="shared" ca="1" si="490"/>
        <v>0</v>
      </c>
      <c r="BH266" s="22" t="b">
        <f t="shared" ca="1" si="490"/>
        <v>0</v>
      </c>
      <c r="BI266" s="22" t="b">
        <f t="shared" ca="1" si="490"/>
        <v>0</v>
      </c>
      <c r="BJ266" s="22" t="b">
        <f t="shared" ca="1" si="490"/>
        <v>0</v>
      </c>
      <c r="BK266" s="22" t="b">
        <f t="shared" ca="1" si="490"/>
        <v>0</v>
      </c>
      <c r="BL266" s="22" t="b">
        <f t="shared" ca="1" si="490"/>
        <v>0</v>
      </c>
      <c r="BM266" s="22" t="b">
        <f t="shared" ca="1" si="490"/>
        <v>0</v>
      </c>
      <c r="BN266" s="22" t="b">
        <f t="shared" ca="1" si="490"/>
        <v>0</v>
      </c>
      <c r="BO266" s="22" t="b">
        <f t="shared" ca="1" si="490"/>
        <v>0</v>
      </c>
      <c r="BP266" s="22" t="b">
        <f t="shared" ca="1" si="490"/>
        <v>0</v>
      </c>
      <c r="BQ266" s="22" t="b">
        <f t="shared" ca="1" si="490"/>
        <v>0</v>
      </c>
      <c r="BR266" s="22" t="b">
        <f t="shared" ca="1" si="490"/>
        <v>0</v>
      </c>
      <c r="BS266" s="22" t="b">
        <f t="shared" ca="1" si="490"/>
        <v>0</v>
      </c>
      <c r="BT266" s="22" t="b">
        <f t="shared" ca="1" si="490"/>
        <v>0</v>
      </c>
      <c r="BU266" s="22" t="b">
        <f t="shared" ca="1" si="490"/>
        <v>0</v>
      </c>
      <c r="BV266" s="22" t="b">
        <f t="shared" ca="1" si="490"/>
        <v>0</v>
      </c>
      <c r="BW266" s="22" t="b">
        <f t="shared" ref="BW266:EH266" ca="1" si="491">IF(BW263&gt;0.1,BW261/BW263)</f>
        <v>0</v>
      </c>
      <c r="BX266" s="22" t="b">
        <f t="shared" ca="1" si="491"/>
        <v>0</v>
      </c>
      <c r="BY266" s="22" t="b">
        <f t="shared" ca="1" si="491"/>
        <v>0</v>
      </c>
      <c r="BZ266" s="22" t="b">
        <f t="shared" ca="1" si="491"/>
        <v>0</v>
      </c>
      <c r="CA266" s="22" t="b">
        <f t="shared" ca="1" si="491"/>
        <v>0</v>
      </c>
      <c r="CB266" s="22" t="b">
        <f t="shared" ca="1" si="491"/>
        <v>0</v>
      </c>
      <c r="CC266" s="22" t="b">
        <f t="shared" ca="1" si="491"/>
        <v>0</v>
      </c>
      <c r="CD266" s="22" t="b">
        <f t="shared" ca="1" si="491"/>
        <v>0</v>
      </c>
      <c r="CE266" s="22" t="b">
        <f t="shared" ca="1" si="491"/>
        <v>0</v>
      </c>
      <c r="CF266" s="22" t="b">
        <f t="shared" ca="1" si="491"/>
        <v>0</v>
      </c>
      <c r="CG266" s="22" t="b">
        <f t="shared" ca="1" si="491"/>
        <v>0</v>
      </c>
      <c r="CH266" s="22" t="b">
        <f t="shared" ca="1" si="491"/>
        <v>0</v>
      </c>
      <c r="CI266" s="22" t="b">
        <f t="shared" ca="1" si="491"/>
        <v>0</v>
      </c>
      <c r="CJ266" s="22" t="b">
        <f t="shared" ca="1" si="491"/>
        <v>0</v>
      </c>
      <c r="CK266" s="22" t="b">
        <f t="shared" ca="1" si="491"/>
        <v>0</v>
      </c>
      <c r="CL266" s="22" t="b">
        <f t="shared" ca="1" si="491"/>
        <v>0</v>
      </c>
      <c r="CM266" s="22" t="b">
        <f t="shared" ca="1" si="491"/>
        <v>0</v>
      </c>
      <c r="CN266" s="22" t="b">
        <f t="shared" ca="1" si="491"/>
        <v>0</v>
      </c>
      <c r="CO266" s="22" t="e">
        <f t="shared" si="491"/>
        <v>#N/A</v>
      </c>
      <c r="CP266" s="22" t="e">
        <f t="shared" si="491"/>
        <v>#N/A</v>
      </c>
      <c r="CQ266" s="22" t="e">
        <f t="shared" si="491"/>
        <v>#N/A</v>
      </c>
      <c r="CR266" s="22" t="e">
        <f t="shared" si="491"/>
        <v>#N/A</v>
      </c>
      <c r="CS266" s="22" t="e">
        <f t="shared" si="491"/>
        <v>#N/A</v>
      </c>
      <c r="CT266" s="22" t="e">
        <f t="shared" si="491"/>
        <v>#N/A</v>
      </c>
      <c r="CU266" s="22" t="e">
        <f t="shared" si="491"/>
        <v>#N/A</v>
      </c>
      <c r="CV266" s="22" t="e">
        <f t="shared" si="491"/>
        <v>#N/A</v>
      </c>
      <c r="CW266" s="22" t="e">
        <f t="shared" si="491"/>
        <v>#N/A</v>
      </c>
      <c r="CX266" s="22" t="e">
        <f t="shared" si="491"/>
        <v>#N/A</v>
      </c>
      <c r="CY266" s="22" t="e">
        <f t="shared" si="491"/>
        <v>#N/A</v>
      </c>
      <c r="CZ266" s="22" t="e">
        <f t="shared" si="491"/>
        <v>#N/A</v>
      </c>
      <c r="DA266" s="22" t="e">
        <f t="shared" si="491"/>
        <v>#N/A</v>
      </c>
      <c r="DB266" s="22" t="e">
        <f t="shared" si="491"/>
        <v>#N/A</v>
      </c>
      <c r="DC266" s="22" t="e">
        <f t="shared" si="491"/>
        <v>#N/A</v>
      </c>
      <c r="DD266" s="22" t="e">
        <f t="shared" si="491"/>
        <v>#N/A</v>
      </c>
      <c r="DE266" s="22" t="e">
        <f t="shared" si="491"/>
        <v>#N/A</v>
      </c>
      <c r="DF266" s="22" t="e">
        <f t="shared" si="491"/>
        <v>#N/A</v>
      </c>
      <c r="DG266" s="22" t="e">
        <f t="shared" si="491"/>
        <v>#N/A</v>
      </c>
      <c r="DH266" s="22" t="e">
        <f t="shared" si="491"/>
        <v>#N/A</v>
      </c>
      <c r="DI266" s="22" t="e">
        <f t="shared" si="491"/>
        <v>#N/A</v>
      </c>
      <c r="DJ266" s="22" t="e">
        <f t="shared" si="491"/>
        <v>#N/A</v>
      </c>
      <c r="DK266" s="22" t="e">
        <f t="shared" si="491"/>
        <v>#N/A</v>
      </c>
      <c r="DL266" s="22" t="e">
        <f t="shared" si="491"/>
        <v>#N/A</v>
      </c>
      <c r="DM266" s="22" t="e">
        <f t="shared" si="491"/>
        <v>#N/A</v>
      </c>
      <c r="DN266" s="22" t="e">
        <f t="shared" si="491"/>
        <v>#N/A</v>
      </c>
      <c r="DO266" s="22" t="e">
        <f t="shared" si="491"/>
        <v>#N/A</v>
      </c>
      <c r="DP266" s="22" t="e">
        <f t="shared" si="491"/>
        <v>#N/A</v>
      </c>
      <c r="DQ266" s="22" t="e">
        <f t="shared" si="491"/>
        <v>#N/A</v>
      </c>
      <c r="DR266" s="22" t="e">
        <f t="shared" si="491"/>
        <v>#N/A</v>
      </c>
      <c r="DS266" s="22" t="e">
        <f t="shared" si="491"/>
        <v>#N/A</v>
      </c>
      <c r="DT266" s="22" t="e">
        <f t="shared" si="491"/>
        <v>#N/A</v>
      </c>
      <c r="DU266" s="22" t="e">
        <f t="shared" si="491"/>
        <v>#N/A</v>
      </c>
      <c r="DV266" s="22" t="e">
        <f t="shared" si="491"/>
        <v>#N/A</v>
      </c>
      <c r="DW266" s="22" t="e">
        <f t="shared" si="491"/>
        <v>#N/A</v>
      </c>
      <c r="DX266" s="22" t="e">
        <f t="shared" si="491"/>
        <v>#N/A</v>
      </c>
      <c r="DY266" s="22" t="e">
        <f t="shared" si="491"/>
        <v>#N/A</v>
      </c>
      <c r="DZ266" s="22" t="e">
        <f t="shared" si="491"/>
        <v>#N/A</v>
      </c>
      <c r="EA266" s="22" t="e">
        <f t="shared" si="491"/>
        <v>#N/A</v>
      </c>
      <c r="EB266" s="22" t="e">
        <f t="shared" si="491"/>
        <v>#N/A</v>
      </c>
      <c r="EC266" s="22" t="e">
        <f t="shared" si="491"/>
        <v>#N/A</v>
      </c>
      <c r="ED266" s="22" t="e">
        <f t="shared" si="491"/>
        <v>#N/A</v>
      </c>
      <c r="EE266" s="22" t="e">
        <f t="shared" si="491"/>
        <v>#N/A</v>
      </c>
      <c r="EF266" s="22" t="e">
        <f t="shared" si="491"/>
        <v>#N/A</v>
      </c>
      <c r="EG266" s="22" t="e">
        <f t="shared" si="491"/>
        <v>#N/A</v>
      </c>
      <c r="EH266" s="22" t="e">
        <f t="shared" si="491"/>
        <v>#N/A</v>
      </c>
      <c r="EI266" s="22" t="e">
        <f t="shared" ref="EI266:FC266" si="492">IF(EI263&gt;0.1,EI261/EI263)</f>
        <v>#N/A</v>
      </c>
      <c r="EJ266" s="22" t="e">
        <f t="shared" si="492"/>
        <v>#N/A</v>
      </c>
      <c r="EK266" s="22" t="e">
        <f t="shared" si="492"/>
        <v>#N/A</v>
      </c>
      <c r="EL266" s="22" t="e">
        <f t="shared" si="492"/>
        <v>#N/A</v>
      </c>
      <c r="EM266" s="22" t="e">
        <f t="shared" si="492"/>
        <v>#N/A</v>
      </c>
      <c r="EN266" s="22" t="e">
        <f t="shared" si="492"/>
        <v>#N/A</v>
      </c>
      <c r="EO266" s="22" t="e">
        <f t="shared" si="492"/>
        <v>#N/A</v>
      </c>
      <c r="EP266" s="22" t="e">
        <f t="shared" si="492"/>
        <v>#N/A</v>
      </c>
      <c r="EQ266" s="22" t="e">
        <f t="shared" si="492"/>
        <v>#N/A</v>
      </c>
      <c r="ER266" s="22" t="e">
        <f t="shared" si="492"/>
        <v>#N/A</v>
      </c>
      <c r="ES266" s="22" t="e">
        <f t="shared" si="492"/>
        <v>#N/A</v>
      </c>
      <c r="ET266" s="22" t="e">
        <f t="shared" si="492"/>
        <v>#N/A</v>
      </c>
      <c r="EU266" s="22" t="e">
        <f t="shared" si="492"/>
        <v>#N/A</v>
      </c>
      <c r="EV266" s="22" t="e">
        <f t="shared" si="492"/>
        <v>#N/A</v>
      </c>
      <c r="EW266" s="22" t="e">
        <f t="shared" si="492"/>
        <v>#N/A</v>
      </c>
      <c r="EX266" s="22" t="e">
        <f t="shared" si="492"/>
        <v>#N/A</v>
      </c>
      <c r="EY266" s="22" t="e">
        <f t="shared" si="492"/>
        <v>#N/A</v>
      </c>
      <c r="EZ266" s="22" t="e">
        <f t="shared" si="492"/>
        <v>#N/A</v>
      </c>
      <c r="FA266" s="22" t="e">
        <f t="shared" si="492"/>
        <v>#N/A</v>
      </c>
      <c r="FB266" s="22" t="e">
        <f t="shared" si="492"/>
        <v>#N/A</v>
      </c>
      <c r="FC266" s="22" t="e">
        <f t="shared" si="492"/>
        <v>#N/A</v>
      </c>
    </row>
    <row r="268" spans="2:1006" x14ac:dyDescent="0.35">
      <c r="B268" s="4" t="s">
        <v>294</v>
      </c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  <c r="LH268" s="4"/>
      <c r="LI268" s="4"/>
      <c r="LJ268" s="4"/>
      <c r="LK268" s="4"/>
      <c r="LL268" s="4"/>
      <c r="LM268" s="4"/>
      <c r="LN268" s="4"/>
      <c r="LO268" s="4"/>
      <c r="LP268" s="4"/>
      <c r="LQ268" s="4"/>
      <c r="LR268" s="4"/>
      <c r="LS268" s="4"/>
      <c r="LT268" s="4"/>
      <c r="LU268" s="4"/>
      <c r="LV268" s="4"/>
      <c r="LW268" s="4"/>
      <c r="LX268" s="4"/>
      <c r="LY268" s="4"/>
      <c r="LZ268" s="4"/>
      <c r="MA268" s="4"/>
      <c r="MB268" s="4"/>
      <c r="MC268" s="4"/>
      <c r="MD268" s="4"/>
      <c r="ME268" s="4"/>
      <c r="MF268" s="4"/>
      <c r="MG268" s="4"/>
      <c r="MH268" s="4"/>
      <c r="MI268" s="4"/>
      <c r="MJ268" s="4"/>
      <c r="MK268" s="4"/>
      <c r="ML268" s="4"/>
      <c r="MM268" s="4"/>
      <c r="MN268" s="4"/>
      <c r="MO268" s="4"/>
      <c r="MP268" s="4"/>
      <c r="MQ268" s="4"/>
      <c r="MR268" s="4"/>
      <c r="MS268" s="4"/>
      <c r="MT268" s="4"/>
      <c r="MU268" s="4"/>
      <c r="MV268" s="4"/>
      <c r="MW268" s="4"/>
      <c r="MX268" s="4"/>
      <c r="MY268" s="4"/>
      <c r="MZ268" s="4"/>
      <c r="NA268" s="4"/>
      <c r="NB268" s="4"/>
      <c r="NC268" s="4"/>
      <c r="ND268" s="4"/>
      <c r="NE268" s="4"/>
      <c r="NF268" s="4"/>
      <c r="NG268" s="4"/>
      <c r="NH268" s="4"/>
      <c r="NI268" s="4"/>
      <c r="NJ268" s="4"/>
      <c r="NK268" s="4"/>
      <c r="NL268" s="4"/>
      <c r="NM268" s="4"/>
      <c r="NN268" s="4"/>
      <c r="NO268" s="4"/>
      <c r="NP268" s="4"/>
      <c r="NQ268" s="4"/>
      <c r="NR268" s="4"/>
      <c r="NS268" s="4"/>
      <c r="NT268" s="4"/>
      <c r="NU268" s="4"/>
      <c r="NV268" s="4"/>
      <c r="NW268" s="4"/>
      <c r="NX268" s="4"/>
      <c r="NY268" s="4"/>
      <c r="NZ268" s="4"/>
      <c r="OA268" s="4"/>
      <c r="OB268" s="4"/>
      <c r="OC268" s="4"/>
      <c r="OD268" s="4"/>
      <c r="OE268" s="4"/>
      <c r="OF268" s="4"/>
      <c r="OG268" s="4"/>
      <c r="OH268" s="4"/>
      <c r="OI268" s="4"/>
      <c r="OJ268" s="4"/>
      <c r="OK268" s="4"/>
      <c r="OL268" s="4"/>
      <c r="OM268" s="4"/>
      <c r="ON268" s="4"/>
      <c r="OO268" s="4"/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  <c r="TQ268" s="4"/>
      <c r="TR268" s="4"/>
      <c r="TS268" s="4"/>
      <c r="TT268" s="4"/>
      <c r="TU268" s="4"/>
      <c r="TV268" s="4"/>
      <c r="TW268" s="4"/>
      <c r="TX268" s="4"/>
      <c r="TY268" s="4"/>
      <c r="TZ268" s="4"/>
      <c r="UA268" s="4"/>
      <c r="UB268" s="4"/>
      <c r="UC268" s="4"/>
      <c r="UD268" s="4"/>
      <c r="UE268" s="4"/>
      <c r="UF268" s="4"/>
      <c r="UG268" s="4"/>
      <c r="UH268" s="4"/>
      <c r="UI268" s="4"/>
      <c r="UJ268" s="4"/>
      <c r="UK268" s="4"/>
      <c r="UL268" s="4"/>
      <c r="UM268" s="4"/>
      <c r="UN268" s="4"/>
      <c r="UO268" s="4"/>
      <c r="UP268" s="4"/>
      <c r="UQ268" s="4"/>
      <c r="UR268" s="4"/>
      <c r="US268" s="4"/>
      <c r="UT268" s="4"/>
      <c r="UU268" s="4"/>
      <c r="UV268" s="4"/>
      <c r="UW268" s="4"/>
      <c r="UX268" s="4"/>
      <c r="UY268" s="4"/>
      <c r="UZ268" s="4"/>
      <c r="VA268" s="4"/>
      <c r="VB268" s="4"/>
      <c r="VC268" s="4"/>
      <c r="VD268" s="4"/>
      <c r="VE268" s="4"/>
      <c r="VF268" s="4"/>
      <c r="VG268" s="4"/>
      <c r="VH268" s="4"/>
      <c r="VI268" s="4"/>
      <c r="VJ268" s="4"/>
      <c r="VK268" s="4"/>
      <c r="VL268" s="4"/>
      <c r="VM268" s="4"/>
      <c r="VN268" s="4"/>
      <c r="VO268" s="4"/>
      <c r="VP268" s="4"/>
      <c r="VQ268" s="4"/>
      <c r="VR268" s="4"/>
      <c r="VS268" s="4"/>
      <c r="VT268" s="4"/>
      <c r="VU268" s="4"/>
      <c r="VV268" s="4"/>
      <c r="VW268" s="4"/>
      <c r="VX268" s="4"/>
      <c r="VY268" s="4"/>
      <c r="VZ268" s="4"/>
      <c r="WA268" s="4"/>
      <c r="WB268" s="4"/>
      <c r="WC268" s="4"/>
      <c r="WD268" s="4"/>
      <c r="WE268" s="4"/>
      <c r="WF268" s="4"/>
      <c r="WG268" s="4"/>
      <c r="WH268" s="4"/>
      <c r="WI268" s="4"/>
      <c r="WJ268" s="4"/>
      <c r="WK268" s="4"/>
      <c r="WL268" s="4"/>
      <c r="WM268" s="4"/>
      <c r="WN268" s="4"/>
      <c r="WO268" s="4"/>
      <c r="WP268" s="4"/>
      <c r="WQ268" s="4"/>
      <c r="WR268" s="4"/>
      <c r="WS268" s="4"/>
      <c r="WT268" s="4"/>
      <c r="WU268" s="4"/>
      <c r="WV268" s="4"/>
      <c r="WW268" s="4"/>
      <c r="WX268" s="4"/>
      <c r="WY268" s="4"/>
      <c r="WZ268" s="4"/>
      <c r="XA268" s="4"/>
      <c r="XB268" s="4"/>
      <c r="XC268" s="4"/>
      <c r="XD268" s="4"/>
      <c r="XE268" s="4"/>
      <c r="XF268" s="4"/>
      <c r="XG268" s="4"/>
      <c r="XH268" s="4"/>
      <c r="XI268" s="4"/>
      <c r="XJ268" s="4"/>
      <c r="XK268" s="4"/>
      <c r="XL268" s="4"/>
      <c r="XM268" s="4"/>
      <c r="XN268" s="4"/>
      <c r="XO268" s="4"/>
      <c r="XP268" s="4"/>
      <c r="XQ268" s="4"/>
      <c r="XR268" s="4"/>
      <c r="XS268" s="4"/>
      <c r="XT268" s="4"/>
      <c r="XU268" s="4"/>
      <c r="XV268" s="4"/>
      <c r="XW268" s="4"/>
      <c r="XX268" s="4"/>
      <c r="XY268" s="4"/>
      <c r="XZ268" s="4"/>
      <c r="YA268" s="4"/>
      <c r="YB268" s="4"/>
      <c r="YC268" s="4"/>
      <c r="YD268" s="4"/>
      <c r="YE268" s="4"/>
      <c r="YF268" s="4"/>
      <c r="YG268" s="4"/>
      <c r="YH268" s="4"/>
      <c r="YI268" s="4"/>
      <c r="YJ268" s="4"/>
      <c r="YK268" s="4"/>
      <c r="YL268" s="4"/>
      <c r="YM268" s="4"/>
      <c r="YN268" s="4"/>
      <c r="YO268" s="4"/>
      <c r="YP268" s="4"/>
      <c r="YQ268" s="4"/>
      <c r="YR268" s="4"/>
      <c r="YS268" s="4"/>
      <c r="YT268" s="4"/>
      <c r="YU268" s="4"/>
      <c r="YV268" s="4"/>
      <c r="YW268" s="4"/>
      <c r="YX268" s="4"/>
      <c r="YY268" s="4"/>
      <c r="YZ268" s="4"/>
      <c r="ZA268" s="4"/>
      <c r="ZB268" s="4"/>
      <c r="ZC268" s="4"/>
      <c r="ZD268" s="4"/>
      <c r="ZE268" s="4"/>
      <c r="ZF268" s="4"/>
      <c r="ZG268" s="4"/>
      <c r="ZH268" s="4"/>
      <c r="ZI268" s="4"/>
      <c r="ZJ268" s="4"/>
      <c r="ZK268" s="4"/>
      <c r="ZL268" s="4"/>
      <c r="ZM268" s="4"/>
      <c r="ZN268" s="4"/>
      <c r="ZO268" s="4"/>
      <c r="ZP268" s="4"/>
      <c r="ZQ268" s="4"/>
      <c r="ZR268" s="4"/>
      <c r="ZS268" s="4"/>
      <c r="ZT268" s="4"/>
      <c r="ZU268" s="4"/>
      <c r="ZV268" s="4"/>
      <c r="ZW268" s="4"/>
      <c r="ZX268" s="4"/>
      <c r="ZY268" s="4"/>
      <c r="ZZ268" s="4"/>
      <c r="AAA268" s="4"/>
      <c r="AAB268" s="4"/>
      <c r="AAC268" s="4"/>
      <c r="AAD268" s="4"/>
      <c r="AAE268" s="4"/>
      <c r="AAF268" s="4"/>
      <c r="AAG268" s="4"/>
      <c r="AAH268" s="4"/>
      <c r="AAI268" s="4"/>
      <c r="AAJ268" s="4"/>
      <c r="AAK268" s="4"/>
      <c r="AAL268" s="4"/>
      <c r="AAM268" s="4"/>
      <c r="AAN268" s="4"/>
      <c r="AAO268" s="4"/>
      <c r="AAP268" s="4"/>
      <c r="AAQ268" s="4"/>
      <c r="AAR268" s="4"/>
      <c r="AAS268" s="4"/>
      <c r="AAT268" s="4"/>
      <c r="AAU268" s="4"/>
      <c r="AAV268" s="4"/>
      <c r="AAW268" s="4"/>
      <c r="AAX268" s="4"/>
      <c r="AAY268" s="4"/>
      <c r="AAZ268" s="4"/>
      <c r="ABA268" s="4"/>
      <c r="ABB268" s="4"/>
      <c r="ABC268" s="4"/>
      <c r="ABD268" s="4"/>
      <c r="ABE268" s="4"/>
      <c r="ABF268" s="4"/>
      <c r="ABG268" s="4"/>
      <c r="ABH268" s="4"/>
      <c r="ABI268" s="4"/>
      <c r="ABJ268" s="4"/>
      <c r="ABK268" s="4"/>
      <c r="ABL268" s="4"/>
      <c r="ABM268" s="4"/>
      <c r="ABN268" s="4"/>
      <c r="ABO268" s="4"/>
      <c r="ABP268" s="4"/>
      <c r="ABQ268" s="4"/>
      <c r="ABR268" s="4"/>
      <c r="ABS268" s="4"/>
      <c r="ABT268" s="4"/>
      <c r="ABU268" s="4"/>
      <c r="ABV268" s="4"/>
      <c r="ABW268" s="4"/>
      <c r="ABX268" s="4"/>
      <c r="ABY268" s="4"/>
      <c r="ABZ268" s="4"/>
      <c r="ACA268" s="4"/>
      <c r="ACB268" s="4"/>
      <c r="ACC268" s="4"/>
      <c r="ACD268" s="4"/>
      <c r="ACE268" s="4"/>
      <c r="ACF268" s="4"/>
      <c r="ACG268" s="4"/>
      <c r="ACH268" s="4"/>
      <c r="ACI268" s="4"/>
      <c r="ACJ268" s="4"/>
      <c r="ACK268" s="4"/>
      <c r="ACL268" s="4"/>
      <c r="ACM268" s="4"/>
      <c r="ACN268" s="4"/>
      <c r="ACO268" s="4"/>
      <c r="ACP268" s="4"/>
      <c r="ACQ268" s="4"/>
      <c r="ACR268" s="4"/>
      <c r="ACS268" s="4"/>
      <c r="ACT268" s="4"/>
      <c r="ACU268" s="4"/>
      <c r="ACV268" s="4"/>
      <c r="ACW268" s="4"/>
      <c r="ACX268" s="4"/>
      <c r="ACY268" s="4"/>
      <c r="ACZ268" s="4"/>
      <c r="ADA268" s="4"/>
      <c r="ADB268" s="4"/>
      <c r="ADC268" s="4"/>
      <c r="ADD268" s="4"/>
      <c r="ADE268" s="4"/>
      <c r="ADF268" s="4"/>
      <c r="ADG268" s="4"/>
      <c r="ADH268" s="4"/>
      <c r="ADI268" s="4"/>
      <c r="ADJ268" s="4"/>
      <c r="ADK268" s="4"/>
      <c r="ADL268" s="4"/>
      <c r="ADM268" s="4"/>
      <c r="ADN268" s="4"/>
      <c r="ADO268" s="4"/>
      <c r="ADP268" s="4"/>
      <c r="ADQ268" s="4"/>
      <c r="ADR268" s="4"/>
      <c r="ADS268" s="4"/>
      <c r="ADT268" s="4"/>
      <c r="ADU268" s="4"/>
      <c r="ADV268" s="4"/>
      <c r="ADW268" s="4"/>
      <c r="ADX268" s="4"/>
      <c r="ADY268" s="4"/>
      <c r="ADZ268" s="4"/>
      <c r="AEA268" s="4"/>
      <c r="AEB268" s="4"/>
      <c r="AEC268" s="4"/>
      <c r="AED268" s="4"/>
      <c r="AEE268" s="4"/>
      <c r="AEF268" s="4"/>
      <c r="AEG268" s="4"/>
      <c r="AEH268" s="4"/>
      <c r="AEI268" s="4"/>
      <c r="AEJ268" s="4"/>
      <c r="AEK268" s="4"/>
      <c r="AEL268" s="4"/>
      <c r="AEM268" s="4"/>
      <c r="AEN268" s="4"/>
      <c r="AEO268" s="4"/>
      <c r="AEP268" s="4"/>
      <c r="AEQ268" s="4"/>
      <c r="AER268" s="4"/>
      <c r="AES268" s="4"/>
      <c r="AET268" s="4"/>
      <c r="AEU268" s="4"/>
      <c r="AEV268" s="4"/>
      <c r="AEW268" s="4"/>
      <c r="AEX268" s="4"/>
      <c r="AEY268" s="4"/>
      <c r="AEZ268" s="4"/>
      <c r="AFA268" s="4"/>
      <c r="AFB268" s="4"/>
      <c r="AFC268" s="4"/>
      <c r="AFD268" s="4"/>
      <c r="AFE268" s="4"/>
      <c r="AFF268" s="4"/>
      <c r="AFG268" s="4"/>
      <c r="AFH268" s="4"/>
      <c r="AFI268" s="4"/>
      <c r="AFJ268" s="4"/>
      <c r="AFK268" s="4"/>
      <c r="AFL268" s="4"/>
      <c r="AFM268" s="4"/>
      <c r="AFN268" s="4"/>
      <c r="AFO268" s="4"/>
      <c r="AFP268" s="4"/>
      <c r="AFQ268" s="4"/>
      <c r="AFR268" s="4"/>
      <c r="AFS268" s="4"/>
      <c r="AFT268" s="4"/>
      <c r="AFU268" s="4"/>
      <c r="AFV268" s="4"/>
      <c r="AFW268" s="4"/>
      <c r="AFX268" s="4"/>
      <c r="AFY268" s="4"/>
      <c r="AFZ268" s="4"/>
      <c r="AGA268" s="4"/>
      <c r="AGB268" s="4"/>
      <c r="AGC268" s="4"/>
      <c r="AGD268" s="4"/>
      <c r="AGE268" s="4"/>
      <c r="AGF268" s="4"/>
      <c r="AGG268" s="4"/>
      <c r="AGH268" s="4"/>
      <c r="AGI268" s="4"/>
      <c r="AGJ268" s="4"/>
      <c r="AGK268" s="4"/>
      <c r="AGL268" s="4"/>
      <c r="AGM268" s="4"/>
      <c r="AGN268" s="4"/>
      <c r="AGO268" s="4"/>
      <c r="AGP268" s="4"/>
      <c r="AGQ268" s="4"/>
      <c r="AGR268" s="4"/>
      <c r="AGS268" s="4"/>
      <c r="AGT268" s="4"/>
      <c r="AGU268" s="4"/>
      <c r="AGV268" s="4"/>
      <c r="AGW268" s="4"/>
      <c r="AGX268" s="4"/>
      <c r="AGY268" s="4"/>
      <c r="AGZ268" s="4"/>
      <c r="AHA268" s="4"/>
      <c r="AHB268" s="4"/>
      <c r="AHC268" s="4"/>
      <c r="AHD268" s="4"/>
      <c r="AHE268" s="4"/>
      <c r="AHF268" s="4"/>
      <c r="AHG268" s="4"/>
      <c r="AHH268" s="4"/>
      <c r="AHI268" s="4"/>
      <c r="AHJ268" s="4"/>
      <c r="AHK268" s="4"/>
      <c r="AHL268" s="4"/>
      <c r="AHM268" s="4"/>
      <c r="AHN268" s="4"/>
      <c r="AHO268" s="4"/>
      <c r="AHP268" s="4"/>
      <c r="AHQ268" s="4"/>
      <c r="AHR268" s="4"/>
      <c r="AHS268" s="4"/>
      <c r="AHT268" s="4"/>
      <c r="AHU268" s="4"/>
      <c r="AHV268" s="4"/>
      <c r="AHW268" s="4"/>
      <c r="AHX268" s="4"/>
      <c r="AHY268" s="4"/>
      <c r="AHZ268" s="4"/>
      <c r="AIA268" s="4"/>
      <c r="AIB268" s="4"/>
      <c r="AIC268" s="4"/>
      <c r="AID268" s="4"/>
      <c r="AIE268" s="4"/>
      <c r="AIF268" s="4"/>
      <c r="AIG268" s="4"/>
      <c r="AIH268" s="4"/>
      <c r="AII268" s="4"/>
      <c r="AIJ268" s="4"/>
      <c r="AIK268" s="4"/>
      <c r="AIL268" s="4"/>
      <c r="AIM268" s="4"/>
      <c r="AIN268" s="4"/>
      <c r="AIO268" s="4"/>
      <c r="AIP268" s="4"/>
      <c r="AIQ268" s="4"/>
      <c r="AIR268" s="4"/>
      <c r="AIS268" s="4"/>
      <c r="AIT268" s="4"/>
      <c r="AIU268" s="4"/>
      <c r="AIV268" s="4"/>
      <c r="AIW268" s="4"/>
      <c r="AIX268" s="4"/>
      <c r="AIY268" s="4"/>
      <c r="AIZ268" s="4"/>
      <c r="AJA268" s="4"/>
      <c r="AJB268" s="4"/>
      <c r="AJC268" s="4"/>
      <c r="AJD268" s="4"/>
      <c r="AJE268" s="4"/>
      <c r="AJF268" s="4"/>
      <c r="AJG268" s="4"/>
      <c r="AJH268" s="4"/>
      <c r="AJI268" s="4"/>
      <c r="AJJ268" s="4"/>
      <c r="AJK268" s="4"/>
      <c r="AJL268" s="4"/>
      <c r="AJM268" s="4"/>
      <c r="AJN268" s="4"/>
      <c r="AJO268" s="4"/>
      <c r="AJP268" s="4"/>
      <c r="AJQ268" s="4"/>
      <c r="AJR268" s="4"/>
      <c r="AJS268" s="4"/>
      <c r="AJT268" s="4"/>
      <c r="AJU268" s="4"/>
      <c r="AJV268" s="4"/>
      <c r="AJW268" s="4"/>
      <c r="AJX268" s="4"/>
      <c r="AJY268" s="4"/>
      <c r="AJZ268" s="4"/>
      <c r="AKA268" s="4"/>
      <c r="AKB268" s="4"/>
      <c r="AKC268" s="4"/>
      <c r="AKD268" s="4"/>
      <c r="AKE268" s="4"/>
      <c r="AKF268" s="4"/>
      <c r="AKG268" s="4"/>
      <c r="AKH268" s="4"/>
      <c r="AKI268" s="4"/>
      <c r="AKJ268" s="4"/>
      <c r="AKK268" s="4"/>
      <c r="AKL268" s="4"/>
      <c r="AKM268" s="4"/>
      <c r="AKN268" s="4"/>
      <c r="AKO268" s="4"/>
      <c r="AKP268" s="4"/>
      <c r="AKQ268" s="4"/>
      <c r="AKR268" s="4"/>
      <c r="AKS268" s="4"/>
      <c r="AKT268" s="4"/>
      <c r="AKU268" s="4"/>
      <c r="AKV268" s="4"/>
      <c r="AKW268" s="4"/>
      <c r="AKX268" s="4"/>
      <c r="AKY268" s="4"/>
      <c r="AKZ268" s="4"/>
      <c r="ALA268" s="4"/>
      <c r="ALB268" s="4"/>
      <c r="ALC268" s="4"/>
      <c r="ALD268" s="4"/>
      <c r="ALE268" s="4"/>
      <c r="ALF268" s="4"/>
      <c r="ALG268" s="4"/>
      <c r="ALH268" s="4"/>
      <c r="ALI268" s="4"/>
      <c r="ALJ268" s="4"/>
      <c r="ALK268" s="4"/>
      <c r="ALL268" s="4"/>
      <c r="ALM268" s="4"/>
      <c r="ALN268" s="4"/>
      <c r="ALO268" s="4"/>
      <c r="ALP268" s="4"/>
      <c r="ALQ268" s="4"/>
      <c r="ALR268" s="4"/>
    </row>
    <row r="270" spans="2:1006" x14ac:dyDescent="0.35">
      <c r="C270" t="s">
        <v>273</v>
      </c>
    </row>
    <row r="271" spans="2:1006" x14ac:dyDescent="0.35">
      <c r="D271" t="s">
        <v>186</v>
      </c>
      <c r="F271" s="7">
        <f>InputC!$E$89</f>
        <v>0.08</v>
      </c>
    </row>
    <row r="272" spans="2:1006" x14ac:dyDescent="0.35">
      <c r="D272" t="s">
        <v>274</v>
      </c>
      <c r="F272" s="17">
        <f ca="1">XNPV(F271,J257:FC257,J8:FC8)</f>
        <v>19621754.101414952</v>
      </c>
    </row>
    <row r="274" spans="2:1006" x14ac:dyDescent="0.35">
      <c r="D274" t="s">
        <v>275</v>
      </c>
      <c r="F274" s="17">
        <f ca="1">F272</f>
        <v>19621754.101414952</v>
      </c>
      <c r="J274" s="17">
        <f t="shared" ref="J274:AO274" ca="1" si="493">J257-$F$274*(J3=1)</f>
        <v>-19979579.274645992</v>
      </c>
      <c r="K274" s="17">
        <f t="shared" ca="1" si="493"/>
        <v>-333792.76361826062</v>
      </c>
      <c r="L274" s="17">
        <f t="shared" ca="1" si="493"/>
        <v>-334762.15343593503</v>
      </c>
      <c r="M274" s="17">
        <f t="shared" ca="1" si="493"/>
        <v>-335734.35852320539</v>
      </c>
      <c r="N274" s="17">
        <f t="shared" ca="1" si="493"/>
        <v>-336709.38705608319</v>
      </c>
      <c r="O274" s="17">
        <f t="shared" ca="1" si="493"/>
        <v>-337687.24723432516</v>
      </c>
      <c r="P274" s="17">
        <f t="shared" ca="1" si="493"/>
        <v>-338667.94728150149</v>
      </c>
      <c r="Q274" s="17">
        <f t="shared" ca="1" si="493"/>
        <v>-339651.49544506497</v>
      </c>
      <c r="R274" s="17">
        <f t="shared" ca="1" si="493"/>
        <v>-340637.8999964199</v>
      </c>
      <c r="S274" s="17">
        <f t="shared" ca="1" si="493"/>
        <v>-341627.16923099291</v>
      </c>
      <c r="T274" s="17">
        <f t="shared" ca="1" si="493"/>
        <v>-342619.31146830134</v>
      </c>
      <c r="U274" s="17">
        <f t="shared" ca="1" si="493"/>
        <v>-343614.33505202364</v>
      </c>
      <c r="V274" s="17">
        <f t="shared" ca="1" si="493"/>
        <v>2055867.9701901302</v>
      </c>
      <c r="W274" s="17">
        <f t="shared" ca="1" si="493"/>
        <v>764037.80883880099</v>
      </c>
      <c r="X274" s="17">
        <f t="shared" ca="1" si="493"/>
        <v>1040851.8409813042</v>
      </c>
      <c r="Y274" s="17">
        <f t="shared" ca="1" si="493"/>
        <v>1038887.1251139853</v>
      </c>
      <c r="Z274" s="17">
        <f t="shared" ca="1" si="493"/>
        <v>739562.50254734326</v>
      </c>
      <c r="AA274" s="17">
        <f t="shared" ca="1" si="493"/>
        <v>737382.61863401881</v>
      </c>
      <c r="AB274" s="17">
        <f t="shared" ca="1" si="493"/>
        <v>556738.52756309905</v>
      </c>
      <c r="AC274" s="17">
        <f t="shared" ca="1" si="493"/>
        <v>554331.72940906743</v>
      </c>
      <c r="AD274" s="17">
        <f t="shared" ca="1" si="493"/>
        <v>19629455.962079544</v>
      </c>
      <c r="AE274" s="17">
        <f t="shared" ca="1" si="493"/>
        <v>621671.58068001387</v>
      </c>
      <c r="AF274" s="17">
        <f t="shared" ca="1" si="493"/>
        <v>487221.16176462651</v>
      </c>
      <c r="AG274" s="17">
        <f t="shared" ca="1" si="493"/>
        <v>486469.2459875074</v>
      </c>
      <c r="AH274" s="17">
        <f t="shared" ca="1" si="493"/>
        <v>351885.81703404593</v>
      </c>
      <c r="AI274" s="17">
        <f t="shared" ca="1" si="493"/>
        <v>350997.58499692869</v>
      </c>
      <c r="AJ274" s="17">
        <f t="shared" ca="1" si="493"/>
        <v>350038.65413836134</v>
      </c>
      <c r="AK274" s="17">
        <f t="shared" ca="1" si="493"/>
        <v>349007.28306090483</v>
      </c>
      <c r="AL274" s="17">
        <f t="shared" ca="1" si="493"/>
        <v>347901.69376297767</v>
      </c>
      <c r="AM274" s="17">
        <f t="shared" ca="1" si="493"/>
        <v>346720.07090011588</v>
      </c>
      <c r="AN274" s="17">
        <f t="shared" ca="1" si="493"/>
        <v>345460.56103147316</v>
      </c>
      <c r="AO274" s="17">
        <f t="shared" ca="1" si="493"/>
        <v>344121.27185127093</v>
      </c>
      <c r="AP274" s="17">
        <f t="shared" ref="AP274:BU274" ca="1" si="494">AP257-$F$274*(AP3=1)</f>
        <v>329016.06087857514</v>
      </c>
      <c r="AQ274" s="17">
        <f t="shared" ca="1" si="494"/>
        <v>327798.74518404459</v>
      </c>
      <c r="AR274" s="17">
        <f t="shared" ca="1" si="494"/>
        <v>326501.47952176444</v>
      </c>
      <c r="AS274" s="17">
        <f t="shared" ca="1" si="494"/>
        <v>325122.32307635964</v>
      </c>
      <c r="AT274" s="17">
        <f t="shared" ca="1" si="494"/>
        <v>323659.29438718368</v>
      </c>
      <c r="AU274" s="17">
        <f t="shared" ca="1" si="494"/>
        <v>322110.37052890105</v>
      </c>
      <c r="AV274" s="17">
        <f t="shared" ca="1" si="494"/>
        <v>320473.48627570987</v>
      </c>
      <c r="AW274" s="17">
        <f t="shared" ca="1" si="494"/>
        <v>318746.5332488651</v>
      </c>
      <c r="AX274" s="17">
        <f t="shared" ca="1" si="494"/>
        <v>316927.3590471822</v>
      </c>
      <c r="AY274" s="17">
        <f t="shared" ca="1" si="494"/>
        <v>315013.7663601716</v>
      </c>
      <c r="AZ274" s="17">
        <f t="shared" ca="1" si="494"/>
        <v>303721.51206346328</v>
      </c>
      <c r="BA274" s="17">
        <f t="shared" ca="1" si="494"/>
        <v>301612.30629616586</v>
      </c>
      <c r="BB274" s="17">
        <f t="shared" ca="1" si="494"/>
        <v>299401.81151980063</v>
      </c>
      <c r="BC274" s="17">
        <f t="shared" ca="1" si="494"/>
        <v>297087.64155844459</v>
      </c>
      <c r="BD274" s="17">
        <f t="shared" ca="1" si="494"/>
        <v>294667.36061970092</v>
      </c>
      <c r="BE274" s="17">
        <f t="shared" ca="1" si="494"/>
        <v>292138.4822961248</v>
      </c>
      <c r="BF274" s="17">
        <f t="shared" ca="1" si="494"/>
        <v>289498.46854670573</v>
      </c>
      <c r="BG274" s="17">
        <f t="shared" ca="1" si="494"/>
        <v>286744.72865801409</v>
      </c>
      <c r="BH274" s="17">
        <f t="shared" ca="1" si="494"/>
        <v>283874.61818460131</v>
      </c>
      <c r="BI274" s="17">
        <f t="shared" ca="1" si="494"/>
        <v>294569.64839456114</v>
      </c>
      <c r="BJ274" s="17">
        <f t="shared" ca="1" si="494"/>
        <v>89059.715907416597</v>
      </c>
      <c r="BK274" s="17">
        <f t="shared" ca="1" si="494"/>
        <v>86587.80994558883</v>
      </c>
      <c r="BL274" s="17">
        <f t="shared" ca="1" si="494"/>
        <v>84115.32493253857</v>
      </c>
      <c r="BM274" s="17">
        <f t="shared" ca="1" si="494"/>
        <v>81642.50158745615</v>
      </c>
      <c r="BN274" s="17">
        <f t="shared" ca="1" si="494"/>
        <v>79169.588536923169</v>
      </c>
      <c r="BO274" s="17">
        <f t="shared" ca="1" si="494"/>
        <v>76696.842502386251</v>
      </c>
      <c r="BP274" s="17">
        <f t="shared" ca="1" si="494"/>
        <v>74224.528491676203</v>
      </c>
      <c r="BQ274" s="17">
        <f t="shared" ca="1" si="494"/>
        <v>71752.919994655356</v>
      </c>
      <c r="BR274" s="17">
        <f t="shared" ca="1" si="494"/>
        <v>69282.299183079624</v>
      </c>
      <c r="BS274" s="17">
        <f t="shared" ca="1" si="494"/>
        <v>66812.957114761812</v>
      </c>
      <c r="BT274" s="17">
        <f t="shared" ca="1" si="494"/>
        <v>64345.193942125778</v>
      </c>
      <c r="BU274" s="17">
        <f t="shared" ca="1" si="494"/>
        <v>61879.319125241651</v>
      </c>
      <c r="BV274" s="17">
        <f t="shared" ref="BV274:DA274" ca="1" si="495">BV257-$F$274*(BV3=1)</f>
        <v>59415.651649435633</v>
      </c>
      <c r="BW274" s="17">
        <f t="shared" ca="1" si="495"/>
        <v>56954.520247568209</v>
      </c>
      <c r="BX274" s="17">
        <f t="shared" ca="1" si="495"/>
        <v>54496.263627077991</v>
      </c>
      <c r="BY274" s="17">
        <f t="shared" ca="1" si="495"/>
        <v>52041.230701888941</v>
      </c>
      <c r="BZ274" s="17">
        <f t="shared" ca="1" si="495"/>
        <v>49589.780829281968</v>
      </c>
      <c r="CA274" s="17">
        <f t="shared" ca="1" si="495"/>
        <v>47142.284051833354</v>
      </c>
      <c r="CB274" s="17">
        <f t="shared" ca="1" si="495"/>
        <v>44699.12134452453</v>
      </c>
      <c r="CC274" s="17">
        <f t="shared" ca="1" si="495"/>
        <v>42260.684867129559</v>
      </c>
      <c r="CD274" s="17">
        <f t="shared" ca="1" si="495"/>
        <v>238964.26933194365</v>
      </c>
      <c r="CE274" s="17">
        <f t="shared" ca="1" si="495"/>
        <v>229415.94995970713</v>
      </c>
      <c r="CF274" s="17">
        <f t="shared" ca="1" si="495"/>
        <v>219803.31541384177</v>
      </c>
      <c r="CG274" s="17">
        <f t="shared" ca="1" si="495"/>
        <v>210125.64927488536</v>
      </c>
      <c r="CH274" s="17">
        <f t="shared" ca="1" si="495"/>
        <v>200382.22818506317</v>
      </c>
      <c r="CI274" s="17">
        <f t="shared" ca="1" si="495"/>
        <v>190572.32177877502</v>
      </c>
      <c r="CJ274" s="17">
        <f t="shared" ca="1" si="495"/>
        <v>180695.1926123907</v>
      </c>
      <c r="CK274" s="17">
        <f t="shared" ca="1" si="495"/>
        <v>170750.09609334773</v>
      </c>
      <c r="CL274" s="17">
        <f t="shared" ca="1" si="495"/>
        <v>160736.28040854525</v>
      </c>
      <c r="CM274" s="17">
        <f t="shared" ca="1" si="495"/>
        <v>150652.98645202781</v>
      </c>
      <c r="CN274" s="17">
        <f t="shared" ca="1" si="495"/>
        <v>4.66371800502619E-10</v>
      </c>
      <c r="CO274" s="17">
        <f t="shared" ca="1" si="495"/>
        <v>4.7569923651267142E-10</v>
      </c>
      <c r="CP274" s="17">
        <f t="shared" ca="1" si="495"/>
        <v>4.8521322124292479E-10</v>
      </c>
      <c r="CQ274" s="17">
        <f t="shared" ca="1" si="495"/>
        <v>4.9491748566778327E-10</v>
      </c>
      <c r="CR274" s="17">
        <f t="shared" ca="1" si="495"/>
        <v>5.0481583538113895E-10</v>
      </c>
      <c r="CS274" s="17">
        <f t="shared" ca="1" si="495"/>
        <v>5.1491215208876163E-10</v>
      </c>
      <c r="CT274" s="17">
        <f t="shared" ca="1" si="495"/>
        <v>5.2521039513053685E-10</v>
      </c>
      <c r="CU274" s="17">
        <f t="shared" ca="1" si="495"/>
        <v>5.3571460303314756E-10</v>
      </c>
      <c r="CV274" s="17">
        <f t="shared" ca="1" si="495"/>
        <v>5.4642889509381054E-10</v>
      </c>
      <c r="CW274" s="17">
        <f t="shared" ca="1" si="495"/>
        <v>5.5735747299568673E-10</v>
      </c>
      <c r="CX274" s="17">
        <f t="shared" ca="1" si="495"/>
        <v>5.6850462245560037E-10</v>
      </c>
      <c r="CY274" s="17">
        <f t="shared" ca="1" si="495"/>
        <v>5.7987471490471231E-10</v>
      </c>
      <c r="CZ274" s="17">
        <f t="shared" ca="1" si="495"/>
        <v>5.9147220920280659E-10</v>
      </c>
      <c r="DA274" s="17">
        <f t="shared" ca="1" si="495"/>
        <v>6.0330165338686277E-10</v>
      </c>
      <c r="DB274" s="17">
        <f t="shared" ref="DB274:EG274" ca="1" si="496">DB257-$F$274*(DB3=1)</f>
        <v>6.1536768645460005E-10</v>
      </c>
      <c r="DC274" s="17">
        <f t="shared" ca="1" si="496"/>
        <v>6.2767504018369208E-10</v>
      </c>
      <c r="DD274" s="17">
        <f t="shared" ca="1" si="496"/>
        <v>6.4022854098736588E-10</v>
      </c>
      <c r="DE274" s="17">
        <f t="shared" ca="1" si="496"/>
        <v>6.5303311180711322E-10</v>
      </c>
      <c r="DF274" s="17">
        <f t="shared" ca="1" si="496"/>
        <v>6.6609377404325549E-10</v>
      </c>
      <c r="DG274" s="17">
        <f t="shared" ca="1" si="496"/>
        <v>6.7941564952412069E-10</v>
      </c>
      <c r="DH274" s="17">
        <f t="shared" ca="1" si="496"/>
        <v>6.9300396251460305E-10</v>
      </c>
      <c r="DI274" s="17">
        <f t="shared" ca="1" si="496"/>
        <v>7.0686404176489518E-10</v>
      </c>
      <c r="DJ274" s="17">
        <f t="shared" ca="1" si="496"/>
        <v>7.2100132260019302E-10</v>
      </c>
      <c r="DK274" s="17">
        <f t="shared" ca="1" si="496"/>
        <v>7.3542134905219686E-10</v>
      </c>
      <c r="DL274" s="17">
        <f t="shared" ca="1" si="496"/>
        <v>7.5012977603324072E-10</v>
      </c>
      <c r="DM274" s="17">
        <f t="shared" ca="1" si="496"/>
        <v>7.6513237155390566E-10</v>
      </c>
      <c r="DN274" s="17">
        <f t="shared" ca="1" si="496"/>
        <v>7.8043501898498382E-10</v>
      </c>
      <c r="DO274" s="17">
        <f t="shared" ca="1" si="496"/>
        <v>7.9604371936468341E-10</v>
      </c>
      <c r="DP274" s="17">
        <f t="shared" ca="1" si="496"/>
        <v>8.1196459375197704E-10</v>
      </c>
      <c r="DQ274" s="17">
        <f t="shared" ca="1" si="496"/>
        <v>8.2820388562701659E-10</v>
      </c>
      <c r="DR274" s="17">
        <f t="shared" ca="1" si="496"/>
        <v>8.4476796333955704E-10</v>
      </c>
      <c r="DS274" s="17">
        <f t="shared" ca="1" si="496"/>
        <v>8.6166332260634809E-10</v>
      </c>
      <c r="DT274" s="17">
        <f t="shared" ca="1" si="496"/>
        <v>8.7889658905847495E-10</v>
      </c>
      <c r="DU274" s="17">
        <f t="shared" ca="1" si="496"/>
        <v>8.9647452083964455E-10</v>
      </c>
      <c r="DV274" s="17">
        <f t="shared" ca="1" si="496"/>
        <v>9.1440401125643745E-10</v>
      </c>
      <c r="DW274" s="17">
        <f t="shared" ca="1" si="496"/>
        <v>9.3269209148156611E-10</v>
      </c>
      <c r="DX274" s="17">
        <f t="shared" ca="1" si="496"/>
        <v>9.5134593331119747E-10</v>
      </c>
      <c r="DY274" s="17">
        <f t="shared" ca="1" si="496"/>
        <v>9.7037285197742148E-10</v>
      </c>
      <c r="DZ274" s="17">
        <f t="shared" ca="1" si="496"/>
        <v>9.8978030901696988E-10</v>
      </c>
      <c r="EA274" s="17">
        <f t="shared" ca="1" si="496"/>
        <v>1.0095759151973093E-9</v>
      </c>
      <c r="EB274" s="17">
        <f t="shared" ca="1" si="496"/>
        <v>1.0297674335012553E-9</v>
      </c>
      <c r="EC274" s="17">
        <f t="shared" ca="1" si="496"/>
        <v>1.0503627821712805E-9</v>
      </c>
      <c r="ED274" s="17">
        <f t="shared" ca="1" si="496"/>
        <v>1.0713700378147062E-9</v>
      </c>
      <c r="EE274" s="17">
        <f t="shared" ca="1" si="496"/>
        <v>1.0927974385710004E-9</v>
      </c>
      <c r="EF274" s="17">
        <f t="shared" ca="1" si="496"/>
        <v>1.1146533873424206E-9</v>
      </c>
      <c r="EG274" s="17">
        <f t="shared" ca="1" si="496"/>
        <v>1.136946455089269E-9</v>
      </c>
      <c r="EH274" s="17">
        <f t="shared" ref="EH274:FC274" ca="1" si="497">EH257-$F$274*(EH3=1)</f>
        <v>1.1596853841910543E-9</v>
      </c>
      <c r="EI274" s="17">
        <f t="shared" ca="1" si="497"/>
        <v>1.1828790918748754E-9</v>
      </c>
      <c r="EJ274" s="17">
        <f t="shared" ca="1" si="497"/>
        <v>1.2065366737123731E-9</v>
      </c>
      <c r="EK274" s="17">
        <f t="shared" ca="1" si="497"/>
        <v>1.2306674071866205E-9</v>
      </c>
      <c r="EL274" s="17">
        <f t="shared" ca="1" si="497"/>
        <v>1.255280755330353E-9</v>
      </c>
      <c r="EM274" s="17">
        <f t="shared" ca="1" si="497"/>
        <v>1.2803863704369599E-9</v>
      </c>
      <c r="EN274" s="17">
        <f t="shared" ca="1" si="497"/>
        <v>1.3059940978456991E-9</v>
      </c>
      <c r="EO274" s="17">
        <f t="shared" ca="1" si="497"/>
        <v>1.332113979802613E-9</v>
      </c>
      <c r="EP274" s="17">
        <f t="shared" ca="1" si="497"/>
        <v>1.3587562593986652E-9</v>
      </c>
      <c r="EQ274" s="17">
        <f t="shared" ca="1" si="497"/>
        <v>1.3859313845866385E-9</v>
      </c>
      <c r="ER274" s="17">
        <f t="shared" ca="1" si="497"/>
        <v>1.4136500122783712E-9</v>
      </c>
      <c r="ES274" s="17">
        <f t="shared" ca="1" si="497"/>
        <v>1.4419230125239387E-9</v>
      </c>
      <c r="ET274" s="17">
        <f t="shared" ca="1" si="497"/>
        <v>1.4707614727744175E-9</v>
      </c>
      <c r="EU274" s="17">
        <f t="shared" ca="1" si="497"/>
        <v>1.5001767022299057E-9</v>
      </c>
      <c r="EV274" s="17">
        <f t="shared" ca="1" si="497"/>
        <v>1.5301802362745039E-9</v>
      </c>
      <c r="EW274" s="17">
        <f t="shared" ca="1" si="497"/>
        <v>1.5607838409999937E-9</v>
      </c>
      <c r="EX274" s="17">
        <f t="shared" ca="1" si="497"/>
        <v>1.5919995178199938E-9</v>
      </c>
      <c r="EY274" s="17">
        <f t="shared" ca="1" si="497"/>
        <v>1.6238395081763936E-9</v>
      </c>
      <c r="EZ274" s="17">
        <f t="shared" ca="1" si="497"/>
        <v>1.6563162983399219E-9</v>
      </c>
      <c r="FA274" s="17">
        <f t="shared" ca="1" si="497"/>
        <v>1.6894426243067202E-9</v>
      </c>
      <c r="FB274" s="17">
        <f t="shared" ca="1" si="497"/>
        <v>1.7232314767928545E-9</v>
      </c>
      <c r="FC274" s="17">
        <f t="shared" ca="1" si="497"/>
        <v>1.7576961063287118E-9</v>
      </c>
    </row>
    <row r="275" spans="2:1006" x14ac:dyDescent="0.35">
      <c r="D275" t="s">
        <v>271</v>
      </c>
      <c r="F275" s="1">
        <f ca="1">XIRR(J274:FC274,J8:FC8)</f>
        <v>7.9999998211860726E-2</v>
      </c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  <c r="BY275" s="17"/>
      <c r="BZ275" s="17"/>
      <c r="CA275" s="17"/>
      <c r="CB275" s="17"/>
      <c r="CC275" s="17"/>
      <c r="CD275" s="17"/>
      <c r="CE275" s="17"/>
      <c r="CF275" s="17"/>
      <c r="CG275" s="17"/>
      <c r="CH275" s="17"/>
      <c r="CI275" s="17"/>
      <c r="CJ275" s="17"/>
      <c r="CK275" s="17"/>
      <c r="CL275" s="17"/>
      <c r="CM275" s="17"/>
      <c r="CN275" s="17"/>
      <c r="CO275" s="17"/>
      <c r="CP275" s="17"/>
      <c r="CQ275" s="17"/>
      <c r="CR275" s="17"/>
      <c r="CS275" s="17"/>
      <c r="CT275" s="17"/>
      <c r="CU275" s="17"/>
      <c r="CV275" s="17"/>
      <c r="CW275" s="17"/>
      <c r="CX275" s="17"/>
      <c r="CY275" s="17"/>
      <c r="CZ275" s="17"/>
      <c r="DA275" s="17"/>
      <c r="DB275" s="17"/>
      <c r="DC275" s="17"/>
      <c r="DD275" s="17"/>
      <c r="DE275" s="17"/>
      <c r="DF275" s="17"/>
      <c r="DG275" s="17"/>
      <c r="DH275" s="17"/>
      <c r="DI275" s="17"/>
      <c r="DJ275" s="17"/>
      <c r="DK275" s="17"/>
      <c r="DL275" s="17"/>
      <c r="DM275" s="17"/>
      <c r="DN275" s="17"/>
      <c r="DO275" s="17"/>
      <c r="DP275" s="17"/>
      <c r="DQ275" s="17"/>
      <c r="DR275" s="17"/>
      <c r="DS275" s="17"/>
      <c r="DT275" s="17"/>
      <c r="DU275" s="17"/>
      <c r="DV275" s="17"/>
      <c r="DW275" s="17"/>
      <c r="DX275" s="17"/>
      <c r="DY275" s="17"/>
      <c r="DZ275" s="17"/>
      <c r="EA275" s="17"/>
      <c r="EB275" s="17"/>
      <c r="EC275" s="17"/>
      <c r="ED275" s="17"/>
      <c r="EE275" s="17"/>
      <c r="EF275" s="17"/>
      <c r="EG275" s="17"/>
      <c r="EH275" s="17"/>
      <c r="EI275" s="17"/>
      <c r="EJ275" s="17"/>
      <c r="EK275" s="17"/>
      <c r="EL275" s="17"/>
      <c r="EM275" s="17"/>
      <c r="EN275" s="17"/>
      <c r="EO275" s="17"/>
      <c r="EP275" s="17"/>
      <c r="EQ275" s="17"/>
      <c r="ER275" s="17"/>
      <c r="ES275" s="17"/>
      <c r="ET275" s="17"/>
      <c r="EU275" s="17"/>
      <c r="EV275" s="17"/>
      <c r="EW275" s="17"/>
      <c r="EX275" s="17"/>
      <c r="EY275" s="17"/>
      <c r="EZ275" s="17"/>
      <c r="FA275" s="17"/>
      <c r="FB275" s="17"/>
      <c r="FC275" s="17"/>
    </row>
    <row r="277" spans="2:1006" x14ac:dyDescent="0.35">
      <c r="C277" t="s">
        <v>234</v>
      </c>
      <c r="E277" s="31"/>
      <c r="F277" s="17"/>
    </row>
    <row r="278" spans="2:1006" x14ac:dyDescent="0.35">
      <c r="D278" t="s">
        <v>193</v>
      </c>
      <c r="E278" s="31" t="s">
        <v>47</v>
      </c>
      <c r="F278" s="17"/>
      <c r="I278" s="5"/>
      <c r="J278" s="7">
        <f>J145</f>
        <v>0.08</v>
      </c>
      <c r="K278" s="7">
        <f t="shared" ref="K278:BV278" si="498">K145</f>
        <v>0.08</v>
      </c>
      <c r="L278" s="7">
        <f t="shared" si="498"/>
        <v>0.08</v>
      </c>
      <c r="M278" s="7">
        <f t="shared" si="498"/>
        <v>0.08</v>
      </c>
      <c r="N278" s="7">
        <f t="shared" si="498"/>
        <v>0.08</v>
      </c>
      <c r="O278" s="7">
        <f t="shared" si="498"/>
        <v>0.08</v>
      </c>
      <c r="P278" s="7">
        <f t="shared" si="498"/>
        <v>0.08</v>
      </c>
      <c r="Q278" s="7">
        <f t="shared" si="498"/>
        <v>0.08</v>
      </c>
      <c r="R278" s="7">
        <f t="shared" si="498"/>
        <v>0.08</v>
      </c>
      <c r="S278" s="7">
        <f t="shared" si="498"/>
        <v>0.08</v>
      </c>
      <c r="T278" s="7">
        <f t="shared" si="498"/>
        <v>0.08</v>
      </c>
      <c r="U278" s="7">
        <f t="shared" si="498"/>
        <v>0.08</v>
      </c>
      <c r="V278" s="7">
        <f t="shared" si="498"/>
        <v>0.06</v>
      </c>
      <c r="W278" s="7">
        <f t="shared" si="498"/>
        <v>0.06</v>
      </c>
      <c r="X278" s="7">
        <f t="shared" si="498"/>
        <v>0.06</v>
      </c>
      <c r="Y278" s="7">
        <f t="shared" si="498"/>
        <v>0.06</v>
      </c>
      <c r="Z278" s="7">
        <f t="shared" si="498"/>
        <v>0.05</v>
      </c>
      <c r="AA278" s="7">
        <f t="shared" si="498"/>
        <v>0.05</v>
      </c>
      <c r="AB278" s="7">
        <f t="shared" si="498"/>
        <v>0.05</v>
      </c>
      <c r="AC278" s="7">
        <f t="shared" si="498"/>
        <v>0.05</v>
      </c>
      <c r="AD278" s="7">
        <f t="shared" si="498"/>
        <v>0.05</v>
      </c>
      <c r="AE278" s="7">
        <f t="shared" si="498"/>
        <v>0.05</v>
      </c>
      <c r="AF278" s="7">
        <f t="shared" si="498"/>
        <v>0.05</v>
      </c>
      <c r="AG278" s="7">
        <f t="shared" si="498"/>
        <v>0.05</v>
      </c>
      <c r="AH278" s="7">
        <f t="shared" si="498"/>
        <v>0.05</v>
      </c>
      <c r="AI278" s="7">
        <f t="shared" si="498"/>
        <v>0.05</v>
      </c>
      <c r="AJ278" s="7">
        <f t="shared" si="498"/>
        <v>0.05</v>
      </c>
      <c r="AK278" s="7">
        <f t="shared" si="498"/>
        <v>0.05</v>
      </c>
      <c r="AL278" s="7">
        <f t="shared" si="498"/>
        <v>0.05</v>
      </c>
      <c r="AM278" s="7">
        <f t="shared" si="498"/>
        <v>0.05</v>
      </c>
      <c r="AN278" s="7">
        <f t="shared" si="498"/>
        <v>0.05</v>
      </c>
      <c r="AO278" s="7">
        <f t="shared" si="498"/>
        <v>0.05</v>
      </c>
      <c r="AP278" s="7">
        <f t="shared" si="498"/>
        <v>0.05</v>
      </c>
      <c r="AQ278" s="7">
        <f t="shared" si="498"/>
        <v>0.05</v>
      </c>
      <c r="AR278" s="7">
        <f t="shared" si="498"/>
        <v>0.05</v>
      </c>
      <c r="AS278" s="7">
        <f t="shared" si="498"/>
        <v>0.05</v>
      </c>
      <c r="AT278" s="7">
        <f t="shared" si="498"/>
        <v>0.05</v>
      </c>
      <c r="AU278" s="7">
        <f t="shared" si="498"/>
        <v>0.05</v>
      </c>
      <c r="AV278" s="7">
        <f t="shared" si="498"/>
        <v>0.05</v>
      </c>
      <c r="AW278" s="7">
        <f t="shared" si="498"/>
        <v>0.05</v>
      </c>
      <c r="AX278" s="7">
        <f t="shared" si="498"/>
        <v>0.05</v>
      </c>
      <c r="AY278" s="7">
        <f t="shared" si="498"/>
        <v>0.05</v>
      </c>
      <c r="AZ278" s="7">
        <f t="shared" si="498"/>
        <v>0.05</v>
      </c>
      <c r="BA278" s="7">
        <f t="shared" si="498"/>
        <v>0.05</v>
      </c>
      <c r="BB278" s="7">
        <f t="shared" si="498"/>
        <v>0.05</v>
      </c>
      <c r="BC278" s="7">
        <f t="shared" si="498"/>
        <v>0.05</v>
      </c>
      <c r="BD278" s="7">
        <f t="shared" si="498"/>
        <v>0.05</v>
      </c>
      <c r="BE278" s="7">
        <f t="shared" si="498"/>
        <v>0.05</v>
      </c>
      <c r="BF278" s="7">
        <f t="shared" si="498"/>
        <v>0.05</v>
      </c>
      <c r="BG278" s="7">
        <f t="shared" si="498"/>
        <v>0.05</v>
      </c>
      <c r="BH278" s="7">
        <f t="shared" si="498"/>
        <v>0.05</v>
      </c>
      <c r="BI278" s="7">
        <f t="shared" si="498"/>
        <v>0.05</v>
      </c>
      <c r="BJ278" s="7">
        <f t="shared" si="498"/>
        <v>0.05</v>
      </c>
      <c r="BK278" s="7">
        <f t="shared" si="498"/>
        <v>0.05</v>
      </c>
      <c r="BL278" s="7">
        <f t="shared" si="498"/>
        <v>0.05</v>
      </c>
      <c r="BM278" s="7">
        <f t="shared" si="498"/>
        <v>0.05</v>
      </c>
      <c r="BN278" s="7">
        <f t="shared" si="498"/>
        <v>0.05</v>
      </c>
      <c r="BO278" s="7">
        <f t="shared" si="498"/>
        <v>0.05</v>
      </c>
      <c r="BP278" s="7">
        <f t="shared" si="498"/>
        <v>0.05</v>
      </c>
      <c r="BQ278" s="7">
        <f t="shared" si="498"/>
        <v>0.05</v>
      </c>
      <c r="BR278" s="7">
        <f t="shared" si="498"/>
        <v>0.05</v>
      </c>
      <c r="BS278" s="7">
        <f t="shared" si="498"/>
        <v>0.05</v>
      </c>
      <c r="BT278" s="7">
        <f t="shared" si="498"/>
        <v>0.05</v>
      </c>
      <c r="BU278" s="7">
        <f t="shared" si="498"/>
        <v>0.05</v>
      </c>
      <c r="BV278" s="7">
        <f t="shared" si="498"/>
        <v>0.05</v>
      </c>
      <c r="BW278" s="7">
        <f t="shared" ref="BW278:EH278" si="499">BW145</f>
        <v>0.05</v>
      </c>
      <c r="BX278" s="7">
        <f t="shared" si="499"/>
        <v>0.05</v>
      </c>
      <c r="BY278" s="7">
        <f t="shared" si="499"/>
        <v>0.05</v>
      </c>
      <c r="BZ278" s="7">
        <f t="shared" si="499"/>
        <v>0.05</v>
      </c>
      <c r="CA278" s="7">
        <f t="shared" si="499"/>
        <v>0.05</v>
      </c>
      <c r="CB278" s="7">
        <f t="shared" si="499"/>
        <v>0.05</v>
      </c>
      <c r="CC278" s="7">
        <f t="shared" si="499"/>
        <v>0.05</v>
      </c>
      <c r="CD278" s="7">
        <f t="shared" si="499"/>
        <v>0.05</v>
      </c>
      <c r="CE278" s="7">
        <f t="shared" si="499"/>
        <v>0.05</v>
      </c>
      <c r="CF278" s="7">
        <f t="shared" si="499"/>
        <v>0.05</v>
      </c>
      <c r="CG278" s="7">
        <f t="shared" si="499"/>
        <v>0.05</v>
      </c>
      <c r="CH278" s="7">
        <f t="shared" si="499"/>
        <v>0.05</v>
      </c>
      <c r="CI278" s="7">
        <f t="shared" si="499"/>
        <v>0.05</v>
      </c>
      <c r="CJ278" s="7">
        <f t="shared" si="499"/>
        <v>0.05</v>
      </c>
      <c r="CK278" s="7">
        <f t="shared" si="499"/>
        <v>0.05</v>
      </c>
      <c r="CL278" s="7">
        <f t="shared" si="499"/>
        <v>0.05</v>
      </c>
      <c r="CM278" s="7">
        <f t="shared" si="499"/>
        <v>0.05</v>
      </c>
      <c r="CN278" s="7">
        <f t="shared" si="499"/>
        <v>0.05</v>
      </c>
      <c r="CO278" s="7">
        <f t="shared" si="499"/>
        <v>0.05</v>
      </c>
      <c r="CP278" s="7">
        <f t="shared" si="499"/>
        <v>0.05</v>
      </c>
      <c r="CQ278" s="7">
        <f t="shared" si="499"/>
        <v>0.05</v>
      </c>
      <c r="CR278" s="7">
        <f t="shared" si="499"/>
        <v>0.05</v>
      </c>
      <c r="CS278" s="7">
        <f t="shared" si="499"/>
        <v>0.05</v>
      </c>
      <c r="CT278" s="7">
        <f t="shared" si="499"/>
        <v>0.05</v>
      </c>
      <c r="CU278" s="7">
        <f t="shared" si="499"/>
        <v>0.05</v>
      </c>
      <c r="CV278" s="7">
        <f t="shared" si="499"/>
        <v>0.05</v>
      </c>
      <c r="CW278" s="7">
        <f t="shared" si="499"/>
        <v>0.05</v>
      </c>
      <c r="CX278" s="7">
        <f t="shared" si="499"/>
        <v>0.05</v>
      </c>
      <c r="CY278" s="7">
        <f t="shared" si="499"/>
        <v>0.05</v>
      </c>
      <c r="CZ278" s="7">
        <f t="shared" si="499"/>
        <v>0.05</v>
      </c>
      <c r="DA278" s="7">
        <f t="shared" si="499"/>
        <v>0.05</v>
      </c>
      <c r="DB278" s="7">
        <f t="shared" si="499"/>
        <v>0.05</v>
      </c>
      <c r="DC278" s="7">
        <f t="shared" si="499"/>
        <v>0.05</v>
      </c>
      <c r="DD278" s="7">
        <f t="shared" si="499"/>
        <v>0.05</v>
      </c>
      <c r="DE278" s="7">
        <f t="shared" si="499"/>
        <v>0.05</v>
      </c>
      <c r="DF278" s="7">
        <f t="shared" si="499"/>
        <v>0.05</v>
      </c>
      <c r="DG278" s="7">
        <f t="shared" si="499"/>
        <v>0.05</v>
      </c>
      <c r="DH278" s="7">
        <f t="shared" si="499"/>
        <v>0.05</v>
      </c>
      <c r="DI278" s="7">
        <f t="shared" si="499"/>
        <v>0.05</v>
      </c>
      <c r="DJ278" s="7">
        <f t="shared" si="499"/>
        <v>0.05</v>
      </c>
      <c r="DK278" s="7">
        <f t="shared" si="499"/>
        <v>0.05</v>
      </c>
      <c r="DL278" s="7">
        <f t="shared" si="499"/>
        <v>0.05</v>
      </c>
      <c r="DM278" s="7">
        <f t="shared" si="499"/>
        <v>0.05</v>
      </c>
      <c r="DN278" s="7">
        <f t="shared" si="499"/>
        <v>0.05</v>
      </c>
      <c r="DO278" s="7">
        <f t="shared" si="499"/>
        <v>0.05</v>
      </c>
      <c r="DP278" s="7">
        <f t="shared" si="499"/>
        <v>0.05</v>
      </c>
      <c r="DQ278" s="7">
        <f t="shared" si="499"/>
        <v>0.05</v>
      </c>
      <c r="DR278" s="7">
        <f t="shared" si="499"/>
        <v>0.05</v>
      </c>
      <c r="DS278" s="7">
        <f t="shared" si="499"/>
        <v>0.05</v>
      </c>
      <c r="DT278" s="7">
        <f t="shared" si="499"/>
        <v>0.05</v>
      </c>
      <c r="DU278" s="7">
        <f t="shared" si="499"/>
        <v>0.05</v>
      </c>
      <c r="DV278" s="7">
        <f t="shared" si="499"/>
        <v>0.05</v>
      </c>
      <c r="DW278" s="7">
        <f t="shared" si="499"/>
        <v>0.05</v>
      </c>
      <c r="DX278" s="7">
        <f t="shared" si="499"/>
        <v>0.05</v>
      </c>
      <c r="DY278" s="7">
        <f t="shared" si="499"/>
        <v>0.05</v>
      </c>
      <c r="DZ278" s="7">
        <f t="shared" si="499"/>
        <v>0.05</v>
      </c>
      <c r="EA278" s="7">
        <f t="shared" si="499"/>
        <v>0.05</v>
      </c>
      <c r="EB278" s="7">
        <f t="shared" si="499"/>
        <v>0.05</v>
      </c>
      <c r="EC278" s="7">
        <f t="shared" si="499"/>
        <v>0.05</v>
      </c>
      <c r="ED278" s="7">
        <f t="shared" si="499"/>
        <v>0.05</v>
      </c>
      <c r="EE278" s="7">
        <f t="shared" si="499"/>
        <v>0.05</v>
      </c>
      <c r="EF278" s="7">
        <f t="shared" si="499"/>
        <v>0.05</v>
      </c>
      <c r="EG278" s="7">
        <f t="shared" si="499"/>
        <v>0.05</v>
      </c>
      <c r="EH278" s="7">
        <f t="shared" si="499"/>
        <v>0.05</v>
      </c>
      <c r="EI278" s="7">
        <f t="shared" ref="EI278:FC278" si="500">EI145</f>
        <v>0.05</v>
      </c>
      <c r="EJ278" s="7">
        <f t="shared" si="500"/>
        <v>0.05</v>
      </c>
      <c r="EK278" s="7">
        <f t="shared" si="500"/>
        <v>0.05</v>
      </c>
      <c r="EL278" s="7">
        <f t="shared" si="500"/>
        <v>0.05</v>
      </c>
      <c r="EM278" s="7">
        <f t="shared" si="500"/>
        <v>0.05</v>
      </c>
      <c r="EN278" s="7">
        <f t="shared" si="500"/>
        <v>0.05</v>
      </c>
      <c r="EO278" s="7">
        <f t="shared" si="500"/>
        <v>0.05</v>
      </c>
      <c r="EP278" s="7">
        <f t="shared" si="500"/>
        <v>0.05</v>
      </c>
      <c r="EQ278" s="7">
        <f t="shared" si="500"/>
        <v>0.05</v>
      </c>
      <c r="ER278" s="7">
        <f t="shared" si="500"/>
        <v>0.05</v>
      </c>
      <c r="ES278" s="7">
        <f t="shared" si="500"/>
        <v>0.05</v>
      </c>
      <c r="ET278" s="7">
        <f t="shared" si="500"/>
        <v>0.05</v>
      </c>
      <c r="EU278" s="7">
        <f t="shared" si="500"/>
        <v>0.05</v>
      </c>
      <c r="EV278" s="7">
        <f t="shared" si="500"/>
        <v>0.05</v>
      </c>
      <c r="EW278" s="7">
        <f t="shared" si="500"/>
        <v>0.05</v>
      </c>
      <c r="EX278" s="7">
        <f t="shared" si="500"/>
        <v>0.05</v>
      </c>
      <c r="EY278" s="7">
        <f t="shared" si="500"/>
        <v>0.05</v>
      </c>
      <c r="EZ278" s="7">
        <f t="shared" si="500"/>
        <v>0.05</v>
      </c>
      <c r="FA278" s="7">
        <f t="shared" si="500"/>
        <v>0.05</v>
      </c>
      <c r="FB278" s="7">
        <f t="shared" si="500"/>
        <v>0.05</v>
      </c>
      <c r="FC278" s="7">
        <f t="shared" si="500"/>
        <v>0.05</v>
      </c>
    </row>
    <row r="279" spans="2:1006" x14ac:dyDescent="0.35">
      <c r="D279" t="s">
        <v>194</v>
      </c>
      <c r="E279" s="31" t="s">
        <v>107</v>
      </c>
      <c r="F279" s="17"/>
      <c r="J279" s="17">
        <f ca="1">XNPV(J278,J274:$FC$274,J8:$FC$8)</f>
        <v>2.0634576406437262E-8</v>
      </c>
      <c r="K279" s="17">
        <f ca="1">XNPV(K278,K274:$FC$274,K8:$FC$8)</f>
        <v>20097884.813402344</v>
      </c>
      <c r="L279" s="17">
        <f ca="1">XNPV(L278,L274:$FC$274,L8:$FC$8)</f>
        <v>20565664.967297163</v>
      </c>
      <c r="M279" s="17">
        <f ca="1">XNPV(M278,M274:$FC$274,M8:$FC$8)</f>
        <v>21033053.156612515</v>
      </c>
      <c r="N279" s="17">
        <f ca="1">XNPV(N278,N274:$FC$274,N8:$FC$8)</f>
        <v>21508920.309505343</v>
      </c>
      <c r="O279" s="17">
        <f ca="1">XNPV(O278,O274:$FC$274,O8:$FC$8)</f>
        <v>21984253.62281942</v>
      </c>
      <c r="P279" s="17">
        <f ca="1">XNPV(P278,P274:$FC$274,P8:$FC$8)</f>
        <v>22468324.278455317</v>
      </c>
      <c r="Q279" s="17">
        <f ca="1">XNPV(Q278,Q274:$FC$274,Q8:$FC$8)</f>
        <v>22956556.516621124</v>
      </c>
      <c r="R279" s="17">
        <f ca="1">XNPV(R278,R274:$FC$274,R8:$FC$8)</f>
        <v>23444036.747900862</v>
      </c>
      <c r="S279" s="17">
        <f ca="1">XNPV(S278,S274:$FC$274,S8:$FC$8)</f>
        <v>23940650.41017307</v>
      </c>
      <c r="T279" s="17">
        <f ca="1">XNPV(T278,T274:$FC$274,T8:$FC$8)</f>
        <v>24436363.531756956</v>
      </c>
      <c r="U279" s="17">
        <f ca="1">XNPV(U278,U274:$FC$274,U8:$FC$8)</f>
        <v>24941479.105823167</v>
      </c>
      <c r="V279" s="17">
        <f ca="1">XNPV(V278,V274:$FC$274,V8:$FC$8)</f>
        <v>28760480.213195838</v>
      </c>
      <c r="W279" s="17">
        <f ca="1">XNPV(W278,W274:$FC$274,W8:$FC$8)</f>
        <v>27500665.627055623</v>
      </c>
      <c r="X279" s="17">
        <f ca="1">XNPV(X278,X274:$FC$274,X8:$FC$8)</f>
        <v>27520452.251916394</v>
      </c>
      <c r="Y279" s="17">
        <f ca="1">XNPV(Y278,Y274:$FC$274,Y8:$FC$8)</f>
        <v>27268946.285857335</v>
      </c>
      <c r="Z279" s="17">
        <f ca="1">XNPV(Z278,Z274:$FC$274,Z8:$FC$8)</f>
        <v>28064198.504399557</v>
      </c>
      <c r="AA279" s="17">
        <f ca="1">XNPV(AA278,AA274:$FC$274,AA8:$FC$8)</f>
        <v>28005034.638119716</v>
      </c>
      <c r="AB279" s="17">
        <f ca="1">XNPV(AB278,AB274:$FC$274,AB8:$FC$8)</f>
        <v>27935426.949824497</v>
      </c>
      <c r="AC279" s="17">
        <f ca="1">XNPV(AC278,AC274:$FC$274,AC8:$FC$8)</f>
        <v>28060432.993864741</v>
      </c>
      <c r="AD279" s="17">
        <f ca="1">XNPV(AD278,AD274:$FC$274,AD8:$FC$8)</f>
        <v>28179715.730513725</v>
      </c>
      <c r="AE279" s="17">
        <f ca="1">XNPV(AE278,AE274:$FC$274,AE8:$FC$8)</f>
        <v>8763165.9929043483</v>
      </c>
      <c r="AF279" s="17">
        <f ca="1">XNPV(AF278,AF274:$FC$274,AF8:$FC$8)</f>
        <v>8340876.6641355613</v>
      </c>
      <c r="AG279" s="17">
        <f ca="1">XNPV(AG278,AG274:$FC$274,AG8:$FC$8)</f>
        <v>8049215.8931174362</v>
      </c>
      <c r="AH279" s="17">
        <f ca="1">XNPV(AH278,AH274:$FC$274,AH8:$FC$8)</f>
        <v>7748991.3271939699</v>
      </c>
      <c r="AI279" s="17">
        <f ca="1">XNPV(AI278,AI274:$FC$274,AI8:$FC$8)</f>
        <v>7581297.5521362051</v>
      </c>
      <c r="AJ279" s="17">
        <f ca="1">XNPV(AJ278,AJ274:$FC$274,AJ8:$FC$8)</f>
        <v>7407367.3968334282</v>
      </c>
      <c r="AK279" s="17">
        <f ca="1">XNPV(AK278,AK274:$FC$274,AK8:$FC$8)</f>
        <v>7233060.1541545186</v>
      </c>
      <c r="AL279" s="17">
        <f ca="1">XNPV(AL278,AL274:$FC$274,AL8:$FC$8)</f>
        <v>7052640.8347055176</v>
      </c>
      <c r="AM279" s="17">
        <f ca="1">XNPV(AM278,AM274:$FC$274,AM8:$FC$8)</f>
        <v>6871690.8751840368</v>
      </c>
      <c r="AN279" s="17">
        <f ca="1">XNPV(AN278,AN274:$FC$274,AN8:$FC$8)</f>
        <v>6684764.9780242741</v>
      </c>
      <c r="AO279" s="17">
        <f ca="1">XNPV(AO278,AO274:$FC$274,AO8:$FC$8)</f>
        <v>6497156.6233282909</v>
      </c>
      <c r="AP279" s="17">
        <f ca="1">XNPV(AP278,AP274:$FC$274,AP8:$FC$8)</f>
        <v>6304563.6458822628</v>
      </c>
      <c r="AQ279" s="17">
        <f ca="1">XNPV(AQ278,AQ274:$FC$274,AQ8:$FC$8)</f>
        <v>6124342.0438763537</v>
      </c>
      <c r="AR279" s="17">
        <f ca="1">XNPV(AR278,AR274:$FC$274,AR8:$FC$8)</f>
        <v>5938498.546424089</v>
      </c>
      <c r="AS279" s="17">
        <f ca="1">XNPV(AS278,AS274:$FC$274,AS8:$FC$8)</f>
        <v>5751738.9156427355</v>
      </c>
      <c r="AT279" s="17">
        <f ca="1">XNPV(AT278,AT274:$FC$274,AT8:$FC$8)</f>
        <v>5559512.4691342115</v>
      </c>
      <c r="AU279" s="17">
        <f ca="1">XNPV(AU278,AU274:$FC$274,AU8:$FC$8)</f>
        <v>5366228.8313359525</v>
      </c>
      <c r="AV279" s="17">
        <f ca="1">XNPV(AV278,AV274:$FC$274,AV8:$FC$8)</f>
        <v>5167647.0965465344</v>
      </c>
      <c r="AW279" s="17">
        <f ca="1">XNPV(AW278,AW274:$FC$274,AW8:$FC$8)</f>
        <v>4967870.9294942766</v>
      </c>
      <c r="AX279" s="17">
        <f ca="1">XNPV(AX278,AX274:$FC$274,AX8:$FC$8)</f>
        <v>4763616.4883592296</v>
      </c>
      <c r="AY279" s="17">
        <f ca="1">XNPV(AY278,AY274:$FC$274,AY8:$FC$8)</f>
        <v>4557414.1621829122</v>
      </c>
      <c r="AZ279" s="17">
        <f ca="1">XNPV(AZ278,AZ274:$FC$274,AZ8:$FC$8)</f>
        <v>4346295.2462765044</v>
      </c>
      <c r="BA279" s="17">
        <f ca="1">XNPV(BA278,BA274:$FC$274,BA8:$FC$8)</f>
        <v>4143236.0689494647</v>
      </c>
      <c r="BB279" s="17">
        <f ca="1">XNPV(BB278,BB274:$FC$274,BB8:$FC$8)</f>
        <v>3935703.7383938003</v>
      </c>
      <c r="BC279" s="17">
        <f ca="1">XNPV(BC278,BC274:$FC$274,BC8:$FC$8)</f>
        <v>3726847.8676116662</v>
      </c>
      <c r="BD279" s="17">
        <f ca="1">XNPV(BD278,BD274:$FC$274,BD8:$FC$8)</f>
        <v>3513753.8128275718</v>
      </c>
      <c r="BE279" s="17">
        <f ca="1">XNPV(BE278,BE274:$FC$274,BE8:$FC$8)</f>
        <v>3299243.49554272</v>
      </c>
      <c r="BF279" s="17">
        <f ca="1">XNPV(BF278,BF274:$FC$274,BF8:$FC$8)</f>
        <v>3081159.7630938138</v>
      </c>
      <c r="BG279" s="17">
        <f ca="1">XNPV(BG278,BG274:$FC$274,BG8:$FC$8)</f>
        <v>2861175.2136932546</v>
      </c>
      <c r="BH279" s="17">
        <f ca="1">XNPV(BH278,BH274:$FC$274,BH8:$FC$8)</f>
        <v>2637477.3559788028</v>
      </c>
      <c r="BI279" s="17">
        <f ca="1">XNPV(BI278,BI274:$FC$274,BI8:$FC$8)</f>
        <v>2412208.7551992312</v>
      </c>
      <c r="BJ279" s="17">
        <f ca="1">XNPV(BJ278,BJ274:$FC$274,BJ8:$FC$8)</f>
        <v>2169499.3221990368</v>
      </c>
      <c r="BK279" s="17">
        <f ca="1">XNPV(BK278,BK274:$FC$274,BK8:$FC$8)</f>
        <v>2132243.7097703195</v>
      </c>
      <c r="BL279" s="17">
        <f ca="1">XNPV(BL278,BL274:$FC$274,BL8:$FC$8)</f>
        <v>2095753.2725294596</v>
      </c>
      <c r="BM279" s="17">
        <f ca="1">XNPV(BM278,BM274:$FC$274,BM8:$FC$8)</f>
        <v>2061728.8515019584</v>
      </c>
      <c r="BN279" s="17">
        <f ca="1">XNPV(BN278,BN274:$FC$274,BN8:$FC$8)</f>
        <v>2028849.129622184</v>
      </c>
      <c r="BO279" s="17">
        <f ca="1">XNPV(BO278,BO274:$FC$274,BO8:$FC$8)</f>
        <v>1998227.6462026774</v>
      </c>
      <c r="BP279" s="17">
        <f ca="1">XNPV(BP278,BP274:$FC$274,BP8:$FC$8)</f>
        <v>1968588.3977193078</v>
      </c>
      <c r="BQ279" s="17">
        <f ca="1">XNPV(BQ278,BQ274:$FC$274,BQ8:$FC$8)</f>
        <v>1941534.583345454</v>
      </c>
      <c r="BR279" s="17">
        <f ca="1">XNPV(BR278,BR274:$FC$274,BR8:$FC$8)</f>
        <v>1915571.9396496359</v>
      </c>
      <c r="BS279" s="17">
        <f ca="1">XNPV(BS278,BS274:$FC$274,BS8:$FC$8)</f>
        <v>1892263.2795460718</v>
      </c>
      <c r="BT279" s="17">
        <f ca="1">XNPV(BT278,BT274:$FC$274,BT8:$FC$8)</f>
        <v>1870154.9402336557</v>
      </c>
      <c r="BU279" s="17">
        <f ca="1">XNPV(BU278,BU274:$FC$274,BU8:$FC$8)</f>
        <v>1850775.4134884158</v>
      </c>
      <c r="BV279" s="17">
        <f ca="1">XNPV(BV278,BV274:$FC$274,BV8:$FC$8)</f>
        <v>1832950.5095522539</v>
      </c>
      <c r="BW279" s="17">
        <f ca="1">XNPV(BW278,BW274:$FC$274,BW8:$FC$8)</f>
        <v>1817696.8624253366</v>
      </c>
      <c r="BX279" s="17">
        <f ca="1">XNPV(BX278,BX274:$FC$274,BX8:$FC$8)</f>
        <v>1803862.2849602299</v>
      </c>
      <c r="BY279" s="17">
        <f ca="1">XNPV(BY278,BY274:$FC$274,BY8:$FC$8)</f>
        <v>1792926.2083807352</v>
      </c>
      <c r="BZ279" s="17">
        <f ca="1">XNPV(BZ278,BZ274:$FC$274,BZ8:$FC$8)</f>
        <v>1783518.6207907123</v>
      </c>
      <c r="CA279" s="17">
        <f ca="1">XNPV(CA278,CA274:$FC$274,CA8:$FC$8)</f>
        <v>1777104.6326056467</v>
      </c>
      <c r="CB279" s="17">
        <f ca="1">XNPV(CB278,CB274:$FC$274,CB8:$FC$8)</f>
        <v>1772328.5004310887</v>
      </c>
      <c r="CC279" s="17">
        <f ca="1">XNPV(CC278,CC274:$FC$274,CC8:$FC$8)</f>
        <v>1770648.3116508094</v>
      </c>
      <c r="CD279" s="17">
        <f ca="1">XNPV(CD278,CD274:$FC$274,CD8:$FC$8)</f>
        <v>1770951.9245972456</v>
      </c>
      <c r="CE279" s="17">
        <f ca="1">XNPV(CE278,CE274:$FC$274,CE8:$FC$8)</f>
        <v>1570135.000077161</v>
      </c>
      <c r="CF279" s="17">
        <f ca="1">XNPV(CF278,CF274:$FC$274,CF8:$FC$8)</f>
        <v>1373552.7744753964</v>
      </c>
      <c r="CG279" s="17">
        <f ca="1">XNPV(CG278,CG274:$FC$274,CG8:$FC$8)</f>
        <v>1182478.4623861248</v>
      </c>
      <c r="CH279" s="17">
        <f ca="1">XNPV(CH278,CH274:$FC$274,CH8:$FC$8)</f>
        <v>996165.38162928098</v>
      </c>
      <c r="CI279" s="17">
        <f ca="1">XNPV(CI278,CI274:$FC$274,CI8:$FC$8)</f>
        <v>815598.59663370426</v>
      </c>
      <c r="CJ279" s="17">
        <f ca="1">XNPV(CJ278,CJ274:$FC$274,CJ8:$FC$8)</f>
        <v>640332.94214160659</v>
      </c>
      <c r="CK279" s="17">
        <f ca="1">XNPV(CK278,CK274:$FC$274,CK8:$FC$8)</f>
        <v>471082.98517427809</v>
      </c>
      <c r="CL279" s="17">
        <f ca="1">XNPV(CL278,CL274:$FC$274,CL8:$FC$8)</f>
        <v>307729.06476279261</v>
      </c>
      <c r="CM279" s="17">
        <f ca="1">XNPV(CM278,CM274:$FC$274,CM8:$FC$8)</f>
        <v>150652.98645205444</v>
      </c>
      <c r="CN279" s="17">
        <f ca="1">XNPV(CN278,CN274:$FC$274,CN8:$FC$8)</f>
        <v>2.7285148993572046E-8</v>
      </c>
      <c r="CO279" s="17">
        <f ca="1">XNPV(CO278,CO274:$FC$274,CO8:$FC$8)</f>
        <v>2.7486579663605178E-8</v>
      </c>
      <c r="CP279" s="17">
        <f ca="1">XNPV(CP278,CP274:$FC$274,CP8:$FC$8)</f>
        <v>2.7672367114054094E-8</v>
      </c>
      <c r="CQ279" s="17">
        <f ca="1">XNPV(CQ278,CQ274:$FC$274,CQ8:$FC$8)</f>
        <v>2.7864129148086656E-8</v>
      </c>
      <c r="CR279" s="17">
        <f ca="1">XNPV(CR278,CR274:$FC$274,CR8:$FC$8)</f>
        <v>2.8039473751660683E-8</v>
      </c>
      <c r="CS279" s="17">
        <f ca="1">XNPV(CS278,CS274:$FC$274,CS8:$FC$8)</f>
        <v>2.8220286215044787E-8</v>
      </c>
      <c r="CT279" s="17">
        <f ca="1">XNPV(CT278,CT274:$FC$274,CT8:$FC$8)</f>
        <v>2.8387663020813433E-8</v>
      </c>
      <c r="CU279" s="17">
        <f ca="1">XNPV(CU278,CU274:$FC$274,CU8:$FC$8)</f>
        <v>2.8556243195053979E-8</v>
      </c>
      <c r="CV279" s="17">
        <f ca="1">XNPV(CV278,CV274:$FC$274,CV8:$FC$8)</f>
        <v>2.8706741197170027E-8</v>
      </c>
      <c r="CW279" s="17">
        <f ca="1">XNPV(CW278,CW274:$FC$274,CW8:$FC$8)</f>
        <v>2.8861519743079316E-8</v>
      </c>
      <c r="CX279" s="17">
        <f ca="1">XNPV(CX278,CX274:$FC$274,CX8:$FC$8)</f>
        <v>2.8997320961367199E-8</v>
      </c>
      <c r="CY279" s="17">
        <f ca="1">XNPV(CY278,CY274:$FC$274,CY8:$FC$8)</f>
        <v>2.9136709679792116E-8</v>
      </c>
      <c r="CZ279" s="17">
        <f ca="1">XNPV(CZ278,CZ274:$FC$274,CZ8:$FC$8)</f>
        <v>2.9256181519029529E-8</v>
      </c>
      <c r="DA279" s="17">
        <f ca="1">XNPV(DA278,DA274:$FC$274,DA8:$FC$8)</f>
        <v>2.9378476516902732E-8</v>
      </c>
      <c r="DB279" s="17">
        <f ca="1">XNPV(DB278,DB274:$FC$274,DB8:$FC$8)</f>
        <v>2.9483809369773768E-8</v>
      </c>
      <c r="DC279" s="17">
        <f ca="1">XNPV(DC278,DC274:$FC$274,DC8:$FC$8)</f>
        <v>2.9587281939824949E-8</v>
      </c>
      <c r="DD279" s="17">
        <f ca="1">XNPV(DD278,DD274:$FC$274,DD8:$FC$8)</f>
        <v>2.9668817192710385E-8</v>
      </c>
      <c r="DE279" s="17">
        <f ca="1">XNPV(DE278,DE274:$FC$274,DE8:$FC$8)</f>
        <v>2.9751416656826706E-8</v>
      </c>
      <c r="DF279" s="17">
        <f ca="1">XNPV(DF278,DF274:$FC$274,DF8:$FC$8)</f>
        <v>2.9810992427913533E-8</v>
      </c>
      <c r="DG279" s="17">
        <f ca="1">XNPV(DG278,DG274:$FC$274,DG8:$FC$8)</f>
        <v>2.9870622842726964E-8</v>
      </c>
      <c r="DH279" s="17">
        <f ca="1">XNPV(DH278,DH274:$FC$274,DH8:$FC$8)</f>
        <v>2.9906089293649781E-8</v>
      </c>
      <c r="DI279" s="17">
        <f ca="1">XNPV(DI278,DI274:$FC$274,DI8:$FC$8)</f>
        <v>2.994050740618583E-8</v>
      </c>
      <c r="DJ279" s="17">
        <f ca="1">XNPV(DJ278,DJ274:$FC$274,DJ8:$FC$8)</f>
        <v>2.9953568387637084E-8</v>
      </c>
      <c r="DK279" s="17">
        <f ca="1">XNPV(DK278,DK274:$FC$274,DK8:$FC$8)</f>
        <v>2.996047424609875E-8</v>
      </c>
      <c r="DL279" s="17">
        <f ca="1">XNPV(DL278,DL274:$FC$274,DL8:$FC$8)</f>
        <v>2.9940763866532543E-8</v>
      </c>
      <c r="DM279" s="17">
        <f ca="1">XNPV(DM278,DM274:$FC$274,DM8:$FC$8)</f>
        <v>2.9917497117169206E-8</v>
      </c>
      <c r="DN279" s="17">
        <f ca="1">XNPV(DN278,DN274:$FC$274,DN8:$FC$8)</f>
        <v>2.9866295608577121E-8</v>
      </c>
      <c r="DO279" s="17">
        <f ca="1">XNPV(DO278,DO274:$FC$274,DO8:$FC$8)</f>
        <v>2.9810114697807305E-8</v>
      </c>
      <c r="DP279" s="17">
        <f ca="1">XNPV(DP278,DP274:$FC$274,DP8:$FC$8)</f>
        <v>2.9724615077092137E-8</v>
      </c>
      <c r="DQ279" s="17">
        <f ca="1">XNPV(DQ278,DQ274:$FC$274,DQ8:$FC$8)</f>
        <v>2.9632591563558409E-8</v>
      </c>
      <c r="DR279" s="17">
        <f ca="1">XNPV(DR278,DR274:$FC$274,DR8:$FC$8)</f>
        <v>2.9513741596266463E-8</v>
      </c>
      <c r="DS279" s="17">
        <f ca="1">XNPV(DS278,DS274:$FC$274,DS8:$FC$8)</f>
        <v>2.9382847024020233E-8</v>
      </c>
      <c r="DT279" s="17">
        <f ca="1">XNPV(DT278,DT274:$FC$274,DT8:$FC$8)</f>
        <v>2.9219657169015028E-8</v>
      </c>
      <c r="DU279" s="17">
        <f ca="1">XNPV(DU278,DU274:$FC$274,DU8:$FC$8)</f>
        <v>2.9046461283456461E-8</v>
      </c>
      <c r="DV279" s="17">
        <f ca="1">XNPV(DV278,DV274:$FC$274,DV8:$FC$8)</f>
        <v>2.8839369751515579E-8</v>
      </c>
      <c r="DW279" s="17">
        <f ca="1">XNPV(DW278,DW274:$FC$274,DW8:$FC$8)</f>
        <v>2.8620312920957223E-8</v>
      </c>
      <c r="DX279" s="17">
        <f ca="1">XNPV(DX278,DX274:$FC$274,DX8:$FC$8)</f>
        <v>2.8365680643992775E-8</v>
      </c>
      <c r="DY279" s="17">
        <f ca="1">XNPV(DY278,DY274:$FC$274,DY8:$FC$8)</f>
        <v>2.809696689469547E-8</v>
      </c>
      <c r="DZ279" s="17">
        <f ca="1">XNPV(DZ278,DZ274:$FC$274,DZ8:$FC$8)</f>
        <v>2.7794629620854265E-8</v>
      </c>
      <c r="EA279" s="17">
        <f ca="1">XNPV(EA278,EA274:$FC$274,EA8:$FC$8)</f>
        <v>2.7472304970382729E-8</v>
      </c>
      <c r="EB279" s="17">
        <f ca="1">XNPV(EB278,EB274:$FC$274,EB8:$FC$8)</f>
        <v>2.7110791713414023E-8</v>
      </c>
      <c r="EC279" s="17">
        <f ca="1">XNPV(EC278,EC274:$FC$274,EC8:$FC$8)</f>
        <v>2.6730456292522552E-8</v>
      </c>
      <c r="ED279" s="17">
        <f ca="1">XNPV(ED278,ED274:$FC$274,ED8:$FC$8)</f>
        <v>2.6308989707307061E-8</v>
      </c>
      <c r="EE279" s="17">
        <f ca="1">XNPV(EE278,EE274:$FC$274,EE8:$FC$8)</f>
        <v>2.5866050438143648E-8</v>
      </c>
      <c r="EF279" s="17">
        <f ca="1">XNPV(EF278,EF274:$FC$274,EF8:$FC$8)</f>
        <v>2.5379941000586922E-8</v>
      </c>
      <c r="EG279" s="17">
        <f ca="1">XNPV(EG278,EG274:$FC$274,EG8:$FC$8)</f>
        <v>2.486950677281799E-8</v>
      </c>
      <c r="EH279" s="17">
        <f ca="1">XNPV(EH278,EH274:$FC$274,EH8:$FC$8)</f>
        <v>2.4317012410296621E-8</v>
      </c>
      <c r="EI279" s="17">
        <f ca="1">XNPV(EI278,EI274:$FC$274,EI8:$FC$8)</f>
        <v>2.3733957350736252E-8</v>
      </c>
      <c r="EJ279" s="17">
        <f ca="1">XNPV(EJ278,EJ274:$FC$274,EJ8:$FC$8)</f>
        <v>2.3103346004636268E-8</v>
      </c>
      <c r="EK279" s="17">
        <f ca="1">XNPV(EK278,EK274:$FC$274,EK8:$FC$8)</f>
        <v>2.244205206375885E-8</v>
      </c>
      <c r="EL279" s="17">
        <f ca="1">XNPV(EL278,EL274:$FC$274,EL8:$FC$8)</f>
        <v>2.1730843790835416E-8</v>
      </c>
      <c r="EM279" s="17">
        <f ca="1">XNPV(EM278,EM274:$FC$274,EM8:$FC$8)</f>
        <v>2.0985415944990219E-8</v>
      </c>
      <c r="EN279" s="17">
        <f ca="1">XNPV(EN278,EN274:$FC$274,EN8:$FC$8)</f>
        <v>2.0187598617977596E-8</v>
      </c>
      <c r="EO279" s="17">
        <f ca="1">XNPV(EO278,EO274:$FC$274,EO8:$FC$8)</f>
        <v>1.9351766975916096E-8</v>
      </c>
      <c r="EP279" s="17">
        <f ca="1">XNPV(EP278,EP274:$FC$274,EP8:$FC$8)</f>
        <v>1.846341564792728E-8</v>
      </c>
      <c r="EQ279" s="17">
        <f ca="1">XNPV(EQ278,EQ274:$FC$274,EQ8:$FC$8)</f>
        <v>1.7530574922078131E-8</v>
      </c>
      <c r="ER279" s="17">
        <f ca="1">XNPV(ER278,ER274:$FC$274,ER8:$FC$8)</f>
        <v>1.6540020015300754E-8</v>
      </c>
      <c r="ES279" s="17">
        <f ca="1">XNPV(ES278,ES274:$FC$274,ES8:$FC$8)</f>
        <v>1.5503025030413659E-8</v>
      </c>
      <c r="ET279" s="17">
        <f ca="1">XNPV(ET278,ET274:$FC$274,ET8:$FC$8)</f>
        <v>1.4405453317875981E-8</v>
      </c>
      <c r="EU279" s="17">
        <f ca="1">XNPV(EU278,EU274:$FC$274,EU8:$FC$8)</f>
        <v>1.3256772867200123E-8</v>
      </c>
      <c r="EV279" s="17">
        <f ca="1">XNPV(EV278,EV274:$FC$274,EV8:$FC$8)</f>
        <v>1.2044510950573101E-8</v>
      </c>
      <c r="EW279" s="17">
        <f ca="1">XNPV(EW278,EW274:$FC$274,EW8:$FC$8)</f>
        <v>1.0776143397870648E-8</v>
      </c>
      <c r="EX279" s="17">
        <f ca="1">XNPV(EX278,EX274:$FC$274,EX8:$FC$8)</f>
        <v>9.4423024616677936E-9</v>
      </c>
      <c r="EY279" s="17">
        <f ca="1">XNPV(EY278,EY274:$FC$274,EY8:$FC$8)</f>
        <v>8.0457798540221507E-9</v>
      </c>
      <c r="EZ279" s="17">
        <f ca="1">XNPV(EZ278,EZ274:$FC$274,EZ8:$FC$8)</f>
        <v>6.5792113409436272E-9</v>
      </c>
      <c r="FA279" s="17">
        <f ca="1">XNPV(FA278,FA274:$FC$274,FA8:$FC$8)</f>
        <v>5.0454778676136572E-9</v>
      </c>
      <c r="FB279" s="17">
        <f ca="1">XNPV(FB278,FB274:$FC$274,FB8:$FC$8)</f>
        <v>3.4382233319334279E-9</v>
      </c>
      <c r="FC279" s="17">
        <f ca="1">XNPV(FC278,FC274:$FC$274,FC8:$FC$8)</f>
        <v>1.7576961063287118E-9</v>
      </c>
    </row>
    <row r="280" spans="2:1006" x14ac:dyDescent="0.35">
      <c r="F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  <c r="BY280" s="17"/>
      <c r="BZ280" s="17"/>
      <c r="CA280" s="17"/>
      <c r="CB280" s="17"/>
      <c r="CC280" s="17"/>
      <c r="CD280" s="17"/>
      <c r="CE280" s="17"/>
      <c r="CF280" s="17"/>
      <c r="CG280" s="17"/>
      <c r="CH280" s="17"/>
      <c r="CI280" s="17"/>
      <c r="CJ280" s="17"/>
      <c r="CK280" s="17"/>
      <c r="CL280" s="17"/>
      <c r="CM280" s="17"/>
      <c r="CN280" s="17"/>
      <c r="CO280" s="17"/>
      <c r="CP280" s="17"/>
      <c r="CQ280" s="17"/>
      <c r="CR280" s="17"/>
      <c r="CS280" s="17"/>
      <c r="CT280" s="17"/>
      <c r="CU280" s="17"/>
      <c r="CV280" s="17"/>
      <c r="CW280" s="17"/>
      <c r="CX280" s="17"/>
      <c r="CY280" s="17"/>
      <c r="CZ280" s="17"/>
      <c r="DA280" s="17"/>
      <c r="DB280" s="17"/>
      <c r="DC280" s="17"/>
      <c r="DD280" s="17"/>
      <c r="DE280" s="17"/>
      <c r="DF280" s="17"/>
      <c r="DG280" s="17"/>
      <c r="DH280" s="17"/>
      <c r="DI280" s="17"/>
      <c r="DJ280" s="17"/>
      <c r="DK280" s="17"/>
      <c r="DL280" s="17"/>
      <c r="DM280" s="17"/>
      <c r="DN280" s="17"/>
      <c r="DO280" s="17"/>
      <c r="DP280" s="17"/>
      <c r="DQ280" s="17"/>
      <c r="DR280" s="17"/>
      <c r="DS280" s="17"/>
      <c r="DT280" s="17"/>
      <c r="DU280" s="17"/>
      <c r="DV280" s="17"/>
      <c r="DW280" s="17"/>
      <c r="DX280" s="17"/>
      <c r="DY280" s="17"/>
      <c r="DZ280" s="17"/>
      <c r="EA280" s="17"/>
      <c r="EB280" s="17"/>
      <c r="EC280" s="17"/>
      <c r="ED280" s="17"/>
      <c r="EE280" s="17"/>
      <c r="EF280" s="17"/>
      <c r="EG280" s="17"/>
      <c r="EH280" s="17"/>
      <c r="EI280" s="17"/>
      <c r="EJ280" s="17"/>
      <c r="EK280" s="17"/>
      <c r="EL280" s="17"/>
      <c r="EM280" s="17"/>
      <c r="EN280" s="17"/>
      <c r="EO280" s="17"/>
      <c r="EP280" s="17"/>
      <c r="EQ280" s="17"/>
      <c r="ER280" s="17"/>
      <c r="ES280" s="17"/>
      <c r="ET280" s="17"/>
      <c r="EU280" s="17"/>
      <c r="EV280" s="17"/>
      <c r="EW280" s="17"/>
      <c r="EX280" s="17"/>
      <c r="EY280" s="17"/>
      <c r="EZ280" s="17"/>
      <c r="FA280" s="17"/>
      <c r="FB280" s="17"/>
      <c r="FC280" s="17"/>
    </row>
    <row r="281" spans="2:1006" x14ac:dyDescent="0.35">
      <c r="D281" t="s">
        <v>196</v>
      </c>
      <c r="E281" s="31" t="s">
        <v>17</v>
      </c>
      <c r="F281" s="6">
        <f>InputC!$D$97</f>
        <v>47119</v>
      </c>
      <c r="H281" s="17">
        <f>SUM(J281:XFD281)</f>
        <v>1</v>
      </c>
      <c r="J281" s="17">
        <f t="shared" ref="J281:AO281" si="501">(J7=$F$148)*1</f>
        <v>0</v>
      </c>
      <c r="K281" s="17">
        <f t="shared" si="501"/>
        <v>0</v>
      </c>
      <c r="L281" s="17">
        <f t="shared" si="501"/>
        <v>0</v>
      </c>
      <c r="M281" s="17">
        <f t="shared" si="501"/>
        <v>0</v>
      </c>
      <c r="N281" s="17">
        <f t="shared" si="501"/>
        <v>0</v>
      </c>
      <c r="O281" s="17">
        <f t="shared" si="501"/>
        <v>0</v>
      </c>
      <c r="P281" s="17">
        <f t="shared" si="501"/>
        <v>0</v>
      </c>
      <c r="Q281" s="17">
        <f t="shared" si="501"/>
        <v>0</v>
      </c>
      <c r="R281" s="17">
        <f t="shared" si="501"/>
        <v>0</v>
      </c>
      <c r="S281" s="17">
        <f t="shared" si="501"/>
        <v>0</v>
      </c>
      <c r="T281" s="17">
        <f t="shared" si="501"/>
        <v>0</v>
      </c>
      <c r="U281" s="17">
        <f t="shared" si="501"/>
        <v>0</v>
      </c>
      <c r="V281" s="17">
        <f t="shared" si="501"/>
        <v>0</v>
      </c>
      <c r="W281" s="17">
        <f t="shared" si="501"/>
        <v>0</v>
      </c>
      <c r="X281" s="17">
        <f t="shared" si="501"/>
        <v>0</v>
      </c>
      <c r="Y281" s="17">
        <f t="shared" si="501"/>
        <v>0</v>
      </c>
      <c r="Z281" s="17">
        <f t="shared" si="501"/>
        <v>0</v>
      </c>
      <c r="AA281" s="17">
        <f t="shared" si="501"/>
        <v>0</v>
      </c>
      <c r="AB281" s="17">
        <f t="shared" si="501"/>
        <v>1</v>
      </c>
      <c r="AC281" s="17">
        <f t="shared" si="501"/>
        <v>0</v>
      </c>
      <c r="AD281" s="17">
        <f t="shared" si="501"/>
        <v>0</v>
      </c>
      <c r="AE281" s="17">
        <f t="shared" si="501"/>
        <v>0</v>
      </c>
      <c r="AF281" s="17">
        <f t="shared" si="501"/>
        <v>0</v>
      </c>
      <c r="AG281" s="17">
        <f t="shared" si="501"/>
        <v>0</v>
      </c>
      <c r="AH281" s="17">
        <f t="shared" si="501"/>
        <v>0</v>
      </c>
      <c r="AI281" s="17">
        <f t="shared" si="501"/>
        <v>0</v>
      </c>
      <c r="AJ281" s="17">
        <f t="shared" si="501"/>
        <v>0</v>
      </c>
      <c r="AK281" s="17">
        <f t="shared" si="501"/>
        <v>0</v>
      </c>
      <c r="AL281" s="17">
        <f t="shared" si="501"/>
        <v>0</v>
      </c>
      <c r="AM281" s="17">
        <f t="shared" si="501"/>
        <v>0</v>
      </c>
      <c r="AN281" s="17">
        <f t="shared" si="501"/>
        <v>0</v>
      </c>
      <c r="AO281" s="17">
        <f t="shared" si="501"/>
        <v>0</v>
      </c>
      <c r="AP281" s="17">
        <f t="shared" ref="AP281:BU281" si="502">(AP7=$F$148)*1</f>
        <v>0</v>
      </c>
      <c r="AQ281" s="17">
        <f t="shared" si="502"/>
        <v>0</v>
      </c>
      <c r="AR281" s="17">
        <f t="shared" si="502"/>
        <v>0</v>
      </c>
      <c r="AS281" s="17">
        <f t="shared" si="502"/>
        <v>0</v>
      </c>
      <c r="AT281" s="17">
        <f t="shared" si="502"/>
        <v>0</v>
      </c>
      <c r="AU281" s="17">
        <f t="shared" si="502"/>
        <v>0</v>
      </c>
      <c r="AV281" s="17">
        <f t="shared" si="502"/>
        <v>0</v>
      </c>
      <c r="AW281" s="17">
        <f t="shared" si="502"/>
        <v>0</v>
      </c>
      <c r="AX281" s="17">
        <f t="shared" si="502"/>
        <v>0</v>
      </c>
      <c r="AY281" s="17">
        <f t="shared" si="502"/>
        <v>0</v>
      </c>
      <c r="AZ281" s="17">
        <f t="shared" si="502"/>
        <v>0</v>
      </c>
      <c r="BA281" s="17">
        <f t="shared" si="502"/>
        <v>0</v>
      </c>
      <c r="BB281" s="17">
        <f t="shared" si="502"/>
        <v>0</v>
      </c>
      <c r="BC281" s="17">
        <f t="shared" si="502"/>
        <v>0</v>
      </c>
      <c r="BD281" s="17">
        <f t="shared" si="502"/>
        <v>0</v>
      </c>
      <c r="BE281" s="17">
        <f t="shared" si="502"/>
        <v>0</v>
      </c>
      <c r="BF281" s="17">
        <f t="shared" si="502"/>
        <v>0</v>
      </c>
      <c r="BG281" s="17">
        <f t="shared" si="502"/>
        <v>0</v>
      </c>
      <c r="BH281" s="17">
        <f t="shared" si="502"/>
        <v>0</v>
      </c>
      <c r="BI281" s="17">
        <f t="shared" si="502"/>
        <v>0</v>
      </c>
      <c r="BJ281" s="17">
        <f t="shared" si="502"/>
        <v>0</v>
      </c>
      <c r="BK281" s="17">
        <f t="shared" si="502"/>
        <v>0</v>
      </c>
      <c r="BL281" s="17">
        <f t="shared" si="502"/>
        <v>0</v>
      </c>
      <c r="BM281" s="17">
        <f t="shared" si="502"/>
        <v>0</v>
      </c>
      <c r="BN281" s="17">
        <f t="shared" si="502"/>
        <v>0</v>
      </c>
      <c r="BO281" s="17">
        <f t="shared" si="502"/>
        <v>0</v>
      </c>
      <c r="BP281" s="17">
        <f t="shared" si="502"/>
        <v>0</v>
      </c>
      <c r="BQ281" s="17">
        <f t="shared" si="502"/>
        <v>0</v>
      </c>
      <c r="BR281" s="17">
        <f t="shared" si="502"/>
        <v>0</v>
      </c>
      <c r="BS281" s="17">
        <f t="shared" si="502"/>
        <v>0</v>
      </c>
      <c r="BT281" s="17">
        <f t="shared" si="502"/>
        <v>0</v>
      </c>
      <c r="BU281" s="17">
        <f t="shared" si="502"/>
        <v>0</v>
      </c>
      <c r="BV281" s="17">
        <f t="shared" ref="BV281:DA281" si="503">(BV7=$F$148)*1</f>
        <v>0</v>
      </c>
      <c r="BW281" s="17">
        <f t="shared" si="503"/>
        <v>0</v>
      </c>
      <c r="BX281" s="17">
        <f t="shared" si="503"/>
        <v>0</v>
      </c>
      <c r="BY281" s="17">
        <f t="shared" si="503"/>
        <v>0</v>
      </c>
      <c r="BZ281" s="17">
        <f t="shared" si="503"/>
        <v>0</v>
      </c>
      <c r="CA281" s="17">
        <f t="shared" si="503"/>
        <v>0</v>
      </c>
      <c r="CB281" s="17">
        <f t="shared" si="503"/>
        <v>0</v>
      </c>
      <c r="CC281" s="17">
        <f t="shared" si="503"/>
        <v>0</v>
      </c>
      <c r="CD281" s="17">
        <f t="shared" si="503"/>
        <v>0</v>
      </c>
      <c r="CE281" s="17">
        <f t="shared" si="503"/>
        <v>0</v>
      </c>
      <c r="CF281" s="17">
        <f t="shared" si="503"/>
        <v>0</v>
      </c>
      <c r="CG281" s="17">
        <f t="shared" si="503"/>
        <v>0</v>
      </c>
      <c r="CH281" s="17">
        <f t="shared" si="503"/>
        <v>0</v>
      </c>
      <c r="CI281" s="17">
        <f t="shared" si="503"/>
        <v>0</v>
      </c>
      <c r="CJ281" s="17">
        <f t="shared" si="503"/>
        <v>0</v>
      </c>
      <c r="CK281" s="17">
        <f t="shared" si="503"/>
        <v>0</v>
      </c>
      <c r="CL281" s="17">
        <f t="shared" si="503"/>
        <v>0</v>
      </c>
      <c r="CM281" s="17">
        <f t="shared" si="503"/>
        <v>0</v>
      </c>
      <c r="CN281" s="17">
        <f t="shared" si="503"/>
        <v>0</v>
      </c>
      <c r="CO281" s="17">
        <f t="shared" si="503"/>
        <v>0</v>
      </c>
      <c r="CP281" s="17">
        <f t="shared" si="503"/>
        <v>0</v>
      </c>
      <c r="CQ281" s="17">
        <f t="shared" si="503"/>
        <v>0</v>
      </c>
      <c r="CR281" s="17">
        <f t="shared" si="503"/>
        <v>0</v>
      </c>
      <c r="CS281" s="17">
        <f t="shared" si="503"/>
        <v>0</v>
      </c>
      <c r="CT281" s="17">
        <f t="shared" si="503"/>
        <v>0</v>
      </c>
      <c r="CU281" s="17">
        <f t="shared" si="503"/>
        <v>0</v>
      </c>
      <c r="CV281" s="17">
        <f t="shared" si="503"/>
        <v>0</v>
      </c>
      <c r="CW281" s="17">
        <f t="shared" si="503"/>
        <v>0</v>
      </c>
      <c r="CX281" s="17">
        <f t="shared" si="503"/>
        <v>0</v>
      </c>
      <c r="CY281" s="17">
        <f t="shared" si="503"/>
        <v>0</v>
      </c>
      <c r="CZ281" s="17">
        <f t="shared" si="503"/>
        <v>0</v>
      </c>
      <c r="DA281" s="17">
        <f t="shared" si="503"/>
        <v>0</v>
      </c>
      <c r="DB281" s="17">
        <f t="shared" ref="DB281:EG281" si="504">(DB7=$F$148)*1</f>
        <v>0</v>
      </c>
      <c r="DC281" s="17">
        <f t="shared" si="504"/>
        <v>0</v>
      </c>
      <c r="DD281" s="17">
        <f t="shared" si="504"/>
        <v>0</v>
      </c>
      <c r="DE281" s="17">
        <f t="shared" si="504"/>
        <v>0</v>
      </c>
      <c r="DF281" s="17">
        <f t="shared" si="504"/>
        <v>0</v>
      </c>
      <c r="DG281" s="17">
        <f t="shared" si="504"/>
        <v>0</v>
      </c>
      <c r="DH281" s="17">
        <f t="shared" si="504"/>
        <v>0</v>
      </c>
      <c r="DI281" s="17">
        <f t="shared" si="504"/>
        <v>0</v>
      </c>
      <c r="DJ281" s="17">
        <f t="shared" si="504"/>
        <v>0</v>
      </c>
      <c r="DK281" s="17">
        <f t="shared" si="504"/>
        <v>0</v>
      </c>
      <c r="DL281" s="17">
        <f t="shared" si="504"/>
        <v>0</v>
      </c>
      <c r="DM281" s="17">
        <f t="shared" si="504"/>
        <v>0</v>
      </c>
      <c r="DN281" s="17">
        <f t="shared" si="504"/>
        <v>0</v>
      </c>
      <c r="DO281" s="17">
        <f t="shared" si="504"/>
        <v>0</v>
      </c>
      <c r="DP281" s="17">
        <f t="shared" si="504"/>
        <v>0</v>
      </c>
      <c r="DQ281" s="17">
        <f t="shared" si="504"/>
        <v>0</v>
      </c>
      <c r="DR281" s="17">
        <f t="shared" si="504"/>
        <v>0</v>
      </c>
      <c r="DS281" s="17">
        <f t="shared" si="504"/>
        <v>0</v>
      </c>
      <c r="DT281" s="17">
        <f t="shared" si="504"/>
        <v>0</v>
      </c>
      <c r="DU281" s="17">
        <f t="shared" si="504"/>
        <v>0</v>
      </c>
      <c r="DV281" s="17">
        <f t="shared" si="504"/>
        <v>0</v>
      </c>
      <c r="DW281" s="17">
        <f t="shared" si="504"/>
        <v>0</v>
      </c>
      <c r="DX281" s="17">
        <f t="shared" si="504"/>
        <v>0</v>
      </c>
      <c r="DY281" s="17">
        <f t="shared" si="504"/>
        <v>0</v>
      </c>
      <c r="DZ281" s="17">
        <f t="shared" si="504"/>
        <v>0</v>
      </c>
      <c r="EA281" s="17">
        <f t="shared" si="504"/>
        <v>0</v>
      </c>
      <c r="EB281" s="17">
        <f t="shared" si="504"/>
        <v>0</v>
      </c>
      <c r="EC281" s="17">
        <f t="shared" si="504"/>
        <v>0</v>
      </c>
      <c r="ED281" s="17">
        <f t="shared" si="504"/>
        <v>0</v>
      </c>
      <c r="EE281" s="17">
        <f t="shared" si="504"/>
        <v>0</v>
      </c>
      <c r="EF281" s="17">
        <f t="shared" si="504"/>
        <v>0</v>
      </c>
      <c r="EG281" s="17">
        <f t="shared" si="504"/>
        <v>0</v>
      </c>
      <c r="EH281" s="17">
        <f t="shared" ref="EH281:FC281" si="505">(EH7=$F$148)*1</f>
        <v>0</v>
      </c>
      <c r="EI281" s="17">
        <f t="shared" si="505"/>
        <v>0</v>
      </c>
      <c r="EJ281" s="17">
        <f t="shared" si="505"/>
        <v>0</v>
      </c>
      <c r="EK281" s="17">
        <f t="shared" si="505"/>
        <v>0</v>
      </c>
      <c r="EL281" s="17">
        <f t="shared" si="505"/>
        <v>0</v>
      </c>
      <c r="EM281" s="17">
        <f t="shared" si="505"/>
        <v>0</v>
      </c>
      <c r="EN281" s="17">
        <f t="shared" si="505"/>
        <v>0</v>
      </c>
      <c r="EO281" s="17">
        <f t="shared" si="505"/>
        <v>0</v>
      </c>
      <c r="EP281" s="17">
        <f t="shared" si="505"/>
        <v>0</v>
      </c>
      <c r="EQ281" s="17">
        <f t="shared" si="505"/>
        <v>0</v>
      </c>
      <c r="ER281" s="17">
        <f t="shared" si="505"/>
        <v>0</v>
      </c>
      <c r="ES281" s="17">
        <f t="shared" si="505"/>
        <v>0</v>
      </c>
      <c r="ET281" s="17">
        <f t="shared" si="505"/>
        <v>0</v>
      </c>
      <c r="EU281" s="17">
        <f t="shared" si="505"/>
        <v>0</v>
      </c>
      <c r="EV281" s="17">
        <f t="shared" si="505"/>
        <v>0</v>
      </c>
      <c r="EW281" s="17">
        <f t="shared" si="505"/>
        <v>0</v>
      </c>
      <c r="EX281" s="17">
        <f t="shared" si="505"/>
        <v>0</v>
      </c>
      <c r="EY281" s="17">
        <f t="shared" si="505"/>
        <v>0</v>
      </c>
      <c r="EZ281" s="17">
        <f t="shared" si="505"/>
        <v>0</v>
      </c>
      <c r="FA281" s="17">
        <f t="shared" si="505"/>
        <v>0</v>
      </c>
      <c r="FB281" s="17">
        <f t="shared" si="505"/>
        <v>0</v>
      </c>
      <c r="FC281" s="17">
        <f t="shared" si="505"/>
        <v>0</v>
      </c>
    </row>
    <row r="282" spans="2:1006" x14ac:dyDescent="0.35">
      <c r="D282" t="s">
        <v>197</v>
      </c>
      <c r="E282" s="31" t="s">
        <v>17</v>
      </c>
      <c r="F282" s="21">
        <f>F281</f>
        <v>47119</v>
      </c>
      <c r="H282" s="17">
        <f>SUM(J282:XFD282)</f>
        <v>19</v>
      </c>
      <c r="J282" s="17">
        <f t="shared" ref="J282:AO282" si="506">(J7&lt;=$F$149)*1</f>
        <v>1</v>
      </c>
      <c r="K282" s="17">
        <f t="shared" si="506"/>
        <v>1</v>
      </c>
      <c r="L282" s="17">
        <f t="shared" si="506"/>
        <v>1</v>
      </c>
      <c r="M282" s="17">
        <f t="shared" si="506"/>
        <v>1</v>
      </c>
      <c r="N282" s="17">
        <f t="shared" si="506"/>
        <v>1</v>
      </c>
      <c r="O282" s="17">
        <f t="shared" si="506"/>
        <v>1</v>
      </c>
      <c r="P282" s="17">
        <f t="shared" si="506"/>
        <v>1</v>
      </c>
      <c r="Q282" s="17">
        <f t="shared" si="506"/>
        <v>1</v>
      </c>
      <c r="R282" s="17">
        <f t="shared" si="506"/>
        <v>1</v>
      </c>
      <c r="S282" s="17">
        <f t="shared" si="506"/>
        <v>1</v>
      </c>
      <c r="T282" s="17">
        <f t="shared" si="506"/>
        <v>1</v>
      </c>
      <c r="U282" s="17">
        <f t="shared" si="506"/>
        <v>1</v>
      </c>
      <c r="V282" s="17">
        <f t="shared" si="506"/>
        <v>1</v>
      </c>
      <c r="W282" s="17">
        <f t="shared" si="506"/>
        <v>1</v>
      </c>
      <c r="X282" s="17">
        <f t="shared" si="506"/>
        <v>1</v>
      </c>
      <c r="Y282" s="17">
        <f t="shared" si="506"/>
        <v>1</v>
      </c>
      <c r="Z282" s="17">
        <f t="shared" si="506"/>
        <v>1</v>
      </c>
      <c r="AA282" s="17">
        <f t="shared" si="506"/>
        <v>1</v>
      </c>
      <c r="AB282" s="17">
        <f t="shared" si="506"/>
        <v>1</v>
      </c>
      <c r="AC282" s="17">
        <f t="shared" si="506"/>
        <v>0</v>
      </c>
      <c r="AD282" s="17">
        <f t="shared" si="506"/>
        <v>0</v>
      </c>
      <c r="AE282" s="17">
        <f t="shared" si="506"/>
        <v>0</v>
      </c>
      <c r="AF282" s="17">
        <f t="shared" si="506"/>
        <v>0</v>
      </c>
      <c r="AG282" s="17">
        <f t="shared" si="506"/>
        <v>0</v>
      </c>
      <c r="AH282" s="17">
        <f t="shared" si="506"/>
        <v>0</v>
      </c>
      <c r="AI282" s="17">
        <f t="shared" si="506"/>
        <v>0</v>
      </c>
      <c r="AJ282" s="17">
        <f t="shared" si="506"/>
        <v>0</v>
      </c>
      <c r="AK282" s="17">
        <f t="shared" si="506"/>
        <v>0</v>
      </c>
      <c r="AL282" s="17">
        <f t="shared" si="506"/>
        <v>0</v>
      </c>
      <c r="AM282" s="17">
        <f t="shared" si="506"/>
        <v>0</v>
      </c>
      <c r="AN282" s="17">
        <f t="shared" si="506"/>
        <v>0</v>
      </c>
      <c r="AO282" s="17">
        <f t="shared" si="506"/>
        <v>0</v>
      </c>
      <c r="AP282" s="17">
        <f t="shared" ref="AP282:BU282" si="507">(AP7&lt;=$F$149)*1</f>
        <v>0</v>
      </c>
      <c r="AQ282" s="17">
        <f t="shared" si="507"/>
        <v>0</v>
      </c>
      <c r="AR282" s="17">
        <f t="shared" si="507"/>
        <v>0</v>
      </c>
      <c r="AS282" s="17">
        <f t="shared" si="507"/>
        <v>0</v>
      </c>
      <c r="AT282" s="17">
        <f t="shared" si="507"/>
        <v>0</v>
      </c>
      <c r="AU282" s="17">
        <f t="shared" si="507"/>
        <v>0</v>
      </c>
      <c r="AV282" s="17">
        <f t="shared" si="507"/>
        <v>0</v>
      </c>
      <c r="AW282" s="17">
        <f t="shared" si="507"/>
        <v>0</v>
      </c>
      <c r="AX282" s="17">
        <f t="shared" si="507"/>
        <v>0</v>
      </c>
      <c r="AY282" s="17">
        <f t="shared" si="507"/>
        <v>0</v>
      </c>
      <c r="AZ282" s="17">
        <f t="shared" si="507"/>
        <v>0</v>
      </c>
      <c r="BA282" s="17">
        <f t="shared" si="507"/>
        <v>0</v>
      </c>
      <c r="BB282" s="17">
        <f t="shared" si="507"/>
        <v>0</v>
      </c>
      <c r="BC282" s="17">
        <f t="shared" si="507"/>
        <v>0</v>
      </c>
      <c r="BD282" s="17">
        <f t="shared" si="507"/>
        <v>0</v>
      </c>
      <c r="BE282" s="17">
        <f t="shared" si="507"/>
        <v>0</v>
      </c>
      <c r="BF282" s="17">
        <f t="shared" si="507"/>
        <v>0</v>
      </c>
      <c r="BG282" s="17">
        <f t="shared" si="507"/>
        <v>0</v>
      </c>
      <c r="BH282" s="17">
        <f t="shared" si="507"/>
        <v>0</v>
      </c>
      <c r="BI282" s="17">
        <f t="shared" si="507"/>
        <v>0</v>
      </c>
      <c r="BJ282" s="17">
        <f t="shared" si="507"/>
        <v>0</v>
      </c>
      <c r="BK282" s="17">
        <f t="shared" si="507"/>
        <v>0</v>
      </c>
      <c r="BL282" s="17">
        <f t="shared" si="507"/>
        <v>0</v>
      </c>
      <c r="BM282" s="17">
        <f t="shared" si="507"/>
        <v>0</v>
      </c>
      <c r="BN282" s="17">
        <f t="shared" si="507"/>
        <v>0</v>
      </c>
      <c r="BO282" s="17">
        <f t="shared" si="507"/>
        <v>0</v>
      </c>
      <c r="BP282" s="17">
        <f t="shared" si="507"/>
        <v>0</v>
      </c>
      <c r="BQ282" s="17">
        <f t="shared" si="507"/>
        <v>0</v>
      </c>
      <c r="BR282" s="17">
        <f t="shared" si="507"/>
        <v>0</v>
      </c>
      <c r="BS282" s="17">
        <f t="shared" si="507"/>
        <v>0</v>
      </c>
      <c r="BT282" s="17">
        <f t="shared" si="507"/>
        <v>0</v>
      </c>
      <c r="BU282" s="17">
        <f t="shared" si="507"/>
        <v>0</v>
      </c>
      <c r="BV282" s="17">
        <f t="shared" ref="BV282:DA282" si="508">(BV7&lt;=$F$149)*1</f>
        <v>0</v>
      </c>
      <c r="BW282" s="17">
        <f t="shared" si="508"/>
        <v>0</v>
      </c>
      <c r="BX282" s="17">
        <f t="shared" si="508"/>
        <v>0</v>
      </c>
      <c r="BY282" s="17">
        <f t="shared" si="508"/>
        <v>0</v>
      </c>
      <c r="BZ282" s="17">
        <f t="shared" si="508"/>
        <v>0</v>
      </c>
      <c r="CA282" s="17">
        <f t="shared" si="508"/>
        <v>0</v>
      </c>
      <c r="CB282" s="17">
        <f t="shared" si="508"/>
        <v>0</v>
      </c>
      <c r="CC282" s="17">
        <f t="shared" si="508"/>
        <v>0</v>
      </c>
      <c r="CD282" s="17">
        <f t="shared" si="508"/>
        <v>0</v>
      </c>
      <c r="CE282" s="17">
        <f t="shared" si="508"/>
        <v>0</v>
      </c>
      <c r="CF282" s="17">
        <f t="shared" si="508"/>
        <v>0</v>
      </c>
      <c r="CG282" s="17">
        <f t="shared" si="508"/>
        <v>0</v>
      </c>
      <c r="CH282" s="17">
        <f t="shared" si="508"/>
        <v>0</v>
      </c>
      <c r="CI282" s="17">
        <f t="shared" si="508"/>
        <v>0</v>
      </c>
      <c r="CJ282" s="17">
        <f t="shared" si="508"/>
        <v>0</v>
      </c>
      <c r="CK282" s="17">
        <f t="shared" si="508"/>
        <v>0</v>
      </c>
      <c r="CL282" s="17">
        <f t="shared" si="508"/>
        <v>0</v>
      </c>
      <c r="CM282" s="17">
        <f t="shared" si="508"/>
        <v>0</v>
      </c>
      <c r="CN282" s="17">
        <f t="shared" si="508"/>
        <v>0</v>
      </c>
      <c r="CO282" s="17">
        <f t="shared" si="508"/>
        <v>0</v>
      </c>
      <c r="CP282" s="17">
        <f t="shared" si="508"/>
        <v>0</v>
      </c>
      <c r="CQ282" s="17">
        <f t="shared" si="508"/>
        <v>0</v>
      </c>
      <c r="CR282" s="17">
        <f t="shared" si="508"/>
        <v>0</v>
      </c>
      <c r="CS282" s="17">
        <f t="shared" si="508"/>
        <v>0</v>
      </c>
      <c r="CT282" s="17">
        <f t="shared" si="508"/>
        <v>0</v>
      </c>
      <c r="CU282" s="17">
        <f t="shared" si="508"/>
        <v>0</v>
      </c>
      <c r="CV282" s="17">
        <f t="shared" si="508"/>
        <v>0</v>
      </c>
      <c r="CW282" s="17">
        <f t="shared" si="508"/>
        <v>0</v>
      </c>
      <c r="CX282" s="17">
        <f t="shared" si="508"/>
        <v>0</v>
      </c>
      <c r="CY282" s="17">
        <f t="shared" si="508"/>
        <v>0</v>
      </c>
      <c r="CZ282" s="17">
        <f t="shared" si="508"/>
        <v>0</v>
      </c>
      <c r="DA282" s="17">
        <f t="shared" si="508"/>
        <v>0</v>
      </c>
      <c r="DB282" s="17">
        <f t="shared" ref="DB282:EG282" si="509">(DB7&lt;=$F$149)*1</f>
        <v>0</v>
      </c>
      <c r="DC282" s="17">
        <f t="shared" si="509"/>
        <v>0</v>
      </c>
      <c r="DD282" s="17">
        <f t="shared" si="509"/>
        <v>0</v>
      </c>
      <c r="DE282" s="17">
        <f t="shared" si="509"/>
        <v>0</v>
      </c>
      <c r="DF282" s="17">
        <f t="shared" si="509"/>
        <v>0</v>
      </c>
      <c r="DG282" s="17">
        <f t="shared" si="509"/>
        <v>0</v>
      </c>
      <c r="DH282" s="17">
        <f t="shared" si="509"/>
        <v>0</v>
      </c>
      <c r="DI282" s="17">
        <f t="shared" si="509"/>
        <v>0</v>
      </c>
      <c r="DJ282" s="17">
        <f t="shared" si="509"/>
        <v>0</v>
      </c>
      <c r="DK282" s="17">
        <f t="shared" si="509"/>
        <v>0</v>
      </c>
      <c r="DL282" s="17">
        <f t="shared" si="509"/>
        <v>0</v>
      </c>
      <c r="DM282" s="17">
        <f t="shared" si="509"/>
        <v>0</v>
      </c>
      <c r="DN282" s="17">
        <f t="shared" si="509"/>
        <v>0</v>
      </c>
      <c r="DO282" s="17">
        <f t="shared" si="509"/>
        <v>0</v>
      </c>
      <c r="DP282" s="17">
        <f t="shared" si="509"/>
        <v>0</v>
      </c>
      <c r="DQ282" s="17">
        <f t="shared" si="509"/>
        <v>0</v>
      </c>
      <c r="DR282" s="17">
        <f t="shared" si="509"/>
        <v>0</v>
      </c>
      <c r="DS282" s="17">
        <f t="shared" si="509"/>
        <v>0</v>
      </c>
      <c r="DT282" s="17">
        <f t="shared" si="509"/>
        <v>0</v>
      </c>
      <c r="DU282" s="17">
        <f t="shared" si="509"/>
        <v>0</v>
      </c>
      <c r="DV282" s="17">
        <f t="shared" si="509"/>
        <v>0</v>
      </c>
      <c r="DW282" s="17">
        <f t="shared" si="509"/>
        <v>0</v>
      </c>
      <c r="DX282" s="17">
        <f t="shared" si="509"/>
        <v>0</v>
      </c>
      <c r="DY282" s="17">
        <f t="shared" si="509"/>
        <v>0</v>
      </c>
      <c r="DZ282" s="17">
        <f t="shared" si="509"/>
        <v>0</v>
      </c>
      <c r="EA282" s="17">
        <f t="shared" si="509"/>
        <v>0</v>
      </c>
      <c r="EB282" s="17">
        <f t="shared" si="509"/>
        <v>0</v>
      </c>
      <c r="EC282" s="17">
        <f t="shared" si="509"/>
        <v>0</v>
      </c>
      <c r="ED282" s="17">
        <f t="shared" si="509"/>
        <v>0</v>
      </c>
      <c r="EE282" s="17">
        <f t="shared" si="509"/>
        <v>0</v>
      </c>
      <c r="EF282" s="17">
        <f t="shared" si="509"/>
        <v>0</v>
      </c>
      <c r="EG282" s="17">
        <f t="shared" si="509"/>
        <v>0</v>
      </c>
      <c r="EH282" s="17">
        <f t="shared" ref="EH282:FC282" si="510">(EH7&lt;=$F$149)*1</f>
        <v>0</v>
      </c>
      <c r="EI282" s="17">
        <f t="shared" si="510"/>
        <v>0</v>
      </c>
      <c r="EJ282" s="17">
        <f t="shared" si="510"/>
        <v>0</v>
      </c>
      <c r="EK282" s="17">
        <f t="shared" si="510"/>
        <v>0</v>
      </c>
      <c r="EL282" s="17">
        <f t="shared" si="510"/>
        <v>0</v>
      </c>
      <c r="EM282" s="17">
        <f t="shared" si="510"/>
        <v>0</v>
      </c>
      <c r="EN282" s="17">
        <f t="shared" si="510"/>
        <v>0</v>
      </c>
      <c r="EO282" s="17">
        <f t="shared" si="510"/>
        <v>0</v>
      </c>
      <c r="EP282" s="17">
        <f t="shared" si="510"/>
        <v>0</v>
      </c>
      <c r="EQ282" s="17">
        <f t="shared" si="510"/>
        <v>0</v>
      </c>
      <c r="ER282" s="17">
        <f t="shared" si="510"/>
        <v>0</v>
      </c>
      <c r="ES282" s="17">
        <f t="shared" si="510"/>
        <v>0</v>
      </c>
      <c r="ET282" s="17">
        <f t="shared" si="510"/>
        <v>0</v>
      </c>
      <c r="EU282" s="17">
        <f t="shared" si="510"/>
        <v>0</v>
      </c>
      <c r="EV282" s="17">
        <f t="shared" si="510"/>
        <v>0</v>
      </c>
      <c r="EW282" s="17">
        <f t="shared" si="510"/>
        <v>0</v>
      </c>
      <c r="EX282" s="17">
        <f t="shared" si="510"/>
        <v>0</v>
      </c>
      <c r="EY282" s="17">
        <f t="shared" si="510"/>
        <v>0</v>
      </c>
      <c r="EZ282" s="17">
        <f t="shared" si="510"/>
        <v>0</v>
      </c>
      <c r="FA282" s="17">
        <f t="shared" si="510"/>
        <v>0</v>
      </c>
      <c r="FB282" s="17">
        <f t="shared" si="510"/>
        <v>0</v>
      </c>
      <c r="FC282" s="17">
        <f t="shared" si="510"/>
        <v>0</v>
      </c>
    </row>
    <row r="283" spans="2:1006" x14ac:dyDescent="0.35">
      <c r="F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  <c r="BY283" s="17"/>
      <c r="BZ283" s="17"/>
      <c r="CA283" s="17"/>
      <c r="CB283" s="17"/>
      <c r="CC283" s="17"/>
      <c r="CD283" s="17"/>
      <c r="CE283" s="17"/>
      <c r="CF283" s="17"/>
      <c r="CG283" s="17"/>
      <c r="CH283" s="17"/>
      <c r="CI283" s="17"/>
      <c r="CJ283" s="17"/>
      <c r="CK283" s="17"/>
      <c r="CL283" s="17"/>
      <c r="CM283" s="17"/>
      <c r="CN283" s="17"/>
      <c r="CO283" s="17"/>
      <c r="CP283" s="17"/>
      <c r="CQ283" s="17"/>
      <c r="CR283" s="17"/>
      <c r="CS283" s="17"/>
      <c r="CT283" s="17"/>
      <c r="CU283" s="17"/>
      <c r="CV283" s="17"/>
      <c r="CW283" s="17"/>
      <c r="CX283" s="17"/>
      <c r="CY283" s="17"/>
      <c r="CZ283" s="17"/>
      <c r="DA283" s="17"/>
      <c r="DB283" s="17"/>
      <c r="DC283" s="17"/>
      <c r="DD283" s="17"/>
      <c r="DE283" s="17"/>
      <c r="DF283" s="17"/>
      <c r="DG283" s="17"/>
      <c r="DH283" s="17"/>
      <c r="DI283" s="17"/>
      <c r="DJ283" s="17"/>
      <c r="DK283" s="17"/>
      <c r="DL283" s="17"/>
      <c r="DM283" s="17"/>
      <c r="DN283" s="17"/>
      <c r="DO283" s="17"/>
      <c r="DP283" s="17"/>
      <c r="DQ283" s="17"/>
      <c r="DR283" s="17"/>
      <c r="DS283" s="17"/>
      <c r="DT283" s="17"/>
      <c r="DU283" s="17"/>
      <c r="DV283" s="17"/>
      <c r="DW283" s="17"/>
      <c r="DX283" s="17"/>
      <c r="DY283" s="17"/>
      <c r="DZ283" s="17"/>
      <c r="EA283" s="17"/>
      <c r="EB283" s="17"/>
      <c r="EC283" s="17"/>
      <c r="ED283" s="17"/>
      <c r="EE283" s="17"/>
      <c r="EF283" s="17"/>
      <c r="EG283" s="17"/>
      <c r="EH283" s="17"/>
      <c r="EI283" s="17"/>
      <c r="EJ283" s="17"/>
      <c r="EK283" s="17"/>
      <c r="EL283" s="17"/>
      <c r="EM283" s="17"/>
      <c r="EN283" s="17"/>
      <c r="EO283" s="17"/>
      <c r="EP283" s="17"/>
      <c r="EQ283" s="17"/>
      <c r="ER283" s="17"/>
      <c r="ES283" s="17"/>
      <c r="ET283" s="17"/>
      <c r="EU283" s="17"/>
      <c r="EV283" s="17"/>
      <c r="EW283" s="17"/>
      <c r="EX283" s="17"/>
      <c r="EY283" s="17"/>
      <c r="EZ283" s="17"/>
      <c r="FA283" s="17"/>
      <c r="FB283" s="17"/>
      <c r="FC283" s="17"/>
    </row>
    <row r="284" spans="2:1006" x14ac:dyDescent="0.35">
      <c r="D284" t="s">
        <v>198</v>
      </c>
      <c r="E284" s="31" t="s">
        <v>107</v>
      </c>
      <c r="F284" s="1">
        <f ca="1">XIRR(J284:FC284,J8:FC8)</f>
        <v>0.10316049456596374</v>
      </c>
      <c r="J284" s="17">
        <f ca="1">J282*J274+J281*J279</f>
        <v>-19979579.274645992</v>
      </c>
      <c r="K284" s="17">
        <f t="shared" ref="K284:BV284" ca="1" si="511">K282*K274+K281*K279</f>
        <v>-333792.76361826062</v>
      </c>
      <c r="L284" s="17">
        <f t="shared" ca="1" si="511"/>
        <v>-334762.15343593503</v>
      </c>
      <c r="M284" s="17">
        <f t="shared" ca="1" si="511"/>
        <v>-335734.35852320539</v>
      </c>
      <c r="N284" s="17">
        <f t="shared" ca="1" si="511"/>
        <v>-336709.38705608319</v>
      </c>
      <c r="O284" s="17">
        <f t="shared" ca="1" si="511"/>
        <v>-337687.24723432516</v>
      </c>
      <c r="P284" s="17">
        <f t="shared" ca="1" si="511"/>
        <v>-338667.94728150149</v>
      </c>
      <c r="Q284" s="17">
        <f t="shared" ca="1" si="511"/>
        <v>-339651.49544506497</v>
      </c>
      <c r="R284" s="17">
        <f t="shared" ca="1" si="511"/>
        <v>-340637.8999964199</v>
      </c>
      <c r="S284" s="17">
        <f t="shared" ca="1" si="511"/>
        <v>-341627.16923099291</v>
      </c>
      <c r="T284" s="17">
        <f t="shared" ca="1" si="511"/>
        <v>-342619.31146830134</v>
      </c>
      <c r="U284" s="17">
        <f t="shared" ca="1" si="511"/>
        <v>-343614.33505202364</v>
      </c>
      <c r="V284" s="17">
        <f t="shared" ca="1" si="511"/>
        <v>2055867.9701901302</v>
      </c>
      <c r="W284" s="17">
        <f t="shared" ca="1" si="511"/>
        <v>764037.80883880099</v>
      </c>
      <c r="X284" s="17">
        <f t="shared" ca="1" si="511"/>
        <v>1040851.8409813042</v>
      </c>
      <c r="Y284" s="17">
        <f t="shared" ca="1" si="511"/>
        <v>1038887.1251139853</v>
      </c>
      <c r="Z284" s="17">
        <f t="shared" ca="1" si="511"/>
        <v>739562.50254734326</v>
      </c>
      <c r="AA284" s="17">
        <f t="shared" ca="1" si="511"/>
        <v>737382.61863401881</v>
      </c>
      <c r="AB284" s="17">
        <f t="shared" ca="1" si="511"/>
        <v>28492165.477387596</v>
      </c>
      <c r="AC284" s="17">
        <f t="shared" ca="1" si="511"/>
        <v>0</v>
      </c>
      <c r="AD284" s="17">
        <f t="shared" ca="1" si="511"/>
        <v>0</v>
      </c>
      <c r="AE284" s="17">
        <f t="shared" ca="1" si="511"/>
        <v>0</v>
      </c>
      <c r="AF284" s="17">
        <f t="shared" ca="1" si="511"/>
        <v>0</v>
      </c>
      <c r="AG284" s="17">
        <f t="shared" ca="1" si="511"/>
        <v>0</v>
      </c>
      <c r="AH284" s="17">
        <f t="shared" ca="1" si="511"/>
        <v>0</v>
      </c>
      <c r="AI284" s="17">
        <f t="shared" ca="1" si="511"/>
        <v>0</v>
      </c>
      <c r="AJ284" s="17">
        <f t="shared" ca="1" si="511"/>
        <v>0</v>
      </c>
      <c r="AK284" s="17">
        <f t="shared" ca="1" si="511"/>
        <v>0</v>
      </c>
      <c r="AL284" s="17">
        <f t="shared" ca="1" si="511"/>
        <v>0</v>
      </c>
      <c r="AM284" s="17">
        <f t="shared" ca="1" si="511"/>
        <v>0</v>
      </c>
      <c r="AN284" s="17">
        <f t="shared" ca="1" si="511"/>
        <v>0</v>
      </c>
      <c r="AO284" s="17">
        <f t="shared" ca="1" si="511"/>
        <v>0</v>
      </c>
      <c r="AP284" s="17">
        <f t="shared" ca="1" si="511"/>
        <v>0</v>
      </c>
      <c r="AQ284" s="17">
        <f t="shared" ca="1" si="511"/>
        <v>0</v>
      </c>
      <c r="AR284" s="17">
        <f t="shared" ca="1" si="511"/>
        <v>0</v>
      </c>
      <c r="AS284" s="17">
        <f t="shared" ca="1" si="511"/>
        <v>0</v>
      </c>
      <c r="AT284" s="17">
        <f t="shared" ca="1" si="511"/>
        <v>0</v>
      </c>
      <c r="AU284" s="17">
        <f t="shared" ca="1" si="511"/>
        <v>0</v>
      </c>
      <c r="AV284" s="17">
        <f t="shared" ca="1" si="511"/>
        <v>0</v>
      </c>
      <c r="AW284" s="17">
        <f t="shared" ca="1" si="511"/>
        <v>0</v>
      </c>
      <c r="AX284" s="17">
        <f t="shared" ca="1" si="511"/>
        <v>0</v>
      </c>
      <c r="AY284" s="17">
        <f t="shared" ca="1" si="511"/>
        <v>0</v>
      </c>
      <c r="AZ284" s="17">
        <f t="shared" ca="1" si="511"/>
        <v>0</v>
      </c>
      <c r="BA284" s="17">
        <f t="shared" ca="1" si="511"/>
        <v>0</v>
      </c>
      <c r="BB284" s="17">
        <f t="shared" ca="1" si="511"/>
        <v>0</v>
      </c>
      <c r="BC284" s="17">
        <f t="shared" ca="1" si="511"/>
        <v>0</v>
      </c>
      <c r="BD284" s="17">
        <f t="shared" ca="1" si="511"/>
        <v>0</v>
      </c>
      <c r="BE284" s="17">
        <f t="shared" ca="1" si="511"/>
        <v>0</v>
      </c>
      <c r="BF284" s="17">
        <f t="shared" ca="1" si="511"/>
        <v>0</v>
      </c>
      <c r="BG284" s="17">
        <f t="shared" ca="1" si="511"/>
        <v>0</v>
      </c>
      <c r="BH284" s="17">
        <f t="shared" ca="1" si="511"/>
        <v>0</v>
      </c>
      <c r="BI284" s="17">
        <f t="shared" ca="1" si="511"/>
        <v>0</v>
      </c>
      <c r="BJ284" s="17">
        <f t="shared" ca="1" si="511"/>
        <v>0</v>
      </c>
      <c r="BK284" s="17">
        <f t="shared" ca="1" si="511"/>
        <v>0</v>
      </c>
      <c r="BL284" s="17">
        <f t="shared" ca="1" si="511"/>
        <v>0</v>
      </c>
      <c r="BM284" s="17">
        <f t="shared" ca="1" si="511"/>
        <v>0</v>
      </c>
      <c r="BN284" s="17">
        <f t="shared" ca="1" si="511"/>
        <v>0</v>
      </c>
      <c r="BO284" s="17">
        <f t="shared" ca="1" si="511"/>
        <v>0</v>
      </c>
      <c r="BP284" s="17">
        <f t="shared" ca="1" si="511"/>
        <v>0</v>
      </c>
      <c r="BQ284" s="17">
        <f t="shared" ca="1" si="511"/>
        <v>0</v>
      </c>
      <c r="BR284" s="17">
        <f t="shared" ca="1" si="511"/>
        <v>0</v>
      </c>
      <c r="BS284" s="17">
        <f t="shared" ca="1" si="511"/>
        <v>0</v>
      </c>
      <c r="BT284" s="17">
        <f t="shared" ca="1" si="511"/>
        <v>0</v>
      </c>
      <c r="BU284" s="17">
        <f t="shared" ca="1" si="511"/>
        <v>0</v>
      </c>
      <c r="BV284" s="17">
        <f t="shared" ca="1" si="511"/>
        <v>0</v>
      </c>
      <c r="BW284" s="17">
        <f t="shared" ref="BW284:EH284" ca="1" si="512">BW282*BW274+BW281*BW279</f>
        <v>0</v>
      </c>
      <c r="BX284" s="17">
        <f t="shared" ca="1" si="512"/>
        <v>0</v>
      </c>
      <c r="BY284" s="17">
        <f t="shared" ca="1" si="512"/>
        <v>0</v>
      </c>
      <c r="BZ284" s="17">
        <f t="shared" ca="1" si="512"/>
        <v>0</v>
      </c>
      <c r="CA284" s="17">
        <f t="shared" ca="1" si="512"/>
        <v>0</v>
      </c>
      <c r="CB284" s="17">
        <f t="shared" ca="1" si="512"/>
        <v>0</v>
      </c>
      <c r="CC284" s="17">
        <f t="shared" ca="1" si="512"/>
        <v>0</v>
      </c>
      <c r="CD284" s="17">
        <f t="shared" ca="1" si="512"/>
        <v>0</v>
      </c>
      <c r="CE284" s="17">
        <f t="shared" ca="1" si="512"/>
        <v>0</v>
      </c>
      <c r="CF284" s="17">
        <f t="shared" ca="1" si="512"/>
        <v>0</v>
      </c>
      <c r="CG284" s="17">
        <f t="shared" ca="1" si="512"/>
        <v>0</v>
      </c>
      <c r="CH284" s="17">
        <f t="shared" ca="1" si="512"/>
        <v>0</v>
      </c>
      <c r="CI284" s="17">
        <f t="shared" ca="1" si="512"/>
        <v>0</v>
      </c>
      <c r="CJ284" s="17">
        <f t="shared" ca="1" si="512"/>
        <v>0</v>
      </c>
      <c r="CK284" s="17">
        <f t="shared" ca="1" si="512"/>
        <v>0</v>
      </c>
      <c r="CL284" s="17">
        <f t="shared" ca="1" si="512"/>
        <v>0</v>
      </c>
      <c r="CM284" s="17">
        <f t="shared" ca="1" si="512"/>
        <v>0</v>
      </c>
      <c r="CN284" s="17">
        <f t="shared" ca="1" si="512"/>
        <v>0</v>
      </c>
      <c r="CO284" s="17">
        <f t="shared" ca="1" si="512"/>
        <v>0</v>
      </c>
      <c r="CP284" s="17">
        <f t="shared" ca="1" si="512"/>
        <v>0</v>
      </c>
      <c r="CQ284" s="17">
        <f t="shared" ca="1" si="512"/>
        <v>0</v>
      </c>
      <c r="CR284" s="17">
        <f t="shared" ca="1" si="512"/>
        <v>0</v>
      </c>
      <c r="CS284" s="17">
        <f t="shared" ca="1" si="512"/>
        <v>0</v>
      </c>
      <c r="CT284" s="17">
        <f t="shared" ca="1" si="512"/>
        <v>0</v>
      </c>
      <c r="CU284" s="17">
        <f t="shared" ca="1" si="512"/>
        <v>0</v>
      </c>
      <c r="CV284" s="17">
        <f t="shared" ca="1" si="512"/>
        <v>0</v>
      </c>
      <c r="CW284" s="17">
        <f t="shared" ca="1" si="512"/>
        <v>0</v>
      </c>
      <c r="CX284" s="17">
        <f t="shared" ca="1" si="512"/>
        <v>0</v>
      </c>
      <c r="CY284" s="17">
        <f t="shared" ca="1" si="512"/>
        <v>0</v>
      </c>
      <c r="CZ284" s="17">
        <f t="shared" ca="1" si="512"/>
        <v>0</v>
      </c>
      <c r="DA284" s="17">
        <f t="shared" ca="1" si="512"/>
        <v>0</v>
      </c>
      <c r="DB284" s="17">
        <f t="shared" ca="1" si="512"/>
        <v>0</v>
      </c>
      <c r="DC284" s="17">
        <f t="shared" ca="1" si="512"/>
        <v>0</v>
      </c>
      <c r="DD284" s="17">
        <f t="shared" ca="1" si="512"/>
        <v>0</v>
      </c>
      <c r="DE284" s="17">
        <f t="shared" ca="1" si="512"/>
        <v>0</v>
      </c>
      <c r="DF284" s="17">
        <f t="shared" ca="1" si="512"/>
        <v>0</v>
      </c>
      <c r="DG284" s="17">
        <f t="shared" ca="1" si="512"/>
        <v>0</v>
      </c>
      <c r="DH284" s="17">
        <f t="shared" ca="1" si="512"/>
        <v>0</v>
      </c>
      <c r="DI284" s="17">
        <f t="shared" ca="1" si="512"/>
        <v>0</v>
      </c>
      <c r="DJ284" s="17">
        <f t="shared" ca="1" si="512"/>
        <v>0</v>
      </c>
      <c r="DK284" s="17">
        <f t="shared" ca="1" si="512"/>
        <v>0</v>
      </c>
      <c r="DL284" s="17">
        <f t="shared" ca="1" si="512"/>
        <v>0</v>
      </c>
      <c r="DM284" s="17">
        <f t="shared" ca="1" si="512"/>
        <v>0</v>
      </c>
      <c r="DN284" s="17">
        <f t="shared" ca="1" si="512"/>
        <v>0</v>
      </c>
      <c r="DO284" s="17">
        <f t="shared" ca="1" si="512"/>
        <v>0</v>
      </c>
      <c r="DP284" s="17">
        <f t="shared" ca="1" si="512"/>
        <v>0</v>
      </c>
      <c r="DQ284" s="17">
        <f t="shared" ca="1" si="512"/>
        <v>0</v>
      </c>
      <c r="DR284" s="17">
        <f t="shared" ca="1" si="512"/>
        <v>0</v>
      </c>
      <c r="DS284" s="17">
        <f t="shared" ca="1" si="512"/>
        <v>0</v>
      </c>
      <c r="DT284" s="17">
        <f t="shared" ca="1" si="512"/>
        <v>0</v>
      </c>
      <c r="DU284" s="17">
        <f t="shared" ca="1" si="512"/>
        <v>0</v>
      </c>
      <c r="DV284" s="17">
        <f t="shared" ca="1" si="512"/>
        <v>0</v>
      </c>
      <c r="DW284" s="17">
        <f t="shared" ca="1" si="512"/>
        <v>0</v>
      </c>
      <c r="DX284" s="17">
        <f t="shared" ca="1" si="512"/>
        <v>0</v>
      </c>
      <c r="DY284" s="17">
        <f t="shared" ca="1" si="512"/>
        <v>0</v>
      </c>
      <c r="DZ284" s="17">
        <f t="shared" ca="1" si="512"/>
        <v>0</v>
      </c>
      <c r="EA284" s="17">
        <f t="shared" ca="1" si="512"/>
        <v>0</v>
      </c>
      <c r="EB284" s="17">
        <f t="shared" ca="1" si="512"/>
        <v>0</v>
      </c>
      <c r="EC284" s="17">
        <f t="shared" ca="1" si="512"/>
        <v>0</v>
      </c>
      <c r="ED284" s="17">
        <f t="shared" ca="1" si="512"/>
        <v>0</v>
      </c>
      <c r="EE284" s="17">
        <f t="shared" ca="1" si="512"/>
        <v>0</v>
      </c>
      <c r="EF284" s="17">
        <f t="shared" ca="1" si="512"/>
        <v>0</v>
      </c>
      <c r="EG284" s="17">
        <f t="shared" ca="1" si="512"/>
        <v>0</v>
      </c>
      <c r="EH284" s="17">
        <f t="shared" ca="1" si="512"/>
        <v>0</v>
      </c>
      <c r="EI284" s="17">
        <f t="shared" ref="EI284:FC284" ca="1" si="513">EI282*EI274+EI281*EI279</f>
        <v>0</v>
      </c>
      <c r="EJ284" s="17">
        <f t="shared" ca="1" si="513"/>
        <v>0</v>
      </c>
      <c r="EK284" s="17">
        <f t="shared" ca="1" si="513"/>
        <v>0</v>
      </c>
      <c r="EL284" s="17">
        <f t="shared" ca="1" si="513"/>
        <v>0</v>
      </c>
      <c r="EM284" s="17">
        <f t="shared" ca="1" si="513"/>
        <v>0</v>
      </c>
      <c r="EN284" s="17">
        <f t="shared" ca="1" si="513"/>
        <v>0</v>
      </c>
      <c r="EO284" s="17">
        <f t="shared" ca="1" si="513"/>
        <v>0</v>
      </c>
      <c r="EP284" s="17">
        <f t="shared" ca="1" si="513"/>
        <v>0</v>
      </c>
      <c r="EQ284" s="17">
        <f t="shared" ca="1" si="513"/>
        <v>0</v>
      </c>
      <c r="ER284" s="17">
        <f t="shared" ca="1" si="513"/>
        <v>0</v>
      </c>
      <c r="ES284" s="17">
        <f t="shared" ca="1" si="513"/>
        <v>0</v>
      </c>
      <c r="ET284" s="17">
        <f t="shared" ca="1" si="513"/>
        <v>0</v>
      </c>
      <c r="EU284" s="17">
        <f t="shared" ca="1" si="513"/>
        <v>0</v>
      </c>
      <c r="EV284" s="17">
        <f t="shared" ca="1" si="513"/>
        <v>0</v>
      </c>
      <c r="EW284" s="17">
        <f t="shared" ca="1" si="513"/>
        <v>0</v>
      </c>
      <c r="EX284" s="17">
        <f t="shared" ca="1" si="513"/>
        <v>0</v>
      </c>
      <c r="EY284" s="17">
        <f t="shared" ca="1" si="513"/>
        <v>0</v>
      </c>
      <c r="EZ284" s="17">
        <f t="shared" ca="1" si="513"/>
        <v>0</v>
      </c>
      <c r="FA284" s="17">
        <f t="shared" ca="1" si="513"/>
        <v>0</v>
      </c>
      <c r="FB284" s="17">
        <f t="shared" ca="1" si="513"/>
        <v>0</v>
      </c>
      <c r="FC284" s="17">
        <f t="shared" ca="1" si="513"/>
        <v>0</v>
      </c>
    </row>
    <row r="286" spans="2:1006" x14ac:dyDescent="0.35">
      <c r="B286" s="4" t="s">
        <v>363</v>
      </c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  <c r="HV286" s="4"/>
      <c r="HW286" s="4"/>
      <c r="HX286" s="4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  <c r="LG286" s="4"/>
      <c r="LH286" s="4"/>
      <c r="LI286" s="4"/>
      <c r="LJ286" s="4"/>
      <c r="LK286" s="4"/>
      <c r="LL286" s="4"/>
      <c r="LM286" s="4"/>
      <c r="LN286" s="4"/>
      <c r="LO286" s="4"/>
      <c r="LP286" s="4"/>
      <c r="LQ286" s="4"/>
      <c r="LR286" s="4"/>
      <c r="LS286" s="4"/>
      <c r="LT286" s="4"/>
      <c r="LU286" s="4"/>
      <c r="LV286" s="4"/>
      <c r="LW286" s="4"/>
      <c r="LX286" s="4"/>
      <c r="LY286" s="4"/>
      <c r="LZ286" s="4"/>
      <c r="MA286" s="4"/>
      <c r="MB286" s="4"/>
      <c r="MC286" s="4"/>
      <c r="MD286" s="4"/>
      <c r="ME286" s="4"/>
      <c r="MF286" s="4"/>
      <c r="MG286" s="4"/>
      <c r="MH286" s="4"/>
      <c r="MI286" s="4"/>
      <c r="MJ286" s="4"/>
      <c r="MK286" s="4"/>
      <c r="ML286" s="4"/>
      <c r="MM286" s="4"/>
      <c r="MN286" s="4"/>
      <c r="MO286" s="4"/>
      <c r="MP286" s="4"/>
      <c r="MQ286" s="4"/>
      <c r="MR286" s="4"/>
      <c r="MS286" s="4"/>
      <c r="MT286" s="4"/>
      <c r="MU286" s="4"/>
      <c r="MV286" s="4"/>
      <c r="MW286" s="4"/>
      <c r="MX286" s="4"/>
      <c r="MY286" s="4"/>
      <c r="MZ286" s="4"/>
      <c r="NA286" s="4"/>
      <c r="NB286" s="4"/>
      <c r="NC286" s="4"/>
      <c r="ND286" s="4"/>
      <c r="NE286" s="4"/>
      <c r="NF286" s="4"/>
      <c r="NG286" s="4"/>
      <c r="NH286" s="4"/>
      <c r="NI286" s="4"/>
      <c r="NJ286" s="4"/>
      <c r="NK286" s="4"/>
      <c r="NL286" s="4"/>
      <c r="NM286" s="4"/>
      <c r="NN286" s="4"/>
      <c r="NO286" s="4"/>
      <c r="NP286" s="4"/>
      <c r="NQ286" s="4"/>
      <c r="NR286" s="4"/>
      <c r="NS286" s="4"/>
      <c r="NT286" s="4"/>
      <c r="NU286" s="4"/>
      <c r="NV286" s="4"/>
      <c r="NW286" s="4"/>
      <c r="NX286" s="4"/>
      <c r="NY286" s="4"/>
      <c r="NZ286" s="4"/>
      <c r="OA286" s="4"/>
      <c r="OB286" s="4"/>
      <c r="OC286" s="4"/>
      <c r="OD286" s="4"/>
      <c r="OE286" s="4"/>
      <c r="OF286" s="4"/>
      <c r="OG286" s="4"/>
      <c r="OH286" s="4"/>
      <c r="OI286" s="4"/>
      <c r="OJ286" s="4"/>
      <c r="OK286" s="4"/>
      <c r="OL286" s="4"/>
      <c r="OM286" s="4"/>
      <c r="ON286" s="4"/>
      <c r="OO286" s="4"/>
      <c r="OP286" s="4"/>
      <c r="OQ286" s="4"/>
      <c r="OR286" s="4"/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  <c r="TO286" s="4"/>
      <c r="TP286" s="4"/>
      <c r="TQ286" s="4"/>
      <c r="TR286" s="4"/>
      <c r="TS286" s="4"/>
      <c r="TT286" s="4"/>
      <c r="TU286" s="4"/>
      <c r="TV286" s="4"/>
      <c r="TW286" s="4"/>
      <c r="TX286" s="4"/>
      <c r="TY286" s="4"/>
      <c r="TZ286" s="4"/>
      <c r="UA286" s="4"/>
      <c r="UB286" s="4"/>
      <c r="UC286" s="4"/>
      <c r="UD286" s="4"/>
      <c r="UE286" s="4"/>
      <c r="UF286" s="4"/>
      <c r="UG286" s="4"/>
      <c r="UH286" s="4"/>
      <c r="UI286" s="4"/>
      <c r="UJ286" s="4"/>
      <c r="UK286" s="4"/>
      <c r="UL286" s="4"/>
      <c r="UM286" s="4"/>
      <c r="UN286" s="4"/>
      <c r="UO286" s="4"/>
      <c r="UP286" s="4"/>
      <c r="UQ286" s="4"/>
      <c r="UR286" s="4"/>
      <c r="US286" s="4"/>
      <c r="UT286" s="4"/>
      <c r="UU286" s="4"/>
      <c r="UV286" s="4"/>
      <c r="UW286" s="4"/>
      <c r="UX286" s="4"/>
      <c r="UY286" s="4"/>
      <c r="UZ286" s="4"/>
      <c r="VA286" s="4"/>
      <c r="VB286" s="4"/>
      <c r="VC286" s="4"/>
      <c r="VD286" s="4"/>
      <c r="VE286" s="4"/>
      <c r="VF286" s="4"/>
      <c r="VG286" s="4"/>
      <c r="VH286" s="4"/>
      <c r="VI286" s="4"/>
      <c r="VJ286" s="4"/>
      <c r="VK286" s="4"/>
      <c r="VL286" s="4"/>
      <c r="VM286" s="4"/>
      <c r="VN286" s="4"/>
      <c r="VO286" s="4"/>
      <c r="VP286" s="4"/>
      <c r="VQ286" s="4"/>
      <c r="VR286" s="4"/>
      <c r="VS286" s="4"/>
      <c r="VT286" s="4"/>
      <c r="VU286" s="4"/>
      <c r="VV286" s="4"/>
      <c r="VW286" s="4"/>
      <c r="VX286" s="4"/>
      <c r="VY286" s="4"/>
      <c r="VZ286" s="4"/>
      <c r="WA286" s="4"/>
      <c r="WB286" s="4"/>
      <c r="WC286" s="4"/>
      <c r="WD286" s="4"/>
      <c r="WE286" s="4"/>
      <c r="WF286" s="4"/>
      <c r="WG286" s="4"/>
      <c r="WH286" s="4"/>
      <c r="WI286" s="4"/>
      <c r="WJ286" s="4"/>
      <c r="WK286" s="4"/>
      <c r="WL286" s="4"/>
      <c r="WM286" s="4"/>
      <c r="WN286" s="4"/>
      <c r="WO286" s="4"/>
      <c r="WP286" s="4"/>
      <c r="WQ286" s="4"/>
      <c r="WR286" s="4"/>
      <c r="WS286" s="4"/>
      <c r="WT286" s="4"/>
      <c r="WU286" s="4"/>
      <c r="WV286" s="4"/>
      <c r="WW286" s="4"/>
      <c r="WX286" s="4"/>
      <c r="WY286" s="4"/>
      <c r="WZ286" s="4"/>
      <c r="XA286" s="4"/>
      <c r="XB286" s="4"/>
      <c r="XC286" s="4"/>
      <c r="XD286" s="4"/>
      <c r="XE286" s="4"/>
      <c r="XF286" s="4"/>
      <c r="XG286" s="4"/>
      <c r="XH286" s="4"/>
      <c r="XI286" s="4"/>
      <c r="XJ286" s="4"/>
      <c r="XK286" s="4"/>
      <c r="XL286" s="4"/>
      <c r="XM286" s="4"/>
      <c r="XN286" s="4"/>
      <c r="XO286" s="4"/>
      <c r="XP286" s="4"/>
      <c r="XQ286" s="4"/>
      <c r="XR286" s="4"/>
      <c r="XS286" s="4"/>
      <c r="XT286" s="4"/>
      <c r="XU286" s="4"/>
      <c r="XV286" s="4"/>
      <c r="XW286" s="4"/>
      <c r="XX286" s="4"/>
      <c r="XY286" s="4"/>
      <c r="XZ286" s="4"/>
      <c r="YA286" s="4"/>
      <c r="YB286" s="4"/>
      <c r="YC286" s="4"/>
      <c r="YD286" s="4"/>
      <c r="YE286" s="4"/>
      <c r="YF286" s="4"/>
      <c r="YG286" s="4"/>
      <c r="YH286" s="4"/>
      <c r="YI286" s="4"/>
      <c r="YJ286" s="4"/>
      <c r="YK286" s="4"/>
      <c r="YL286" s="4"/>
      <c r="YM286" s="4"/>
      <c r="YN286" s="4"/>
      <c r="YO286" s="4"/>
      <c r="YP286" s="4"/>
      <c r="YQ286" s="4"/>
      <c r="YR286" s="4"/>
      <c r="YS286" s="4"/>
      <c r="YT286" s="4"/>
      <c r="YU286" s="4"/>
      <c r="YV286" s="4"/>
      <c r="YW286" s="4"/>
      <c r="YX286" s="4"/>
      <c r="YY286" s="4"/>
      <c r="YZ286" s="4"/>
      <c r="ZA286" s="4"/>
      <c r="ZB286" s="4"/>
      <c r="ZC286" s="4"/>
      <c r="ZD286" s="4"/>
      <c r="ZE286" s="4"/>
      <c r="ZF286" s="4"/>
      <c r="ZG286" s="4"/>
      <c r="ZH286" s="4"/>
      <c r="ZI286" s="4"/>
      <c r="ZJ286" s="4"/>
      <c r="ZK286" s="4"/>
      <c r="ZL286" s="4"/>
      <c r="ZM286" s="4"/>
      <c r="ZN286" s="4"/>
      <c r="ZO286" s="4"/>
      <c r="ZP286" s="4"/>
      <c r="ZQ286" s="4"/>
      <c r="ZR286" s="4"/>
      <c r="ZS286" s="4"/>
      <c r="ZT286" s="4"/>
      <c r="ZU286" s="4"/>
      <c r="ZV286" s="4"/>
      <c r="ZW286" s="4"/>
      <c r="ZX286" s="4"/>
      <c r="ZY286" s="4"/>
      <c r="ZZ286" s="4"/>
      <c r="AAA286" s="4"/>
      <c r="AAB286" s="4"/>
      <c r="AAC286" s="4"/>
      <c r="AAD286" s="4"/>
      <c r="AAE286" s="4"/>
      <c r="AAF286" s="4"/>
      <c r="AAG286" s="4"/>
      <c r="AAH286" s="4"/>
      <c r="AAI286" s="4"/>
      <c r="AAJ286" s="4"/>
      <c r="AAK286" s="4"/>
      <c r="AAL286" s="4"/>
      <c r="AAM286" s="4"/>
      <c r="AAN286" s="4"/>
      <c r="AAO286" s="4"/>
      <c r="AAP286" s="4"/>
      <c r="AAQ286" s="4"/>
      <c r="AAR286" s="4"/>
      <c r="AAS286" s="4"/>
      <c r="AAT286" s="4"/>
      <c r="AAU286" s="4"/>
      <c r="AAV286" s="4"/>
      <c r="AAW286" s="4"/>
      <c r="AAX286" s="4"/>
      <c r="AAY286" s="4"/>
      <c r="AAZ286" s="4"/>
      <c r="ABA286" s="4"/>
      <c r="ABB286" s="4"/>
      <c r="ABC286" s="4"/>
      <c r="ABD286" s="4"/>
      <c r="ABE286" s="4"/>
      <c r="ABF286" s="4"/>
      <c r="ABG286" s="4"/>
      <c r="ABH286" s="4"/>
      <c r="ABI286" s="4"/>
      <c r="ABJ286" s="4"/>
      <c r="ABK286" s="4"/>
      <c r="ABL286" s="4"/>
      <c r="ABM286" s="4"/>
      <c r="ABN286" s="4"/>
      <c r="ABO286" s="4"/>
      <c r="ABP286" s="4"/>
      <c r="ABQ286" s="4"/>
      <c r="ABR286" s="4"/>
      <c r="ABS286" s="4"/>
      <c r="ABT286" s="4"/>
      <c r="ABU286" s="4"/>
      <c r="ABV286" s="4"/>
      <c r="ABW286" s="4"/>
      <c r="ABX286" s="4"/>
      <c r="ABY286" s="4"/>
      <c r="ABZ286" s="4"/>
      <c r="ACA286" s="4"/>
      <c r="ACB286" s="4"/>
      <c r="ACC286" s="4"/>
      <c r="ACD286" s="4"/>
      <c r="ACE286" s="4"/>
      <c r="ACF286" s="4"/>
      <c r="ACG286" s="4"/>
      <c r="ACH286" s="4"/>
      <c r="ACI286" s="4"/>
      <c r="ACJ286" s="4"/>
      <c r="ACK286" s="4"/>
      <c r="ACL286" s="4"/>
      <c r="ACM286" s="4"/>
      <c r="ACN286" s="4"/>
      <c r="ACO286" s="4"/>
      <c r="ACP286" s="4"/>
      <c r="ACQ286" s="4"/>
      <c r="ACR286" s="4"/>
      <c r="ACS286" s="4"/>
      <c r="ACT286" s="4"/>
      <c r="ACU286" s="4"/>
      <c r="ACV286" s="4"/>
      <c r="ACW286" s="4"/>
      <c r="ACX286" s="4"/>
      <c r="ACY286" s="4"/>
      <c r="ACZ286" s="4"/>
      <c r="ADA286" s="4"/>
      <c r="ADB286" s="4"/>
      <c r="ADC286" s="4"/>
      <c r="ADD286" s="4"/>
      <c r="ADE286" s="4"/>
      <c r="ADF286" s="4"/>
      <c r="ADG286" s="4"/>
      <c r="ADH286" s="4"/>
      <c r="ADI286" s="4"/>
      <c r="ADJ286" s="4"/>
      <c r="ADK286" s="4"/>
      <c r="ADL286" s="4"/>
      <c r="ADM286" s="4"/>
      <c r="ADN286" s="4"/>
      <c r="ADO286" s="4"/>
      <c r="ADP286" s="4"/>
      <c r="ADQ286" s="4"/>
      <c r="ADR286" s="4"/>
      <c r="ADS286" s="4"/>
      <c r="ADT286" s="4"/>
      <c r="ADU286" s="4"/>
      <c r="ADV286" s="4"/>
      <c r="ADW286" s="4"/>
      <c r="ADX286" s="4"/>
      <c r="ADY286" s="4"/>
      <c r="ADZ286" s="4"/>
      <c r="AEA286" s="4"/>
      <c r="AEB286" s="4"/>
      <c r="AEC286" s="4"/>
      <c r="AED286" s="4"/>
      <c r="AEE286" s="4"/>
      <c r="AEF286" s="4"/>
      <c r="AEG286" s="4"/>
      <c r="AEH286" s="4"/>
      <c r="AEI286" s="4"/>
      <c r="AEJ286" s="4"/>
      <c r="AEK286" s="4"/>
      <c r="AEL286" s="4"/>
      <c r="AEM286" s="4"/>
      <c r="AEN286" s="4"/>
      <c r="AEO286" s="4"/>
      <c r="AEP286" s="4"/>
      <c r="AEQ286" s="4"/>
      <c r="AER286" s="4"/>
      <c r="AES286" s="4"/>
      <c r="AET286" s="4"/>
      <c r="AEU286" s="4"/>
      <c r="AEV286" s="4"/>
      <c r="AEW286" s="4"/>
      <c r="AEX286" s="4"/>
      <c r="AEY286" s="4"/>
      <c r="AEZ286" s="4"/>
      <c r="AFA286" s="4"/>
      <c r="AFB286" s="4"/>
      <c r="AFC286" s="4"/>
      <c r="AFD286" s="4"/>
      <c r="AFE286" s="4"/>
      <c r="AFF286" s="4"/>
      <c r="AFG286" s="4"/>
      <c r="AFH286" s="4"/>
      <c r="AFI286" s="4"/>
      <c r="AFJ286" s="4"/>
      <c r="AFK286" s="4"/>
      <c r="AFL286" s="4"/>
      <c r="AFM286" s="4"/>
      <c r="AFN286" s="4"/>
      <c r="AFO286" s="4"/>
      <c r="AFP286" s="4"/>
      <c r="AFQ286" s="4"/>
      <c r="AFR286" s="4"/>
      <c r="AFS286" s="4"/>
      <c r="AFT286" s="4"/>
      <c r="AFU286" s="4"/>
      <c r="AFV286" s="4"/>
      <c r="AFW286" s="4"/>
      <c r="AFX286" s="4"/>
      <c r="AFY286" s="4"/>
      <c r="AFZ286" s="4"/>
      <c r="AGA286" s="4"/>
      <c r="AGB286" s="4"/>
      <c r="AGC286" s="4"/>
      <c r="AGD286" s="4"/>
      <c r="AGE286" s="4"/>
      <c r="AGF286" s="4"/>
      <c r="AGG286" s="4"/>
      <c r="AGH286" s="4"/>
      <c r="AGI286" s="4"/>
      <c r="AGJ286" s="4"/>
      <c r="AGK286" s="4"/>
      <c r="AGL286" s="4"/>
      <c r="AGM286" s="4"/>
      <c r="AGN286" s="4"/>
      <c r="AGO286" s="4"/>
      <c r="AGP286" s="4"/>
      <c r="AGQ286" s="4"/>
      <c r="AGR286" s="4"/>
      <c r="AGS286" s="4"/>
      <c r="AGT286" s="4"/>
      <c r="AGU286" s="4"/>
      <c r="AGV286" s="4"/>
      <c r="AGW286" s="4"/>
      <c r="AGX286" s="4"/>
      <c r="AGY286" s="4"/>
      <c r="AGZ286" s="4"/>
      <c r="AHA286" s="4"/>
      <c r="AHB286" s="4"/>
      <c r="AHC286" s="4"/>
      <c r="AHD286" s="4"/>
      <c r="AHE286" s="4"/>
      <c r="AHF286" s="4"/>
      <c r="AHG286" s="4"/>
      <c r="AHH286" s="4"/>
      <c r="AHI286" s="4"/>
      <c r="AHJ286" s="4"/>
      <c r="AHK286" s="4"/>
      <c r="AHL286" s="4"/>
      <c r="AHM286" s="4"/>
      <c r="AHN286" s="4"/>
      <c r="AHO286" s="4"/>
      <c r="AHP286" s="4"/>
      <c r="AHQ286" s="4"/>
      <c r="AHR286" s="4"/>
      <c r="AHS286" s="4"/>
      <c r="AHT286" s="4"/>
      <c r="AHU286" s="4"/>
      <c r="AHV286" s="4"/>
      <c r="AHW286" s="4"/>
      <c r="AHX286" s="4"/>
      <c r="AHY286" s="4"/>
      <c r="AHZ286" s="4"/>
      <c r="AIA286" s="4"/>
      <c r="AIB286" s="4"/>
      <c r="AIC286" s="4"/>
      <c r="AID286" s="4"/>
      <c r="AIE286" s="4"/>
      <c r="AIF286" s="4"/>
      <c r="AIG286" s="4"/>
      <c r="AIH286" s="4"/>
      <c r="AII286" s="4"/>
      <c r="AIJ286" s="4"/>
      <c r="AIK286" s="4"/>
      <c r="AIL286" s="4"/>
      <c r="AIM286" s="4"/>
      <c r="AIN286" s="4"/>
      <c r="AIO286" s="4"/>
      <c r="AIP286" s="4"/>
      <c r="AIQ286" s="4"/>
      <c r="AIR286" s="4"/>
      <c r="AIS286" s="4"/>
      <c r="AIT286" s="4"/>
      <c r="AIU286" s="4"/>
      <c r="AIV286" s="4"/>
      <c r="AIW286" s="4"/>
      <c r="AIX286" s="4"/>
      <c r="AIY286" s="4"/>
      <c r="AIZ286" s="4"/>
      <c r="AJA286" s="4"/>
      <c r="AJB286" s="4"/>
      <c r="AJC286" s="4"/>
      <c r="AJD286" s="4"/>
      <c r="AJE286" s="4"/>
      <c r="AJF286" s="4"/>
      <c r="AJG286" s="4"/>
      <c r="AJH286" s="4"/>
      <c r="AJI286" s="4"/>
      <c r="AJJ286" s="4"/>
      <c r="AJK286" s="4"/>
      <c r="AJL286" s="4"/>
      <c r="AJM286" s="4"/>
      <c r="AJN286" s="4"/>
      <c r="AJO286" s="4"/>
      <c r="AJP286" s="4"/>
      <c r="AJQ286" s="4"/>
      <c r="AJR286" s="4"/>
      <c r="AJS286" s="4"/>
      <c r="AJT286" s="4"/>
      <c r="AJU286" s="4"/>
      <c r="AJV286" s="4"/>
      <c r="AJW286" s="4"/>
      <c r="AJX286" s="4"/>
      <c r="AJY286" s="4"/>
      <c r="AJZ286" s="4"/>
      <c r="AKA286" s="4"/>
      <c r="AKB286" s="4"/>
      <c r="AKC286" s="4"/>
      <c r="AKD286" s="4"/>
      <c r="AKE286" s="4"/>
      <c r="AKF286" s="4"/>
      <c r="AKG286" s="4"/>
      <c r="AKH286" s="4"/>
      <c r="AKI286" s="4"/>
      <c r="AKJ286" s="4"/>
      <c r="AKK286" s="4"/>
      <c r="AKL286" s="4"/>
      <c r="AKM286" s="4"/>
      <c r="AKN286" s="4"/>
      <c r="AKO286" s="4"/>
      <c r="AKP286" s="4"/>
      <c r="AKQ286" s="4"/>
      <c r="AKR286" s="4"/>
      <c r="AKS286" s="4"/>
      <c r="AKT286" s="4"/>
      <c r="AKU286" s="4"/>
      <c r="AKV286" s="4"/>
      <c r="AKW286" s="4"/>
      <c r="AKX286" s="4"/>
      <c r="AKY286" s="4"/>
      <c r="AKZ286" s="4"/>
      <c r="ALA286" s="4"/>
      <c r="ALB286" s="4"/>
      <c r="ALC286" s="4"/>
      <c r="ALD286" s="4"/>
      <c r="ALE286" s="4"/>
      <c r="ALF286" s="4"/>
      <c r="ALG286" s="4"/>
      <c r="ALH286" s="4"/>
      <c r="ALI286" s="4"/>
      <c r="ALJ286" s="4"/>
      <c r="ALK286" s="4"/>
      <c r="ALL286" s="4"/>
      <c r="ALM286" s="4"/>
      <c r="ALN286" s="4"/>
      <c r="ALO286" s="4"/>
      <c r="ALP286" s="4"/>
      <c r="ALQ286" s="4"/>
      <c r="ALR286" s="4"/>
    </row>
    <row r="287" spans="2:1006" x14ac:dyDescent="0.35">
      <c r="C287" t="s">
        <v>67</v>
      </c>
      <c r="J287" s="17">
        <f>J77</f>
        <v>0</v>
      </c>
      <c r="K287" s="17">
        <f t="shared" ref="K287:BV287" si="514">K77</f>
        <v>0</v>
      </c>
      <c r="L287" s="17">
        <f t="shared" si="514"/>
        <v>0</v>
      </c>
      <c r="M287" s="17">
        <f t="shared" si="514"/>
        <v>0</v>
      </c>
      <c r="N287" s="17">
        <f t="shared" si="514"/>
        <v>0</v>
      </c>
      <c r="O287" s="17">
        <f t="shared" si="514"/>
        <v>0</v>
      </c>
      <c r="P287" s="17">
        <f t="shared" si="514"/>
        <v>0</v>
      </c>
      <c r="Q287" s="17">
        <f t="shared" si="514"/>
        <v>0</v>
      </c>
      <c r="R287" s="17">
        <f t="shared" si="514"/>
        <v>0</v>
      </c>
      <c r="S287" s="17">
        <f t="shared" si="514"/>
        <v>0</v>
      </c>
      <c r="T287" s="17">
        <f t="shared" si="514"/>
        <v>0</v>
      </c>
      <c r="U287" s="17">
        <f t="shared" si="514"/>
        <v>0</v>
      </c>
      <c r="V287" s="17">
        <f t="shared" si="514"/>
        <v>1249420.0447757756</v>
      </c>
      <c r="W287" s="17">
        <f t="shared" si="514"/>
        <v>1257866.2686567169</v>
      </c>
      <c r="X287" s="17">
        <f t="shared" si="514"/>
        <v>1266363.9403337869</v>
      </c>
      <c r="Y287" s="17">
        <f t="shared" si="514"/>
        <v>1274913.329382936</v>
      </c>
      <c r="Z287" s="17">
        <f t="shared" si="514"/>
        <v>1283514.7062606073</v>
      </c>
      <c r="AA287" s="17">
        <f t="shared" si="514"/>
        <v>1292168.3422990993</v>
      </c>
      <c r="AB287" s="17">
        <f t="shared" si="514"/>
        <v>1300874.5097017868</v>
      </c>
      <c r="AC287" s="17">
        <f t="shared" si="514"/>
        <v>1309633.48153819</v>
      </c>
      <c r="AD287" s="17">
        <f t="shared" si="514"/>
        <v>1318445.5317388943</v>
      </c>
      <c r="AE287" s="17">
        <f t="shared" si="514"/>
        <v>1327310.9350903188</v>
      </c>
      <c r="AF287" s="17">
        <f t="shared" si="514"/>
        <v>1336229.9672293274</v>
      </c>
      <c r="AG287" s="17">
        <f t="shared" si="514"/>
        <v>1345202.9046376892</v>
      </c>
      <c r="AH287" s="17">
        <f t="shared" si="514"/>
        <v>1354230.0246363701</v>
      </c>
      <c r="AI287" s="17">
        <f t="shared" si="514"/>
        <v>1363311.6053796718</v>
      </c>
      <c r="AJ287" s="17">
        <f t="shared" si="514"/>
        <v>1372447.9258492023</v>
      </c>
      <c r="AK287" s="17">
        <f t="shared" si="514"/>
        <v>1381639.2658476778</v>
      </c>
      <c r="AL287" s="17">
        <f t="shared" si="514"/>
        <v>1390885.9059925613</v>
      </c>
      <c r="AM287" s="17">
        <f t="shared" si="514"/>
        <v>1400188.1277095268</v>
      </c>
      <c r="AN287" s="17">
        <f t="shared" si="514"/>
        <v>1409546.2132257479</v>
      </c>
      <c r="AO287" s="17">
        <f t="shared" si="514"/>
        <v>1418960.4455630139</v>
      </c>
      <c r="AP287" s="17">
        <f t="shared" si="514"/>
        <v>1346325.8453727686</v>
      </c>
      <c r="AQ287" s="17">
        <f t="shared" si="514"/>
        <v>1355853.2235604418</v>
      </c>
      <c r="AR287" s="17">
        <f t="shared" si="514"/>
        <v>1365437.602330653</v>
      </c>
      <c r="AS287" s="17">
        <f t="shared" si="514"/>
        <v>1375079.2678111703</v>
      </c>
      <c r="AT287" s="17">
        <f t="shared" si="514"/>
        <v>1384778.5068872077</v>
      </c>
      <c r="AU287" s="17">
        <f t="shared" si="514"/>
        <v>1394535.6071934262</v>
      </c>
      <c r="AV287" s="17">
        <f t="shared" si="514"/>
        <v>1404350.8571057408</v>
      </c>
      <c r="AW287" s="17">
        <f t="shared" si="514"/>
        <v>1414224.5457329224</v>
      </c>
      <c r="AX287" s="17">
        <f t="shared" si="514"/>
        <v>1424156.9629080119</v>
      </c>
      <c r="AY287" s="17">
        <f t="shared" si="514"/>
        <v>1434148.3991795145</v>
      </c>
      <c r="AZ287" s="17">
        <f t="shared" si="514"/>
        <v>1444199.1458024031</v>
      </c>
      <c r="BA287" s="17">
        <f t="shared" si="514"/>
        <v>1454309.494728901</v>
      </c>
      <c r="BB287" s="17">
        <f t="shared" si="514"/>
        <v>1464479.7385990564</v>
      </c>
      <c r="BC287" s="17">
        <f t="shared" si="514"/>
        <v>1474710.1707311054</v>
      </c>
      <c r="BD287" s="17">
        <f t="shared" si="514"/>
        <v>1485001.0851116055</v>
      </c>
      <c r="BE287" s="17">
        <f t="shared" si="514"/>
        <v>1495352.7763853599</v>
      </c>
      <c r="BF287" s="17">
        <f t="shared" si="514"/>
        <v>1505765.5398451118</v>
      </c>
      <c r="BG287" s="17">
        <f t="shared" si="514"/>
        <v>1516239.6714210059</v>
      </c>
      <c r="BH287" s="17">
        <f t="shared" si="514"/>
        <v>1526775.4676698283</v>
      </c>
      <c r="BI287" s="17">
        <f t="shared" si="514"/>
        <v>1619478.4889218977</v>
      </c>
      <c r="BJ287" s="17">
        <f t="shared" si="514"/>
        <v>417469.15423748095</v>
      </c>
      <c r="BK287" s="17">
        <f t="shared" si="514"/>
        <v>409066.78788136109</v>
      </c>
      <c r="BL287" s="17">
        <f t="shared" si="514"/>
        <v>400613.07891272451</v>
      </c>
      <c r="BM287" s="17">
        <f t="shared" si="514"/>
        <v>392107.43608574732</v>
      </c>
      <c r="BN287" s="17">
        <f t="shared" si="514"/>
        <v>383549.26247157017</v>
      </c>
      <c r="BO287" s="17">
        <f t="shared" si="514"/>
        <v>374937.95540125237</v>
      </c>
      <c r="BP287" s="17">
        <f t="shared" si="514"/>
        <v>366272.90640815697</v>
      </c>
      <c r="BQ287" s="17">
        <f t="shared" si="514"/>
        <v>357553.50116976514</v>
      </c>
      <c r="BR287" s="17">
        <f t="shared" si="514"/>
        <v>348779.11944891245</v>
      </c>
      <c r="BS287" s="17">
        <f t="shared" si="514"/>
        <v>339949.1350344416</v>
      </c>
      <c r="BT287" s="17">
        <f t="shared" si="514"/>
        <v>331062.91568126611</v>
      </c>
      <c r="BU287" s="17">
        <f t="shared" si="514"/>
        <v>322119.82304983807</v>
      </c>
      <c r="BV287" s="17">
        <f t="shared" si="514"/>
        <v>313119.21264501626</v>
      </c>
      <c r="BW287" s="17">
        <f t="shared" ref="BW287:EH287" si="515">BW77</f>
        <v>304060.43375432503</v>
      </c>
      <c r="BX287" s="17">
        <f t="shared" si="515"/>
        <v>294942.82938560308</v>
      </c>
      <c r="BY287" s="17">
        <f t="shared" si="515"/>
        <v>285765.73620402883</v>
      </c>
      <c r="BZ287" s="17">
        <f t="shared" si="515"/>
        <v>276528.48446852551</v>
      </c>
      <c r="CA287" s="17">
        <f t="shared" si="515"/>
        <v>267230.3979675296</v>
      </c>
      <c r="CB287" s="17">
        <f t="shared" si="515"/>
        <v>257870.79395412537</v>
      </c>
      <c r="CC287" s="17">
        <f t="shared" si="515"/>
        <v>248448.98308053182</v>
      </c>
      <c r="CD287" s="17">
        <f t="shared" si="515"/>
        <v>238964.26933194324</v>
      </c>
      <c r="CE287" s="17">
        <f t="shared" si="515"/>
        <v>229415.94995970675</v>
      </c>
      <c r="CF287" s="17">
        <f t="shared" si="515"/>
        <v>219803.3154138414</v>
      </c>
      <c r="CG287" s="17">
        <f t="shared" si="515"/>
        <v>210125.64927488496</v>
      </c>
      <c r="CH287" s="17">
        <f t="shared" si="515"/>
        <v>200382.22818506276</v>
      </c>
      <c r="CI287" s="17">
        <f t="shared" si="515"/>
        <v>190572.32177877461</v>
      </c>
      <c r="CJ287" s="17">
        <f t="shared" si="515"/>
        <v>180695.19261239027</v>
      </c>
      <c r="CK287" s="17">
        <f t="shared" si="515"/>
        <v>170750.0960933473</v>
      </c>
      <c r="CL287" s="17">
        <f t="shared" si="515"/>
        <v>160736.28040854482</v>
      </c>
      <c r="CM287" s="17">
        <f t="shared" si="515"/>
        <v>150652.98645202734</v>
      </c>
      <c r="CN287" s="17">
        <f t="shared" si="515"/>
        <v>0</v>
      </c>
      <c r="CO287" s="17">
        <f t="shared" si="515"/>
        <v>0</v>
      </c>
      <c r="CP287" s="17">
        <f t="shared" si="515"/>
        <v>0</v>
      </c>
      <c r="CQ287" s="17">
        <f t="shared" si="515"/>
        <v>0</v>
      </c>
      <c r="CR287" s="17">
        <f t="shared" si="515"/>
        <v>0</v>
      </c>
      <c r="CS287" s="17">
        <f t="shared" si="515"/>
        <v>0</v>
      </c>
      <c r="CT287" s="17">
        <f t="shared" si="515"/>
        <v>0</v>
      </c>
      <c r="CU287" s="17">
        <f t="shared" si="515"/>
        <v>0</v>
      </c>
      <c r="CV287" s="17">
        <f t="shared" si="515"/>
        <v>0</v>
      </c>
      <c r="CW287" s="17">
        <f t="shared" si="515"/>
        <v>0</v>
      </c>
      <c r="CX287" s="17">
        <f t="shared" si="515"/>
        <v>0</v>
      </c>
      <c r="CY287" s="17">
        <f t="shared" si="515"/>
        <v>0</v>
      </c>
      <c r="CZ287" s="17">
        <f t="shared" si="515"/>
        <v>0</v>
      </c>
      <c r="DA287" s="17">
        <f t="shared" si="515"/>
        <v>0</v>
      </c>
      <c r="DB287" s="17">
        <f t="shared" si="515"/>
        <v>0</v>
      </c>
      <c r="DC287" s="17">
        <f t="shared" si="515"/>
        <v>0</v>
      </c>
      <c r="DD287" s="17">
        <f t="shared" si="515"/>
        <v>0</v>
      </c>
      <c r="DE287" s="17">
        <f t="shared" si="515"/>
        <v>0</v>
      </c>
      <c r="DF287" s="17">
        <f t="shared" si="515"/>
        <v>0</v>
      </c>
      <c r="DG287" s="17">
        <f t="shared" si="515"/>
        <v>0</v>
      </c>
      <c r="DH287" s="17">
        <f t="shared" si="515"/>
        <v>0</v>
      </c>
      <c r="DI287" s="17">
        <f t="shared" si="515"/>
        <v>0</v>
      </c>
      <c r="DJ287" s="17">
        <f t="shared" si="515"/>
        <v>0</v>
      </c>
      <c r="DK287" s="17">
        <f t="shared" si="515"/>
        <v>0</v>
      </c>
      <c r="DL287" s="17">
        <f t="shared" si="515"/>
        <v>0</v>
      </c>
      <c r="DM287" s="17">
        <f t="shared" si="515"/>
        <v>0</v>
      </c>
      <c r="DN287" s="17">
        <f t="shared" si="515"/>
        <v>0</v>
      </c>
      <c r="DO287" s="17">
        <f t="shared" si="515"/>
        <v>0</v>
      </c>
      <c r="DP287" s="17">
        <f t="shared" si="515"/>
        <v>0</v>
      </c>
      <c r="DQ287" s="17">
        <f t="shared" si="515"/>
        <v>0</v>
      </c>
      <c r="DR287" s="17">
        <f t="shared" si="515"/>
        <v>0</v>
      </c>
      <c r="DS287" s="17">
        <f t="shared" si="515"/>
        <v>0</v>
      </c>
      <c r="DT287" s="17">
        <f t="shared" si="515"/>
        <v>0</v>
      </c>
      <c r="DU287" s="17">
        <f t="shared" si="515"/>
        <v>0</v>
      </c>
      <c r="DV287" s="17">
        <f t="shared" si="515"/>
        <v>0</v>
      </c>
      <c r="DW287" s="17">
        <f t="shared" si="515"/>
        <v>0</v>
      </c>
      <c r="DX287" s="17">
        <f t="shared" si="515"/>
        <v>0</v>
      </c>
      <c r="DY287" s="17">
        <f t="shared" si="515"/>
        <v>0</v>
      </c>
      <c r="DZ287" s="17">
        <f t="shared" si="515"/>
        <v>0</v>
      </c>
      <c r="EA287" s="17">
        <f t="shared" si="515"/>
        <v>0</v>
      </c>
      <c r="EB287" s="17">
        <f t="shared" si="515"/>
        <v>0</v>
      </c>
      <c r="EC287" s="17">
        <f t="shared" si="515"/>
        <v>0</v>
      </c>
      <c r="ED287" s="17">
        <f t="shared" si="515"/>
        <v>0</v>
      </c>
      <c r="EE287" s="17">
        <f t="shared" si="515"/>
        <v>0</v>
      </c>
      <c r="EF287" s="17">
        <f t="shared" si="515"/>
        <v>0</v>
      </c>
      <c r="EG287" s="17">
        <f t="shared" si="515"/>
        <v>0</v>
      </c>
      <c r="EH287" s="17">
        <f t="shared" si="515"/>
        <v>0</v>
      </c>
      <c r="EI287" s="17">
        <f t="shared" ref="EI287:FC287" si="516">EI77</f>
        <v>0</v>
      </c>
      <c r="EJ287" s="17">
        <f t="shared" si="516"/>
        <v>0</v>
      </c>
      <c r="EK287" s="17">
        <f t="shared" si="516"/>
        <v>0</v>
      </c>
      <c r="EL287" s="17">
        <f t="shared" si="516"/>
        <v>0</v>
      </c>
      <c r="EM287" s="17">
        <f t="shared" si="516"/>
        <v>0</v>
      </c>
      <c r="EN287" s="17">
        <f t="shared" si="516"/>
        <v>0</v>
      </c>
      <c r="EO287" s="17">
        <f t="shared" si="516"/>
        <v>0</v>
      </c>
      <c r="EP287" s="17">
        <f t="shared" si="516"/>
        <v>0</v>
      </c>
      <c r="EQ287" s="17">
        <f t="shared" si="516"/>
        <v>0</v>
      </c>
      <c r="ER287" s="17">
        <f t="shared" si="516"/>
        <v>0</v>
      </c>
      <c r="ES287" s="17">
        <f t="shared" si="516"/>
        <v>0</v>
      </c>
      <c r="ET287" s="17">
        <f t="shared" si="516"/>
        <v>0</v>
      </c>
      <c r="EU287" s="17">
        <f t="shared" si="516"/>
        <v>0</v>
      </c>
      <c r="EV287" s="17">
        <f t="shared" si="516"/>
        <v>0</v>
      </c>
      <c r="EW287" s="17">
        <f t="shared" si="516"/>
        <v>0</v>
      </c>
      <c r="EX287" s="17">
        <f t="shared" si="516"/>
        <v>0</v>
      </c>
      <c r="EY287" s="17">
        <f t="shared" si="516"/>
        <v>0</v>
      </c>
      <c r="EZ287" s="17">
        <f t="shared" si="516"/>
        <v>0</v>
      </c>
      <c r="FA287" s="17">
        <f t="shared" si="516"/>
        <v>0</v>
      </c>
      <c r="FB287" s="17">
        <f t="shared" si="516"/>
        <v>0</v>
      </c>
      <c r="FC287" s="17">
        <f t="shared" si="516"/>
        <v>0</v>
      </c>
    </row>
    <row r="288" spans="2:1006" x14ac:dyDescent="0.35">
      <c r="C288" t="s">
        <v>364</v>
      </c>
      <c r="J288" s="17">
        <f>J125</f>
        <v>0</v>
      </c>
      <c r="K288" s="17">
        <f t="shared" ref="K288:BV288" si="517">K125</f>
        <v>0</v>
      </c>
      <c r="L288" s="17">
        <f t="shared" si="517"/>
        <v>0</v>
      </c>
      <c r="M288" s="17">
        <f t="shared" si="517"/>
        <v>0</v>
      </c>
      <c r="N288" s="17">
        <f t="shared" si="517"/>
        <v>0</v>
      </c>
      <c r="O288" s="17">
        <f t="shared" si="517"/>
        <v>0</v>
      </c>
      <c r="P288" s="17">
        <f t="shared" si="517"/>
        <v>0</v>
      </c>
      <c r="Q288" s="17">
        <f t="shared" si="517"/>
        <v>0</v>
      </c>
      <c r="R288" s="17">
        <f t="shared" si="517"/>
        <v>0</v>
      </c>
      <c r="S288" s="17">
        <f t="shared" si="517"/>
        <v>0</v>
      </c>
      <c r="T288" s="17">
        <f t="shared" si="517"/>
        <v>0</v>
      </c>
      <c r="U288" s="17">
        <f t="shared" si="517"/>
        <v>0</v>
      </c>
      <c r="V288" s="17">
        <f t="shared" si="517"/>
        <v>2185690</v>
      </c>
      <c r="W288" s="17">
        <f t="shared" si="517"/>
        <v>2185690</v>
      </c>
      <c r="X288" s="17">
        <f t="shared" si="517"/>
        <v>3470584</v>
      </c>
      <c r="Y288" s="17">
        <f t="shared" si="517"/>
        <v>3470584</v>
      </c>
      <c r="Z288" s="17">
        <f t="shared" si="517"/>
        <v>2100030.4000000004</v>
      </c>
      <c r="AA288" s="17">
        <f t="shared" si="517"/>
        <v>2100030.4000000004</v>
      </c>
      <c r="AB288" s="17">
        <f t="shared" si="517"/>
        <v>1277698.24</v>
      </c>
      <c r="AC288" s="17">
        <f t="shared" si="517"/>
        <v>1277698.24</v>
      </c>
      <c r="AD288" s="17">
        <f t="shared" si="517"/>
        <v>1277698.24</v>
      </c>
      <c r="AE288" s="17">
        <f t="shared" si="517"/>
        <v>1277698.24</v>
      </c>
      <c r="AF288" s="17">
        <f t="shared" si="517"/>
        <v>660949.12</v>
      </c>
      <c r="AG288" s="17">
        <f t="shared" si="517"/>
        <v>660949.12</v>
      </c>
      <c r="AH288" s="17">
        <f t="shared" si="517"/>
        <v>44200.000000000036</v>
      </c>
      <c r="AI288" s="17">
        <f t="shared" si="517"/>
        <v>44200.000000000036</v>
      </c>
      <c r="AJ288" s="17">
        <f t="shared" si="517"/>
        <v>44200.000000000036</v>
      </c>
      <c r="AK288" s="17">
        <f t="shared" si="517"/>
        <v>44200.000000000036</v>
      </c>
      <c r="AL288" s="17">
        <f t="shared" si="517"/>
        <v>44200.000000000036</v>
      </c>
      <c r="AM288" s="17">
        <f t="shared" si="517"/>
        <v>44200.000000000036</v>
      </c>
      <c r="AN288" s="17">
        <f t="shared" si="517"/>
        <v>44200.000000000036</v>
      </c>
      <c r="AO288" s="17">
        <f t="shared" si="517"/>
        <v>44200.000000000036</v>
      </c>
      <c r="AP288" s="17">
        <f t="shared" si="517"/>
        <v>44200.000000000036</v>
      </c>
      <c r="AQ288" s="17">
        <f t="shared" si="517"/>
        <v>44200.000000000036</v>
      </c>
      <c r="AR288" s="17">
        <f t="shared" si="517"/>
        <v>44200.000000000036</v>
      </c>
      <c r="AS288" s="17">
        <f t="shared" si="517"/>
        <v>44200.000000000036</v>
      </c>
      <c r="AT288" s="17">
        <f t="shared" si="517"/>
        <v>44200.000000000036</v>
      </c>
      <c r="AU288" s="17">
        <f t="shared" si="517"/>
        <v>44200.000000000036</v>
      </c>
      <c r="AV288" s="17">
        <f t="shared" si="517"/>
        <v>44200.000000000036</v>
      </c>
      <c r="AW288" s="17">
        <f t="shared" si="517"/>
        <v>44200.000000000036</v>
      </c>
      <c r="AX288" s="17">
        <f t="shared" si="517"/>
        <v>44200.000000000036</v>
      </c>
      <c r="AY288" s="17">
        <f t="shared" si="517"/>
        <v>44200.000000000036</v>
      </c>
      <c r="AZ288" s="17">
        <f t="shared" si="517"/>
        <v>0</v>
      </c>
      <c r="BA288" s="17">
        <f t="shared" si="517"/>
        <v>0</v>
      </c>
      <c r="BB288" s="17">
        <f t="shared" si="517"/>
        <v>0</v>
      </c>
      <c r="BC288" s="17">
        <f t="shared" si="517"/>
        <v>0</v>
      </c>
      <c r="BD288" s="17">
        <f t="shared" si="517"/>
        <v>0</v>
      </c>
      <c r="BE288" s="17">
        <f t="shared" si="517"/>
        <v>0</v>
      </c>
      <c r="BF288" s="17">
        <f t="shared" si="517"/>
        <v>0</v>
      </c>
      <c r="BG288" s="17">
        <f t="shared" si="517"/>
        <v>0</v>
      </c>
      <c r="BH288" s="17">
        <f t="shared" si="517"/>
        <v>0</v>
      </c>
      <c r="BI288" s="17">
        <f t="shared" si="517"/>
        <v>0</v>
      </c>
      <c r="BJ288" s="17">
        <f t="shared" si="517"/>
        <v>0</v>
      </c>
      <c r="BK288" s="17">
        <f t="shared" si="517"/>
        <v>0</v>
      </c>
      <c r="BL288" s="17">
        <f t="shared" si="517"/>
        <v>0</v>
      </c>
      <c r="BM288" s="17">
        <f t="shared" si="517"/>
        <v>0</v>
      </c>
      <c r="BN288" s="17">
        <f t="shared" si="517"/>
        <v>0</v>
      </c>
      <c r="BO288" s="17">
        <f t="shared" si="517"/>
        <v>0</v>
      </c>
      <c r="BP288" s="17">
        <f t="shared" si="517"/>
        <v>0</v>
      </c>
      <c r="BQ288" s="17">
        <f t="shared" si="517"/>
        <v>0</v>
      </c>
      <c r="BR288" s="17">
        <f t="shared" si="517"/>
        <v>0</v>
      </c>
      <c r="BS288" s="17">
        <f t="shared" si="517"/>
        <v>0</v>
      </c>
      <c r="BT288" s="17">
        <f t="shared" si="517"/>
        <v>0</v>
      </c>
      <c r="BU288" s="17">
        <f t="shared" si="517"/>
        <v>0</v>
      </c>
      <c r="BV288" s="17">
        <f t="shared" si="517"/>
        <v>0</v>
      </c>
      <c r="BW288" s="17">
        <f t="shared" ref="BW288:EH288" si="518">BW125</f>
        <v>0</v>
      </c>
      <c r="BX288" s="17">
        <f t="shared" si="518"/>
        <v>0</v>
      </c>
      <c r="BY288" s="17">
        <f t="shared" si="518"/>
        <v>0</v>
      </c>
      <c r="BZ288" s="17">
        <f t="shared" si="518"/>
        <v>0</v>
      </c>
      <c r="CA288" s="17">
        <f t="shared" si="518"/>
        <v>0</v>
      </c>
      <c r="CB288" s="17">
        <f t="shared" si="518"/>
        <v>0</v>
      </c>
      <c r="CC288" s="17">
        <f t="shared" si="518"/>
        <v>0</v>
      </c>
      <c r="CD288" s="17">
        <f t="shared" si="518"/>
        <v>0</v>
      </c>
      <c r="CE288" s="17">
        <f t="shared" si="518"/>
        <v>0</v>
      </c>
      <c r="CF288" s="17">
        <f t="shared" si="518"/>
        <v>0</v>
      </c>
      <c r="CG288" s="17">
        <f t="shared" si="518"/>
        <v>0</v>
      </c>
      <c r="CH288" s="17">
        <f t="shared" si="518"/>
        <v>0</v>
      </c>
      <c r="CI288" s="17">
        <f t="shared" si="518"/>
        <v>0</v>
      </c>
      <c r="CJ288" s="17">
        <f t="shared" si="518"/>
        <v>0</v>
      </c>
      <c r="CK288" s="17">
        <f t="shared" si="518"/>
        <v>0</v>
      </c>
      <c r="CL288" s="17">
        <f t="shared" si="518"/>
        <v>0</v>
      </c>
      <c r="CM288" s="17">
        <f t="shared" si="518"/>
        <v>0</v>
      </c>
      <c r="CN288" s="17">
        <f t="shared" si="518"/>
        <v>0</v>
      </c>
      <c r="CO288" s="17">
        <f t="shared" si="518"/>
        <v>0</v>
      </c>
      <c r="CP288" s="17">
        <f t="shared" si="518"/>
        <v>0</v>
      </c>
      <c r="CQ288" s="17">
        <f t="shared" si="518"/>
        <v>0</v>
      </c>
      <c r="CR288" s="17">
        <f t="shared" si="518"/>
        <v>0</v>
      </c>
      <c r="CS288" s="17">
        <f t="shared" si="518"/>
        <v>0</v>
      </c>
      <c r="CT288" s="17">
        <f t="shared" si="518"/>
        <v>0</v>
      </c>
      <c r="CU288" s="17">
        <f t="shared" si="518"/>
        <v>0</v>
      </c>
      <c r="CV288" s="17">
        <f t="shared" si="518"/>
        <v>0</v>
      </c>
      <c r="CW288" s="17">
        <f t="shared" si="518"/>
        <v>0</v>
      </c>
      <c r="CX288" s="17">
        <f t="shared" si="518"/>
        <v>0</v>
      </c>
      <c r="CY288" s="17">
        <f t="shared" si="518"/>
        <v>0</v>
      </c>
      <c r="CZ288" s="17">
        <f t="shared" si="518"/>
        <v>0</v>
      </c>
      <c r="DA288" s="17">
        <f t="shared" si="518"/>
        <v>0</v>
      </c>
      <c r="DB288" s="17">
        <f t="shared" si="518"/>
        <v>0</v>
      </c>
      <c r="DC288" s="17">
        <f t="shared" si="518"/>
        <v>0</v>
      </c>
      <c r="DD288" s="17">
        <f t="shared" si="518"/>
        <v>0</v>
      </c>
      <c r="DE288" s="17">
        <f t="shared" si="518"/>
        <v>0</v>
      </c>
      <c r="DF288" s="17">
        <f t="shared" si="518"/>
        <v>0</v>
      </c>
      <c r="DG288" s="17">
        <f t="shared" si="518"/>
        <v>0</v>
      </c>
      <c r="DH288" s="17">
        <f t="shared" si="518"/>
        <v>0</v>
      </c>
      <c r="DI288" s="17">
        <f t="shared" si="518"/>
        <v>0</v>
      </c>
      <c r="DJ288" s="17">
        <f t="shared" si="518"/>
        <v>0</v>
      </c>
      <c r="DK288" s="17">
        <f t="shared" si="518"/>
        <v>0</v>
      </c>
      <c r="DL288" s="17">
        <f t="shared" si="518"/>
        <v>0</v>
      </c>
      <c r="DM288" s="17">
        <f t="shared" si="518"/>
        <v>0</v>
      </c>
      <c r="DN288" s="17">
        <f t="shared" si="518"/>
        <v>0</v>
      </c>
      <c r="DO288" s="17">
        <f t="shared" si="518"/>
        <v>0</v>
      </c>
      <c r="DP288" s="17">
        <f t="shared" si="518"/>
        <v>0</v>
      </c>
      <c r="DQ288" s="17">
        <f t="shared" si="518"/>
        <v>0</v>
      </c>
      <c r="DR288" s="17">
        <f t="shared" si="518"/>
        <v>0</v>
      </c>
      <c r="DS288" s="17">
        <f t="shared" si="518"/>
        <v>0</v>
      </c>
      <c r="DT288" s="17">
        <f t="shared" si="518"/>
        <v>0</v>
      </c>
      <c r="DU288" s="17">
        <f t="shared" si="518"/>
        <v>0</v>
      </c>
      <c r="DV288" s="17">
        <f t="shared" si="518"/>
        <v>0</v>
      </c>
      <c r="DW288" s="17">
        <f t="shared" si="518"/>
        <v>0</v>
      </c>
      <c r="DX288" s="17">
        <f t="shared" si="518"/>
        <v>0</v>
      </c>
      <c r="DY288" s="17">
        <f t="shared" si="518"/>
        <v>0</v>
      </c>
      <c r="DZ288" s="17">
        <f t="shared" si="518"/>
        <v>0</v>
      </c>
      <c r="EA288" s="17">
        <f t="shared" si="518"/>
        <v>0</v>
      </c>
      <c r="EB288" s="17">
        <f t="shared" si="518"/>
        <v>0</v>
      </c>
      <c r="EC288" s="17">
        <f t="shared" si="518"/>
        <v>0</v>
      </c>
      <c r="ED288" s="17">
        <f t="shared" si="518"/>
        <v>0</v>
      </c>
      <c r="EE288" s="17">
        <f t="shared" si="518"/>
        <v>0</v>
      </c>
      <c r="EF288" s="17">
        <f t="shared" si="518"/>
        <v>0</v>
      </c>
      <c r="EG288" s="17">
        <f t="shared" si="518"/>
        <v>0</v>
      </c>
      <c r="EH288" s="17">
        <f t="shared" si="518"/>
        <v>0</v>
      </c>
      <c r="EI288" s="17">
        <f t="shared" ref="EI288:FC288" si="519">EI125</f>
        <v>0</v>
      </c>
      <c r="EJ288" s="17">
        <f t="shared" si="519"/>
        <v>0</v>
      </c>
      <c r="EK288" s="17">
        <f t="shared" si="519"/>
        <v>0</v>
      </c>
      <c r="EL288" s="17">
        <f t="shared" si="519"/>
        <v>0</v>
      </c>
      <c r="EM288" s="17">
        <f t="shared" si="519"/>
        <v>0</v>
      </c>
      <c r="EN288" s="17">
        <f t="shared" si="519"/>
        <v>0</v>
      </c>
      <c r="EO288" s="17">
        <f t="shared" si="519"/>
        <v>0</v>
      </c>
      <c r="EP288" s="17">
        <f t="shared" si="519"/>
        <v>0</v>
      </c>
      <c r="EQ288" s="17">
        <f t="shared" si="519"/>
        <v>0</v>
      </c>
      <c r="ER288" s="17">
        <f t="shared" si="519"/>
        <v>0</v>
      </c>
      <c r="ES288" s="17">
        <f t="shared" si="519"/>
        <v>0</v>
      </c>
      <c r="ET288" s="17">
        <f t="shared" si="519"/>
        <v>0</v>
      </c>
      <c r="EU288" s="17">
        <f t="shared" si="519"/>
        <v>0</v>
      </c>
      <c r="EV288" s="17">
        <f t="shared" si="519"/>
        <v>0</v>
      </c>
      <c r="EW288" s="17">
        <f t="shared" si="519"/>
        <v>0</v>
      </c>
      <c r="EX288" s="17">
        <f t="shared" si="519"/>
        <v>0</v>
      </c>
      <c r="EY288" s="17">
        <f t="shared" si="519"/>
        <v>0</v>
      </c>
      <c r="EZ288" s="17">
        <f t="shared" si="519"/>
        <v>0</v>
      </c>
      <c r="FA288" s="17">
        <f t="shared" si="519"/>
        <v>0</v>
      </c>
      <c r="FB288" s="17">
        <f t="shared" si="519"/>
        <v>0</v>
      </c>
      <c r="FC288" s="17">
        <f t="shared" si="519"/>
        <v>0</v>
      </c>
    </row>
    <row r="289" spans="2:1006" x14ac:dyDescent="0.35">
      <c r="C289" t="s">
        <v>365</v>
      </c>
      <c r="F289" s="17">
        <f ca="1">H188</f>
        <v>498388.70223165065</v>
      </c>
      <c r="J289" s="45">
        <f ca="1">$F289*J$118</f>
        <v>0</v>
      </c>
      <c r="K289" s="45">
        <f t="shared" ref="K289:BV291" ca="1" si="520">$F289*K$118</f>
        <v>0</v>
      </c>
      <c r="L289" s="45">
        <f t="shared" ca="1" si="520"/>
        <v>0</v>
      </c>
      <c r="M289" s="45">
        <f t="shared" ca="1" si="520"/>
        <v>0</v>
      </c>
      <c r="N289" s="45">
        <f t="shared" ca="1" si="520"/>
        <v>0</v>
      </c>
      <c r="O289" s="45">
        <f t="shared" ca="1" si="520"/>
        <v>0</v>
      </c>
      <c r="P289" s="45">
        <f t="shared" ca="1" si="520"/>
        <v>0</v>
      </c>
      <c r="Q289" s="45">
        <f t="shared" ca="1" si="520"/>
        <v>0</v>
      </c>
      <c r="R289" s="45">
        <f t="shared" ca="1" si="520"/>
        <v>0</v>
      </c>
      <c r="S289" s="45">
        <f t="shared" ca="1" si="520"/>
        <v>0</v>
      </c>
      <c r="T289" s="45">
        <f t="shared" ca="1" si="520"/>
        <v>0</v>
      </c>
      <c r="U289" s="45">
        <f t="shared" ca="1" si="520"/>
        <v>0</v>
      </c>
      <c r="V289" s="17">
        <f t="shared" ca="1" si="520"/>
        <v>49838.870223165068</v>
      </c>
      <c r="W289" s="17">
        <f t="shared" ca="1" si="520"/>
        <v>49838.870223165068</v>
      </c>
      <c r="X289" s="17">
        <f t="shared" ca="1" si="520"/>
        <v>79742.192357064108</v>
      </c>
      <c r="Y289" s="17">
        <f t="shared" ca="1" si="520"/>
        <v>79742.192357064108</v>
      </c>
      <c r="Z289" s="17">
        <f t="shared" ca="1" si="520"/>
        <v>47845.315414238466</v>
      </c>
      <c r="AA289" s="17">
        <f t="shared" ca="1" si="520"/>
        <v>47845.315414238466</v>
      </c>
      <c r="AB289" s="17">
        <f t="shared" ca="1" si="520"/>
        <v>28707.189248543076</v>
      </c>
      <c r="AC289" s="17">
        <f t="shared" ca="1" si="520"/>
        <v>28707.189248543076</v>
      </c>
      <c r="AD289" s="17">
        <f t="shared" ca="1" si="520"/>
        <v>28707.189248543076</v>
      </c>
      <c r="AE289" s="17">
        <f t="shared" ca="1" si="520"/>
        <v>28707.189248543076</v>
      </c>
      <c r="AF289" s="17">
        <f t="shared" ca="1" si="520"/>
        <v>14353.594624271538</v>
      </c>
      <c r="AG289" s="17">
        <f t="shared" ca="1" si="520"/>
        <v>14353.594624271538</v>
      </c>
      <c r="AH289" s="17">
        <f t="shared" ca="1" si="520"/>
        <v>0</v>
      </c>
      <c r="AI289" s="17">
        <f t="shared" ca="1" si="520"/>
        <v>0</v>
      </c>
      <c r="AJ289" s="17">
        <f t="shared" ca="1" si="520"/>
        <v>0</v>
      </c>
      <c r="AK289" s="17">
        <f t="shared" ca="1" si="520"/>
        <v>0</v>
      </c>
      <c r="AL289" s="17">
        <f t="shared" ca="1" si="520"/>
        <v>0</v>
      </c>
      <c r="AM289" s="17">
        <f t="shared" ca="1" si="520"/>
        <v>0</v>
      </c>
      <c r="AN289" s="17">
        <f t="shared" ca="1" si="520"/>
        <v>0</v>
      </c>
      <c r="AO289" s="17">
        <f t="shared" ca="1" si="520"/>
        <v>0</v>
      </c>
      <c r="AP289" s="17">
        <f t="shared" ca="1" si="520"/>
        <v>0</v>
      </c>
      <c r="AQ289" s="17">
        <f t="shared" ca="1" si="520"/>
        <v>0</v>
      </c>
      <c r="AR289" s="17">
        <f t="shared" ca="1" si="520"/>
        <v>0</v>
      </c>
      <c r="AS289" s="17">
        <f t="shared" ca="1" si="520"/>
        <v>0</v>
      </c>
      <c r="AT289" s="17">
        <f t="shared" ca="1" si="520"/>
        <v>0</v>
      </c>
      <c r="AU289" s="17">
        <f t="shared" ca="1" si="520"/>
        <v>0</v>
      </c>
      <c r="AV289" s="17">
        <f t="shared" ca="1" si="520"/>
        <v>0</v>
      </c>
      <c r="AW289" s="17">
        <f t="shared" ca="1" si="520"/>
        <v>0</v>
      </c>
      <c r="AX289" s="17">
        <f t="shared" ca="1" si="520"/>
        <v>0</v>
      </c>
      <c r="AY289" s="17">
        <f t="shared" ca="1" si="520"/>
        <v>0</v>
      </c>
      <c r="AZ289" s="17">
        <f t="shared" ca="1" si="520"/>
        <v>0</v>
      </c>
      <c r="BA289" s="17">
        <f t="shared" ca="1" si="520"/>
        <v>0</v>
      </c>
      <c r="BB289" s="17">
        <f t="shared" ca="1" si="520"/>
        <v>0</v>
      </c>
      <c r="BC289" s="17">
        <f t="shared" ca="1" si="520"/>
        <v>0</v>
      </c>
      <c r="BD289" s="17">
        <f t="shared" ca="1" si="520"/>
        <v>0</v>
      </c>
      <c r="BE289" s="17">
        <f t="shared" ca="1" si="520"/>
        <v>0</v>
      </c>
      <c r="BF289" s="17">
        <f t="shared" ca="1" si="520"/>
        <v>0</v>
      </c>
      <c r="BG289" s="17">
        <f t="shared" ca="1" si="520"/>
        <v>0</v>
      </c>
      <c r="BH289" s="17">
        <f t="shared" ca="1" si="520"/>
        <v>0</v>
      </c>
      <c r="BI289" s="17">
        <f t="shared" ca="1" si="520"/>
        <v>0</v>
      </c>
      <c r="BJ289" s="17">
        <f t="shared" ca="1" si="520"/>
        <v>0</v>
      </c>
      <c r="BK289" s="17">
        <f t="shared" ca="1" si="520"/>
        <v>0</v>
      </c>
      <c r="BL289" s="17">
        <f t="shared" ca="1" si="520"/>
        <v>0</v>
      </c>
      <c r="BM289" s="17">
        <f t="shared" ca="1" si="520"/>
        <v>0</v>
      </c>
      <c r="BN289" s="17">
        <f t="shared" ca="1" si="520"/>
        <v>0</v>
      </c>
      <c r="BO289" s="17">
        <f t="shared" ca="1" si="520"/>
        <v>0</v>
      </c>
      <c r="BP289" s="17">
        <f t="shared" ca="1" si="520"/>
        <v>0</v>
      </c>
      <c r="BQ289" s="17">
        <f t="shared" ca="1" si="520"/>
        <v>0</v>
      </c>
      <c r="BR289" s="17">
        <f t="shared" ca="1" si="520"/>
        <v>0</v>
      </c>
      <c r="BS289" s="17">
        <f t="shared" ca="1" si="520"/>
        <v>0</v>
      </c>
      <c r="BT289" s="17">
        <f t="shared" ca="1" si="520"/>
        <v>0</v>
      </c>
      <c r="BU289" s="17">
        <f t="shared" ca="1" si="520"/>
        <v>0</v>
      </c>
      <c r="BV289" s="17">
        <f t="shared" ca="1" si="520"/>
        <v>0</v>
      </c>
      <c r="BW289" s="17">
        <f t="shared" ref="BW289:EH291" ca="1" si="521">$F289*BW$118</f>
        <v>0</v>
      </c>
      <c r="BX289" s="17">
        <f t="shared" ca="1" si="521"/>
        <v>0</v>
      </c>
      <c r="BY289" s="17">
        <f t="shared" ca="1" si="521"/>
        <v>0</v>
      </c>
      <c r="BZ289" s="17">
        <f t="shared" ca="1" si="521"/>
        <v>0</v>
      </c>
      <c r="CA289" s="17">
        <f t="shared" ca="1" si="521"/>
        <v>0</v>
      </c>
      <c r="CB289" s="17">
        <f t="shared" ca="1" si="521"/>
        <v>0</v>
      </c>
      <c r="CC289" s="17">
        <f t="shared" ca="1" si="521"/>
        <v>0</v>
      </c>
      <c r="CD289" s="17">
        <f t="shared" ca="1" si="521"/>
        <v>0</v>
      </c>
      <c r="CE289" s="17">
        <f t="shared" ca="1" si="521"/>
        <v>0</v>
      </c>
      <c r="CF289" s="17">
        <f t="shared" ca="1" si="521"/>
        <v>0</v>
      </c>
      <c r="CG289" s="17">
        <f t="shared" ca="1" si="521"/>
        <v>0</v>
      </c>
      <c r="CH289" s="17">
        <f t="shared" ca="1" si="521"/>
        <v>0</v>
      </c>
      <c r="CI289" s="17">
        <f t="shared" ca="1" si="521"/>
        <v>0</v>
      </c>
      <c r="CJ289" s="17">
        <f t="shared" ca="1" si="521"/>
        <v>0</v>
      </c>
      <c r="CK289" s="17">
        <f t="shared" ca="1" si="521"/>
        <v>0</v>
      </c>
      <c r="CL289" s="17">
        <f t="shared" ca="1" si="521"/>
        <v>0</v>
      </c>
      <c r="CM289" s="17">
        <f t="shared" ca="1" si="521"/>
        <v>0</v>
      </c>
      <c r="CN289" s="17">
        <f t="shared" ca="1" si="521"/>
        <v>0</v>
      </c>
      <c r="CO289" s="17">
        <f t="shared" ca="1" si="521"/>
        <v>0</v>
      </c>
      <c r="CP289" s="17">
        <f t="shared" ca="1" si="521"/>
        <v>0</v>
      </c>
      <c r="CQ289" s="17">
        <f t="shared" ca="1" si="521"/>
        <v>0</v>
      </c>
      <c r="CR289" s="17">
        <f t="shared" ca="1" si="521"/>
        <v>0</v>
      </c>
      <c r="CS289" s="17">
        <f t="shared" ca="1" si="521"/>
        <v>0</v>
      </c>
      <c r="CT289" s="17">
        <f t="shared" ca="1" si="521"/>
        <v>0</v>
      </c>
      <c r="CU289" s="17">
        <f t="shared" ca="1" si="521"/>
        <v>0</v>
      </c>
      <c r="CV289" s="17">
        <f t="shared" ca="1" si="521"/>
        <v>0</v>
      </c>
      <c r="CW289" s="17">
        <f t="shared" ca="1" si="521"/>
        <v>0</v>
      </c>
      <c r="CX289" s="17">
        <f t="shared" ca="1" si="521"/>
        <v>0</v>
      </c>
      <c r="CY289" s="17">
        <f t="shared" ca="1" si="521"/>
        <v>0</v>
      </c>
      <c r="CZ289" s="17">
        <f t="shared" ca="1" si="521"/>
        <v>0</v>
      </c>
      <c r="DA289" s="17">
        <f t="shared" ca="1" si="521"/>
        <v>0</v>
      </c>
      <c r="DB289" s="17">
        <f t="shared" ca="1" si="521"/>
        <v>0</v>
      </c>
      <c r="DC289" s="17">
        <f t="shared" ca="1" si="521"/>
        <v>0</v>
      </c>
      <c r="DD289" s="17">
        <f t="shared" ca="1" si="521"/>
        <v>0</v>
      </c>
      <c r="DE289" s="17">
        <f t="shared" ca="1" si="521"/>
        <v>0</v>
      </c>
      <c r="DF289" s="17">
        <f t="shared" ca="1" si="521"/>
        <v>0</v>
      </c>
      <c r="DG289" s="17">
        <f t="shared" ca="1" si="521"/>
        <v>0</v>
      </c>
      <c r="DH289" s="17">
        <f t="shared" ca="1" si="521"/>
        <v>0</v>
      </c>
      <c r="DI289" s="17">
        <f t="shared" ca="1" si="521"/>
        <v>0</v>
      </c>
      <c r="DJ289" s="17">
        <f t="shared" ca="1" si="521"/>
        <v>0</v>
      </c>
      <c r="DK289" s="17">
        <f t="shared" ca="1" si="521"/>
        <v>0</v>
      </c>
      <c r="DL289" s="17">
        <f t="shared" ca="1" si="521"/>
        <v>0</v>
      </c>
      <c r="DM289" s="17">
        <f t="shared" ca="1" si="521"/>
        <v>0</v>
      </c>
      <c r="DN289" s="17">
        <f t="shared" ca="1" si="521"/>
        <v>0</v>
      </c>
      <c r="DO289" s="17">
        <f t="shared" ca="1" si="521"/>
        <v>0</v>
      </c>
      <c r="DP289" s="17">
        <f t="shared" ca="1" si="521"/>
        <v>0</v>
      </c>
      <c r="DQ289" s="17">
        <f t="shared" ca="1" si="521"/>
        <v>0</v>
      </c>
      <c r="DR289" s="17">
        <f t="shared" ca="1" si="521"/>
        <v>0</v>
      </c>
      <c r="DS289" s="17">
        <f t="shared" ca="1" si="521"/>
        <v>0</v>
      </c>
      <c r="DT289" s="17">
        <f t="shared" ca="1" si="521"/>
        <v>0</v>
      </c>
      <c r="DU289" s="17">
        <f t="shared" ca="1" si="521"/>
        <v>0</v>
      </c>
      <c r="DV289" s="17">
        <f t="shared" ca="1" si="521"/>
        <v>0</v>
      </c>
      <c r="DW289" s="17">
        <f t="shared" ca="1" si="521"/>
        <v>0</v>
      </c>
      <c r="DX289" s="17">
        <f t="shared" ca="1" si="521"/>
        <v>0</v>
      </c>
      <c r="DY289" s="17">
        <f t="shared" ca="1" si="521"/>
        <v>0</v>
      </c>
      <c r="DZ289" s="17">
        <f t="shared" ca="1" si="521"/>
        <v>0</v>
      </c>
      <c r="EA289" s="17">
        <f t="shared" ca="1" si="521"/>
        <v>0</v>
      </c>
      <c r="EB289" s="17">
        <f t="shared" ca="1" si="521"/>
        <v>0</v>
      </c>
      <c r="EC289" s="17">
        <f t="shared" ca="1" si="521"/>
        <v>0</v>
      </c>
      <c r="ED289" s="17">
        <f t="shared" ca="1" si="521"/>
        <v>0</v>
      </c>
      <c r="EE289" s="17">
        <f t="shared" ca="1" si="521"/>
        <v>0</v>
      </c>
      <c r="EF289" s="17">
        <f t="shared" ca="1" si="521"/>
        <v>0</v>
      </c>
      <c r="EG289" s="17">
        <f t="shared" ca="1" si="521"/>
        <v>0</v>
      </c>
      <c r="EH289" s="17">
        <f t="shared" ca="1" si="521"/>
        <v>0</v>
      </c>
      <c r="EI289" s="17">
        <f t="shared" ref="EI289:FC291" ca="1" si="522">$F289*EI$118</f>
        <v>0</v>
      </c>
      <c r="EJ289" s="17">
        <f t="shared" ca="1" si="522"/>
        <v>0</v>
      </c>
      <c r="EK289" s="17">
        <f t="shared" ca="1" si="522"/>
        <v>0</v>
      </c>
      <c r="EL289" s="17">
        <f t="shared" ca="1" si="522"/>
        <v>0</v>
      </c>
      <c r="EM289" s="17">
        <f t="shared" ca="1" si="522"/>
        <v>0</v>
      </c>
      <c r="EN289" s="17">
        <f t="shared" ca="1" si="522"/>
        <v>0</v>
      </c>
      <c r="EO289" s="17">
        <f t="shared" ca="1" si="522"/>
        <v>0</v>
      </c>
      <c r="EP289" s="17">
        <f t="shared" ca="1" si="522"/>
        <v>0</v>
      </c>
      <c r="EQ289" s="17">
        <f t="shared" ca="1" si="522"/>
        <v>0</v>
      </c>
      <c r="ER289" s="17">
        <f t="shared" ca="1" si="522"/>
        <v>0</v>
      </c>
      <c r="ES289" s="17">
        <f t="shared" ca="1" si="522"/>
        <v>0</v>
      </c>
      <c r="ET289" s="17">
        <f t="shared" ca="1" si="522"/>
        <v>0</v>
      </c>
      <c r="EU289" s="17">
        <f t="shared" ca="1" si="522"/>
        <v>0</v>
      </c>
      <c r="EV289" s="17">
        <f t="shared" ca="1" si="522"/>
        <v>0</v>
      </c>
      <c r="EW289" s="17">
        <f t="shared" ca="1" si="522"/>
        <v>0</v>
      </c>
      <c r="EX289" s="17">
        <f t="shared" ca="1" si="522"/>
        <v>0</v>
      </c>
      <c r="EY289" s="17">
        <f t="shared" ca="1" si="522"/>
        <v>0</v>
      </c>
      <c r="EZ289" s="17">
        <f t="shared" ca="1" si="522"/>
        <v>0</v>
      </c>
      <c r="FA289" s="17">
        <f t="shared" ca="1" si="522"/>
        <v>0</v>
      </c>
      <c r="FB289" s="17">
        <f t="shared" ca="1" si="522"/>
        <v>0</v>
      </c>
      <c r="FC289" s="17">
        <f t="shared" ca="1" si="522"/>
        <v>0</v>
      </c>
    </row>
    <row r="290" spans="2:1006" x14ac:dyDescent="0.35">
      <c r="C290" t="s">
        <v>366</v>
      </c>
      <c r="F290" s="17">
        <f ca="1">H191</f>
        <v>167143.95702247869</v>
      </c>
      <c r="J290" s="45">
        <f t="shared" ref="J290:Y291" ca="1" si="523">$F290*J$118</f>
        <v>0</v>
      </c>
      <c r="K290" s="45">
        <f t="shared" ca="1" si="523"/>
        <v>0</v>
      </c>
      <c r="L290" s="45">
        <f t="shared" ca="1" si="523"/>
        <v>0</v>
      </c>
      <c r="M290" s="45">
        <f t="shared" ca="1" si="523"/>
        <v>0</v>
      </c>
      <c r="N290" s="45">
        <f t="shared" ca="1" si="523"/>
        <v>0</v>
      </c>
      <c r="O290" s="45">
        <f t="shared" ca="1" si="523"/>
        <v>0</v>
      </c>
      <c r="P290" s="45">
        <f t="shared" ca="1" si="523"/>
        <v>0</v>
      </c>
      <c r="Q290" s="45">
        <f t="shared" ca="1" si="523"/>
        <v>0</v>
      </c>
      <c r="R290" s="45">
        <f t="shared" ca="1" si="523"/>
        <v>0</v>
      </c>
      <c r="S290" s="45">
        <f t="shared" ca="1" si="523"/>
        <v>0</v>
      </c>
      <c r="T290" s="45">
        <f t="shared" ca="1" si="523"/>
        <v>0</v>
      </c>
      <c r="U290" s="45">
        <f t="shared" ca="1" si="523"/>
        <v>0</v>
      </c>
      <c r="V290" s="17">
        <f t="shared" ca="1" si="523"/>
        <v>16714.395702247868</v>
      </c>
      <c r="W290" s="17">
        <f t="shared" ca="1" si="523"/>
        <v>16714.395702247868</v>
      </c>
      <c r="X290" s="17">
        <f t="shared" ca="1" si="523"/>
        <v>26743.03312359659</v>
      </c>
      <c r="Y290" s="17">
        <f t="shared" ca="1" si="523"/>
        <v>26743.03312359659</v>
      </c>
      <c r="Z290" s="17">
        <f t="shared" ca="1" si="520"/>
        <v>16045.819874157954</v>
      </c>
      <c r="AA290" s="17">
        <f t="shared" ca="1" si="520"/>
        <v>16045.819874157954</v>
      </c>
      <c r="AB290" s="17">
        <f t="shared" ca="1" si="520"/>
        <v>9627.4919244947723</v>
      </c>
      <c r="AC290" s="17">
        <f t="shared" ca="1" si="520"/>
        <v>9627.4919244947723</v>
      </c>
      <c r="AD290" s="17">
        <f t="shared" ca="1" si="520"/>
        <v>9627.4919244947723</v>
      </c>
      <c r="AE290" s="17">
        <f t="shared" ca="1" si="520"/>
        <v>9627.4919244947723</v>
      </c>
      <c r="AF290" s="17">
        <f t="shared" ca="1" si="520"/>
        <v>4813.7459622473862</v>
      </c>
      <c r="AG290" s="17">
        <f t="shared" ca="1" si="520"/>
        <v>4813.7459622473862</v>
      </c>
      <c r="AH290" s="17">
        <f t="shared" ca="1" si="520"/>
        <v>0</v>
      </c>
      <c r="AI290" s="17">
        <f t="shared" ca="1" si="520"/>
        <v>0</v>
      </c>
      <c r="AJ290" s="17">
        <f t="shared" ca="1" si="520"/>
        <v>0</v>
      </c>
      <c r="AK290" s="17">
        <f t="shared" ca="1" si="520"/>
        <v>0</v>
      </c>
      <c r="AL290" s="17">
        <f t="shared" ca="1" si="520"/>
        <v>0</v>
      </c>
      <c r="AM290" s="17">
        <f t="shared" ca="1" si="520"/>
        <v>0</v>
      </c>
      <c r="AN290" s="17">
        <f t="shared" ca="1" si="520"/>
        <v>0</v>
      </c>
      <c r="AO290" s="17">
        <f t="shared" ca="1" si="520"/>
        <v>0</v>
      </c>
      <c r="AP290" s="17">
        <f t="shared" ca="1" si="520"/>
        <v>0</v>
      </c>
      <c r="AQ290" s="17">
        <f t="shared" ca="1" si="520"/>
        <v>0</v>
      </c>
      <c r="AR290" s="17">
        <f t="shared" ca="1" si="520"/>
        <v>0</v>
      </c>
      <c r="AS290" s="17">
        <f t="shared" ca="1" si="520"/>
        <v>0</v>
      </c>
      <c r="AT290" s="17">
        <f t="shared" ca="1" si="520"/>
        <v>0</v>
      </c>
      <c r="AU290" s="17">
        <f t="shared" ca="1" si="520"/>
        <v>0</v>
      </c>
      <c r="AV290" s="17">
        <f t="shared" ca="1" si="520"/>
        <v>0</v>
      </c>
      <c r="AW290" s="17">
        <f t="shared" ca="1" si="520"/>
        <v>0</v>
      </c>
      <c r="AX290" s="17">
        <f t="shared" ca="1" si="520"/>
        <v>0</v>
      </c>
      <c r="AY290" s="17">
        <f t="shared" ca="1" si="520"/>
        <v>0</v>
      </c>
      <c r="AZ290" s="17">
        <f t="shared" ca="1" si="520"/>
        <v>0</v>
      </c>
      <c r="BA290" s="17">
        <f t="shared" ca="1" si="520"/>
        <v>0</v>
      </c>
      <c r="BB290" s="17">
        <f t="shared" ca="1" si="520"/>
        <v>0</v>
      </c>
      <c r="BC290" s="17">
        <f t="shared" ca="1" si="520"/>
        <v>0</v>
      </c>
      <c r="BD290" s="17">
        <f t="shared" ca="1" si="520"/>
        <v>0</v>
      </c>
      <c r="BE290" s="17">
        <f t="shared" ca="1" si="520"/>
        <v>0</v>
      </c>
      <c r="BF290" s="17">
        <f t="shared" ca="1" si="520"/>
        <v>0</v>
      </c>
      <c r="BG290" s="17">
        <f t="shared" ca="1" si="520"/>
        <v>0</v>
      </c>
      <c r="BH290" s="17">
        <f t="shared" ca="1" si="520"/>
        <v>0</v>
      </c>
      <c r="BI290" s="17">
        <f t="shared" ca="1" si="520"/>
        <v>0</v>
      </c>
      <c r="BJ290" s="17">
        <f t="shared" ca="1" si="520"/>
        <v>0</v>
      </c>
      <c r="BK290" s="17">
        <f t="shared" ca="1" si="520"/>
        <v>0</v>
      </c>
      <c r="BL290" s="17">
        <f t="shared" ca="1" si="520"/>
        <v>0</v>
      </c>
      <c r="BM290" s="17">
        <f t="shared" ca="1" si="520"/>
        <v>0</v>
      </c>
      <c r="BN290" s="17">
        <f t="shared" ca="1" si="520"/>
        <v>0</v>
      </c>
      <c r="BO290" s="17">
        <f t="shared" ca="1" si="520"/>
        <v>0</v>
      </c>
      <c r="BP290" s="17">
        <f t="shared" ca="1" si="520"/>
        <v>0</v>
      </c>
      <c r="BQ290" s="17">
        <f t="shared" ca="1" si="520"/>
        <v>0</v>
      </c>
      <c r="BR290" s="17">
        <f t="shared" ca="1" si="520"/>
        <v>0</v>
      </c>
      <c r="BS290" s="17">
        <f t="shared" ca="1" si="520"/>
        <v>0</v>
      </c>
      <c r="BT290" s="17">
        <f t="shared" ca="1" si="520"/>
        <v>0</v>
      </c>
      <c r="BU290" s="17">
        <f t="shared" ca="1" si="520"/>
        <v>0</v>
      </c>
      <c r="BV290" s="17">
        <f t="shared" ca="1" si="520"/>
        <v>0</v>
      </c>
      <c r="BW290" s="17">
        <f t="shared" ca="1" si="521"/>
        <v>0</v>
      </c>
      <c r="BX290" s="17">
        <f t="shared" ca="1" si="521"/>
        <v>0</v>
      </c>
      <c r="BY290" s="17">
        <f t="shared" ca="1" si="521"/>
        <v>0</v>
      </c>
      <c r="BZ290" s="17">
        <f t="shared" ca="1" si="521"/>
        <v>0</v>
      </c>
      <c r="CA290" s="17">
        <f t="shared" ca="1" si="521"/>
        <v>0</v>
      </c>
      <c r="CB290" s="17">
        <f t="shared" ca="1" si="521"/>
        <v>0</v>
      </c>
      <c r="CC290" s="17">
        <f t="shared" ca="1" si="521"/>
        <v>0</v>
      </c>
      <c r="CD290" s="17">
        <f t="shared" ca="1" si="521"/>
        <v>0</v>
      </c>
      <c r="CE290" s="17">
        <f t="shared" ca="1" si="521"/>
        <v>0</v>
      </c>
      <c r="CF290" s="17">
        <f t="shared" ca="1" si="521"/>
        <v>0</v>
      </c>
      <c r="CG290" s="17">
        <f t="shared" ca="1" si="521"/>
        <v>0</v>
      </c>
      <c r="CH290" s="17">
        <f t="shared" ca="1" si="521"/>
        <v>0</v>
      </c>
      <c r="CI290" s="17">
        <f t="shared" ca="1" si="521"/>
        <v>0</v>
      </c>
      <c r="CJ290" s="17">
        <f t="shared" ca="1" si="521"/>
        <v>0</v>
      </c>
      <c r="CK290" s="17">
        <f t="shared" ca="1" si="521"/>
        <v>0</v>
      </c>
      <c r="CL290" s="17">
        <f t="shared" ca="1" si="521"/>
        <v>0</v>
      </c>
      <c r="CM290" s="17">
        <f t="shared" ca="1" si="521"/>
        <v>0</v>
      </c>
      <c r="CN290" s="17">
        <f t="shared" ca="1" si="521"/>
        <v>0</v>
      </c>
      <c r="CO290" s="17">
        <f t="shared" ca="1" si="521"/>
        <v>0</v>
      </c>
      <c r="CP290" s="17">
        <f t="shared" ca="1" si="521"/>
        <v>0</v>
      </c>
      <c r="CQ290" s="17">
        <f t="shared" ca="1" si="521"/>
        <v>0</v>
      </c>
      <c r="CR290" s="17">
        <f t="shared" ca="1" si="521"/>
        <v>0</v>
      </c>
      <c r="CS290" s="17">
        <f t="shared" ca="1" si="521"/>
        <v>0</v>
      </c>
      <c r="CT290" s="17">
        <f t="shared" ca="1" si="521"/>
        <v>0</v>
      </c>
      <c r="CU290" s="17">
        <f t="shared" ca="1" si="521"/>
        <v>0</v>
      </c>
      <c r="CV290" s="17">
        <f t="shared" ca="1" si="521"/>
        <v>0</v>
      </c>
      <c r="CW290" s="17">
        <f t="shared" ca="1" si="521"/>
        <v>0</v>
      </c>
      <c r="CX290" s="17">
        <f t="shared" ca="1" si="521"/>
        <v>0</v>
      </c>
      <c r="CY290" s="17">
        <f t="shared" ca="1" si="521"/>
        <v>0</v>
      </c>
      <c r="CZ290" s="17">
        <f t="shared" ca="1" si="521"/>
        <v>0</v>
      </c>
      <c r="DA290" s="17">
        <f t="shared" ca="1" si="521"/>
        <v>0</v>
      </c>
      <c r="DB290" s="17">
        <f t="shared" ca="1" si="521"/>
        <v>0</v>
      </c>
      <c r="DC290" s="17">
        <f t="shared" ca="1" si="521"/>
        <v>0</v>
      </c>
      <c r="DD290" s="17">
        <f t="shared" ca="1" si="521"/>
        <v>0</v>
      </c>
      <c r="DE290" s="17">
        <f t="shared" ca="1" si="521"/>
        <v>0</v>
      </c>
      <c r="DF290" s="17">
        <f t="shared" ca="1" si="521"/>
        <v>0</v>
      </c>
      <c r="DG290" s="17">
        <f t="shared" ca="1" si="521"/>
        <v>0</v>
      </c>
      <c r="DH290" s="17">
        <f t="shared" ca="1" si="521"/>
        <v>0</v>
      </c>
      <c r="DI290" s="17">
        <f t="shared" ca="1" si="521"/>
        <v>0</v>
      </c>
      <c r="DJ290" s="17">
        <f t="shared" ca="1" si="521"/>
        <v>0</v>
      </c>
      <c r="DK290" s="17">
        <f t="shared" ca="1" si="521"/>
        <v>0</v>
      </c>
      <c r="DL290" s="17">
        <f t="shared" ca="1" si="521"/>
        <v>0</v>
      </c>
      <c r="DM290" s="17">
        <f t="shared" ca="1" si="521"/>
        <v>0</v>
      </c>
      <c r="DN290" s="17">
        <f t="shared" ca="1" si="521"/>
        <v>0</v>
      </c>
      <c r="DO290" s="17">
        <f t="shared" ca="1" si="521"/>
        <v>0</v>
      </c>
      <c r="DP290" s="17">
        <f t="shared" ca="1" si="521"/>
        <v>0</v>
      </c>
      <c r="DQ290" s="17">
        <f t="shared" ca="1" si="521"/>
        <v>0</v>
      </c>
      <c r="DR290" s="17">
        <f t="shared" ca="1" si="521"/>
        <v>0</v>
      </c>
      <c r="DS290" s="17">
        <f t="shared" ca="1" si="521"/>
        <v>0</v>
      </c>
      <c r="DT290" s="17">
        <f t="shared" ca="1" si="521"/>
        <v>0</v>
      </c>
      <c r="DU290" s="17">
        <f t="shared" ca="1" si="521"/>
        <v>0</v>
      </c>
      <c r="DV290" s="17">
        <f t="shared" ca="1" si="521"/>
        <v>0</v>
      </c>
      <c r="DW290" s="17">
        <f t="shared" ca="1" si="521"/>
        <v>0</v>
      </c>
      <c r="DX290" s="17">
        <f t="shared" ca="1" si="521"/>
        <v>0</v>
      </c>
      <c r="DY290" s="17">
        <f t="shared" ca="1" si="521"/>
        <v>0</v>
      </c>
      <c r="DZ290" s="17">
        <f t="shared" ca="1" si="521"/>
        <v>0</v>
      </c>
      <c r="EA290" s="17">
        <f t="shared" ca="1" si="521"/>
        <v>0</v>
      </c>
      <c r="EB290" s="17">
        <f t="shared" ca="1" si="521"/>
        <v>0</v>
      </c>
      <c r="EC290" s="17">
        <f t="shared" ca="1" si="521"/>
        <v>0</v>
      </c>
      <c r="ED290" s="17">
        <f t="shared" ca="1" si="521"/>
        <v>0</v>
      </c>
      <c r="EE290" s="17">
        <f t="shared" ca="1" si="521"/>
        <v>0</v>
      </c>
      <c r="EF290" s="17">
        <f t="shared" ca="1" si="521"/>
        <v>0</v>
      </c>
      <c r="EG290" s="17">
        <f t="shared" ca="1" si="521"/>
        <v>0</v>
      </c>
      <c r="EH290" s="17">
        <f t="shared" ca="1" si="521"/>
        <v>0</v>
      </c>
      <c r="EI290" s="17">
        <f t="shared" ca="1" si="522"/>
        <v>0</v>
      </c>
      <c r="EJ290" s="17">
        <f t="shared" ca="1" si="522"/>
        <v>0</v>
      </c>
      <c r="EK290" s="17">
        <f t="shared" ca="1" si="522"/>
        <v>0</v>
      </c>
      <c r="EL290" s="17">
        <f t="shared" ca="1" si="522"/>
        <v>0</v>
      </c>
      <c r="EM290" s="17">
        <f t="shared" ca="1" si="522"/>
        <v>0</v>
      </c>
      <c r="EN290" s="17">
        <f t="shared" ca="1" si="522"/>
        <v>0</v>
      </c>
      <c r="EO290" s="17">
        <f t="shared" ca="1" si="522"/>
        <v>0</v>
      </c>
      <c r="EP290" s="17">
        <f t="shared" ca="1" si="522"/>
        <v>0</v>
      </c>
      <c r="EQ290" s="17">
        <f t="shared" ca="1" si="522"/>
        <v>0</v>
      </c>
      <c r="ER290" s="17">
        <f t="shared" ca="1" si="522"/>
        <v>0</v>
      </c>
      <c r="ES290" s="17">
        <f t="shared" ca="1" si="522"/>
        <v>0</v>
      </c>
      <c r="ET290" s="17">
        <f t="shared" ca="1" si="522"/>
        <v>0</v>
      </c>
      <c r="EU290" s="17">
        <f t="shared" ca="1" si="522"/>
        <v>0</v>
      </c>
      <c r="EV290" s="17">
        <f t="shared" ca="1" si="522"/>
        <v>0</v>
      </c>
      <c r="EW290" s="17">
        <f t="shared" ca="1" si="522"/>
        <v>0</v>
      </c>
      <c r="EX290" s="17">
        <f t="shared" ca="1" si="522"/>
        <v>0</v>
      </c>
      <c r="EY290" s="17">
        <f t="shared" ca="1" si="522"/>
        <v>0</v>
      </c>
      <c r="EZ290" s="17">
        <f t="shared" ca="1" si="522"/>
        <v>0</v>
      </c>
      <c r="FA290" s="17">
        <f t="shared" ca="1" si="522"/>
        <v>0</v>
      </c>
      <c r="FB290" s="17">
        <f t="shared" ca="1" si="522"/>
        <v>0</v>
      </c>
      <c r="FC290" s="17">
        <f t="shared" ca="1" si="522"/>
        <v>0</v>
      </c>
    </row>
    <row r="291" spans="2:1006" x14ac:dyDescent="0.35">
      <c r="C291" t="s">
        <v>367</v>
      </c>
      <c r="F291" s="17">
        <f ca="1">H195</f>
        <v>36662.284566893504</v>
      </c>
      <c r="J291" s="45">
        <f t="shared" ca="1" si="523"/>
        <v>0</v>
      </c>
      <c r="K291" s="45">
        <f t="shared" ca="1" si="523"/>
        <v>0</v>
      </c>
      <c r="L291" s="45">
        <f t="shared" ca="1" si="523"/>
        <v>0</v>
      </c>
      <c r="M291" s="45">
        <f t="shared" ca="1" si="523"/>
        <v>0</v>
      </c>
      <c r="N291" s="45">
        <f t="shared" ca="1" si="523"/>
        <v>0</v>
      </c>
      <c r="O291" s="45">
        <f t="shared" ca="1" si="523"/>
        <v>0</v>
      </c>
      <c r="P291" s="45">
        <f t="shared" ca="1" si="523"/>
        <v>0</v>
      </c>
      <c r="Q291" s="45">
        <f t="shared" ca="1" si="523"/>
        <v>0</v>
      </c>
      <c r="R291" s="45">
        <f t="shared" ca="1" si="523"/>
        <v>0</v>
      </c>
      <c r="S291" s="45">
        <f t="shared" ca="1" si="523"/>
        <v>0</v>
      </c>
      <c r="T291" s="45">
        <f t="shared" ca="1" si="523"/>
        <v>0</v>
      </c>
      <c r="U291" s="45">
        <f t="shared" ca="1" si="523"/>
        <v>0</v>
      </c>
      <c r="V291" s="17">
        <f t="shared" ca="1" si="523"/>
        <v>3666.2284566893504</v>
      </c>
      <c r="W291" s="17">
        <f t="shared" ca="1" si="523"/>
        <v>3666.2284566893504</v>
      </c>
      <c r="X291" s="17">
        <f t="shared" ca="1" si="523"/>
        <v>5865.9655307029607</v>
      </c>
      <c r="Y291" s="17">
        <f t="shared" ca="1" si="523"/>
        <v>5865.9655307029607</v>
      </c>
      <c r="Z291" s="17">
        <f t="shared" ca="1" si="520"/>
        <v>3519.5793184217764</v>
      </c>
      <c r="AA291" s="17">
        <f t="shared" ca="1" si="520"/>
        <v>3519.5793184217764</v>
      </c>
      <c r="AB291" s="17">
        <f t="shared" ca="1" si="520"/>
        <v>2111.7475910530657</v>
      </c>
      <c r="AC291" s="17">
        <f t="shared" ca="1" si="520"/>
        <v>2111.7475910530657</v>
      </c>
      <c r="AD291" s="17">
        <f t="shared" ca="1" si="520"/>
        <v>2111.7475910530657</v>
      </c>
      <c r="AE291" s="17">
        <f t="shared" ca="1" si="520"/>
        <v>2111.7475910530657</v>
      </c>
      <c r="AF291" s="17">
        <f t="shared" ca="1" si="520"/>
        <v>1055.8737955265328</v>
      </c>
      <c r="AG291" s="17">
        <f t="shared" ca="1" si="520"/>
        <v>1055.8737955265328</v>
      </c>
      <c r="AH291" s="17">
        <f t="shared" ca="1" si="520"/>
        <v>0</v>
      </c>
      <c r="AI291" s="17">
        <f t="shared" ca="1" si="520"/>
        <v>0</v>
      </c>
      <c r="AJ291" s="17">
        <f t="shared" ca="1" si="520"/>
        <v>0</v>
      </c>
      <c r="AK291" s="17">
        <f t="shared" ca="1" si="520"/>
        <v>0</v>
      </c>
      <c r="AL291" s="17">
        <f t="shared" ca="1" si="520"/>
        <v>0</v>
      </c>
      <c r="AM291" s="17">
        <f t="shared" ca="1" si="520"/>
        <v>0</v>
      </c>
      <c r="AN291" s="17">
        <f t="shared" ca="1" si="520"/>
        <v>0</v>
      </c>
      <c r="AO291" s="17">
        <f t="shared" ca="1" si="520"/>
        <v>0</v>
      </c>
      <c r="AP291" s="17">
        <f t="shared" ca="1" si="520"/>
        <v>0</v>
      </c>
      <c r="AQ291" s="17">
        <f t="shared" ca="1" si="520"/>
        <v>0</v>
      </c>
      <c r="AR291" s="17">
        <f t="shared" ca="1" si="520"/>
        <v>0</v>
      </c>
      <c r="AS291" s="17">
        <f t="shared" ca="1" si="520"/>
        <v>0</v>
      </c>
      <c r="AT291" s="17">
        <f t="shared" ca="1" si="520"/>
        <v>0</v>
      </c>
      <c r="AU291" s="17">
        <f t="shared" ca="1" si="520"/>
        <v>0</v>
      </c>
      <c r="AV291" s="17">
        <f t="shared" ca="1" si="520"/>
        <v>0</v>
      </c>
      <c r="AW291" s="17">
        <f t="shared" ca="1" si="520"/>
        <v>0</v>
      </c>
      <c r="AX291" s="17">
        <f t="shared" ca="1" si="520"/>
        <v>0</v>
      </c>
      <c r="AY291" s="17">
        <f t="shared" ca="1" si="520"/>
        <v>0</v>
      </c>
      <c r="AZ291" s="17">
        <f t="shared" ca="1" si="520"/>
        <v>0</v>
      </c>
      <c r="BA291" s="17">
        <f t="shared" ca="1" si="520"/>
        <v>0</v>
      </c>
      <c r="BB291" s="17">
        <f t="shared" ca="1" si="520"/>
        <v>0</v>
      </c>
      <c r="BC291" s="17">
        <f t="shared" ca="1" si="520"/>
        <v>0</v>
      </c>
      <c r="BD291" s="17">
        <f t="shared" ca="1" si="520"/>
        <v>0</v>
      </c>
      <c r="BE291" s="17">
        <f t="shared" ca="1" si="520"/>
        <v>0</v>
      </c>
      <c r="BF291" s="17">
        <f t="shared" ca="1" si="520"/>
        <v>0</v>
      </c>
      <c r="BG291" s="17">
        <f t="shared" ca="1" si="520"/>
        <v>0</v>
      </c>
      <c r="BH291" s="17">
        <f t="shared" ca="1" si="520"/>
        <v>0</v>
      </c>
      <c r="BI291" s="17">
        <f t="shared" ca="1" si="520"/>
        <v>0</v>
      </c>
      <c r="BJ291" s="17">
        <f t="shared" ca="1" si="520"/>
        <v>0</v>
      </c>
      <c r="BK291" s="17">
        <f t="shared" ca="1" si="520"/>
        <v>0</v>
      </c>
      <c r="BL291" s="17">
        <f t="shared" ca="1" si="520"/>
        <v>0</v>
      </c>
      <c r="BM291" s="17">
        <f t="shared" ca="1" si="520"/>
        <v>0</v>
      </c>
      <c r="BN291" s="17">
        <f t="shared" ca="1" si="520"/>
        <v>0</v>
      </c>
      <c r="BO291" s="17">
        <f t="shared" ca="1" si="520"/>
        <v>0</v>
      </c>
      <c r="BP291" s="17">
        <f t="shared" ca="1" si="520"/>
        <v>0</v>
      </c>
      <c r="BQ291" s="17">
        <f t="shared" ca="1" si="520"/>
        <v>0</v>
      </c>
      <c r="BR291" s="17">
        <f t="shared" ca="1" si="520"/>
        <v>0</v>
      </c>
      <c r="BS291" s="17">
        <f t="shared" ca="1" si="520"/>
        <v>0</v>
      </c>
      <c r="BT291" s="17">
        <f t="shared" ca="1" si="520"/>
        <v>0</v>
      </c>
      <c r="BU291" s="17">
        <f t="shared" ca="1" si="520"/>
        <v>0</v>
      </c>
      <c r="BV291" s="17">
        <f t="shared" ca="1" si="520"/>
        <v>0</v>
      </c>
      <c r="BW291" s="17">
        <f t="shared" ca="1" si="521"/>
        <v>0</v>
      </c>
      <c r="BX291" s="17">
        <f t="shared" ca="1" si="521"/>
        <v>0</v>
      </c>
      <c r="BY291" s="17">
        <f t="shared" ca="1" si="521"/>
        <v>0</v>
      </c>
      <c r="BZ291" s="17">
        <f t="shared" ca="1" si="521"/>
        <v>0</v>
      </c>
      <c r="CA291" s="17">
        <f t="shared" ca="1" si="521"/>
        <v>0</v>
      </c>
      <c r="CB291" s="17">
        <f t="shared" ca="1" si="521"/>
        <v>0</v>
      </c>
      <c r="CC291" s="17">
        <f t="shared" ca="1" si="521"/>
        <v>0</v>
      </c>
      <c r="CD291" s="17">
        <f t="shared" ca="1" si="521"/>
        <v>0</v>
      </c>
      <c r="CE291" s="17">
        <f t="shared" ca="1" si="521"/>
        <v>0</v>
      </c>
      <c r="CF291" s="17">
        <f t="shared" ca="1" si="521"/>
        <v>0</v>
      </c>
      <c r="CG291" s="17">
        <f t="shared" ca="1" si="521"/>
        <v>0</v>
      </c>
      <c r="CH291" s="17">
        <f t="shared" ca="1" si="521"/>
        <v>0</v>
      </c>
      <c r="CI291" s="17">
        <f t="shared" ca="1" si="521"/>
        <v>0</v>
      </c>
      <c r="CJ291" s="17">
        <f t="shared" ca="1" si="521"/>
        <v>0</v>
      </c>
      <c r="CK291" s="17">
        <f t="shared" ca="1" si="521"/>
        <v>0</v>
      </c>
      <c r="CL291" s="17">
        <f t="shared" ca="1" si="521"/>
        <v>0</v>
      </c>
      <c r="CM291" s="17">
        <f t="shared" ca="1" si="521"/>
        <v>0</v>
      </c>
      <c r="CN291" s="17">
        <f t="shared" ca="1" si="521"/>
        <v>0</v>
      </c>
      <c r="CO291" s="17">
        <f t="shared" ca="1" si="521"/>
        <v>0</v>
      </c>
      <c r="CP291" s="17">
        <f t="shared" ca="1" si="521"/>
        <v>0</v>
      </c>
      <c r="CQ291" s="17">
        <f t="shared" ca="1" si="521"/>
        <v>0</v>
      </c>
      <c r="CR291" s="17">
        <f t="shared" ca="1" si="521"/>
        <v>0</v>
      </c>
      <c r="CS291" s="17">
        <f t="shared" ca="1" si="521"/>
        <v>0</v>
      </c>
      <c r="CT291" s="17">
        <f t="shared" ca="1" si="521"/>
        <v>0</v>
      </c>
      <c r="CU291" s="17">
        <f t="shared" ca="1" si="521"/>
        <v>0</v>
      </c>
      <c r="CV291" s="17">
        <f t="shared" ca="1" si="521"/>
        <v>0</v>
      </c>
      <c r="CW291" s="17">
        <f t="shared" ca="1" si="521"/>
        <v>0</v>
      </c>
      <c r="CX291" s="17">
        <f t="shared" ca="1" si="521"/>
        <v>0</v>
      </c>
      <c r="CY291" s="17">
        <f t="shared" ca="1" si="521"/>
        <v>0</v>
      </c>
      <c r="CZ291" s="17">
        <f t="shared" ca="1" si="521"/>
        <v>0</v>
      </c>
      <c r="DA291" s="17">
        <f t="shared" ca="1" si="521"/>
        <v>0</v>
      </c>
      <c r="DB291" s="17">
        <f t="shared" ca="1" si="521"/>
        <v>0</v>
      </c>
      <c r="DC291" s="17">
        <f t="shared" ca="1" si="521"/>
        <v>0</v>
      </c>
      <c r="DD291" s="17">
        <f t="shared" ca="1" si="521"/>
        <v>0</v>
      </c>
      <c r="DE291" s="17">
        <f t="shared" ca="1" si="521"/>
        <v>0</v>
      </c>
      <c r="DF291" s="17">
        <f t="shared" ca="1" si="521"/>
        <v>0</v>
      </c>
      <c r="DG291" s="17">
        <f t="shared" ca="1" si="521"/>
        <v>0</v>
      </c>
      <c r="DH291" s="17">
        <f t="shared" ca="1" si="521"/>
        <v>0</v>
      </c>
      <c r="DI291" s="17">
        <f t="shared" ca="1" si="521"/>
        <v>0</v>
      </c>
      <c r="DJ291" s="17">
        <f t="shared" ca="1" si="521"/>
        <v>0</v>
      </c>
      <c r="DK291" s="17">
        <f t="shared" ca="1" si="521"/>
        <v>0</v>
      </c>
      <c r="DL291" s="17">
        <f t="shared" ca="1" si="521"/>
        <v>0</v>
      </c>
      <c r="DM291" s="17">
        <f t="shared" ca="1" si="521"/>
        <v>0</v>
      </c>
      <c r="DN291" s="17">
        <f t="shared" ca="1" si="521"/>
        <v>0</v>
      </c>
      <c r="DO291" s="17">
        <f t="shared" ca="1" si="521"/>
        <v>0</v>
      </c>
      <c r="DP291" s="17">
        <f t="shared" ca="1" si="521"/>
        <v>0</v>
      </c>
      <c r="DQ291" s="17">
        <f t="shared" ca="1" si="521"/>
        <v>0</v>
      </c>
      <c r="DR291" s="17">
        <f t="shared" ca="1" si="521"/>
        <v>0</v>
      </c>
      <c r="DS291" s="17">
        <f t="shared" ca="1" si="521"/>
        <v>0</v>
      </c>
      <c r="DT291" s="17">
        <f t="shared" ca="1" si="521"/>
        <v>0</v>
      </c>
      <c r="DU291" s="17">
        <f t="shared" ca="1" si="521"/>
        <v>0</v>
      </c>
      <c r="DV291" s="17">
        <f t="shared" ca="1" si="521"/>
        <v>0</v>
      </c>
      <c r="DW291" s="17">
        <f t="shared" ca="1" si="521"/>
        <v>0</v>
      </c>
      <c r="DX291" s="17">
        <f t="shared" ca="1" si="521"/>
        <v>0</v>
      </c>
      <c r="DY291" s="17">
        <f t="shared" ca="1" si="521"/>
        <v>0</v>
      </c>
      <c r="DZ291" s="17">
        <f t="shared" ca="1" si="521"/>
        <v>0</v>
      </c>
      <c r="EA291" s="17">
        <f t="shared" ca="1" si="521"/>
        <v>0</v>
      </c>
      <c r="EB291" s="17">
        <f t="shared" ca="1" si="521"/>
        <v>0</v>
      </c>
      <c r="EC291" s="17">
        <f t="shared" ca="1" si="521"/>
        <v>0</v>
      </c>
      <c r="ED291" s="17">
        <f t="shared" ca="1" si="521"/>
        <v>0</v>
      </c>
      <c r="EE291" s="17">
        <f t="shared" ca="1" si="521"/>
        <v>0</v>
      </c>
      <c r="EF291" s="17">
        <f t="shared" ca="1" si="521"/>
        <v>0</v>
      </c>
      <c r="EG291" s="17">
        <f t="shared" ca="1" si="521"/>
        <v>0</v>
      </c>
      <c r="EH291" s="17">
        <f t="shared" ca="1" si="521"/>
        <v>0</v>
      </c>
      <c r="EI291" s="17">
        <f t="shared" ca="1" si="522"/>
        <v>0</v>
      </c>
      <c r="EJ291" s="17">
        <f t="shared" ca="1" si="522"/>
        <v>0</v>
      </c>
      <c r="EK291" s="17">
        <f t="shared" ca="1" si="522"/>
        <v>0</v>
      </c>
      <c r="EL291" s="17">
        <f t="shared" ca="1" si="522"/>
        <v>0</v>
      </c>
      <c r="EM291" s="17">
        <f t="shared" ca="1" si="522"/>
        <v>0</v>
      </c>
      <c r="EN291" s="17">
        <f t="shared" ca="1" si="522"/>
        <v>0</v>
      </c>
      <c r="EO291" s="17">
        <f t="shared" ca="1" si="522"/>
        <v>0</v>
      </c>
      <c r="EP291" s="17">
        <f t="shared" ca="1" si="522"/>
        <v>0</v>
      </c>
      <c r="EQ291" s="17">
        <f t="shared" ca="1" si="522"/>
        <v>0</v>
      </c>
      <c r="ER291" s="17">
        <f t="shared" ca="1" si="522"/>
        <v>0</v>
      </c>
      <c r="ES291" s="17">
        <f t="shared" ca="1" si="522"/>
        <v>0</v>
      </c>
      <c r="ET291" s="17">
        <f t="shared" ca="1" si="522"/>
        <v>0</v>
      </c>
      <c r="EU291" s="17">
        <f t="shared" ca="1" si="522"/>
        <v>0</v>
      </c>
      <c r="EV291" s="17">
        <f t="shared" ca="1" si="522"/>
        <v>0</v>
      </c>
      <c r="EW291" s="17">
        <f t="shared" ca="1" si="522"/>
        <v>0</v>
      </c>
      <c r="EX291" s="17">
        <f t="shared" ca="1" si="522"/>
        <v>0</v>
      </c>
      <c r="EY291" s="17">
        <f t="shared" ca="1" si="522"/>
        <v>0</v>
      </c>
      <c r="EZ291" s="17">
        <f t="shared" ca="1" si="522"/>
        <v>0</v>
      </c>
      <c r="FA291" s="17">
        <f t="shared" ca="1" si="522"/>
        <v>0</v>
      </c>
      <c r="FB291" s="17">
        <f t="shared" ca="1" si="522"/>
        <v>0</v>
      </c>
      <c r="FC291" s="17">
        <f t="shared" ca="1" si="522"/>
        <v>0</v>
      </c>
    </row>
    <row r="292" spans="2:1006" x14ac:dyDescent="0.35">
      <c r="C292" s="33" t="s">
        <v>248</v>
      </c>
      <c r="D292" s="33"/>
      <c r="E292" s="33"/>
      <c r="F292" s="33"/>
      <c r="G292" s="33"/>
      <c r="H292" s="33"/>
      <c r="I292" s="33"/>
      <c r="J292" s="35">
        <f ca="1">SUM(J287:J291)</f>
        <v>0</v>
      </c>
      <c r="K292" s="35">
        <f t="shared" ref="K292:BV292" ca="1" si="524">SUM(K287:K291)</f>
        <v>0</v>
      </c>
      <c r="L292" s="35">
        <f t="shared" ca="1" si="524"/>
        <v>0</v>
      </c>
      <c r="M292" s="35">
        <f t="shared" ca="1" si="524"/>
        <v>0</v>
      </c>
      <c r="N292" s="35">
        <f t="shared" ca="1" si="524"/>
        <v>0</v>
      </c>
      <c r="O292" s="35">
        <f t="shared" ca="1" si="524"/>
        <v>0</v>
      </c>
      <c r="P292" s="35">
        <f t="shared" ca="1" si="524"/>
        <v>0</v>
      </c>
      <c r="Q292" s="35">
        <f t="shared" ca="1" si="524"/>
        <v>0</v>
      </c>
      <c r="R292" s="35">
        <f t="shared" ca="1" si="524"/>
        <v>0</v>
      </c>
      <c r="S292" s="35">
        <f t="shared" ca="1" si="524"/>
        <v>0</v>
      </c>
      <c r="T292" s="35">
        <f t="shared" ca="1" si="524"/>
        <v>0</v>
      </c>
      <c r="U292" s="35">
        <f t="shared" ca="1" si="524"/>
        <v>0</v>
      </c>
      <c r="V292" s="35">
        <f t="shared" ca="1" si="524"/>
        <v>3505329.5391578781</v>
      </c>
      <c r="W292" s="35">
        <f t="shared" ca="1" si="524"/>
        <v>3513775.7630388192</v>
      </c>
      <c r="X292" s="35">
        <f t="shared" ca="1" si="524"/>
        <v>4849299.131345151</v>
      </c>
      <c r="Y292" s="35">
        <f t="shared" ca="1" si="524"/>
        <v>4857848.5203942992</v>
      </c>
      <c r="Z292" s="35">
        <f t="shared" ca="1" si="524"/>
        <v>3450955.8208674262</v>
      </c>
      <c r="AA292" s="35">
        <f t="shared" ca="1" si="524"/>
        <v>3459609.4569059177</v>
      </c>
      <c r="AB292" s="35">
        <f t="shared" ca="1" si="524"/>
        <v>2619019.1784658781</v>
      </c>
      <c r="AC292" s="35">
        <f t="shared" ca="1" si="524"/>
        <v>2627778.1503022811</v>
      </c>
      <c r="AD292" s="35">
        <f t="shared" ca="1" si="524"/>
        <v>2636590.2005029856</v>
      </c>
      <c r="AE292" s="35">
        <f t="shared" ca="1" si="524"/>
        <v>2645455.6038544099</v>
      </c>
      <c r="AF292" s="35">
        <f t="shared" ca="1" si="524"/>
        <v>2017402.301611373</v>
      </c>
      <c r="AG292" s="35">
        <f t="shared" ca="1" si="524"/>
        <v>2026375.239019735</v>
      </c>
      <c r="AH292" s="35">
        <f t="shared" ca="1" si="524"/>
        <v>1398430.0246363701</v>
      </c>
      <c r="AI292" s="35">
        <f t="shared" ca="1" si="524"/>
        <v>1407511.6053796718</v>
      </c>
      <c r="AJ292" s="35">
        <f t="shared" ca="1" si="524"/>
        <v>1416647.9258492023</v>
      </c>
      <c r="AK292" s="35">
        <f t="shared" ca="1" si="524"/>
        <v>1425839.2658476778</v>
      </c>
      <c r="AL292" s="35">
        <f t="shared" ca="1" si="524"/>
        <v>1435085.9059925613</v>
      </c>
      <c r="AM292" s="35">
        <f t="shared" ca="1" si="524"/>
        <v>1444388.1277095268</v>
      </c>
      <c r="AN292" s="35">
        <f t="shared" ca="1" si="524"/>
        <v>1453746.2132257479</v>
      </c>
      <c r="AO292" s="35">
        <f t="shared" ca="1" si="524"/>
        <v>1463160.4455630139</v>
      </c>
      <c r="AP292" s="35">
        <f t="shared" ca="1" si="524"/>
        <v>1390525.8453727686</v>
      </c>
      <c r="AQ292" s="35">
        <f t="shared" ca="1" si="524"/>
        <v>1400053.2235604418</v>
      </c>
      <c r="AR292" s="35">
        <f t="shared" ca="1" si="524"/>
        <v>1409637.602330653</v>
      </c>
      <c r="AS292" s="35">
        <f t="shared" ca="1" si="524"/>
        <v>1419279.2678111703</v>
      </c>
      <c r="AT292" s="35">
        <f t="shared" ca="1" si="524"/>
        <v>1428978.5068872077</v>
      </c>
      <c r="AU292" s="35">
        <f t="shared" ca="1" si="524"/>
        <v>1438735.6071934262</v>
      </c>
      <c r="AV292" s="35">
        <f t="shared" ca="1" si="524"/>
        <v>1448550.8571057408</v>
      </c>
      <c r="AW292" s="35">
        <f t="shared" ca="1" si="524"/>
        <v>1458424.5457329224</v>
      </c>
      <c r="AX292" s="35">
        <f t="shared" ca="1" si="524"/>
        <v>1468356.9629080119</v>
      </c>
      <c r="AY292" s="35">
        <f t="shared" ca="1" si="524"/>
        <v>1478348.3991795145</v>
      </c>
      <c r="AZ292" s="35">
        <f t="shared" ca="1" si="524"/>
        <v>1444199.1458024031</v>
      </c>
      <c r="BA292" s="35">
        <f t="shared" ca="1" si="524"/>
        <v>1454309.494728901</v>
      </c>
      <c r="BB292" s="35">
        <f t="shared" ca="1" si="524"/>
        <v>1464479.7385990564</v>
      </c>
      <c r="BC292" s="35">
        <f t="shared" ca="1" si="524"/>
        <v>1474710.1707311054</v>
      </c>
      <c r="BD292" s="35">
        <f t="shared" ca="1" si="524"/>
        <v>1485001.0851116055</v>
      </c>
      <c r="BE292" s="35">
        <f t="shared" ca="1" si="524"/>
        <v>1495352.7763853599</v>
      </c>
      <c r="BF292" s="35">
        <f t="shared" ca="1" si="524"/>
        <v>1505765.5398451118</v>
      </c>
      <c r="BG292" s="35">
        <f t="shared" ca="1" si="524"/>
        <v>1516239.6714210059</v>
      </c>
      <c r="BH292" s="35">
        <f t="shared" ca="1" si="524"/>
        <v>1526775.4676698283</v>
      </c>
      <c r="BI292" s="35">
        <f t="shared" ca="1" si="524"/>
        <v>1619478.4889218977</v>
      </c>
      <c r="BJ292" s="35">
        <f t="shared" ca="1" si="524"/>
        <v>417469.15423748095</v>
      </c>
      <c r="BK292" s="35">
        <f t="shared" ca="1" si="524"/>
        <v>409066.78788136109</v>
      </c>
      <c r="BL292" s="35">
        <f t="shared" ca="1" si="524"/>
        <v>400613.07891272451</v>
      </c>
      <c r="BM292" s="35">
        <f t="shared" ca="1" si="524"/>
        <v>392107.43608574732</v>
      </c>
      <c r="BN292" s="35">
        <f t="shared" ca="1" si="524"/>
        <v>383549.26247157017</v>
      </c>
      <c r="BO292" s="35">
        <f t="shared" ca="1" si="524"/>
        <v>374937.95540125237</v>
      </c>
      <c r="BP292" s="35">
        <f t="shared" ca="1" si="524"/>
        <v>366272.90640815697</v>
      </c>
      <c r="BQ292" s="35">
        <f t="shared" ca="1" si="524"/>
        <v>357553.50116976514</v>
      </c>
      <c r="BR292" s="35">
        <f t="shared" ca="1" si="524"/>
        <v>348779.11944891245</v>
      </c>
      <c r="BS292" s="35">
        <f t="shared" ca="1" si="524"/>
        <v>339949.1350344416</v>
      </c>
      <c r="BT292" s="35">
        <f t="shared" ca="1" si="524"/>
        <v>331062.91568126611</v>
      </c>
      <c r="BU292" s="35">
        <f t="shared" ca="1" si="524"/>
        <v>322119.82304983807</v>
      </c>
      <c r="BV292" s="35">
        <f t="shared" ca="1" si="524"/>
        <v>313119.21264501626</v>
      </c>
      <c r="BW292" s="35">
        <f t="shared" ref="BW292:EH292" ca="1" si="525">SUM(BW287:BW291)</f>
        <v>304060.43375432503</v>
      </c>
      <c r="BX292" s="35">
        <f t="shared" ca="1" si="525"/>
        <v>294942.82938560308</v>
      </c>
      <c r="BY292" s="35">
        <f t="shared" ca="1" si="525"/>
        <v>285765.73620402883</v>
      </c>
      <c r="BZ292" s="35">
        <f t="shared" ca="1" si="525"/>
        <v>276528.48446852551</v>
      </c>
      <c r="CA292" s="35">
        <f t="shared" ca="1" si="525"/>
        <v>267230.3979675296</v>
      </c>
      <c r="CB292" s="35">
        <f t="shared" ca="1" si="525"/>
        <v>257870.79395412537</v>
      </c>
      <c r="CC292" s="35">
        <f t="shared" ca="1" si="525"/>
        <v>248448.98308053182</v>
      </c>
      <c r="CD292" s="35">
        <f t="shared" ca="1" si="525"/>
        <v>238964.26933194324</v>
      </c>
      <c r="CE292" s="35">
        <f t="shared" ca="1" si="525"/>
        <v>229415.94995970675</v>
      </c>
      <c r="CF292" s="35">
        <f t="shared" ca="1" si="525"/>
        <v>219803.3154138414</v>
      </c>
      <c r="CG292" s="35">
        <f t="shared" ca="1" si="525"/>
        <v>210125.64927488496</v>
      </c>
      <c r="CH292" s="35">
        <f t="shared" ca="1" si="525"/>
        <v>200382.22818506276</v>
      </c>
      <c r="CI292" s="35">
        <f t="shared" ca="1" si="525"/>
        <v>190572.32177877461</v>
      </c>
      <c r="CJ292" s="35">
        <f t="shared" ca="1" si="525"/>
        <v>180695.19261239027</v>
      </c>
      <c r="CK292" s="35">
        <f t="shared" ca="1" si="525"/>
        <v>170750.0960933473</v>
      </c>
      <c r="CL292" s="35">
        <f t="shared" ca="1" si="525"/>
        <v>160736.28040854482</v>
      </c>
      <c r="CM292" s="35">
        <f t="shared" ca="1" si="525"/>
        <v>150652.98645202734</v>
      </c>
      <c r="CN292" s="35">
        <f t="shared" ca="1" si="525"/>
        <v>0</v>
      </c>
      <c r="CO292" s="35">
        <f t="shared" ca="1" si="525"/>
        <v>0</v>
      </c>
      <c r="CP292" s="35">
        <f t="shared" ca="1" si="525"/>
        <v>0</v>
      </c>
      <c r="CQ292" s="35">
        <f t="shared" ca="1" si="525"/>
        <v>0</v>
      </c>
      <c r="CR292" s="35">
        <f t="shared" ca="1" si="525"/>
        <v>0</v>
      </c>
      <c r="CS292" s="35">
        <f t="shared" ca="1" si="525"/>
        <v>0</v>
      </c>
      <c r="CT292" s="35">
        <f t="shared" ca="1" si="525"/>
        <v>0</v>
      </c>
      <c r="CU292" s="35">
        <f t="shared" ca="1" si="525"/>
        <v>0</v>
      </c>
      <c r="CV292" s="35">
        <f t="shared" ca="1" si="525"/>
        <v>0</v>
      </c>
      <c r="CW292" s="35">
        <f t="shared" ca="1" si="525"/>
        <v>0</v>
      </c>
      <c r="CX292" s="35">
        <f t="shared" ca="1" si="525"/>
        <v>0</v>
      </c>
      <c r="CY292" s="35">
        <f t="shared" ca="1" si="525"/>
        <v>0</v>
      </c>
      <c r="CZ292" s="35">
        <f t="shared" ca="1" si="525"/>
        <v>0</v>
      </c>
      <c r="DA292" s="35">
        <f t="shared" ca="1" si="525"/>
        <v>0</v>
      </c>
      <c r="DB292" s="35">
        <f t="shared" ca="1" si="525"/>
        <v>0</v>
      </c>
      <c r="DC292" s="35">
        <f t="shared" ca="1" si="525"/>
        <v>0</v>
      </c>
      <c r="DD292" s="35">
        <f t="shared" ca="1" si="525"/>
        <v>0</v>
      </c>
      <c r="DE292" s="35">
        <f t="shared" ca="1" si="525"/>
        <v>0</v>
      </c>
      <c r="DF292" s="35">
        <f t="shared" ca="1" si="525"/>
        <v>0</v>
      </c>
      <c r="DG292" s="35">
        <f t="shared" ca="1" si="525"/>
        <v>0</v>
      </c>
      <c r="DH292" s="35">
        <f t="shared" ca="1" si="525"/>
        <v>0</v>
      </c>
      <c r="DI292" s="35">
        <f t="shared" ca="1" si="525"/>
        <v>0</v>
      </c>
      <c r="DJ292" s="35">
        <f t="shared" ca="1" si="525"/>
        <v>0</v>
      </c>
      <c r="DK292" s="35">
        <f t="shared" ca="1" si="525"/>
        <v>0</v>
      </c>
      <c r="DL292" s="35">
        <f t="shared" ca="1" si="525"/>
        <v>0</v>
      </c>
      <c r="DM292" s="35">
        <f t="shared" ca="1" si="525"/>
        <v>0</v>
      </c>
      <c r="DN292" s="35">
        <f t="shared" ca="1" si="525"/>
        <v>0</v>
      </c>
      <c r="DO292" s="35">
        <f t="shared" ca="1" si="525"/>
        <v>0</v>
      </c>
      <c r="DP292" s="35">
        <f t="shared" ca="1" si="525"/>
        <v>0</v>
      </c>
      <c r="DQ292" s="35">
        <f t="shared" ca="1" si="525"/>
        <v>0</v>
      </c>
      <c r="DR292" s="35">
        <f t="shared" ca="1" si="525"/>
        <v>0</v>
      </c>
      <c r="DS292" s="35">
        <f t="shared" ca="1" si="525"/>
        <v>0</v>
      </c>
      <c r="DT292" s="35">
        <f t="shared" ca="1" si="525"/>
        <v>0</v>
      </c>
      <c r="DU292" s="35">
        <f t="shared" ca="1" si="525"/>
        <v>0</v>
      </c>
      <c r="DV292" s="35">
        <f t="shared" ca="1" si="525"/>
        <v>0</v>
      </c>
      <c r="DW292" s="35">
        <f t="shared" ca="1" si="525"/>
        <v>0</v>
      </c>
      <c r="DX292" s="35">
        <f t="shared" ca="1" si="525"/>
        <v>0</v>
      </c>
      <c r="DY292" s="35">
        <f t="shared" ca="1" si="525"/>
        <v>0</v>
      </c>
      <c r="DZ292" s="35">
        <f t="shared" ca="1" si="525"/>
        <v>0</v>
      </c>
      <c r="EA292" s="35">
        <f t="shared" ca="1" si="525"/>
        <v>0</v>
      </c>
      <c r="EB292" s="35">
        <f t="shared" ca="1" si="525"/>
        <v>0</v>
      </c>
      <c r="EC292" s="35">
        <f t="shared" ca="1" si="525"/>
        <v>0</v>
      </c>
      <c r="ED292" s="35">
        <f t="shared" ca="1" si="525"/>
        <v>0</v>
      </c>
      <c r="EE292" s="35">
        <f t="shared" ca="1" si="525"/>
        <v>0</v>
      </c>
      <c r="EF292" s="35">
        <f t="shared" ca="1" si="525"/>
        <v>0</v>
      </c>
      <c r="EG292" s="35">
        <f t="shared" ca="1" si="525"/>
        <v>0</v>
      </c>
      <c r="EH292" s="35">
        <f t="shared" ca="1" si="525"/>
        <v>0</v>
      </c>
      <c r="EI292" s="35">
        <f t="shared" ref="EI292:FC292" ca="1" si="526">SUM(EI287:EI291)</f>
        <v>0</v>
      </c>
      <c r="EJ292" s="35">
        <f t="shared" ca="1" si="526"/>
        <v>0</v>
      </c>
      <c r="EK292" s="35">
        <f t="shared" ca="1" si="526"/>
        <v>0</v>
      </c>
      <c r="EL292" s="35">
        <f t="shared" ca="1" si="526"/>
        <v>0</v>
      </c>
      <c r="EM292" s="35">
        <f t="shared" ca="1" si="526"/>
        <v>0</v>
      </c>
      <c r="EN292" s="35">
        <f t="shared" ca="1" si="526"/>
        <v>0</v>
      </c>
      <c r="EO292" s="35">
        <f t="shared" ca="1" si="526"/>
        <v>0</v>
      </c>
      <c r="EP292" s="35">
        <f t="shared" ca="1" si="526"/>
        <v>0</v>
      </c>
      <c r="EQ292" s="35">
        <f t="shared" ca="1" si="526"/>
        <v>0</v>
      </c>
      <c r="ER292" s="35">
        <f t="shared" ca="1" si="526"/>
        <v>0</v>
      </c>
      <c r="ES292" s="35">
        <f t="shared" ca="1" si="526"/>
        <v>0</v>
      </c>
      <c r="ET292" s="35">
        <f t="shared" ca="1" si="526"/>
        <v>0</v>
      </c>
      <c r="EU292" s="35">
        <f t="shared" ca="1" si="526"/>
        <v>0</v>
      </c>
      <c r="EV292" s="35">
        <f t="shared" ca="1" si="526"/>
        <v>0</v>
      </c>
      <c r="EW292" s="35">
        <f t="shared" ca="1" si="526"/>
        <v>0</v>
      </c>
      <c r="EX292" s="35">
        <f t="shared" ca="1" si="526"/>
        <v>0</v>
      </c>
      <c r="EY292" s="35">
        <f t="shared" ca="1" si="526"/>
        <v>0</v>
      </c>
      <c r="EZ292" s="35">
        <f t="shared" ca="1" si="526"/>
        <v>0</v>
      </c>
      <c r="FA292" s="35">
        <f t="shared" ca="1" si="526"/>
        <v>0</v>
      </c>
      <c r="FB292" s="35">
        <f t="shared" ca="1" si="526"/>
        <v>0</v>
      </c>
      <c r="FC292" s="35">
        <f t="shared" ca="1" si="526"/>
        <v>0</v>
      </c>
    </row>
    <row r="293" spans="2:1006" x14ac:dyDescent="0.35">
      <c r="C293" s="33" t="s">
        <v>368</v>
      </c>
      <c r="D293" s="33"/>
      <c r="E293" s="33"/>
      <c r="F293" s="33"/>
      <c r="G293" s="33"/>
      <c r="H293" s="33"/>
      <c r="I293" s="33"/>
      <c r="J293" s="35">
        <f ca="1">J287-J292</f>
        <v>0</v>
      </c>
      <c r="K293" s="35">
        <f t="shared" ref="K293:BV293" ca="1" si="527">K287-K292</f>
        <v>0</v>
      </c>
      <c r="L293" s="35">
        <f t="shared" ca="1" si="527"/>
        <v>0</v>
      </c>
      <c r="M293" s="35">
        <f t="shared" ca="1" si="527"/>
        <v>0</v>
      </c>
      <c r="N293" s="35">
        <f t="shared" ca="1" si="527"/>
        <v>0</v>
      </c>
      <c r="O293" s="35">
        <f t="shared" ca="1" si="527"/>
        <v>0</v>
      </c>
      <c r="P293" s="35">
        <f t="shared" ca="1" si="527"/>
        <v>0</v>
      </c>
      <c r="Q293" s="35">
        <f t="shared" ca="1" si="527"/>
        <v>0</v>
      </c>
      <c r="R293" s="35">
        <f t="shared" ca="1" si="527"/>
        <v>0</v>
      </c>
      <c r="S293" s="35">
        <f t="shared" ca="1" si="527"/>
        <v>0</v>
      </c>
      <c r="T293" s="35">
        <f t="shared" ca="1" si="527"/>
        <v>0</v>
      </c>
      <c r="U293" s="35">
        <f t="shared" ca="1" si="527"/>
        <v>0</v>
      </c>
      <c r="V293" s="35">
        <f t="shared" ca="1" si="527"/>
        <v>-2255909.4943821025</v>
      </c>
      <c r="W293" s="35">
        <f t="shared" ca="1" si="527"/>
        <v>-2255909.494382102</v>
      </c>
      <c r="X293" s="35">
        <f t="shared" ca="1" si="527"/>
        <v>-3582935.1910113641</v>
      </c>
      <c r="Y293" s="35">
        <f t="shared" ca="1" si="527"/>
        <v>-3582935.1910113632</v>
      </c>
      <c r="Z293" s="35">
        <f t="shared" ca="1" si="527"/>
        <v>-2167441.1146068191</v>
      </c>
      <c r="AA293" s="35">
        <f t="shared" ca="1" si="527"/>
        <v>-2167441.1146068182</v>
      </c>
      <c r="AB293" s="35">
        <f t="shared" ca="1" si="527"/>
        <v>-1318144.6687640913</v>
      </c>
      <c r="AC293" s="35">
        <f t="shared" ca="1" si="527"/>
        <v>-1318144.6687640911</v>
      </c>
      <c r="AD293" s="35">
        <f t="shared" ca="1" si="527"/>
        <v>-1318144.6687640913</v>
      </c>
      <c r="AE293" s="35">
        <f t="shared" ca="1" si="527"/>
        <v>-1318144.6687640911</v>
      </c>
      <c r="AF293" s="35">
        <f t="shared" ca="1" si="527"/>
        <v>-681172.33438204555</v>
      </c>
      <c r="AG293" s="35">
        <f t="shared" ca="1" si="527"/>
        <v>-681172.33438204578</v>
      </c>
      <c r="AH293" s="35">
        <f t="shared" ca="1" si="527"/>
        <v>-44200</v>
      </c>
      <c r="AI293" s="35">
        <f t="shared" ca="1" si="527"/>
        <v>-44200</v>
      </c>
      <c r="AJ293" s="35">
        <f t="shared" ca="1" si="527"/>
        <v>-44200</v>
      </c>
      <c r="AK293" s="35">
        <f t="shared" ca="1" si="527"/>
        <v>-44200</v>
      </c>
      <c r="AL293" s="35">
        <f t="shared" ca="1" si="527"/>
        <v>-44200</v>
      </c>
      <c r="AM293" s="35">
        <f t="shared" ca="1" si="527"/>
        <v>-44200</v>
      </c>
      <c r="AN293" s="35">
        <f t="shared" ca="1" si="527"/>
        <v>-44200</v>
      </c>
      <c r="AO293" s="35">
        <f t="shared" ca="1" si="527"/>
        <v>-44200</v>
      </c>
      <c r="AP293" s="35">
        <f t="shared" ca="1" si="527"/>
        <v>-44200</v>
      </c>
      <c r="AQ293" s="35">
        <f t="shared" ca="1" si="527"/>
        <v>-44200</v>
      </c>
      <c r="AR293" s="35">
        <f t="shared" ca="1" si="527"/>
        <v>-44200</v>
      </c>
      <c r="AS293" s="35">
        <f t="shared" ca="1" si="527"/>
        <v>-44200</v>
      </c>
      <c r="AT293" s="35">
        <f t="shared" ca="1" si="527"/>
        <v>-44200</v>
      </c>
      <c r="AU293" s="35">
        <f t="shared" ca="1" si="527"/>
        <v>-44200</v>
      </c>
      <c r="AV293" s="35">
        <f t="shared" ca="1" si="527"/>
        <v>-44200</v>
      </c>
      <c r="AW293" s="35">
        <f t="shared" ca="1" si="527"/>
        <v>-44200</v>
      </c>
      <c r="AX293" s="35">
        <f t="shared" ca="1" si="527"/>
        <v>-44200</v>
      </c>
      <c r="AY293" s="35">
        <f t="shared" ca="1" si="527"/>
        <v>-44200</v>
      </c>
      <c r="AZ293" s="35">
        <f t="shared" ca="1" si="527"/>
        <v>0</v>
      </c>
      <c r="BA293" s="35">
        <f t="shared" ca="1" si="527"/>
        <v>0</v>
      </c>
      <c r="BB293" s="35">
        <f t="shared" ca="1" si="527"/>
        <v>0</v>
      </c>
      <c r="BC293" s="35">
        <f t="shared" ca="1" si="527"/>
        <v>0</v>
      </c>
      <c r="BD293" s="35">
        <f t="shared" ca="1" si="527"/>
        <v>0</v>
      </c>
      <c r="BE293" s="35">
        <f t="shared" ca="1" si="527"/>
        <v>0</v>
      </c>
      <c r="BF293" s="35">
        <f t="shared" ca="1" si="527"/>
        <v>0</v>
      </c>
      <c r="BG293" s="35">
        <f t="shared" ca="1" si="527"/>
        <v>0</v>
      </c>
      <c r="BH293" s="35">
        <f t="shared" ca="1" si="527"/>
        <v>0</v>
      </c>
      <c r="BI293" s="35">
        <f t="shared" ca="1" si="527"/>
        <v>0</v>
      </c>
      <c r="BJ293" s="35">
        <f t="shared" ca="1" si="527"/>
        <v>0</v>
      </c>
      <c r="BK293" s="35">
        <f t="shared" ca="1" si="527"/>
        <v>0</v>
      </c>
      <c r="BL293" s="35">
        <f t="shared" ca="1" si="527"/>
        <v>0</v>
      </c>
      <c r="BM293" s="35">
        <f t="shared" ca="1" si="527"/>
        <v>0</v>
      </c>
      <c r="BN293" s="35">
        <f t="shared" ca="1" si="527"/>
        <v>0</v>
      </c>
      <c r="BO293" s="35">
        <f t="shared" ca="1" si="527"/>
        <v>0</v>
      </c>
      <c r="BP293" s="35">
        <f t="shared" ca="1" si="527"/>
        <v>0</v>
      </c>
      <c r="BQ293" s="35">
        <f t="shared" ca="1" si="527"/>
        <v>0</v>
      </c>
      <c r="BR293" s="35">
        <f t="shared" ca="1" si="527"/>
        <v>0</v>
      </c>
      <c r="BS293" s="35">
        <f t="shared" ca="1" si="527"/>
        <v>0</v>
      </c>
      <c r="BT293" s="35">
        <f t="shared" ca="1" si="527"/>
        <v>0</v>
      </c>
      <c r="BU293" s="35">
        <f t="shared" ca="1" si="527"/>
        <v>0</v>
      </c>
      <c r="BV293" s="35">
        <f t="shared" ca="1" si="527"/>
        <v>0</v>
      </c>
      <c r="BW293" s="35">
        <f t="shared" ref="BW293:EH293" ca="1" si="528">BW287-BW292</f>
        <v>0</v>
      </c>
      <c r="BX293" s="35">
        <f t="shared" ca="1" si="528"/>
        <v>0</v>
      </c>
      <c r="BY293" s="35">
        <f t="shared" ca="1" si="528"/>
        <v>0</v>
      </c>
      <c r="BZ293" s="35">
        <f t="shared" ca="1" si="528"/>
        <v>0</v>
      </c>
      <c r="CA293" s="35">
        <f t="shared" ca="1" si="528"/>
        <v>0</v>
      </c>
      <c r="CB293" s="35">
        <f t="shared" ca="1" si="528"/>
        <v>0</v>
      </c>
      <c r="CC293" s="35">
        <f t="shared" ca="1" si="528"/>
        <v>0</v>
      </c>
      <c r="CD293" s="35">
        <f t="shared" ca="1" si="528"/>
        <v>0</v>
      </c>
      <c r="CE293" s="35">
        <f t="shared" ca="1" si="528"/>
        <v>0</v>
      </c>
      <c r="CF293" s="35">
        <f t="shared" ca="1" si="528"/>
        <v>0</v>
      </c>
      <c r="CG293" s="35">
        <f t="shared" ca="1" si="528"/>
        <v>0</v>
      </c>
      <c r="CH293" s="35">
        <f t="shared" ca="1" si="528"/>
        <v>0</v>
      </c>
      <c r="CI293" s="35">
        <f t="shared" ca="1" si="528"/>
        <v>0</v>
      </c>
      <c r="CJ293" s="35">
        <f t="shared" ca="1" si="528"/>
        <v>0</v>
      </c>
      <c r="CK293" s="35">
        <f t="shared" ca="1" si="528"/>
        <v>0</v>
      </c>
      <c r="CL293" s="35">
        <f t="shared" ca="1" si="528"/>
        <v>0</v>
      </c>
      <c r="CM293" s="35">
        <f t="shared" ca="1" si="528"/>
        <v>0</v>
      </c>
      <c r="CN293" s="35">
        <f t="shared" ca="1" si="528"/>
        <v>0</v>
      </c>
      <c r="CO293" s="35">
        <f t="shared" ca="1" si="528"/>
        <v>0</v>
      </c>
      <c r="CP293" s="35">
        <f t="shared" ca="1" si="528"/>
        <v>0</v>
      </c>
      <c r="CQ293" s="35">
        <f t="shared" ca="1" si="528"/>
        <v>0</v>
      </c>
      <c r="CR293" s="35">
        <f t="shared" ca="1" si="528"/>
        <v>0</v>
      </c>
      <c r="CS293" s="35">
        <f t="shared" ca="1" si="528"/>
        <v>0</v>
      </c>
      <c r="CT293" s="35">
        <f t="shared" ca="1" si="528"/>
        <v>0</v>
      </c>
      <c r="CU293" s="35">
        <f t="shared" ca="1" si="528"/>
        <v>0</v>
      </c>
      <c r="CV293" s="35">
        <f t="shared" ca="1" si="528"/>
        <v>0</v>
      </c>
      <c r="CW293" s="35">
        <f t="shared" ca="1" si="528"/>
        <v>0</v>
      </c>
      <c r="CX293" s="35">
        <f t="shared" ca="1" si="528"/>
        <v>0</v>
      </c>
      <c r="CY293" s="35">
        <f t="shared" ca="1" si="528"/>
        <v>0</v>
      </c>
      <c r="CZ293" s="35">
        <f t="shared" ca="1" si="528"/>
        <v>0</v>
      </c>
      <c r="DA293" s="35">
        <f t="shared" ca="1" si="528"/>
        <v>0</v>
      </c>
      <c r="DB293" s="35">
        <f t="shared" ca="1" si="528"/>
        <v>0</v>
      </c>
      <c r="DC293" s="35">
        <f t="shared" ca="1" si="528"/>
        <v>0</v>
      </c>
      <c r="DD293" s="35">
        <f t="shared" ca="1" si="528"/>
        <v>0</v>
      </c>
      <c r="DE293" s="35">
        <f t="shared" ca="1" si="528"/>
        <v>0</v>
      </c>
      <c r="DF293" s="35">
        <f t="shared" ca="1" si="528"/>
        <v>0</v>
      </c>
      <c r="DG293" s="35">
        <f t="shared" ca="1" si="528"/>
        <v>0</v>
      </c>
      <c r="DH293" s="35">
        <f t="shared" ca="1" si="528"/>
        <v>0</v>
      </c>
      <c r="DI293" s="35">
        <f t="shared" ca="1" si="528"/>
        <v>0</v>
      </c>
      <c r="DJ293" s="35">
        <f t="shared" ca="1" si="528"/>
        <v>0</v>
      </c>
      <c r="DK293" s="35">
        <f t="shared" ca="1" si="528"/>
        <v>0</v>
      </c>
      <c r="DL293" s="35">
        <f t="shared" ca="1" si="528"/>
        <v>0</v>
      </c>
      <c r="DM293" s="35">
        <f t="shared" ca="1" si="528"/>
        <v>0</v>
      </c>
      <c r="DN293" s="35">
        <f t="shared" ca="1" si="528"/>
        <v>0</v>
      </c>
      <c r="DO293" s="35">
        <f t="shared" ca="1" si="528"/>
        <v>0</v>
      </c>
      <c r="DP293" s="35">
        <f t="shared" ca="1" si="528"/>
        <v>0</v>
      </c>
      <c r="DQ293" s="35">
        <f t="shared" ca="1" si="528"/>
        <v>0</v>
      </c>
      <c r="DR293" s="35">
        <f t="shared" ca="1" si="528"/>
        <v>0</v>
      </c>
      <c r="DS293" s="35">
        <f t="shared" ca="1" si="528"/>
        <v>0</v>
      </c>
      <c r="DT293" s="35">
        <f t="shared" ca="1" si="528"/>
        <v>0</v>
      </c>
      <c r="DU293" s="35">
        <f t="shared" ca="1" si="528"/>
        <v>0</v>
      </c>
      <c r="DV293" s="35">
        <f t="shared" ca="1" si="528"/>
        <v>0</v>
      </c>
      <c r="DW293" s="35">
        <f t="shared" ca="1" si="528"/>
        <v>0</v>
      </c>
      <c r="DX293" s="35">
        <f t="shared" ca="1" si="528"/>
        <v>0</v>
      </c>
      <c r="DY293" s="35">
        <f t="shared" ca="1" si="528"/>
        <v>0</v>
      </c>
      <c r="DZ293" s="35">
        <f t="shared" ca="1" si="528"/>
        <v>0</v>
      </c>
      <c r="EA293" s="35">
        <f t="shared" ca="1" si="528"/>
        <v>0</v>
      </c>
      <c r="EB293" s="35">
        <f t="shared" ca="1" si="528"/>
        <v>0</v>
      </c>
      <c r="EC293" s="35">
        <f t="shared" ca="1" si="528"/>
        <v>0</v>
      </c>
      <c r="ED293" s="35">
        <f t="shared" ca="1" si="528"/>
        <v>0</v>
      </c>
      <c r="EE293" s="35">
        <f t="shared" ca="1" si="528"/>
        <v>0</v>
      </c>
      <c r="EF293" s="35">
        <f t="shared" ca="1" si="528"/>
        <v>0</v>
      </c>
      <c r="EG293" s="35">
        <f t="shared" ca="1" si="528"/>
        <v>0</v>
      </c>
      <c r="EH293" s="35">
        <f t="shared" ca="1" si="528"/>
        <v>0</v>
      </c>
      <c r="EI293" s="35">
        <f t="shared" ref="EI293:FC293" ca="1" si="529">EI287-EI292</f>
        <v>0</v>
      </c>
      <c r="EJ293" s="35">
        <f t="shared" ca="1" si="529"/>
        <v>0</v>
      </c>
      <c r="EK293" s="35">
        <f t="shared" ca="1" si="529"/>
        <v>0</v>
      </c>
      <c r="EL293" s="35">
        <f t="shared" ca="1" si="529"/>
        <v>0</v>
      </c>
      <c r="EM293" s="35">
        <f t="shared" ca="1" si="529"/>
        <v>0</v>
      </c>
      <c r="EN293" s="35">
        <f t="shared" ca="1" si="529"/>
        <v>0</v>
      </c>
      <c r="EO293" s="35">
        <f t="shared" ca="1" si="529"/>
        <v>0</v>
      </c>
      <c r="EP293" s="35">
        <f t="shared" ca="1" si="529"/>
        <v>0</v>
      </c>
      <c r="EQ293" s="35">
        <f t="shared" ca="1" si="529"/>
        <v>0</v>
      </c>
      <c r="ER293" s="35">
        <f t="shared" ca="1" si="529"/>
        <v>0</v>
      </c>
      <c r="ES293" s="35">
        <f t="shared" ca="1" si="529"/>
        <v>0</v>
      </c>
      <c r="ET293" s="35">
        <f t="shared" ca="1" si="529"/>
        <v>0</v>
      </c>
      <c r="EU293" s="35">
        <f t="shared" ca="1" si="529"/>
        <v>0</v>
      </c>
      <c r="EV293" s="35">
        <f t="shared" ca="1" si="529"/>
        <v>0</v>
      </c>
      <c r="EW293" s="35">
        <f t="shared" ca="1" si="529"/>
        <v>0</v>
      </c>
      <c r="EX293" s="35">
        <f t="shared" ca="1" si="529"/>
        <v>0</v>
      </c>
      <c r="EY293" s="35">
        <f t="shared" ca="1" si="529"/>
        <v>0</v>
      </c>
      <c r="EZ293" s="35">
        <f t="shared" ca="1" si="529"/>
        <v>0</v>
      </c>
      <c r="FA293" s="35">
        <f t="shared" ca="1" si="529"/>
        <v>0</v>
      </c>
      <c r="FB293" s="35">
        <f t="shared" ca="1" si="529"/>
        <v>0</v>
      </c>
      <c r="FC293" s="35">
        <f t="shared" ca="1" si="529"/>
        <v>0</v>
      </c>
    </row>
    <row r="294" spans="2:1006" x14ac:dyDescent="0.35">
      <c r="C294" t="s">
        <v>369</v>
      </c>
      <c r="J294" s="17">
        <f>-J244</f>
        <v>0</v>
      </c>
      <c r="K294" s="17">
        <f t="shared" ref="K294:BV294" ca="1" si="530">-K244</f>
        <v>0</v>
      </c>
      <c r="L294" s="17">
        <f t="shared" ca="1" si="530"/>
        <v>0</v>
      </c>
      <c r="M294" s="17">
        <f t="shared" ca="1" si="530"/>
        <v>0</v>
      </c>
      <c r="N294" s="17">
        <f t="shared" ca="1" si="530"/>
        <v>0</v>
      </c>
      <c r="O294" s="17">
        <f t="shared" ca="1" si="530"/>
        <v>0</v>
      </c>
      <c r="P294" s="17">
        <f t="shared" ca="1" si="530"/>
        <v>0</v>
      </c>
      <c r="Q294" s="17">
        <f t="shared" ca="1" si="530"/>
        <v>0</v>
      </c>
      <c r="R294" s="17">
        <f t="shared" ca="1" si="530"/>
        <v>0</v>
      </c>
      <c r="S294" s="17">
        <f t="shared" ca="1" si="530"/>
        <v>0</v>
      </c>
      <c r="T294" s="17">
        <f t="shared" ca="1" si="530"/>
        <v>0</v>
      </c>
      <c r="U294" s="17">
        <f t="shared" ca="1" si="530"/>
        <v>0</v>
      </c>
      <c r="V294" s="17">
        <f t="shared" ca="1" si="530"/>
        <v>543763.34400282498</v>
      </c>
      <c r="W294" s="17">
        <f t="shared" ca="1" si="530"/>
        <v>384059.22337669908</v>
      </c>
      <c r="X294" s="17">
        <f t="shared" ca="1" si="530"/>
        <v>368451.40069819079</v>
      </c>
      <c r="Y294" s="17">
        <f t="shared" ca="1" si="530"/>
        <v>352310.38144972827</v>
      </c>
      <c r="Z294" s="17">
        <f t="shared" ca="1" si="530"/>
        <v>335622.62271338102</v>
      </c>
      <c r="AA294" s="17">
        <f t="shared" ca="1" si="530"/>
        <v>318374.25801620859</v>
      </c>
      <c r="AB294" s="17">
        <f t="shared" ca="1" si="530"/>
        <v>300551.08970956545</v>
      </c>
      <c r="AC294" s="17">
        <f t="shared" ca="1" si="530"/>
        <v>282138.58116941364</v>
      </c>
      <c r="AD294" s="17">
        <f t="shared" ca="1" si="530"/>
        <v>263121.84881343861</v>
      </c>
      <c r="AE294" s="17">
        <f t="shared" ca="1" si="530"/>
        <v>0</v>
      </c>
      <c r="AF294" s="17">
        <f t="shared" ca="1" si="530"/>
        <v>0</v>
      </c>
      <c r="AG294" s="17">
        <f t="shared" ca="1" si="530"/>
        <v>0</v>
      </c>
      <c r="AH294" s="17">
        <f t="shared" ca="1" si="530"/>
        <v>0</v>
      </c>
      <c r="AI294" s="17">
        <f t="shared" ca="1" si="530"/>
        <v>0</v>
      </c>
      <c r="AJ294" s="17">
        <f t="shared" ca="1" si="530"/>
        <v>0</v>
      </c>
      <c r="AK294" s="17">
        <f t="shared" ca="1" si="530"/>
        <v>0</v>
      </c>
      <c r="AL294" s="17">
        <f t="shared" ca="1" si="530"/>
        <v>0</v>
      </c>
      <c r="AM294" s="17">
        <f t="shared" ca="1" si="530"/>
        <v>0</v>
      </c>
      <c r="AN294" s="17">
        <f t="shared" ca="1" si="530"/>
        <v>0</v>
      </c>
      <c r="AO294" s="17">
        <f t="shared" ca="1" si="530"/>
        <v>0</v>
      </c>
      <c r="AP294" s="17">
        <f t="shared" ca="1" si="530"/>
        <v>0</v>
      </c>
      <c r="AQ294" s="17">
        <f t="shared" ca="1" si="530"/>
        <v>0</v>
      </c>
      <c r="AR294" s="17">
        <f t="shared" ca="1" si="530"/>
        <v>0</v>
      </c>
      <c r="AS294" s="17">
        <f t="shared" ca="1" si="530"/>
        <v>0</v>
      </c>
      <c r="AT294" s="17">
        <f t="shared" ca="1" si="530"/>
        <v>0</v>
      </c>
      <c r="AU294" s="17">
        <f t="shared" ca="1" si="530"/>
        <v>0</v>
      </c>
      <c r="AV294" s="17">
        <f t="shared" ca="1" si="530"/>
        <v>0</v>
      </c>
      <c r="AW294" s="17">
        <f t="shared" ca="1" si="530"/>
        <v>0</v>
      </c>
      <c r="AX294" s="17">
        <f t="shared" ca="1" si="530"/>
        <v>0</v>
      </c>
      <c r="AY294" s="17">
        <f t="shared" ca="1" si="530"/>
        <v>0</v>
      </c>
      <c r="AZ294" s="17">
        <f t="shared" ca="1" si="530"/>
        <v>0</v>
      </c>
      <c r="BA294" s="17">
        <f t="shared" ca="1" si="530"/>
        <v>0</v>
      </c>
      <c r="BB294" s="17">
        <f t="shared" ca="1" si="530"/>
        <v>0</v>
      </c>
      <c r="BC294" s="17">
        <f t="shared" ca="1" si="530"/>
        <v>0</v>
      </c>
      <c r="BD294" s="17">
        <f t="shared" ca="1" si="530"/>
        <v>0</v>
      </c>
      <c r="BE294" s="17">
        <f t="shared" ca="1" si="530"/>
        <v>0</v>
      </c>
      <c r="BF294" s="17">
        <f t="shared" ca="1" si="530"/>
        <v>0</v>
      </c>
      <c r="BG294" s="17">
        <f t="shared" ca="1" si="530"/>
        <v>0</v>
      </c>
      <c r="BH294" s="17">
        <f t="shared" ca="1" si="530"/>
        <v>0</v>
      </c>
      <c r="BI294" s="17">
        <f t="shared" ca="1" si="530"/>
        <v>0</v>
      </c>
      <c r="BJ294" s="17">
        <f t="shared" ca="1" si="530"/>
        <v>0</v>
      </c>
      <c r="BK294" s="17">
        <f t="shared" ca="1" si="530"/>
        <v>0</v>
      </c>
      <c r="BL294" s="17">
        <f t="shared" ca="1" si="530"/>
        <v>0</v>
      </c>
      <c r="BM294" s="17">
        <f t="shared" ca="1" si="530"/>
        <v>0</v>
      </c>
      <c r="BN294" s="17">
        <f t="shared" ca="1" si="530"/>
        <v>0</v>
      </c>
      <c r="BO294" s="17">
        <f t="shared" ca="1" si="530"/>
        <v>0</v>
      </c>
      <c r="BP294" s="17">
        <f t="shared" ca="1" si="530"/>
        <v>0</v>
      </c>
      <c r="BQ294" s="17">
        <f t="shared" ca="1" si="530"/>
        <v>0</v>
      </c>
      <c r="BR294" s="17">
        <f t="shared" ca="1" si="530"/>
        <v>0</v>
      </c>
      <c r="BS294" s="17">
        <f t="shared" ca="1" si="530"/>
        <v>0</v>
      </c>
      <c r="BT294" s="17">
        <f t="shared" ca="1" si="530"/>
        <v>0</v>
      </c>
      <c r="BU294" s="17">
        <f t="shared" ca="1" si="530"/>
        <v>0</v>
      </c>
      <c r="BV294" s="17">
        <f t="shared" ca="1" si="530"/>
        <v>0</v>
      </c>
      <c r="BW294" s="17">
        <f t="shared" ref="BW294:EH294" ca="1" si="531">-BW244</f>
        <v>0</v>
      </c>
      <c r="BX294" s="17">
        <f t="shared" ca="1" si="531"/>
        <v>0</v>
      </c>
      <c r="BY294" s="17">
        <f t="shared" ca="1" si="531"/>
        <v>0</v>
      </c>
      <c r="BZ294" s="17">
        <f t="shared" ca="1" si="531"/>
        <v>0</v>
      </c>
      <c r="CA294" s="17">
        <f t="shared" ca="1" si="531"/>
        <v>0</v>
      </c>
      <c r="CB294" s="17">
        <f t="shared" ca="1" si="531"/>
        <v>0</v>
      </c>
      <c r="CC294" s="17">
        <f t="shared" ca="1" si="531"/>
        <v>0</v>
      </c>
      <c r="CD294" s="17">
        <f t="shared" ca="1" si="531"/>
        <v>0</v>
      </c>
      <c r="CE294" s="17">
        <f t="shared" ca="1" si="531"/>
        <v>0</v>
      </c>
      <c r="CF294" s="17">
        <f t="shared" ca="1" si="531"/>
        <v>0</v>
      </c>
      <c r="CG294" s="17">
        <f t="shared" ca="1" si="531"/>
        <v>0</v>
      </c>
      <c r="CH294" s="17">
        <f t="shared" ca="1" si="531"/>
        <v>0</v>
      </c>
      <c r="CI294" s="17">
        <f t="shared" ca="1" si="531"/>
        <v>0</v>
      </c>
      <c r="CJ294" s="17">
        <f t="shared" ca="1" si="531"/>
        <v>0</v>
      </c>
      <c r="CK294" s="17">
        <f t="shared" ca="1" si="531"/>
        <v>0</v>
      </c>
      <c r="CL294" s="17">
        <f t="shared" ca="1" si="531"/>
        <v>0</v>
      </c>
      <c r="CM294" s="17">
        <f t="shared" ca="1" si="531"/>
        <v>0</v>
      </c>
      <c r="CN294" s="17">
        <f t="shared" ca="1" si="531"/>
        <v>0</v>
      </c>
      <c r="CO294" s="17">
        <f t="shared" ca="1" si="531"/>
        <v>0</v>
      </c>
      <c r="CP294" s="17">
        <f t="shared" ca="1" si="531"/>
        <v>0</v>
      </c>
      <c r="CQ294" s="17">
        <f t="shared" ca="1" si="531"/>
        <v>0</v>
      </c>
      <c r="CR294" s="17">
        <f t="shared" ca="1" si="531"/>
        <v>0</v>
      </c>
      <c r="CS294" s="17">
        <f t="shared" ca="1" si="531"/>
        <v>0</v>
      </c>
      <c r="CT294" s="17">
        <f t="shared" ca="1" si="531"/>
        <v>0</v>
      </c>
      <c r="CU294" s="17">
        <f t="shared" ca="1" si="531"/>
        <v>0</v>
      </c>
      <c r="CV294" s="17">
        <f t="shared" ca="1" si="531"/>
        <v>0</v>
      </c>
      <c r="CW294" s="17">
        <f t="shared" ca="1" si="531"/>
        <v>0</v>
      </c>
      <c r="CX294" s="17">
        <f t="shared" ca="1" si="531"/>
        <v>0</v>
      </c>
      <c r="CY294" s="17">
        <f t="shared" ca="1" si="531"/>
        <v>0</v>
      </c>
      <c r="CZ294" s="17">
        <f t="shared" ca="1" si="531"/>
        <v>0</v>
      </c>
      <c r="DA294" s="17">
        <f t="shared" ca="1" si="531"/>
        <v>0</v>
      </c>
      <c r="DB294" s="17">
        <f t="shared" ca="1" si="531"/>
        <v>0</v>
      </c>
      <c r="DC294" s="17">
        <f t="shared" ca="1" si="531"/>
        <v>0</v>
      </c>
      <c r="DD294" s="17">
        <f t="shared" ca="1" si="531"/>
        <v>0</v>
      </c>
      <c r="DE294" s="17">
        <f t="shared" ca="1" si="531"/>
        <v>0</v>
      </c>
      <c r="DF294" s="17">
        <f t="shared" ca="1" si="531"/>
        <v>0</v>
      </c>
      <c r="DG294" s="17">
        <f t="shared" ca="1" si="531"/>
        <v>0</v>
      </c>
      <c r="DH294" s="17">
        <f t="shared" ca="1" si="531"/>
        <v>0</v>
      </c>
      <c r="DI294" s="17">
        <f t="shared" ca="1" si="531"/>
        <v>0</v>
      </c>
      <c r="DJ294" s="17">
        <f t="shared" ca="1" si="531"/>
        <v>0</v>
      </c>
      <c r="DK294" s="17">
        <f t="shared" ca="1" si="531"/>
        <v>0</v>
      </c>
      <c r="DL294" s="17">
        <f t="shared" ca="1" si="531"/>
        <v>0</v>
      </c>
      <c r="DM294" s="17">
        <f t="shared" ca="1" si="531"/>
        <v>0</v>
      </c>
      <c r="DN294" s="17">
        <f t="shared" ca="1" si="531"/>
        <v>0</v>
      </c>
      <c r="DO294" s="17">
        <f t="shared" ca="1" si="531"/>
        <v>0</v>
      </c>
      <c r="DP294" s="17">
        <f t="shared" ca="1" si="531"/>
        <v>0</v>
      </c>
      <c r="DQ294" s="17">
        <f t="shared" ca="1" si="531"/>
        <v>0</v>
      </c>
      <c r="DR294" s="17">
        <f t="shared" ca="1" si="531"/>
        <v>0</v>
      </c>
      <c r="DS294" s="17">
        <f t="shared" ca="1" si="531"/>
        <v>0</v>
      </c>
      <c r="DT294" s="17">
        <f t="shared" ca="1" si="531"/>
        <v>0</v>
      </c>
      <c r="DU294" s="17">
        <f t="shared" ca="1" si="531"/>
        <v>0</v>
      </c>
      <c r="DV294" s="17">
        <f t="shared" ca="1" si="531"/>
        <v>0</v>
      </c>
      <c r="DW294" s="17">
        <f t="shared" ca="1" si="531"/>
        <v>0</v>
      </c>
      <c r="DX294" s="17">
        <f t="shared" ca="1" si="531"/>
        <v>0</v>
      </c>
      <c r="DY294" s="17">
        <f t="shared" ca="1" si="531"/>
        <v>0</v>
      </c>
      <c r="DZ294" s="17">
        <f t="shared" ca="1" si="531"/>
        <v>0</v>
      </c>
      <c r="EA294" s="17">
        <f t="shared" ca="1" si="531"/>
        <v>0</v>
      </c>
      <c r="EB294" s="17">
        <f t="shared" ca="1" si="531"/>
        <v>0</v>
      </c>
      <c r="EC294" s="17">
        <f t="shared" ca="1" si="531"/>
        <v>0</v>
      </c>
      <c r="ED294" s="17">
        <f t="shared" ca="1" si="531"/>
        <v>0</v>
      </c>
      <c r="EE294" s="17">
        <f t="shared" ca="1" si="531"/>
        <v>0</v>
      </c>
      <c r="EF294" s="17">
        <f t="shared" ca="1" si="531"/>
        <v>0</v>
      </c>
      <c r="EG294" s="17">
        <f t="shared" ca="1" si="531"/>
        <v>0</v>
      </c>
      <c r="EH294" s="17">
        <f t="shared" ca="1" si="531"/>
        <v>0</v>
      </c>
      <c r="EI294" s="17">
        <f t="shared" ref="EI294:FC294" ca="1" si="532">-EI244</f>
        <v>0</v>
      </c>
      <c r="EJ294" s="17">
        <f t="shared" ca="1" si="532"/>
        <v>0</v>
      </c>
      <c r="EK294" s="17">
        <f t="shared" ca="1" si="532"/>
        <v>0</v>
      </c>
      <c r="EL294" s="17">
        <f t="shared" ca="1" si="532"/>
        <v>0</v>
      </c>
      <c r="EM294" s="17">
        <f t="shared" ca="1" si="532"/>
        <v>0</v>
      </c>
      <c r="EN294" s="17">
        <f t="shared" ca="1" si="532"/>
        <v>0</v>
      </c>
      <c r="EO294" s="17">
        <f t="shared" ca="1" si="532"/>
        <v>0</v>
      </c>
      <c r="EP294" s="17">
        <f t="shared" ca="1" si="532"/>
        <v>0</v>
      </c>
      <c r="EQ294" s="17">
        <f t="shared" ca="1" si="532"/>
        <v>0</v>
      </c>
      <c r="ER294" s="17">
        <f t="shared" ca="1" si="532"/>
        <v>0</v>
      </c>
      <c r="ES294" s="17">
        <f t="shared" ca="1" si="532"/>
        <v>0</v>
      </c>
      <c r="ET294" s="17">
        <f t="shared" ca="1" si="532"/>
        <v>0</v>
      </c>
      <c r="EU294" s="17">
        <f t="shared" ca="1" si="532"/>
        <v>0</v>
      </c>
      <c r="EV294" s="17">
        <f t="shared" ca="1" si="532"/>
        <v>0</v>
      </c>
      <c r="EW294" s="17">
        <f t="shared" ca="1" si="532"/>
        <v>0</v>
      </c>
      <c r="EX294" s="17">
        <f t="shared" ca="1" si="532"/>
        <v>0</v>
      </c>
      <c r="EY294" s="17">
        <f t="shared" ca="1" si="532"/>
        <v>0</v>
      </c>
      <c r="EZ294" s="17">
        <f t="shared" ca="1" si="532"/>
        <v>0</v>
      </c>
      <c r="FA294" s="17">
        <f t="shared" ca="1" si="532"/>
        <v>0</v>
      </c>
      <c r="FB294" s="17">
        <f t="shared" ca="1" si="532"/>
        <v>0</v>
      </c>
      <c r="FC294" s="17">
        <f t="shared" ca="1" si="532"/>
        <v>0</v>
      </c>
    </row>
    <row r="295" spans="2:1006" x14ac:dyDescent="0.35">
      <c r="C295" t="s">
        <v>370</v>
      </c>
      <c r="J295" s="17">
        <f>J217</f>
        <v>0</v>
      </c>
      <c r="K295" s="17">
        <f t="shared" ref="K295:BV295" si="533">K217</f>
        <v>0</v>
      </c>
      <c r="L295" s="17">
        <f t="shared" si="533"/>
        <v>0</v>
      </c>
      <c r="M295" s="17">
        <f t="shared" si="533"/>
        <v>0</v>
      </c>
      <c r="N295" s="17">
        <f t="shared" si="533"/>
        <v>0</v>
      </c>
      <c r="O295" s="17">
        <f t="shared" si="533"/>
        <v>0</v>
      </c>
      <c r="P295" s="17">
        <f t="shared" si="533"/>
        <v>0</v>
      </c>
      <c r="Q295" s="17">
        <f t="shared" si="533"/>
        <v>0</v>
      </c>
      <c r="R295" s="17">
        <f t="shared" si="533"/>
        <v>0</v>
      </c>
      <c r="S295" s="17">
        <f t="shared" si="533"/>
        <v>0</v>
      </c>
      <c r="T295" s="17">
        <f t="shared" si="533"/>
        <v>0</v>
      </c>
      <c r="U295" s="17">
        <f t="shared" si="533"/>
        <v>0</v>
      </c>
      <c r="V295" s="17">
        <f t="shared" si="533"/>
        <v>0</v>
      </c>
      <c r="W295" s="17">
        <f t="shared" si="533"/>
        <v>0</v>
      </c>
      <c r="X295" s="17">
        <f t="shared" si="533"/>
        <v>0</v>
      </c>
      <c r="Y295" s="17">
        <f t="shared" si="533"/>
        <v>0</v>
      </c>
      <c r="Z295" s="17">
        <f t="shared" si="533"/>
        <v>0</v>
      </c>
      <c r="AA295" s="17">
        <f t="shared" si="533"/>
        <v>0</v>
      </c>
      <c r="AB295" s="17">
        <f t="shared" si="533"/>
        <v>0</v>
      </c>
      <c r="AC295" s="17">
        <f t="shared" si="533"/>
        <v>0</v>
      </c>
      <c r="AD295" s="17">
        <f t="shared" si="533"/>
        <v>0</v>
      </c>
      <c r="AE295" s="17">
        <f t="shared" si="533"/>
        <v>588774.81456111884</v>
      </c>
      <c r="AF295" s="17">
        <f t="shared" si="533"/>
        <v>578428.46193416917</v>
      </c>
      <c r="AG295" s="17">
        <f t="shared" si="533"/>
        <v>567726.53171903046</v>
      </c>
      <c r="AH295" s="17">
        <f t="shared" si="533"/>
        <v>556661.01394278288</v>
      </c>
      <c r="AI295" s="17">
        <f t="shared" si="533"/>
        <v>545223.73381103238</v>
      </c>
      <c r="AJ295" s="17">
        <f t="shared" si="533"/>
        <v>533406.34839759185</v>
      </c>
      <c r="AK295" s="17">
        <f t="shared" si="533"/>
        <v>521200.34326805698</v>
      </c>
      <c r="AL295" s="17">
        <f t="shared" si="533"/>
        <v>508597.02903595677</v>
      </c>
      <c r="AM295" s="17">
        <f t="shared" si="533"/>
        <v>495587.53785013326</v>
      </c>
      <c r="AN295" s="17">
        <f t="shared" si="533"/>
        <v>482162.81981197716</v>
      </c>
      <c r="AO295" s="17">
        <f t="shared" si="533"/>
        <v>468313.63932112092</v>
      </c>
      <c r="AP295" s="17">
        <f t="shared" si="533"/>
        <v>454030.57134815975</v>
      </c>
      <c r="AQ295" s="17">
        <f t="shared" si="533"/>
        <v>440672.41868557688</v>
      </c>
      <c r="AR295" s="17">
        <f t="shared" si="533"/>
        <v>426888.31333328097</v>
      </c>
      <c r="AS295" s="17">
        <f t="shared" si="533"/>
        <v>412668.78622776904</v>
      </c>
      <c r="AT295" s="17">
        <f t="shared" si="533"/>
        <v>398004.17415547156</v>
      </c>
      <c r="AU295" s="17">
        <f t="shared" si="533"/>
        <v>382884.61585712753</v>
      </c>
      <c r="AV295" s="17">
        <f t="shared" si="533"/>
        <v>367300.0480543797</v>
      </c>
      <c r="AW295" s="17">
        <f t="shared" si="533"/>
        <v>351240.20139703824</v>
      </c>
      <c r="AX295" s="17">
        <f t="shared" si="533"/>
        <v>334694.59632943029</v>
      </c>
      <c r="AY295" s="17">
        <f t="shared" si="533"/>
        <v>317652.53887421871</v>
      </c>
      <c r="AZ295" s="17">
        <f t="shared" si="533"/>
        <v>300103.11633204453</v>
      </c>
      <c r="BA295" s="17">
        <f t="shared" si="533"/>
        <v>282035.19289531204</v>
      </c>
      <c r="BB295" s="17">
        <f t="shared" si="533"/>
        <v>263437.40517440328</v>
      </c>
      <c r="BC295" s="17">
        <f t="shared" si="533"/>
        <v>244298.15763457373</v>
      </c>
      <c r="BD295" s="17">
        <f t="shared" si="533"/>
        <v>224605.61794174678</v>
      </c>
      <c r="BE295" s="17">
        <f t="shared" si="533"/>
        <v>204347.71221538831</v>
      </c>
      <c r="BF295" s="17">
        <f t="shared" si="533"/>
        <v>183512.12018660671</v>
      </c>
      <c r="BG295" s="17">
        <f t="shared" si="533"/>
        <v>162086.27025958698</v>
      </c>
      <c r="BH295" s="17">
        <f t="shared" si="533"/>
        <v>140057.33447442864</v>
      </c>
      <c r="BI295" s="17">
        <f t="shared" si="533"/>
        <v>117412.22336942005</v>
      </c>
      <c r="BJ295" s="17">
        <f t="shared" si="533"/>
        <v>92769.159688110172</v>
      </c>
      <c r="BK295" s="17">
        <f t="shared" si="533"/>
        <v>87666.723644581027</v>
      </c>
      <c r="BL295" s="17">
        <f t="shared" si="533"/>
        <v>82602.278319449964</v>
      </c>
      <c r="BM295" s="17">
        <f t="shared" si="533"/>
        <v>77577.439237293554</v>
      </c>
      <c r="BN295" s="17">
        <f t="shared" si="533"/>
        <v>72593.864087276976</v>
      </c>
      <c r="BO295" s="17">
        <f t="shared" si="533"/>
        <v>67653.253661163006</v>
      </c>
      <c r="BP295" s="17">
        <f t="shared" si="533"/>
        <v>62757.352811032062</v>
      </c>
      <c r="BQ295" s="17">
        <f t="shared" si="533"/>
        <v>57907.95142711675</v>
      </c>
      <c r="BR295" s="17">
        <f t="shared" si="533"/>
        <v>53106.885436162993</v>
      </c>
      <c r="BS295" s="17">
        <f t="shared" si="533"/>
        <v>48356.037820737714</v>
      </c>
      <c r="BT295" s="17">
        <f t="shared" si="533"/>
        <v>43657.339659911777</v>
      </c>
      <c r="BU295" s="17">
        <f t="shared" si="533"/>
        <v>39012.771191755579</v>
      </c>
      <c r="BV295" s="17">
        <f t="shared" si="533"/>
        <v>34424.362898093386</v>
      </c>
      <c r="BW295" s="17">
        <f t="shared" ref="BW295:EH295" si="534">BW217</f>
        <v>29894.196611971645</v>
      </c>
      <c r="BX295" s="17">
        <f t="shared" si="534"/>
        <v>25424.406648305663</v>
      </c>
      <c r="BY295" s="17">
        <f t="shared" si="534"/>
        <v>21017.180958178393</v>
      </c>
      <c r="BZ295" s="17">
        <f t="shared" si="534"/>
        <v>16674.762307274814</v>
      </c>
      <c r="CA295" s="17">
        <f t="shared" si="534"/>
        <v>12399.449478944882</v>
      </c>
      <c r="CB295" s="17">
        <f t="shared" si="534"/>
        <v>8193.5985023982867</v>
      </c>
      <c r="CC295" s="17">
        <f t="shared" si="534"/>
        <v>4059.6239065441628</v>
      </c>
      <c r="CD295" s="17">
        <f t="shared" si="534"/>
        <v>-4.8428773880004884E-10</v>
      </c>
      <c r="CE295" s="17">
        <f t="shared" si="534"/>
        <v>-4.9397349357604979E-10</v>
      </c>
      <c r="CF295" s="17">
        <f t="shared" si="534"/>
        <v>-5.0385296344757084E-10</v>
      </c>
      <c r="CG295" s="17">
        <f t="shared" si="534"/>
        <v>-5.1393002271652223E-10</v>
      </c>
      <c r="CH295" s="17">
        <f t="shared" si="534"/>
        <v>-5.2420862317085269E-10</v>
      </c>
      <c r="CI295" s="17">
        <f t="shared" si="534"/>
        <v>-5.3469279563426977E-10</v>
      </c>
      <c r="CJ295" s="17">
        <f t="shared" si="534"/>
        <v>-5.4538665154695511E-10</v>
      </c>
      <c r="CK295" s="17">
        <f t="shared" si="534"/>
        <v>-5.5629438457789422E-10</v>
      </c>
      <c r="CL295" s="17">
        <f t="shared" si="534"/>
        <v>-5.6742027226945216E-10</v>
      </c>
      <c r="CM295" s="17">
        <f t="shared" si="534"/>
        <v>-5.7876867771484115E-10</v>
      </c>
      <c r="CN295" s="17">
        <f t="shared" si="534"/>
        <v>-5.9034405126913794E-10</v>
      </c>
      <c r="CO295" s="17">
        <f t="shared" si="534"/>
        <v>-6.0215093229452079E-10</v>
      </c>
      <c r="CP295" s="17">
        <f t="shared" si="534"/>
        <v>-6.1419395094041114E-10</v>
      </c>
      <c r="CQ295" s="17">
        <f t="shared" si="534"/>
        <v>-6.2647782995921932E-10</v>
      </c>
      <c r="CR295" s="17">
        <f t="shared" si="534"/>
        <v>-6.3900738655840371E-10</v>
      </c>
      <c r="CS295" s="17">
        <f t="shared" si="534"/>
        <v>-6.5178753428957175E-10</v>
      </c>
      <c r="CT295" s="17">
        <f t="shared" si="534"/>
        <v>-6.6482328497536309E-10</v>
      </c>
      <c r="CU295" s="17">
        <f t="shared" si="534"/>
        <v>-6.7811975067487035E-10</v>
      </c>
      <c r="CV295" s="17">
        <f t="shared" si="534"/>
        <v>-6.9168214568836779E-10</v>
      </c>
      <c r="CW295" s="17">
        <f t="shared" si="534"/>
        <v>-7.055157886021351E-10</v>
      </c>
      <c r="CX295" s="17">
        <f t="shared" si="534"/>
        <v>-7.1962610437417774E-10</v>
      </c>
      <c r="CY295" s="17">
        <f t="shared" si="534"/>
        <v>-7.3401862646166122E-10</v>
      </c>
      <c r="CZ295" s="17">
        <f t="shared" si="534"/>
        <v>-7.4869899899089445E-10</v>
      </c>
      <c r="DA295" s="17">
        <f t="shared" si="534"/>
        <v>-7.6367297897071243E-10</v>
      </c>
      <c r="DB295" s="17">
        <f t="shared" si="534"/>
        <v>-7.7894643855012656E-10</v>
      </c>
      <c r="DC295" s="17">
        <f t="shared" si="534"/>
        <v>-7.9452536732112916E-10</v>
      </c>
      <c r="DD295" s="17">
        <f t="shared" si="534"/>
        <v>-8.1041587466755178E-10</v>
      </c>
      <c r="DE295" s="17">
        <f t="shared" si="534"/>
        <v>-8.2662419216090279E-10</v>
      </c>
      <c r="DF295" s="17">
        <f t="shared" si="534"/>
        <v>-8.4315667600412084E-10</v>
      </c>
      <c r="DG295" s="17">
        <f t="shared" si="534"/>
        <v>-8.6001980952420341E-10</v>
      </c>
      <c r="DH295" s="17">
        <f t="shared" si="534"/>
        <v>-8.7722020571468744E-10</v>
      </c>
      <c r="DI295" s="17">
        <f t="shared" si="534"/>
        <v>-8.9476460982898122E-10</v>
      </c>
      <c r="DJ295" s="17">
        <f t="shared" si="534"/>
        <v>-9.126599020255608E-10</v>
      </c>
      <c r="DK295" s="17">
        <f t="shared" si="534"/>
        <v>-9.3091310006607198E-10</v>
      </c>
      <c r="DL295" s="17">
        <f t="shared" si="534"/>
        <v>-9.4953136206739338E-10</v>
      </c>
      <c r="DM295" s="17">
        <f t="shared" si="534"/>
        <v>-9.6852198930874135E-10</v>
      </c>
      <c r="DN295" s="17">
        <f t="shared" si="534"/>
        <v>-9.878924290949162E-10</v>
      </c>
      <c r="DO295" s="17">
        <f t="shared" si="534"/>
        <v>-1.0076502776768144E-9</v>
      </c>
      <c r="DP295" s="17">
        <f t="shared" si="534"/>
        <v>-1.0278032832303506E-9</v>
      </c>
      <c r="DQ295" s="17">
        <f t="shared" si="534"/>
        <v>-1.0483593488949577E-9</v>
      </c>
      <c r="DR295" s="17">
        <f t="shared" si="534"/>
        <v>-1.0693265358728569E-9</v>
      </c>
      <c r="DS295" s="17">
        <f t="shared" si="534"/>
        <v>-1.090713066590314E-9</v>
      </c>
      <c r="DT295" s="17">
        <f t="shared" si="534"/>
        <v>-1.1125273279221202E-9</v>
      </c>
      <c r="DU295" s="17">
        <f t="shared" si="534"/>
        <v>-1.1347778744805627E-9</v>
      </c>
      <c r="DV295" s="17">
        <f t="shared" si="534"/>
        <v>-1.1574734319701739E-9</v>
      </c>
      <c r="DW295" s="17">
        <f t="shared" si="534"/>
        <v>-1.1806229006095774E-9</v>
      </c>
      <c r="DX295" s="17">
        <f t="shared" si="534"/>
        <v>-1.204235358621769E-9</v>
      </c>
      <c r="DY295" s="17">
        <f t="shared" si="534"/>
        <v>-1.2283200657942044E-9</v>
      </c>
      <c r="DZ295" s="17">
        <f t="shared" si="534"/>
        <v>-1.2528864671100884E-9</v>
      </c>
      <c r="EA295" s="17">
        <f t="shared" si="534"/>
        <v>-1.2779441964522901E-9</v>
      </c>
      <c r="EB295" s="17">
        <f t="shared" si="534"/>
        <v>-1.3035030803813358E-9</v>
      </c>
      <c r="EC295" s="17">
        <f t="shared" si="534"/>
        <v>-1.3295731419889627E-9</v>
      </c>
      <c r="ED295" s="17">
        <f t="shared" si="534"/>
        <v>-1.3561646048287421E-9</v>
      </c>
      <c r="EE295" s="17">
        <f t="shared" si="534"/>
        <v>-1.383287896925317E-9</v>
      </c>
      <c r="EF295" s="17">
        <f t="shared" si="534"/>
        <v>-1.4109536548638233E-9</v>
      </c>
      <c r="EG295" s="17">
        <f t="shared" si="534"/>
        <v>-1.4391727279610999E-9</v>
      </c>
      <c r="EH295" s="17">
        <f t="shared" si="534"/>
        <v>-1.467956182520322E-9</v>
      </c>
      <c r="EI295" s="17">
        <f t="shared" ref="EI295:FC295" si="535">EI217</f>
        <v>-1.4973153061707284E-9</v>
      </c>
      <c r="EJ295" s="17">
        <f t="shared" si="535"/>
        <v>-1.5272616122941431E-9</v>
      </c>
      <c r="EK295" s="17">
        <f t="shared" si="535"/>
        <v>-1.5578068445400259E-9</v>
      </c>
      <c r="EL295" s="17">
        <f t="shared" si="535"/>
        <v>-1.5889629814308265E-9</v>
      </c>
      <c r="EM295" s="17">
        <f t="shared" si="535"/>
        <v>-1.620742241059443E-9</v>
      </c>
      <c r="EN295" s="17">
        <f t="shared" si="535"/>
        <v>-1.6531570858806318E-9</v>
      </c>
      <c r="EO295" s="17">
        <f t="shared" si="535"/>
        <v>-1.6862202275982443E-9</v>
      </c>
      <c r="EP295" s="17">
        <f t="shared" si="535"/>
        <v>-1.7199446321502092E-9</v>
      </c>
      <c r="EQ295" s="17">
        <f t="shared" si="535"/>
        <v>-1.7543435247932132E-9</v>
      </c>
      <c r="ER295" s="17">
        <f t="shared" si="535"/>
        <v>-1.7894303952890776E-9</v>
      </c>
      <c r="ES295" s="17">
        <f t="shared" si="535"/>
        <v>-1.8252190031948591E-9</v>
      </c>
      <c r="ET295" s="17">
        <f t="shared" si="535"/>
        <v>-1.8617233832587562E-9</v>
      </c>
      <c r="EU295" s="17">
        <f t="shared" si="535"/>
        <v>-1.8989578509239313E-9</v>
      </c>
      <c r="EV295" s="17">
        <f t="shared" si="535"/>
        <v>-1.93693700794241E-9</v>
      </c>
      <c r="EW295" s="17">
        <f t="shared" si="535"/>
        <v>-1.975675748101258E-9</v>
      </c>
      <c r="EX295" s="17">
        <f t="shared" si="535"/>
        <v>-2.0151892630632834E-9</v>
      </c>
      <c r="EY295" s="17">
        <f t="shared" si="535"/>
        <v>-2.055493048324549E-9</v>
      </c>
      <c r="EZ295" s="17">
        <f t="shared" si="535"/>
        <v>-2.0966029092910404E-9</v>
      </c>
      <c r="FA295" s="17">
        <f t="shared" si="535"/>
        <v>-2.138534967476861E-9</v>
      </c>
      <c r="FB295" s="17">
        <f t="shared" si="535"/>
        <v>-2.1813056668263981E-9</v>
      </c>
      <c r="FC295" s="17">
        <f t="shared" si="535"/>
        <v>-2.2249317801629262E-9</v>
      </c>
    </row>
    <row r="296" spans="2:1006" x14ac:dyDescent="0.35">
      <c r="C296" s="33" t="s">
        <v>328</v>
      </c>
      <c r="D296" s="33"/>
      <c r="E296" s="33"/>
      <c r="F296" s="33"/>
      <c r="G296" s="33"/>
      <c r="H296" s="33"/>
      <c r="I296" s="33"/>
      <c r="J296" s="47">
        <f ca="1">J293-J294-J295</f>
        <v>0</v>
      </c>
      <c r="K296" s="47">
        <f t="shared" ref="K296:BV296" ca="1" si="536">K293-K294-K295</f>
        <v>0</v>
      </c>
      <c r="L296" s="47">
        <f t="shared" ca="1" si="536"/>
        <v>0</v>
      </c>
      <c r="M296" s="47">
        <f t="shared" ca="1" si="536"/>
        <v>0</v>
      </c>
      <c r="N296" s="47">
        <f t="shared" ca="1" si="536"/>
        <v>0</v>
      </c>
      <c r="O296" s="47">
        <f t="shared" ca="1" si="536"/>
        <v>0</v>
      </c>
      <c r="P296" s="47">
        <f t="shared" ca="1" si="536"/>
        <v>0</v>
      </c>
      <c r="Q296" s="47">
        <f t="shared" ca="1" si="536"/>
        <v>0</v>
      </c>
      <c r="R296" s="47">
        <f t="shared" ca="1" si="536"/>
        <v>0</v>
      </c>
      <c r="S296" s="47">
        <f t="shared" ca="1" si="536"/>
        <v>0</v>
      </c>
      <c r="T296" s="47">
        <f t="shared" ca="1" si="536"/>
        <v>0</v>
      </c>
      <c r="U296" s="47">
        <f t="shared" ca="1" si="536"/>
        <v>0</v>
      </c>
      <c r="V296" s="35">
        <f t="shared" ca="1" si="536"/>
        <v>-2799672.8383849273</v>
      </c>
      <c r="W296" s="35">
        <f t="shared" ca="1" si="536"/>
        <v>-2639968.7177588013</v>
      </c>
      <c r="X296" s="35">
        <f t="shared" ca="1" si="536"/>
        <v>-3951386.5917095551</v>
      </c>
      <c r="Y296" s="35">
        <f t="shared" ca="1" si="536"/>
        <v>-3935245.5724610914</v>
      </c>
      <c r="Z296" s="35">
        <f t="shared" ca="1" si="536"/>
        <v>-2503063.7373202001</v>
      </c>
      <c r="AA296" s="35">
        <f t="shared" ca="1" si="536"/>
        <v>-2485815.3726230268</v>
      </c>
      <c r="AB296" s="35">
        <f t="shared" ca="1" si="536"/>
        <v>-1618695.7584736568</v>
      </c>
      <c r="AC296" s="35">
        <f t="shared" ca="1" si="536"/>
        <v>-1600283.2499335047</v>
      </c>
      <c r="AD296" s="35">
        <f t="shared" ca="1" si="536"/>
        <v>-1581266.5175775299</v>
      </c>
      <c r="AE296" s="35">
        <f t="shared" ca="1" si="536"/>
        <v>-1906919.4833252099</v>
      </c>
      <c r="AF296" s="35">
        <f t="shared" ca="1" si="536"/>
        <v>-1259600.7963162148</v>
      </c>
      <c r="AG296" s="35">
        <f t="shared" ca="1" si="536"/>
        <v>-1248898.8661010764</v>
      </c>
      <c r="AH296" s="35">
        <f t="shared" ca="1" si="536"/>
        <v>-600861.01394278288</v>
      </c>
      <c r="AI296" s="35">
        <f t="shared" ca="1" si="536"/>
        <v>-589423.73381103238</v>
      </c>
      <c r="AJ296" s="35">
        <f t="shared" ca="1" si="536"/>
        <v>-577606.34839759185</v>
      </c>
      <c r="AK296" s="35">
        <f t="shared" ca="1" si="536"/>
        <v>-565400.34326805698</v>
      </c>
      <c r="AL296" s="35">
        <f t="shared" ca="1" si="536"/>
        <v>-552797.02903595683</v>
      </c>
      <c r="AM296" s="35">
        <f t="shared" ca="1" si="536"/>
        <v>-539787.53785013326</v>
      </c>
      <c r="AN296" s="35">
        <f t="shared" ca="1" si="536"/>
        <v>-526362.81981197721</v>
      </c>
      <c r="AO296" s="35">
        <f t="shared" ca="1" si="536"/>
        <v>-512513.63932112092</v>
      </c>
      <c r="AP296" s="35">
        <f t="shared" ca="1" si="536"/>
        <v>-498230.57134815975</v>
      </c>
      <c r="AQ296" s="35">
        <f t="shared" ca="1" si="536"/>
        <v>-484872.41868557688</v>
      </c>
      <c r="AR296" s="35">
        <f t="shared" ca="1" si="536"/>
        <v>-471088.31333328097</v>
      </c>
      <c r="AS296" s="35">
        <f t="shared" ca="1" si="536"/>
        <v>-456868.78622776904</v>
      </c>
      <c r="AT296" s="35">
        <f t="shared" ca="1" si="536"/>
        <v>-442204.17415547156</v>
      </c>
      <c r="AU296" s="35">
        <f t="shared" ca="1" si="536"/>
        <v>-427084.61585712753</v>
      </c>
      <c r="AV296" s="35">
        <f t="shared" ca="1" si="536"/>
        <v>-411500.0480543797</v>
      </c>
      <c r="AW296" s="35">
        <f t="shared" ca="1" si="536"/>
        <v>-395440.20139703824</v>
      </c>
      <c r="AX296" s="35">
        <f t="shared" ca="1" si="536"/>
        <v>-378894.59632943029</v>
      </c>
      <c r="AY296" s="35">
        <f t="shared" ca="1" si="536"/>
        <v>-361852.53887421871</v>
      </c>
      <c r="AZ296" s="35">
        <f t="shared" ca="1" si="536"/>
        <v>-300103.11633204453</v>
      </c>
      <c r="BA296" s="35">
        <f t="shared" ca="1" si="536"/>
        <v>-282035.19289531204</v>
      </c>
      <c r="BB296" s="35">
        <f t="shared" ca="1" si="536"/>
        <v>-263437.40517440328</v>
      </c>
      <c r="BC296" s="35">
        <f t="shared" ca="1" si="536"/>
        <v>-244298.15763457373</v>
      </c>
      <c r="BD296" s="35">
        <f t="shared" ca="1" si="536"/>
        <v>-224605.61794174678</v>
      </c>
      <c r="BE296" s="35">
        <f t="shared" ca="1" si="536"/>
        <v>-204347.71221538831</v>
      </c>
      <c r="BF296" s="35">
        <f t="shared" ca="1" si="536"/>
        <v>-183512.12018660671</v>
      </c>
      <c r="BG296" s="35">
        <f t="shared" ca="1" si="536"/>
        <v>-162086.27025958698</v>
      </c>
      <c r="BH296" s="35">
        <f t="shared" ca="1" si="536"/>
        <v>-140057.33447442864</v>
      </c>
      <c r="BI296" s="35">
        <f t="shared" ca="1" si="536"/>
        <v>-117412.22336942005</v>
      </c>
      <c r="BJ296" s="35">
        <f t="shared" ca="1" si="536"/>
        <v>-92769.159688110172</v>
      </c>
      <c r="BK296" s="35">
        <f t="shared" ca="1" si="536"/>
        <v>-87666.723644581027</v>
      </c>
      <c r="BL296" s="35">
        <f t="shared" ca="1" si="536"/>
        <v>-82602.278319449964</v>
      </c>
      <c r="BM296" s="35">
        <f t="shared" ca="1" si="536"/>
        <v>-77577.439237293554</v>
      </c>
      <c r="BN296" s="35">
        <f t="shared" ca="1" si="536"/>
        <v>-72593.864087276976</v>
      </c>
      <c r="BO296" s="35">
        <f t="shared" ca="1" si="536"/>
        <v>-67653.253661163006</v>
      </c>
      <c r="BP296" s="35">
        <f t="shared" ca="1" si="536"/>
        <v>-62757.352811032062</v>
      </c>
      <c r="BQ296" s="35">
        <f t="shared" ca="1" si="536"/>
        <v>-57907.95142711675</v>
      </c>
      <c r="BR296" s="35">
        <f t="shared" ca="1" si="536"/>
        <v>-53106.885436162993</v>
      </c>
      <c r="BS296" s="35">
        <f t="shared" ca="1" si="536"/>
        <v>-48356.037820737714</v>
      </c>
      <c r="BT296" s="35">
        <f t="shared" ca="1" si="536"/>
        <v>-43657.339659911777</v>
      </c>
      <c r="BU296" s="35">
        <f t="shared" ca="1" si="536"/>
        <v>-39012.771191755579</v>
      </c>
      <c r="BV296" s="35">
        <f t="shared" ca="1" si="536"/>
        <v>-34424.362898093386</v>
      </c>
      <c r="BW296" s="35">
        <f t="shared" ref="BW296:EH296" ca="1" si="537">BW293-BW294-BW295</f>
        <v>-29894.196611971645</v>
      </c>
      <c r="BX296" s="35">
        <f t="shared" ca="1" si="537"/>
        <v>-25424.406648305663</v>
      </c>
      <c r="BY296" s="35">
        <f t="shared" ca="1" si="537"/>
        <v>-21017.180958178393</v>
      </c>
      <c r="BZ296" s="35">
        <f t="shared" ca="1" si="537"/>
        <v>-16674.762307274814</v>
      </c>
      <c r="CA296" s="35">
        <f t="shared" ca="1" si="537"/>
        <v>-12399.449478944882</v>
      </c>
      <c r="CB296" s="35">
        <f t="shared" ca="1" si="537"/>
        <v>-8193.5985023982867</v>
      </c>
      <c r="CC296" s="35">
        <f t="shared" ca="1" si="537"/>
        <v>-4059.6239065441628</v>
      </c>
      <c r="CD296" s="35">
        <f t="shared" ca="1" si="537"/>
        <v>4.8428773880004884E-10</v>
      </c>
      <c r="CE296" s="35">
        <f t="shared" ca="1" si="537"/>
        <v>4.9397349357604979E-10</v>
      </c>
      <c r="CF296" s="35">
        <f t="shared" ca="1" si="537"/>
        <v>5.0385296344757084E-10</v>
      </c>
      <c r="CG296" s="35">
        <f t="shared" ca="1" si="537"/>
        <v>5.1393002271652223E-10</v>
      </c>
      <c r="CH296" s="35">
        <f t="shared" ca="1" si="537"/>
        <v>5.2420862317085269E-10</v>
      </c>
      <c r="CI296" s="35">
        <f t="shared" ca="1" si="537"/>
        <v>5.3469279563426977E-10</v>
      </c>
      <c r="CJ296" s="35">
        <f t="shared" ca="1" si="537"/>
        <v>5.4538665154695511E-10</v>
      </c>
      <c r="CK296" s="35">
        <f t="shared" ca="1" si="537"/>
        <v>5.5629438457789422E-10</v>
      </c>
      <c r="CL296" s="35">
        <f t="shared" ca="1" si="537"/>
        <v>5.6742027226945216E-10</v>
      </c>
      <c r="CM296" s="35">
        <f t="shared" ca="1" si="537"/>
        <v>5.7876867771484115E-10</v>
      </c>
      <c r="CN296" s="35">
        <f t="shared" ca="1" si="537"/>
        <v>5.9034405126913794E-10</v>
      </c>
      <c r="CO296" s="35">
        <f t="shared" ca="1" si="537"/>
        <v>6.0215093229452079E-10</v>
      </c>
      <c r="CP296" s="35">
        <f t="shared" ca="1" si="537"/>
        <v>6.1419395094041114E-10</v>
      </c>
      <c r="CQ296" s="35">
        <f t="shared" ca="1" si="537"/>
        <v>6.2647782995921932E-10</v>
      </c>
      <c r="CR296" s="35">
        <f t="shared" ca="1" si="537"/>
        <v>6.3900738655840371E-10</v>
      </c>
      <c r="CS296" s="35">
        <f t="shared" ca="1" si="537"/>
        <v>6.5178753428957175E-10</v>
      </c>
      <c r="CT296" s="35">
        <f t="shared" ca="1" si="537"/>
        <v>6.6482328497536309E-10</v>
      </c>
      <c r="CU296" s="35">
        <f t="shared" ca="1" si="537"/>
        <v>6.7811975067487035E-10</v>
      </c>
      <c r="CV296" s="35">
        <f t="shared" ca="1" si="537"/>
        <v>6.9168214568836779E-10</v>
      </c>
      <c r="CW296" s="35">
        <f t="shared" ca="1" si="537"/>
        <v>7.055157886021351E-10</v>
      </c>
      <c r="CX296" s="35">
        <f t="shared" ca="1" si="537"/>
        <v>7.1962610437417774E-10</v>
      </c>
      <c r="CY296" s="35">
        <f t="shared" ca="1" si="537"/>
        <v>7.3401862646166122E-10</v>
      </c>
      <c r="CZ296" s="35">
        <f t="shared" ca="1" si="537"/>
        <v>7.4869899899089445E-10</v>
      </c>
      <c r="DA296" s="35">
        <f t="shared" ca="1" si="537"/>
        <v>7.6367297897071243E-10</v>
      </c>
      <c r="DB296" s="35">
        <f t="shared" ca="1" si="537"/>
        <v>7.7894643855012656E-10</v>
      </c>
      <c r="DC296" s="35">
        <f t="shared" ca="1" si="537"/>
        <v>7.9452536732112916E-10</v>
      </c>
      <c r="DD296" s="35">
        <f t="shared" ca="1" si="537"/>
        <v>8.1041587466755178E-10</v>
      </c>
      <c r="DE296" s="35">
        <f t="shared" ca="1" si="537"/>
        <v>8.2662419216090279E-10</v>
      </c>
      <c r="DF296" s="35">
        <f t="shared" ca="1" si="537"/>
        <v>8.4315667600412084E-10</v>
      </c>
      <c r="DG296" s="35">
        <f t="shared" ca="1" si="537"/>
        <v>8.6001980952420341E-10</v>
      </c>
      <c r="DH296" s="35">
        <f t="shared" ca="1" si="537"/>
        <v>8.7722020571468744E-10</v>
      </c>
      <c r="DI296" s="35">
        <f t="shared" ca="1" si="537"/>
        <v>8.9476460982898122E-10</v>
      </c>
      <c r="DJ296" s="35">
        <f t="shared" ca="1" si="537"/>
        <v>9.126599020255608E-10</v>
      </c>
      <c r="DK296" s="35">
        <f t="shared" ca="1" si="537"/>
        <v>9.3091310006607198E-10</v>
      </c>
      <c r="DL296" s="35">
        <f t="shared" ca="1" si="537"/>
        <v>9.4953136206739338E-10</v>
      </c>
      <c r="DM296" s="35">
        <f t="shared" ca="1" si="537"/>
        <v>9.6852198930874135E-10</v>
      </c>
      <c r="DN296" s="35">
        <f t="shared" ca="1" si="537"/>
        <v>9.878924290949162E-10</v>
      </c>
      <c r="DO296" s="35">
        <f t="shared" ca="1" si="537"/>
        <v>1.0076502776768144E-9</v>
      </c>
      <c r="DP296" s="35">
        <f t="shared" ca="1" si="537"/>
        <v>1.0278032832303506E-9</v>
      </c>
      <c r="DQ296" s="35">
        <f t="shared" ca="1" si="537"/>
        <v>1.0483593488949577E-9</v>
      </c>
      <c r="DR296" s="35">
        <f t="shared" ca="1" si="537"/>
        <v>1.0693265358728569E-9</v>
      </c>
      <c r="DS296" s="35">
        <f t="shared" ca="1" si="537"/>
        <v>1.090713066590314E-9</v>
      </c>
      <c r="DT296" s="35">
        <f t="shared" ca="1" si="537"/>
        <v>1.1125273279221202E-9</v>
      </c>
      <c r="DU296" s="35">
        <f t="shared" ca="1" si="537"/>
        <v>1.1347778744805627E-9</v>
      </c>
      <c r="DV296" s="35">
        <f t="shared" ca="1" si="537"/>
        <v>1.1574734319701739E-9</v>
      </c>
      <c r="DW296" s="35">
        <f t="shared" ca="1" si="537"/>
        <v>1.1806229006095774E-9</v>
      </c>
      <c r="DX296" s="35">
        <f t="shared" ca="1" si="537"/>
        <v>1.204235358621769E-9</v>
      </c>
      <c r="DY296" s="35">
        <f t="shared" ca="1" si="537"/>
        <v>1.2283200657942044E-9</v>
      </c>
      <c r="DZ296" s="35">
        <f t="shared" ca="1" si="537"/>
        <v>1.2528864671100884E-9</v>
      </c>
      <c r="EA296" s="35">
        <f t="shared" ca="1" si="537"/>
        <v>1.2779441964522901E-9</v>
      </c>
      <c r="EB296" s="35">
        <f t="shared" ca="1" si="537"/>
        <v>1.3035030803813358E-9</v>
      </c>
      <c r="EC296" s="35">
        <f t="shared" ca="1" si="537"/>
        <v>1.3295731419889627E-9</v>
      </c>
      <c r="ED296" s="35">
        <f t="shared" ca="1" si="537"/>
        <v>1.3561646048287421E-9</v>
      </c>
      <c r="EE296" s="35">
        <f t="shared" ca="1" si="537"/>
        <v>1.383287896925317E-9</v>
      </c>
      <c r="EF296" s="35">
        <f t="shared" ca="1" si="537"/>
        <v>1.4109536548638233E-9</v>
      </c>
      <c r="EG296" s="35">
        <f t="shared" ca="1" si="537"/>
        <v>1.4391727279610999E-9</v>
      </c>
      <c r="EH296" s="35">
        <f t="shared" ca="1" si="537"/>
        <v>1.467956182520322E-9</v>
      </c>
      <c r="EI296" s="35">
        <f t="shared" ref="EI296:FC296" ca="1" si="538">EI293-EI294-EI295</f>
        <v>1.4973153061707284E-9</v>
      </c>
      <c r="EJ296" s="35">
        <f t="shared" ca="1" si="538"/>
        <v>1.5272616122941431E-9</v>
      </c>
      <c r="EK296" s="35">
        <f t="shared" ca="1" si="538"/>
        <v>1.5578068445400259E-9</v>
      </c>
      <c r="EL296" s="35">
        <f t="shared" ca="1" si="538"/>
        <v>1.5889629814308265E-9</v>
      </c>
      <c r="EM296" s="35">
        <f t="shared" ca="1" si="538"/>
        <v>1.620742241059443E-9</v>
      </c>
      <c r="EN296" s="35">
        <f t="shared" ca="1" si="538"/>
        <v>1.6531570858806318E-9</v>
      </c>
      <c r="EO296" s="35">
        <f t="shared" ca="1" si="538"/>
        <v>1.6862202275982443E-9</v>
      </c>
      <c r="EP296" s="35">
        <f t="shared" ca="1" si="538"/>
        <v>1.7199446321502092E-9</v>
      </c>
      <c r="EQ296" s="35">
        <f t="shared" ca="1" si="538"/>
        <v>1.7543435247932132E-9</v>
      </c>
      <c r="ER296" s="35">
        <f t="shared" ca="1" si="538"/>
        <v>1.7894303952890776E-9</v>
      </c>
      <c r="ES296" s="35">
        <f t="shared" ca="1" si="538"/>
        <v>1.8252190031948591E-9</v>
      </c>
      <c r="ET296" s="35">
        <f t="shared" ca="1" si="538"/>
        <v>1.8617233832587562E-9</v>
      </c>
      <c r="EU296" s="35">
        <f t="shared" ca="1" si="538"/>
        <v>1.8989578509239313E-9</v>
      </c>
      <c r="EV296" s="35">
        <f t="shared" ca="1" si="538"/>
        <v>1.93693700794241E-9</v>
      </c>
      <c r="EW296" s="35">
        <f t="shared" ca="1" si="538"/>
        <v>1.975675748101258E-9</v>
      </c>
      <c r="EX296" s="35">
        <f t="shared" ca="1" si="538"/>
        <v>2.0151892630632834E-9</v>
      </c>
      <c r="EY296" s="35">
        <f t="shared" ca="1" si="538"/>
        <v>2.055493048324549E-9</v>
      </c>
      <c r="EZ296" s="35">
        <f t="shared" ca="1" si="538"/>
        <v>2.0966029092910404E-9</v>
      </c>
      <c r="FA296" s="35">
        <f t="shared" ca="1" si="538"/>
        <v>2.138534967476861E-9</v>
      </c>
      <c r="FB296" s="35">
        <f t="shared" ca="1" si="538"/>
        <v>2.1813056668263981E-9</v>
      </c>
      <c r="FC296" s="35">
        <f t="shared" ca="1" si="538"/>
        <v>2.2249317801629262E-9</v>
      </c>
    </row>
    <row r="297" spans="2:1006" x14ac:dyDescent="0.35">
      <c r="C297" t="s">
        <v>371</v>
      </c>
      <c r="F297" s="7">
        <f>InputC!E67</f>
        <v>0.21</v>
      </c>
      <c r="J297" s="45">
        <f ca="1">J296*$F$297</f>
        <v>0</v>
      </c>
      <c r="K297" s="45">
        <f t="shared" ref="K297:BV297" ca="1" si="539">K296*$F$297</f>
        <v>0</v>
      </c>
      <c r="L297" s="45">
        <f t="shared" ca="1" si="539"/>
        <v>0</v>
      </c>
      <c r="M297" s="45">
        <f t="shared" ca="1" si="539"/>
        <v>0</v>
      </c>
      <c r="N297" s="45">
        <f t="shared" ca="1" si="539"/>
        <v>0</v>
      </c>
      <c r="O297" s="45">
        <f t="shared" ca="1" si="539"/>
        <v>0</v>
      </c>
      <c r="P297" s="45">
        <f t="shared" ca="1" si="539"/>
        <v>0</v>
      </c>
      <c r="Q297" s="45">
        <f t="shared" ca="1" si="539"/>
        <v>0</v>
      </c>
      <c r="R297" s="45">
        <f t="shared" ca="1" si="539"/>
        <v>0</v>
      </c>
      <c r="S297" s="45">
        <f t="shared" ca="1" si="539"/>
        <v>0</v>
      </c>
      <c r="T297" s="45">
        <f t="shared" ca="1" si="539"/>
        <v>0</v>
      </c>
      <c r="U297" s="45">
        <f t="shared" ca="1" si="539"/>
        <v>0</v>
      </c>
      <c r="V297" s="17">
        <f t="shared" ca="1" si="539"/>
        <v>-587931.29606083466</v>
      </c>
      <c r="W297" s="17">
        <f t="shared" ca="1" si="539"/>
        <v>-554393.43072934821</v>
      </c>
      <c r="X297" s="17">
        <f t="shared" ca="1" si="539"/>
        <v>-829791.18425900652</v>
      </c>
      <c r="Y297" s="17">
        <f t="shared" ca="1" si="539"/>
        <v>-826401.57021682919</v>
      </c>
      <c r="Z297" s="17">
        <f t="shared" ca="1" si="539"/>
        <v>-525643.38483724196</v>
      </c>
      <c r="AA297" s="17">
        <f t="shared" ca="1" si="539"/>
        <v>-522021.22825083561</v>
      </c>
      <c r="AB297" s="17">
        <f t="shared" ca="1" si="539"/>
        <v>-339926.1092794679</v>
      </c>
      <c r="AC297" s="17">
        <f t="shared" ca="1" si="539"/>
        <v>-336059.48248603597</v>
      </c>
      <c r="AD297" s="17">
        <f t="shared" ca="1" si="539"/>
        <v>-332065.96869128128</v>
      </c>
      <c r="AE297" s="17">
        <f t="shared" ca="1" si="539"/>
        <v>-400453.09149829409</v>
      </c>
      <c r="AF297" s="17">
        <f t="shared" ca="1" si="539"/>
        <v>-264516.16722640512</v>
      </c>
      <c r="AG297" s="17">
        <f t="shared" ca="1" si="539"/>
        <v>-262268.76188122603</v>
      </c>
      <c r="AH297" s="17">
        <f t="shared" ca="1" si="539"/>
        <v>-126180.8129279844</v>
      </c>
      <c r="AI297" s="17">
        <f t="shared" ca="1" si="539"/>
        <v>-123778.9841003168</v>
      </c>
      <c r="AJ297" s="17">
        <f t="shared" ca="1" si="539"/>
        <v>-121297.33316349429</v>
      </c>
      <c r="AK297" s="17">
        <f t="shared" ca="1" si="539"/>
        <v>-118734.07208629196</v>
      </c>
      <c r="AL297" s="17">
        <f t="shared" ca="1" si="539"/>
        <v>-116087.37609755094</v>
      </c>
      <c r="AM297" s="17">
        <f t="shared" ca="1" si="539"/>
        <v>-113355.38294852799</v>
      </c>
      <c r="AN297" s="17">
        <f t="shared" ca="1" si="539"/>
        <v>-110536.19216051522</v>
      </c>
      <c r="AO297" s="17">
        <f t="shared" ca="1" si="539"/>
        <v>-107627.86425743539</v>
      </c>
      <c r="AP297" s="17">
        <f t="shared" ca="1" si="539"/>
        <v>-104628.41998311355</v>
      </c>
      <c r="AQ297" s="17">
        <f t="shared" ca="1" si="539"/>
        <v>-101823.20792397115</v>
      </c>
      <c r="AR297" s="17">
        <f t="shared" ca="1" si="539"/>
        <v>-98928.545799989006</v>
      </c>
      <c r="AS297" s="17">
        <f t="shared" ca="1" si="539"/>
        <v>-95942.445107831489</v>
      </c>
      <c r="AT297" s="17">
        <f t="shared" ca="1" si="539"/>
        <v>-92862.876572649024</v>
      </c>
      <c r="AU297" s="17">
        <f t="shared" ca="1" si="539"/>
        <v>-89687.76932999678</v>
      </c>
      <c r="AV297" s="17">
        <f t="shared" ca="1" si="539"/>
        <v>-86415.010091419739</v>
      </c>
      <c r="AW297" s="17">
        <f t="shared" ca="1" si="539"/>
        <v>-83042.44229337803</v>
      </c>
      <c r="AX297" s="17">
        <f t="shared" ca="1" si="539"/>
        <v>-79567.865229180359</v>
      </c>
      <c r="AY297" s="17">
        <f t="shared" ca="1" si="539"/>
        <v>-75989.033163585918</v>
      </c>
      <c r="AZ297" s="17">
        <f t="shared" ca="1" si="539"/>
        <v>-63021.654429729351</v>
      </c>
      <c r="BA297" s="17">
        <f t="shared" ca="1" si="539"/>
        <v>-59227.390508015524</v>
      </c>
      <c r="BB297" s="17">
        <f t="shared" ca="1" si="539"/>
        <v>-55321.855086624688</v>
      </c>
      <c r="BC297" s="17">
        <f t="shared" ca="1" si="539"/>
        <v>-51302.613103260483</v>
      </c>
      <c r="BD297" s="17">
        <f t="shared" ca="1" si="539"/>
        <v>-47167.179767766822</v>
      </c>
      <c r="BE297" s="17">
        <f t="shared" ca="1" si="539"/>
        <v>-42913.019565231545</v>
      </c>
      <c r="BF297" s="17">
        <f t="shared" ca="1" si="539"/>
        <v>-38537.545239187406</v>
      </c>
      <c r="BG297" s="17">
        <f t="shared" ca="1" si="539"/>
        <v>-34038.116754513263</v>
      </c>
      <c r="BH297" s="17">
        <f t="shared" ca="1" si="539"/>
        <v>-29412.040239630016</v>
      </c>
      <c r="BI297" s="17">
        <f t="shared" ca="1" si="539"/>
        <v>-24656.56690757821</v>
      </c>
      <c r="BJ297" s="17">
        <f t="shared" ca="1" si="539"/>
        <v>-19481.523534503136</v>
      </c>
      <c r="BK297" s="17">
        <f t="shared" ca="1" si="539"/>
        <v>-18410.011965362013</v>
      </c>
      <c r="BL297" s="17">
        <f t="shared" ca="1" si="539"/>
        <v>-17346.478447084493</v>
      </c>
      <c r="BM297" s="17">
        <f t="shared" ca="1" si="539"/>
        <v>-16291.262239831645</v>
      </c>
      <c r="BN297" s="17">
        <f t="shared" ca="1" si="539"/>
        <v>-15244.711458328164</v>
      </c>
      <c r="BO297" s="17">
        <f t="shared" ca="1" si="539"/>
        <v>-14207.18326884423</v>
      </c>
      <c r="BP297" s="17">
        <f t="shared" ca="1" si="539"/>
        <v>-13179.044090316733</v>
      </c>
      <c r="BQ297" s="17">
        <f t="shared" ca="1" si="539"/>
        <v>-12160.669799694517</v>
      </c>
      <c r="BR297" s="17">
        <f t="shared" ca="1" si="539"/>
        <v>-11152.445941594227</v>
      </c>
      <c r="BS297" s="17">
        <f t="shared" ca="1" si="539"/>
        <v>-10154.76794235492</v>
      </c>
      <c r="BT297" s="17">
        <f t="shared" ca="1" si="539"/>
        <v>-9168.041328581472</v>
      </c>
      <c r="BU297" s="17">
        <f t="shared" ca="1" si="539"/>
        <v>-8192.6819502686722</v>
      </c>
      <c r="BV297" s="17">
        <f t="shared" ca="1" si="539"/>
        <v>-7229.1162085996111</v>
      </c>
      <c r="BW297" s="17">
        <f t="shared" ref="BW297:EH297" ca="1" si="540">BW296*$F$297</f>
        <v>-6277.7812885140456</v>
      </c>
      <c r="BX297" s="17">
        <f t="shared" ca="1" si="540"/>
        <v>-5339.1253961441889</v>
      </c>
      <c r="BY297" s="17">
        <f t="shared" ca="1" si="540"/>
        <v>-4413.6080012174625</v>
      </c>
      <c r="BZ297" s="17">
        <f t="shared" ca="1" si="540"/>
        <v>-3501.7000845277107</v>
      </c>
      <c r="CA297" s="17">
        <f t="shared" ca="1" si="540"/>
        <v>-2603.8843905784252</v>
      </c>
      <c r="CB297" s="17">
        <f t="shared" ca="1" si="540"/>
        <v>-1720.6556855036401</v>
      </c>
      <c r="CC297" s="17">
        <f t="shared" ca="1" si="540"/>
        <v>-852.52102037427414</v>
      </c>
      <c r="CD297" s="17">
        <f t="shared" ca="1" si="540"/>
        <v>1.0170042514801026E-10</v>
      </c>
      <c r="CE297" s="17">
        <f t="shared" ca="1" si="540"/>
        <v>1.0373443365097046E-10</v>
      </c>
      <c r="CF297" s="17">
        <f t="shared" ca="1" si="540"/>
        <v>1.0580912232398987E-10</v>
      </c>
      <c r="CG297" s="17">
        <f t="shared" ca="1" si="540"/>
        <v>1.0792530477046966E-10</v>
      </c>
      <c r="CH297" s="17">
        <f t="shared" ca="1" si="540"/>
        <v>1.1008381086587905E-10</v>
      </c>
      <c r="CI297" s="17">
        <f t="shared" ca="1" si="540"/>
        <v>1.1228548708319664E-10</v>
      </c>
      <c r="CJ297" s="17">
        <f t="shared" ca="1" si="540"/>
        <v>1.1453119682486057E-10</v>
      </c>
      <c r="CK297" s="17">
        <f t="shared" ca="1" si="540"/>
        <v>1.1682182076135777E-10</v>
      </c>
      <c r="CL297" s="17">
        <f t="shared" ca="1" si="540"/>
        <v>1.1915825717658494E-10</v>
      </c>
      <c r="CM297" s="17">
        <f t="shared" ca="1" si="540"/>
        <v>1.2154142232011663E-10</v>
      </c>
      <c r="CN297" s="17">
        <f t="shared" ca="1" si="540"/>
        <v>1.2397225076651897E-10</v>
      </c>
      <c r="CO297" s="17">
        <f t="shared" ca="1" si="540"/>
        <v>1.2645169578184937E-10</v>
      </c>
      <c r="CP297" s="17">
        <f t="shared" ca="1" si="540"/>
        <v>1.2898072969748632E-10</v>
      </c>
      <c r="CQ297" s="17">
        <f t="shared" ca="1" si="540"/>
        <v>1.3156034429143605E-10</v>
      </c>
      <c r="CR297" s="17">
        <f t="shared" ca="1" si="540"/>
        <v>1.3419155117726478E-10</v>
      </c>
      <c r="CS297" s="17">
        <f t="shared" ca="1" si="540"/>
        <v>1.3687538220081007E-10</v>
      </c>
      <c r="CT297" s="17">
        <f t="shared" ca="1" si="540"/>
        <v>1.3961288984482624E-10</v>
      </c>
      <c r="CU297" s="17">
        <f t="shared" ca="1" si="540"/>
        <v>1.4240514764172276E-10</v>
      </c>
      <c r="CV297" s="17">
        <f t="shared" ca="1" si="540"/>
        <v>1.4525325059455723E-10</v>
      </c>
      <c r="CW297" s="17">
        <f t="shared" ca="1" si="540"/>
        <v>1.4815831560644837E-10</v>
      </c>
      <c r="CX297" s="17">
        <f t="shared" ca="1" si="540"/>
        <v>1.5112148191857731E-10</v>
      </c>
      <c r="CY297" s="17">
        <f t="shared" ca="1" si="540"/>
        <v>1.5414391155694886E-10</v>
      </c>
      <c r="CZ297" s="17">
        <f t="shared" ca="1" si="540"/>
        <v>1.5722678978808783E-10</v>
      </c>
      <c r="DA297" s="17">
        <f t="shared" ca="1" si="540"/>
        <v>1.6037132558384961E-10</v>
      </c>
      <c r="DB297" s="17">
        <f t="shared" ca="1" si="540"/>
        <v>1.6357875209552656E-10</v>
      </c>
      <c r="DC297" s="17">
        <f t="shared" ca="1" si="540"/>
        <v>1.668503271374371E-10</v>
      </c>
      <c r="DD297" s="17">
        <f t="shared" ca="1" si="540"/>
        <v>1.7018733368018588E-10</v>
      </c>
      <c r="DE297" s="17">
        <f t="shared" ca="1" si="540"/>
        <v>1.7359108035378959E-10</v>
      </c>
      <c r="DF297" s="17">
        <f t="shared" ca="1" si="540"/>
        <v>1.7706290196086538E-10</v>
      </c>
      <c r="DG297" s="17">
        <f t="shared" ca="1" si="540"/>
        <v>1.8060416000008272E-10</v>
      </c>
      <c r="DH297" s="17">
        <f t="shared" ca="1" si="540"/>
        <v>1.8421624320008436E-10</v>
      </c>
      <c r="DI297" s="17">
        <f t="shared" ca="1" si="540"/>
        <v>1.8790056806408606E-10</v>
      </c>
      <c r="DJ297" s="17">
        <f t="shared" ca="1" si="540"/>
        <v>1.9165857942536776E-10</v>
      </c>
      <c r="DK297" s="17">
        <f t="shared" ca="1" si="540"/>
        <v>1.954917510138751E-10</v>
      </c>
      <c r="DL297" s="17">
        <f t="shared" ca="1" si="540"/>
        <v>1.9940158603415261E-10</v>
      </c>
      <c r="DM297" s="17">
        <f t="shared" ca="1" si="540"/>
        <v>2.0338961775483567E-10</v>
      </c>
      <c r="DN297" s="17">
        <f t="shared" ca="1" si="540"/>
        <v>2.074574101099324E-10</v>
      </c>
      <c r="DO297" s="17">
        <f t="shared" ca="1" si="540"/>
        <v>2.1160655831213102E-10</v>
      </c>
      <c r="DP297" s="17">
        <f t="shared" ca="1" si="540"/>
        <v>2.1583868947837363E-10</v>
      </c>
      <c r="DQ297" s="17">
        <f t="shared" ca="1" si="540"/>
        <v>2.2015546326794111E-10</v>
      </c>
      <c r="DR297" s="17">
        <f t="shared" ca="1" si="540"/>
        <v>2.2455857253329996E-10</v>
      </c>
      <c r="DS297" s="17">
        <f t="shared" ca="1" si="540"/>
        <v>2.2904974398396594E-10</v>
      </c>
      <c r="DT297" s="17">
        <f t="shared" ca="1" si="540"/>
        <v>2.3363073886364521E-10</v>
      </c>
      <c r="DU297" s="17">
        <f t="shared" ca="1" si="540"/>
        <v>2.3830335364091816E-10</v>
      </c>
      <c r="DV297" s="17">
        <f t="shared" ca="1" si="540"/>
        <v>2.4306942071373653E-10</v>
      </c>
      <c r="DW297" s="17">
        <f t="shared" ca="1" si="540"/>
        <v>2.4793080912801125E-10</v>
      </c>
      <c r="DX297" s="17">
        <f t="shared" ca="1" si="540"/>
        <v>2.5288942531057149E-10</v>
      </c>
      <c r="DY297" s="17">
        <f t="shared" ca="1" si="540"/>
        <v>2.5794721381678289E-10</v>
      </c>
      <c r="DZ297" s="17">
        <f t="shared" ca="1" si="540"/>
        <v>2.6310615809311857E-10</v>
      </c>
      <c r="EA297" s="17">
        <f t="shared" ca="1" si="540"/>
        <v>2.6836828125498091E-10</v>
      </c>
      <c r="EB297" s="17">
        <f t="shared" ca="1" si="540"/>
        <v>2.7373564688008053E-10</v>
      </c>
      <c r="EC297" s="17">
        <f t="shared" ca="1" si="540"/>
        <v>2.7921035981768217E-10</v>
      </c>
      <c r="ED297" s="17">
        <f t="shared" ca="1" si="540"/>
        <v>2.8479456701403582E-10</v>
      </c>
      <c r="EE297" s="17">
        <f t="shared" ca="1" si="540"/>
        <v>2.9049045835431655E-10</v>
      </c>
      <c r="EF297" s="17">
        <f t="shared" ca="1" si="540"/>
        <v>2.9630026752140289E-10</v>
      </c>
      <c r="EG297" s="17">
        <f t="shared" ca="1" si="540"/>
        <v>3.0222627287183096E-10</v>
      </c>
      <c r="EH297" s="17">
        <f t="shared" ca="1" si="540"/>
        <v>3.0827079832926764E-10</v>
      </c>
      <c r="EI297" s="17">
        <f t="shared" ref="EI297:FC297" ca="1" si="541">EI296*$F$297</f>
        <v>3.1443621429585293E-10</v>
      </c>
      <c r="EJ297" s="17">
        <f t="shared" ca="1" si="541"/>
        <v>3.2072493858177003E-10</v>
      </c>
      <c r="EK297" s="17">
        <f t="shared" ca="1" si="541"/>
        <v>3.2713943735340545E-10</v>
      </c>
      <c r="EL297" s="17">
        <f t="shared" ca="1" si="541"/>
        <v>3.3368222610047355E-10</v>
      </c>
      <c r="EM297" s="17">
        <f t="shared" ca="1" si="541"/>
        <v>3.4035587062248299E-10</v>
      </c>
      <c r="EN297" s="17">
        <f t="shared" ca="1" si="541"/>
        <v>3.4716298803493268E-10</v>
      </c>
      <c r="EO297" s="17">
        <f t="shared" ca="1" si="541"/>
        <v>3.5410624779563126E-10</v>
      </c>
      <c r="EP297" s="17">
        <f t="shared" ca="1" si="541"/>
        <v>3.6118837275154393E-10</v>
      </c>
      <c r="EQ297" s="17">
        <f t="shared" ca="1" si="541"/>
        <v>3.6841214020657475E-10</v>
      </c>
      <c r="ER297" s="17">
        <f t="shared" ca="1" si="541"/>
        <v>3.7578038301070629E-10</v>
      </c>
      <c r="ES297" s="17">
        <f t="shared" ca="1" si="541"/>
        <v>3.8329599067092039E-10</v>
      </c>
      <c r="ET297" s="17">
        <f t="shared" ca="1" si="541"/>
        <v>3.909619104843388E-10</v>
      </c>
      <c r="EU297" s="17">
        <f t="shared" ca="1" si="541"/>
        <v>3.9878114869402558E-10</v>
      </c>
      <c r="EV297" s="17">
        <f t="shared" ca="1" si="541"/>
        <v>4.0675677166790608E-10</v>
      </c>
      <c r="EW297" s="17">
        <f t="shared" ca="1" si="541"/>
        <v>4.1489190710126417E-10</v>
      </c>
      <c r="EX297" s="17">
        <f t="shared" ca="1" si="541"/>
        <v>4.231897452432895E-10</v>
      </c>
      <c r="EY297" s="17">
        <f t="shared" ca="1" si="541"/>
        <v>4.3165354014815529E-10</v>
      </c>
      <c r="EZ297" s="17">
        <f t="shared" ca="1" si="541"/>
        <v>4.4028661095111846E-10</v>
      </c>
      <c r="FA297" s="17">
        <f t="shared" ca="1" si="541"/>
        <v>4.4909234317014078E-10</v>
      </c>
      <c r="FB297" s="17">
        <f t="shared" ca="1" si="541"/>
        <v>4.5807419003354357E-10</v>
      </c>
      <c r="FC297" s="17">
        <f t="shared" ca="1" si="541"/>
        <v>4.6723567383421445E-10</v>
      </c>
    </row>
    <row r="300" spans="2:1006" x14ac:dyDescent="0.35">
      <c r="B300" s="4" t="s">
        <v>326</v>
      </c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  <c r="HV300" s="4"/>
      <c r="HW300" s="4"/>
      <c r="HX300" s="4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  <c r="LH300" s="4"/>
      <c r="LI300" s="4"/>
      <c r="LJ300" s="4"/>
      <c r="LK300" s="4"/>
      <c r="LL300" s="4"/>
      <c r="LM300" s="4"/>
      <c r="LN300" s="4"/>
      <c r="LO300" s="4"/>
      <c r="LP300" s="4"/>
      <c r="LQ300" s="4"/>
      <c r="LR300" s="4"/>
      <c r="LS300" s="4"/>
      <c r="LT300" s="4"/>
      <c r="LU300" s="4"/>
      <c r="LV300" s="4"/>
      <c r="LW300" s="4"/>
      <c r="LX300" s="4"/>
      <c r="LY300" s="4"/>
      <c r="LZ300" s="4"/>
      <c r="MA300" s="4"/>
      <c r="MB300" s="4"/>
      <c r="MC300" s="4"/>
      <c r="MD300" s="4"/>
      <c r="ME300" s="4"/>
      <c r="MF300" s="4"/>
      <c r="MG300" s="4"/>
      <c r="MH300" s="4"/>
      <c r="MI300" s="4"/>
      <c r="MJ300" s="4"/>
      <c r="MK300" s="4"/>
      <c r="ML300" s="4"/>
      <c r="MM300" s="4"/>
      <c r="MN300" s="4"/>
      <c r="MO300" s="4"/>
      <c r="MP300" s="4"/>
      <c r="MQ300" s="4"/>
      <c r="MR300" s="4"/>
      <c r="MS300" s="4"/>
      <c r="MT300" s="4"/>
      <c r="MU300" s="4"/>
      <c r="MV300" s="4"/>
      <c r="MW300" s="4"/>
      <c r="MX300" s="4"/>
      <c r="MY300" s="4"/>
      <c r="MZ300" s="4"/>
      <c r="NA300" s="4"/>
      <c r="NB300" s="4"/>
      <c r="NC300" s="4"/>
      <c r="ND300" s="4"/>
      <c r="NE300" s="4"/>
      <c r="NF300" s="4"/>
      <c r="NG300" s="4"/>
      <c r="NH300" s="4"/>
      <c r="NI300" s="4"/>
      <c r="NJ300" s="4"/>
      <c r="NK300" s="4"/>
      <c r="NL300" s="4"/>
      <c r="NM300" s="4"/>
      <c r="NN300" s="4"/>
      <c r="NO300" s="4"/>
      <c r="NP300" s="4"/>
      <c r="NQ300" s="4"/>
      <c r="NR300" s="4"/>
      <c r="NS300" s="4"/>
      <c r="NT300" s="4"/>
      <c r="NU300" s="4"/>
      <c r="NV300" s="4"/>
      <c r="NW300" s="4"/>
      <c r="NX300" s="4"/>
      <c r="NY300" s="4"/>
      <c r="NZ300" s="4"/>
      <c r="OA300" s="4"/>
      <c r="OB300" s="4"/>
      <c r="OC300" s="4"/>
      <c r="OD300" s="4"/>
      <c r="OE300" s="4"/>
      <c r="OF300" s="4"/>
      <c r="OG300" s="4"/>
      <c r="OH300" s="4"/>
      <c r="OI300" s="4"/>
      <c r="OJ300" s="4"/>
      <c r="OK300" s="4"/>
      <c r="OL300" s="4"/>
      <c r="OM300" s="4"/>
      <c r="ON300" s="4"/>
      <c r="OO300" s="4"/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  <c r="TQ300" s="4"/>
      <c r="TR300" s="4"/>
      <c r="TS300" s="4"/>
      <c r="TT300" s="4"/>
      <c r="TU300" s="4"/>
      <c r="TV300" s="4"/>
      <c r="TW300" s="4"/>
      <c r="TX300" s="4"/>
      <c r="TY300" s="4"/>
      <c r="TZ300" s="4"/>
      <c r="UA300" s="4"/>
      <c r="UB300" s="4"/>
      <c r="UC300" s="4"/>
      <c r="UD300" s="4"/>
      <c r="UE300" s="4"/>
      <c r="UF300" s="4"/>
      <c r="UG300" s="4"/>
      <c r="UH300" s="4"/>
      <c r="UI300" s="4"/>
      <c r="UJ300" s="4"/>
      <c r="UK300" s="4"/>
      <c r="UL300" s="4"/>
      <c r="UM300" s="4"/>
      <c r="UN300" s="4"/>
      <c r="UO300" s="4"/>
      <c r="UP300" s="4"/>
      <c r="UQ300" s="4"/>
      <c r="UR300" s="4"/>
      <c r="US300" s="4"/>
      <c r="UT300" s="4"/>
      <c r="UU300" s="4"/>
      <c r="UV300" s="4"/>
      <c r="UW300" s="4"/>
      <c r="UX300" s="4"/>
      <c r="UY300" s="4"/>
      <c r="UZ300" s="4"/>
      <c r="VA300" s="4"/>
      <c r="VB300" s="4"/>
      <c r="VC300" s="4"/>
      <c r="VD300" s="4"/>
      <c r="VE300" s="4"/>
      <c r="VF300" s="4"/>
      <c r="VG300" s="4"/>
      <c r="VH300" s="4"/>
      <c r="VI300" s="4"/>
      <c r="VJ300" s="4"/>
      <c r="VK300" s="4"/>
      <c r="VL300" s="4"/>
      <c r="VM300" s="4"/>
      <c r="VN300" s="4"/>
      <c r="VO300" s="4"/>
      <c r="VP300" s="4"/>
      <c r="VQ300" s="4"/>
      <c r="VR300" s="4"/>
      <c r="VS300" s="4"/>
      <c r="VT300" s="4"/>
      <c r="VU300" s="4"/>
      <c r="VV300" s="4"/>
      <c r="VW300" s="4"/>
      <c r="VX300" s="4"/>
      <c r="VY300" s="4"/>
      <c r="VZ300" s="4"/>
      <c r="WA300" s="4"/>
      <c r="WB300" s="4"/>
      <c r="WC300" s="4"/>
      <c r="WD300" s="4"/>
      <c r="WE300" s="4"/>
      <c r="WF300" s="4"/>
      <c r="WG300" s="4"/>
      <c r="WH300" s="4"/>
      <c r="WI300" s="4"/>
      <c r="WJ300" s="4"/>
      <c r="WK300" s="4"/>
      <c r="WL300" s="4"/>
      <c r="WM300" s="4"/>
      <c r="WN300" s="4"/>
      <c r="WO300" s="4"/>
      <c r="WP300" s="4"/>
      <c r="WQ300" s="4"/>
      <c r="WR300" s="4"/>
      <c r="WS300" s="4"/>
      <c r="WT300" s="4"/>
      <c r="WU300" s="4"/>
      <c r="WV300" s="4"/>
      <c r="WW300" s="4"/>
      <c r="WX300" s="4"/>
      <c r="WY300" s="4"/>
      <c r="WZ300" s="4"/>
      <c r="XA300" s="4"/>
      <c r="XB300" s="4"/>
      <c r="XC300" s="4"/>
      <c r="XD300" s="4"/>
      <c r="XE300" s="4"/>
      <c r="XF300" s="4"/>
      <c r="XG300" s="4"/>
      <c r="XH300" s="4"/>
      <c r="XI300" s="4"/>
      <c r="XJ300" s="4"/>
      <c r="XK300" s="4"/>
      <c r="XL300" s="4"/>
      <c r="XM300" s="4"/>
      <c r="XN300" s="4"/>
      <c r="XO300" s="4"/>
      <c r="XP300" s="4"/>
      <c r="XQ300" s="4"/>
      <c r="XR300" s="4"/>
      <c r="XS300" s="4"/>
      <c r="XT300" s="4"/>
      <c r="XU300" s="4"/>
      <c r="XV300" s="4"/>
      <c r="XW300" s="4"/>
      <c r="XX300" s="4"/>
      <c r="XY300" s="4"/>
      <c r="XZ300" s="4"/>
      <c r="YA300" s="4"/>
      <c r="YB300" s="4"/>
      <c r="YC300" s="4"/>
      <c r="YD300" s="4"/>
      <c r="YE300" s="4"/>
      <c r="YF300" s="4"/>
      <c r="YG300" s="4"/>
      <c r="YH300" s="4"/>
      <c r="YI300" s="4"/>
      <c r="YJ300" s="4"/>
      <c r="YK300" s="4"/>
      <c r="YL300" s="4"/>
      <c r="YM300" s="4"/>
      <c r="YN300" s="4"/>
      <c r="YO300" s="4"/>
      <c r="YP300" s="4"/>
      <c r="YQ300" s="4"/>
      <c r="YR300" s="4"/>
      <c r="YS300" s="4"/>
      <c r="YT300" s="4"/>
      <c r="YU300" s="4"/>
      <c r="YV300" s="4"/>
      <c r="YW300" s="4"/>
      <c r="YX300" s="4"/>
      <c r="YY300" s="4"/>
      <c r="YZ300" s="4"/>
      <c r="ZA300" s="4"/>
      <c r="ZB300" s="4"/>
      <c r="ZC300" s="4"/>
      <c r="ZD300" s="4"/>
      <c r="ZE300" s="4"/>
      <c r="ZF300" s="4"/>
      <c r="ZG300" s="4"/>
      <c r="ZH300" s="4"/>
      <c r="ZI300" s="4"/>
      <c r="ZJ300" s="4"/>
      <c r="ZK300" s="4"/>
      <c r="ZL300" s="4"/>
      <c r="ZM300" s="4"/>
      <c r="ZN300" s="4"/>
      <c r="ZO300" s="4"/>
      <c r="ZP300" s="4"/>
      <c r="ZQ300" s="4"/>
      <c r="ZR300" s="4"/>
      <c r="ZS300" s="4"/>
      <c r="ZT300" s="4"/>
      <c r="ZU300" s="4"/>
      <c r="ZV300" s="4"/>
      <c r="ZW300" s="4"/>
      <c r="ZX300" s="4"/>
      <c r="ZY300" s="4"/>
      <c r="ZZ300" s="4"/>
      <c r="AAA300" s="4"/>
      <c r="AAB300" s="4"/>
      <c r="AAC300" s="4"/>
      <c r="AAD300" s="4"/>
      <c r="AAE300" s="4"/>
      <c r="AAF300" s="4"/>
      <c r="AAG300" s="4"/>
      <c r="AAH300" s="4"/>
      <c r="AAI300" s="4"/>
      <c r="AAJ300" s="4"/>
      <c r="AAK300" s="4"/>
      <c r="AAL300" s="4"/>
      <c r="AAM300" s="4"/>
      <c r="AAN300" s="4"/>
      <c r="AAO300" s="4"/>
      <c r="AAP300" s="4"/>
      <c r="AAQ300" s="4"/>
      <c r="AAR300" s="4"/>
      <c r="AAS300" s="4"/>
      <c r="AAT300" s="4"/>
      <c r="AAU300" s="4"/>
      <c r="AAV300" s="4"/>
      <c r="AAW300" s="4"/>
      <c r="AAX300" s="4"/>
      <c r="AAY300" s="4"/>
      <c r="AAZ300" s="4"/>
      <c r="ABA300" s="4"/>
      <c r="ABB300" s="4"/>
      <c r="ABC300" s="4"/>
      <c r="ABD300" s="4"/>
      <c r="ABE300" s="4"/>
      <c r="ABF300" s="4"/>
      <c r="ABG300" s="4"/>
      <c r="ABH300" s="4"/>
      <c r="ABI300" s="4"/>
      <c r="ABJ300" s="4"/>
      <c r="ABK300" s="4"/>
      <c r="ABL300" s="4"/>
      <c r="ABM300" s="4"/>
      <c r="ABN300" s="4"/>
      <c r="ABO300" s="4"/>
      <c r="ABP300" s="4"/>
      <c r="ABQ300" s="4"/>
      <c r="ABR300" s="4"/>
      <c r="ABS300" s="4"/>
      <c r="ABT300" s="4"/>
      <c r="ABU300" s="4"/>
      <c r="ABV300" s="4"/>
      <c r="ABW300" s="4"/>
      <c r="ABX300" s="4"/>
      <c r="ABY300" s="4"/>
      <c r="ABZ300" s="4"/>
      <c r="ACA300" s="4"/>
      <c r="ACB300" s="4"/>
      <c r="ACC300" s="4"/>
      <c r="ACD300" s="4"/>
      <c r="ACE300" s="4"/>
      <c r="ACF300" s="4"/>
      <c r="ACG300" s="4"/>
      <c r="ACH300" s="4"/>
      <c r="ACI300" s="4"/>
      <c r="ACJ300" s="4"/>
      <c r="ACK300" s="4"/>
      <c r="ACL300" s="4"/>
      <c r="ACM300" s="4"/>
      <c r="ACN300" s="4"/>
      <c r="ACO300" s="4"/>
      <c r="ACP300" s="4"/>
      <c r="ACQ300" s="4"/>
      <c r="ACR300" s="4"/>
      <c r="ACS300" s="4"/>
      <c r="ACT300" s="4"/>
      <c r="ACU300" s="4"/>
      <c r="ACV300" s="4"/>
      <c r="ACW300" s="4"/>
      <c r="ACX300" s="4"/>
      <c r="ACY300" s="4"/>
      <c r="ACZ300" s="4"/>
      <c r="ADA300" s="4"/>
      <c r="ADB300" s="4"/>
      <c r="ADC300" s="4"/>
      <c r="ADD300" s="4"/>
      <c r="ADE300" s="4"/>
      <c r="ADF300" s="4"/>
      <c r="ADG300" s="4"/>
      <c r="ADH300" s="4"/>
      <c r="ADI300" s="4"/>
      <c r="ADJ300" s="4"/>
      <c r="ADK300" s="4"/>
      <c r="ADL300" s="4"/>
      <c r="ADM300" s="4"/>
      <c r="ADN300" s="4"/>
      <c r="ADO300" s="4"/>
      <c r="ADP300" s="4"/>
      <c r="ADQ300" s="4"/>
      <c r="ADR300" s="4"/>
      <c r="ADS300" s="4"/>
      <c r="ADT300" s="4"/>
      <c r="ADU300" s="4"/>
      <c r="ADV300" s="4"/>
      <c r="ADW300" s="4"/>
      <c r="ADX300" s="4"/>
      <c r="ADY300" s="4"/>
      <c r="ADZ300" s="4"/>
      <c r="AEA300" s="4"/>
      <c r="AEB300" s="4"/>
      <c r="AEC300" s="4"/>
      <c r="AED300" s="4"/>
      <c r="AEE300" s="4"/>
      <c r="AEF300" s="4"/>
      <c r="AEG300" s="4"/>
      <c r="AEH300" s="4"/>
      <c r="AEI300" s="4"/>
      <c r="AEJ300" s="4"/>
      <c r="AEK300" s="4"/>
      <c r="AEL300" s="4"/>
      <c r="AEM300" s="4"/>
      <c r="AEN300" s="4"/>
      <c r="AEO300" s="4"/>
      <c r="AEP300" s="4"/>
      <c r="AEQ300" s="4"/>
      <c r="AER300" s="4"/>
      <c r="AES300" s="4"/>
      <c r="AET300" s="4"/>
      <c r="AEU300" s="4"/>
      <c r="AEV300" s="4"/>
      <c r="AEW300" s="4"/>
      <c r="AEX300" s="4"/>
      <c r="AEY300" s="4"/>
      <c r="AEZ300" s="4"/>
      <c r="AFA300" s="4"/>
      <c r="AFB300" s="4"/>
      <c r="AFC300" s="4"/>
      <c r="AFD300" s="4"/>
      <c r="AFE300" s="4"/>
      <c r="AFF300" s="4"/>
      <c r="AFG300" s="4"/>
      <c r="AFH300" s="4"/>
      <c r="AFI300" s="4"/>
      <c r="AFJ300" s="4"/>
      <c r="AFK300" s="4"/>
      <c r="AFL300" s="4"/>
      <c r="AFM300" s="4"/>
      <c r="AFN300" s="4"/>
      <c r="AFO300" s="4"/>
      <c r="AFP300" s="4"/>
      <c r="AFQ300" s="4"/>
      <c r="AFR300" s="4"/>
      <c r="AFS300" s="4"/>
      <c r="AFT300" s="4"/>
      <c r="AFU300" s="4"/>
      <c r="AFV300" s="4"/>
      <c r="AFW300" s="4"/>
      <c r="AFX300" s="4"/>
      <c r="AFY300" s="4"/>
      <c r="AFZ300" s="4"/>
      <c r="AGA300" s="4"/>
      <c r="AGB300" s="4"/>
      <c r="AGC300" s="4"/>
      <c r="AGD300" s="4"/>
      <c r="AGE300" s="4"/>
      <c r="AGF300" s="4"/>
      <c r="AGG300" s="4"/>
      <c r="AGH300" s="4"/>
      <c r="AGI300" s="4"/>
      <c r="AGJ300" s="4"/>
      <c r="AGK300" s="4"/>
      <c r="AGL300" s="4"/>
      <c r="AGM300" s="4"/>
      <c r="AGN300" s="4"/>
      <c r="AGO300" s="4"/>
      <c r="AGP300" s="4"/>
      <c r="AGQ300" s="4"/>
      <c r="AGR300" s="4"/>
      <c r="AGS300" s="4"/>
      <c r="AGT300" s="4"/>
      <c r="AGU300" s="4"/>
      <c r="AGV300" s="4"/>
      <c r="AGW300" s="4"/>
      <c r="AGX300" s="4"/>
      <c r="AGY300" s="4"/>
      <c r="AGZ300" s="4"/>
      <c r="AHA300" s="4"/>
      <c r="AHB300" s="4"/>
      <c r="AHC300" s="4"/>
      <c r="AHD300" s="4"/>
      <c r="AHE300" s="4"/>
      <c r="AHF300" s="4"/>
      <c r="AHG300" s="4"/>
      <c r="AHH300" s="4"/>
      <c r="AHI300" s="4"/>
      <c r="AHJ300" s="4"/>
      <c r="AHK300" s="4"/>
      <c r="AHL300" s="4"/>
      <c r="AHM300" s="4"/>
      <c r="AHN300" s="4"/>
      <c r="AHO300" s="4"/>
      <c r="AHP300" s="4"/>
      <c r="AHQ300" s="4"/>
      <c r="AHR300" s="4"/>
      <c r="AHS300" s="4"/>
      <c r="AHT300" s="4"/>
      <c r="AHU300" s="4"/>
      <c r="AHV300" s="4"/>
      <c r="AHW300" s="4"/>
      <c r="AHX300" s="4"/>
      <c r="AHY300" s="4"/>
      <c r="AHZ300" s="4"/>
      <c r="AIA300" s="4"/>
      <c r="AIB300" s="4"/>
      <c r="AIC300" s="4"/>
      <c r="AID300" s="4"/>
      <c r="AIE300" s="4"/>
      <c r="AIF300" s="4"/>
      <c r="AIG300" s="4"/>
      <c r="AIH300" s="4"/>
      <c r="AII300" s="4"/>
      <c r="AIJ300" s="4"/>
      <c r="AIK300" s="4"/>
      <c r="AIL300" s="4"/>
      <c r="AIM300" s="4"/>
      <c r="AIN300" s="4"/>
      <c r="AIO300" s="4"/>
      <c r="AIP300" s="4"/>
      <c r="AIQ300" s="4"/>
      <c r="AIR300" s="4"/>
      <c r="AIS300" s="4"/>
      <c r="AIT300" s="4"/>
      <c r="AIU300" s="4"/>
      <c r="AIV300" s="4"/>
      <c r="AIW300" s="4"/>
      <c r="AIX300" s="4"/>
      <c r="AIY300" s="4"/>
      <c r="AIZ300" s="4"/>
      <c r="AJA300" s="4"/>
      <c r="AJB300" s="4"/>
      <c r="AJC300" s="4"/>
      <c r="AJD300" s="4"/>
      <c r="AJE300" s="4"/>
      <c r="AJF300" s="4"/>
      <c r="AJG300" s="4"/>
      <c r="AJH300" s="4"/>
      <c r="AJI300" s="4"/>
      <c r="AJJ300" s="4"/>
      <c r="AJK300" s="4"/>
      <c r="AJL300" s="4"/>
      <c r="AJM300" s="4"/>
      <c r="AJN300" s="4"/>
      <c r="AJO300" s="4"/>
      <c r="AJP300" s="4"/>
      <c r="AJQ300" s="4"/>
      <c r="AJR300" s="4"/>
      <c r="AJS300" s="4"/>
      <c r="AJT300" s="4"/>
      <c r="AJU300" s="4"/>
      <c r="AJV300" s="4"/>
      <c r="AJW300" s="4"/>
      <c r="AJX300" s="4"/>
      <c r="AJY300" s="4"/>
      <c r="AJZ300" s="4"/>
      <c r="AKA300" s="4"/>
      <c r="AKB300" s="4"/>
      <c r="AKC300" s="4"/>
      <c r="AKD300" s="4"/>
      <c r="AKE300" s="4"/>
      <c r="AKF300" s="4"/>
      <c r="AKG300" s="4"/>
      <c r="AKH300" s="4"/>
      <c r="AKI300" s="4"/>
      <c r="AKJ300" s="4"/>
      <c r="AKK300" s="4"/>
      <c r="AKL300" s="4"/>
      <c r="AKM300" s="4"/>
      <c r="AKN300" s="4"/>
      <c r="AKO300" s="4"/>
      <c r="AKP300" s="4"/>
      <c r="AKQ300" s="4"/>
      <c r="AKR300" s="4"/>
      <c r="AKS300" s="4"/>
      <c r="AKT300" s="4"/>
      <c r="AKU300" s="4"/>
      <c r="AKV300" s="4"/>
      <c r="AKW300" s="4"/>
      <c r="AKX300" s="4"/>
      <c r="AKY300" s="4"/>
      <c r="AKZ300" s="4"/>
      <c r="ALA300" s="4"/>
      <c r="ALB300" s="4"/>
      <c r="ALC300" s="4"/>
      <c r="ALD300" s="4"/>
      <c r="ALE300" s="4"/>
      <c r="ALF300" s="4"/>
      <c r="ALG300" s="4"/>
      <c r="ALH300" s="4"/>
      <c r="ALI300" s="4"/>
      <c r="ALJ300" s="4"/>
      <c r="ALK300" s="4"/>
      <c r="ALL300" s="4"/>
      <c r="ALM300" s="4"/>
      <c r="ALN300" s="4"/>
      <c r="ALO300" s="4"/>
      <c r="ALP300" s="4"/>
      <c r="ALQ300" s="4"/>
      <c r="ALR300" s="4"/>
    </row>
    <row r="301" spans="2:1006" x14ac:dyDescent="0.35">
      <c r="C301" t="s">
        <v>62</v>
      </c>
      <c r="J301" s="17">
        <f>J49</f>
        <v>0</v>
      </c>
      <c r="K301" s="17">
        <f t="shared" ref="K301:BV301" si="542">K49</f>
        <v>0</v>
      </c>
      <c r="L301" s="17">
        <f t="shared" si="542"/>
        <v>0</v>
      </c>
      <c r="M301" s="17">
        <f t="shared" si="542"/>
        <v>0</v>
      </c>
      <c r="N301" s="17">
        <f t="shared" si="542"/>
        <v>0</v>
      </c>
      <c r="O301" s="17">
        <f t="shared" si="542"/>
        <v>0</v>
      </c>
      <c r="P301" s="17">
        <f t="shared" si="542"/>
        <v>0</v>
      </c>
      <c r="Q301" s="17">
        <f t="shared" si="542"/>
        <v>0</v>
      </c>
      <c r="R301" s="17">
        <f t="shared" si="542"/>
        <v>0</v>
      </c>
      <c r="S301" s="17">
        <f t="shared" si="542"/>
        <v>0</v>
      </c>
      <c r="T301" s="17">
        <f t="shared" si="542"/>
        <v>0</v>
      </c>
      <c r="U301" s="17">
        <f t="shared" si="542"/>
        <v>0</v>
      </c>
      <c r="V301" s="17">
        <f t="shared" si="542"/>
        <v>1682290.7868780605</v>
      </c>
      <c r="W301" s="17">
        <f t="shared" si="542"/>
        <v>1694646.2686567169</v>
      </c>
      <c r="X301" s="17">
        <f t="shared" si="542"/>
        <v>1707092.0972781174</v>
      </c>
      <c r="Y301" s="17">
        <f t="shared" si="542"/>
        <v>1719628.9293829359</v>
      </c>
      <c r="Z301" s="17">
        <f t="shared" si="542"/>
        <v>1732257.4263438245</v>
      </c>
      <c r="AA301" s="17">
        <f t="shared" si="542"/>
        <v>1744978.2542990993</v>
      </c>
      <c r="AB301" s="17">
        <f t="shared" si="542"/>
        <v>1757792.0841866683</v>
      </c>
      <c r="AC301" s="17">
        <f t="shared" si="542"/>
        <v>1770699.5917781901</v>
      </c>
      <c r="AD301" s="17">
        <f t="shared" si="542"/>
        <v>1783701.4577134736</v>
      </c>
      <c r="AE301" s="17">
        <f t="shared" si="542"/>
        <v>1796798.3675351189</v>
      </c>
      <c r="AF301" s="17">
        <f t="shared" si="542"/>
        <v>1809991.0117233982</v>
      </c>
      <c r="AG301" s="17">
        <f t="shared" si="542"/>
        <v>1823280.0857313853</v>
      </c>
      <c r="AH301" s="17">
        <f t="shared" si="542"/>
        <v>1836666.2900203224</v>
      </c>
      <c r="AI301" s="17">
        <f t="shared" si="542"/>
        <v>1850150.330095242</v>
      </c>
      <c r="AJ301" s="17">
        <f t="shared" si="542"/>
        <v>1863732.9165408337</v>
      </c>
      <c r="AK301" s="17">
        <f t="shared" si="542"/>
        <v>1877414.7650575594</v>
      </c>
      <c r="AL301" s="17">
        <f t="shared" si="542"/>
        <v>1891196.5964980253</v>
      </c>
      <c r="AM301" s="17">
        <f t="shared" si="542"/>
        <v>1905079.1369036061</v>
      </c>
      <c r="AN301" s="17">
        <f t="shared" si="542"/>
        <v>1919063.1175413213</v>
      </c>
      <c r="AO301" s="17">
        <f t="shared" si="542"/>
        <v>1933149.2749409748</v>
      </c>
      <c r="AP301" s="17">
        <f t="shared" si="542"/>
        <v>1947338.3509325481</v>
      </c>
      <c r="AQ301" s="17">
        <f t="shared" si="542"/>
        <v>1961631.0926838566</v>
      </c>
      <c r="AR301" s="17">
        <f t="shared" si="542"/>
        <v>1976028.2527384704</v>
      </c>
      <c r="AS301" s="17">
        <f t="shared" si="542"/>
        <v>1990530.5890538956</v>
      </c>
      <c r="AT301" s="17">
        <f t="shared" si="542"/>
        <v>2005138.8650400236</v>
      </c>
      <c r="AU301" s="17">
        <f t="shared" si="542"/>
        <v>2019853.8495978483</v>
      </c>
      <c r="AV301" s="17">
        <f t="shared" si="542"/>
        <v>2034676.317158455</v>
      </c>
      <c r="AW301" s="17">
        <f t="shared" si="542"/>
        <v>2049607.0477222751</v>
      </c>
      <c r="AX301" s="17">
        <f t="shared" si="542"/>
        <v>2064646.8268986226</v>
      </c>
      <c r="AY301" s="17">
        <f t="shared" si="542"/>
        <v>2079796.4459454964</v>
      </c>
      <c r="AZ301" s="17">
        <f t="shared" si="542"/>
        <v>2095056.7018096682</v>
      </c>
      <c r="BA301" s="17">
        <f t="shared" si="542"/>
        <v>2110428.3971670447</v>
      </c>
      <c r="BB301" s="17">
        <f t="shared" si="542"/>
        <v>2125912.3404633091</v>
      </c>
      <c r="BC301" s="17">
        <f t="shared" si="542"/>
        <v>2141509.345954854</v>
      </c>
      <c r="BD301" s="17">
        <f t="shared" si="542"/>
        <v>2157220.2337499852</v>
      </c>
      <c r="BE301" s="17">
        <f t="shared" si="542"/>
        <v>2173045.8298504259</v>
      </c>
      <c r="BF301" s="17">
        <f t="shared" si="542"/>
        <v>2188986.9661931014</v>
      </c>
      <c r="BG301" s="17">
        <f t="shared" si="542"/>
        <v>2205044.4806922153</v>
      </c>
      <c r="BH301" s="17">
        <f t="shared" si="542"/>
        <v>2221219.21728162</v>
      </c>
      <c r="BI301" s="17">
        <f t="shared" si="542"/>
        <v>2237512.0259574787</v>
      </c>
      <c r="BJ301" s="17">
        <f t="shared" si="542"/>
        <v>1001254.4104204559</v>
      </c>
      <c r="BK301" s="17">
        <f t="shared" si="542"/>
        <v>998660.99565765366</v>
      </c>
      <c r="BL301" s="17">
        <f t="shared" si="542"/>
        <v>996074.04021935898</v>
      </c>
      <c r="BM301" s="17">
        <f t="shared" si="542"/>
        <v>993493.52801756584</v>
      </c>
      <c r="BN301" s="17">
        <f t="shared" si="542"/>
        <v>990919.44300433737</v>
      </c>
      <c r="BO301" s="17">
        <f t="shared" si="542"/>
        <v>988351.76917170733</v>
      </c>
      <c r="BP301" s="17">
        <f t="shared" si="542"/>
        <v>985790.49055157951</v>
      </c>
      <c r="BQ301" s="17">
        <f t="shared" si="542"/>
        <v>983235.59121562913</v>
      </c>
      <c r="BR301" s="17">
        <f t="shared" si="542"/>
        <v>980687.05527520343</v>
      </c>
      <c r="BS301" s="17">
        <f t="shared" si="542"/>
        <v>978144.86688122293</v>
      </c>
      <c r="BT301" s="17">
        <f t="shared" si="542"/>
        <v>975609.01022408297</v>
      </c>
      <c r="BU301" s="17">
        <f t="shared" si="542"/>
        <v>973079.46953355509</v>
      </c>
      <c r="BV301" s="17">
        <f t="shared" si="542"/>
        <v>970556.22907868947</v>
      </c>
      <c r="BW301" s="17">
        <f t="shared" ref="BW301:EH301" si="543">BW49</f>
        <v>968039.27316771646</v>
      </c>
      <c r="BX301" s="17">
        <f t="shared" si="543"/>
        <v>965528.5861479498</v>
      </c>
      <c r="BY301" s="17">
        <f t="shared" si="543"/>
        <v>963024.15240568807</v>
      </c>
      <c r="BZ301" s="17">
        <f t="shared" si="543"/>
        <v>960525.95636611921</v>
      </c>
      <c r="CA301" s="17">
        <f t="shared" si="543"/>
        <v>958033.98249322199</v>
      </c>
      <c r="CB301" s="17">
        <f t="shared" si="543"/>
        <v>955548.21528967097</v>
      </c>
      <c r="CC301" s="17">
        <f t="shared" si="543"/>
        <v>953068.6392967382</v>
      </c>
      <c r="CD301" s="17">
        <f t="shared" si="543"/>
        <v>950595.23909419985</v>
      </c>
      <c r="CE301" s="17">
        <f t="shared" si="543"/>
        <v>948127.99930023728</v>
      </c>
      <c r="CF301" s="17">
        <f t="shared" si="543"/>
        <v>945666.90457134321</v>
      </c>
      <c r="CG301" s="17">
        <f t="shared" si="543"/>
        <v>943211.93960222625</v>
      </c>
      <c r="CH301" s="17">
        <f t="shared" si="543"/>
        <v>940763.08912571473</v>
      </c>
      <c r="CI301" s="17">
        <f t="shared" si="543"/>
        <v>938320.33791266289</v>
      </c>
      <c r="CJ301" s="17">
        <f t="shared" si="543"/>
        <v>935883.6707718554</v>
      </c>
      <c r="CK301" s="17">
        <f t="shared" si="543"/>
        <v>933453.07254991331</v>
      </c>
      <c r="CL301" s="17">
        <f t="shared" si="543"/>
        <v>931028.5281311993</v>
      </c>
      <c r="CM301" s="17">
        <f t="shared" si="543"/>
        <v>928610.02243772475</v>
      </c>
      <c r="CN301" s="17">
        <f t="shared" si="543"/>
        <v>0</v>
      </c>
      <c r="CO301" s="17">
        <f t="shared" si="543"/>
        <v>0</v>
      </c>
      <c r="CP301" s="17">
        <f t="shared" si="543"/>
        <v>0</v>
      </c>
      <c r="CQ301" s="17">
        <f t="shared" si="543"/>
        <v>0</v>
      </c>
      <c r="CR301" s="17">
        <f t="shared" si="543"/>
        <v>0</v>
      </c>
      <c r="CS301" s="17">
        <f t="shared" si="543"/>
        <v>0</v>
      </c>
      <c r="CT301" s="17">
        <f t="shared" si="543"/>
        <v>0</v>
      </c>
      <c r="CU301" s="17">
        <f t="shared" si="543"/>
        <v>0</v>
      </c>
      <c r="CV301" s="17">
        <f t="shared" si="543"/>
        <v>0</v>
      </c>
      <c r="CW301" s="17">
        <f t="shared" si="543"/>
        <v>0</v>
      </c>
      <c r="CX301" s="17">
        <f t="shared" si="543"/>
        <v>0</v>
      </c>
      <c r="CY301" s="17">
        <f t="shared" si="543"/>
        <v>0</v>
      </c>
      <c r="CZ301" s="17">
        <f t="shared" si="543"/>
        <v>0</v>
      </c>
      <c r="DA301" s="17">
        <f t="shared" si="543"/>
        <v>0</v>
      </c>
      <c r="DB301" s="17">
        <f t="shared" si="543"/>
        <v>0</v>
      </c>
      <c r="DC301" s="17">
        <f t="shared" si="543"/>
        <v>0</v>
      </c>
      <c r="DD301" s="17">
        <f t="shared" si="543"/>
        <v>0</v>
      </c>
      <c r="DE301" s="17">
        <f t="shared" si="543"/>
        <v>0</v>
      </c>
      <c r="DF301" s="17">
        <f t="shared" si="543"/>
        <v>0</v>
      </c>
      <c r="DG301" s="17">
        <f t="shared" si="543"/>
        <v>0</v>
      </c>
      <c r="DH301" s="17">
        <f t="shared" si="543"/>
        <v>0</v>
      </c>
      <c r="DI301" s="17">
        <f t="shared" si="543"/>
        <v>0</v>
      </c>
      <c r="DJ301" s="17">
        <f t="shared" si="543"/>
        <v>0</v>
      </c>
      <c r="DK301" s="17">
        <f t="shared" si="543"/>
        <v>0</v>
      </c>
      <c r="DL301" s="17">
        <f t="shared" si="543"/>
        <v>0</v>
      </c>
      <c r="DM301" s="17">
        <f t="shared" si="543"/>
        <v>0</v>
      </c>
      <c r="DN301" s="17">
        <f t="shared" si="543"/>
        <v>0</v>
      </c>
      <c r="DO301" s="17">
        <f t="shared" si="543"/>
        <v>0</v>
      </c>
      <c r="DP301" s="17">
        <f t="shared" si="543"/>
        <v>0</v>
      </c>
      <c r="DQ301" s="17">
        <f t="shared" si="543"/>
        <v>0</v>
      </c>
      <c r="DR301" s="17">
        <f t="shared" si="543"/>
        <v>0</v>
      </c>
      <c r="DS301" s="17">
        <f t="shared" si="543"/>
        <v>0</v>
      </c>
      <c r="DT301" s="17">
        <f t="shared" si="543"/>
        <v>0</v>
      </c>
      <c r="DU301" s="17">
        <f t="shared" si="543"/>
        <v>0</v>
      </c>
      <c r="DV301" s="17">
        <f t="shared" si="543"/>
        <v>0</v>
      </c>
      <c r="DW301" s="17">
        <f t="shared" si="543"/>
        <v>0</v>
      </c>
      <c r="DX301" s="17">
        <f t="shared" si="543"/>
        <v>0</v>
      </c>
      <c r="DY301" s="17">
        <f t="shared" si="543"/>
        <v>0</v>
      </c>
      <c r="DZ301" s="17">
        <f t="shared" si="543"/>
        <v>0</v>
      </c>
      <c r="EA301" s="17">
        <f t="shared" si="543"/>
        <v>0</v>
      </c>
      <c r="EB301" s="17">
        <f t="shared" si="543"/>
        <v>0</v>
      </c>
      <c r="EC301" s="17">
        <f t="shared" si="543"/>
        <v>0</v>
      </c>
      <c r="ED301" s="17">
        <f t="shared" si="543"/>
        <v>0</v>
      </c>
      <c r="EE301" s="17">
        <f t="shared" si="543"/>
        <v>0</v>
      </c>
      <c r="EF301" s="17">
        <f t="shared" si="543"/>
        <v>0</v>
      </c>
      <c r="EG301" s="17">
        <f t="shared" si="543"/>
        <v>0</v>
      </c>
      <c r="EH301" s="17">
        <f t="shared" si="543"/>
        <v>0</v>
      </c>
      <c r="EI301" s="17">
        <f t="shared" ref="EI301:FC301" si="544">EI49</f>
        <v>0</v>
      </c>
      <c r="EJ301" s="17">
        <f t="shared" si="544"/>
        <v>0</v>
      </c>
      <c r="EK301" s="17">
        <f t="shared" si="544"/>
        <v>0</v>
      </c>
      <c r="EL301" s="17">
        <f t="shared" si="544"/>
        <v>0</v>
      </c>
      <c r="EM301" s="17">
        <f t="shared" si="544"/>
        <v>0</v>
      </c>
      <c r="EN301" s="17">
        <f t="shared" si="544"/>
        <v>0</v>
      </c>
      <c r="EO301" s="17">
        <f t="shared" si="544"/>
        <v>0</v>
      </c>
      <c r="EP301" s="17">
        <f t="shared" si="544"/>
        <v>0</v>
      </c>
      <c r="EQ301" s="17">
        <f t="shared" si="544"/>
        <v>0</v>
      </c>
      <c r="ER301" s="17">
        <f t="shared" si="544"/>
        <v>0</v>
      </c>
      <c r="ES301" s="17">
        <f t="shared" si="544"/>
        <v>0</v>
      </c>
      <c r="ET301" s="17">
        <f t="shared" si="544"/>
        <v>0</v>
      </c>
      <c r="EU301" s="17">
        <f t="shared" si="544"/>
        <v>0</v>
      </c>
      <c r="EV301" s="17">
        <f t="shared" si="544"/>
        <v>0</v>
      </c>
      <c r="EW301" s="17">
        <f t="shared" si="544"/>
        <v>0</v>
      </c>
      <c r="EX301" s="17">
        <f t="shared" si="544"/>
        <v>0</v>
      </c>
      <c r="EY301" s="17">
        <f t="shared" si="544"/>
        <v>0</v>
      </c>
      <c r="EZ301" s="17">
        <f t="shared" si="544"/>
        <v>0</v>
      </c>
      <c r="FA301" s="17">
        <f t="shared" si="544"/>
        <v>0</v>
      </c>
      <c r="FB301" s="17">
        <f t="shared" si="544"/>
        <v>0</v>
      </c>
      <c r="FC301" s="17">
        <f t="shared" si="544"/>
        <v>0</v>
      </c>
    </row>
    <row r="302" spans="2:1006" x14ac:dyDescent="0.35">
      <c r="C302" t="s">
        <v>327</v>
      </c>
      <c r="J302" s="17">
        <f>J74</f>
        <v>0</v>
      </c>
      <c r="K302" s="17">
        <f t="shared" ref="K302:BV302" si="545">K74</f>
        <v>0</v>
      </c>
      <c r="L302" s="17">
        <f t="shared" si="545"/>
        <v>0</v>
      </c>
      <c r="M302" s="17">
        <f t="shared" si="545"/>
        <v>0</v>
      </c>
      <c r="N302" s="17">
        <f t="shared" si="545"/>
        <v>0</v>
      </c>
      <c r="O302" s="17">
        <f t="shared" si="545"/>
        <v>0</v>
      </c>
      <c r="P302" s="17">
        <f t="shared" si="545"/>
        <v>0</v>
      </c>
      <c r="Q302" s="17">
        <f t="shared" si="545"/>
        <v>0</v>
      </c>
      <c r="R302" s="17">
        <f t="shared" si="545"/>
        <v>0</v>
      </c>
      <c r="S302" s="17">
        <f t="shared" si="545"/>
        <v>0</v>
      </c>
      <c r="T302" s="17">
        <f t="shared" si="545"/>
        <v>0</v>
      </c>
      <c r="U302" s="17">
        <f t="shared" si="545"/>
        <v>0</v>
      </c>
      <c r="V302" s="17">
        <f t="shared" si="545"/>
        <v>432870.74210228486</v>
      </c>
      <c r="W302" s="17">
        <f t="shared" si="545"/>
        <v>436780</v>
      </c>
      <c r="X302" s="17">
        <f t="shared" si="545"/>
        <v>440728.15694433055</v>
      </c>
      <c r="Y302" s="17">
        <f t="shared" si="545"/>
        <v>444715.6</v>
      </c>
      <c r="Z302" s="17">
        <f t="shared" si="545"/>
        <v>448742.72008321714</v>
      </c>
      <c r="AA302" s="17">
        <f t="shared" si="545"/>
        <v>452809.91200000007</v>
      </c>
      <c r="AB302" s="17">
        <f t="shared" si="545"/>
        <v>456917.57448488154</v>
      </c>
      <c r="AC302" s="17">
        <f t="shared" si="545"/>
        <v>461066.11024000007</v>
      </c>
      <c r="AD302" s="17">
        <f t="shared" si="545"/>
        <v>465255.92597457924</v>
      </c>
      <c r="AE302" s="17">
        <f t="shared" si="545"/>
        <v>469487.4324448001</v>
      </c>
      <c r="AF302" s="17">
        <f t="shared" si="545"/>
        <v>473761.04449407081</v>
      </c>
      <c r="AG302" s="17">
        <f t="shared" si="545"/>
        <v>478077.1810936961</v>
      </c>
      <c r="AH302" s="17">
        <f t="shared" si="545"/>
        <v>482436.2653839523</v>
      </c>
      <c r="AI302" s="17">
        <f t="shared" si="545"/>
        <v>486838.7247155701</v>
      </c>
      <c r="AJ302" s="17">
        <f t="shared" si="545"/>
        <v>491284.99069163133</v>
      </c>
      <c r="AK302" s="17">
        <f t="shared" si="545"/>
        <v>495775.49920988153</v>
      </c>
      <c r="AL302" s="17">
        <f t="shared" si="545"/>
        <v>500310.69050546404</v>
      </c>
      <c r="AM302" s="17">
        <f t="shared" si="545"/>
        <v>504891.00919407926</v>
      </c>
      <c r="AN302" s="17">
        <f t="shared" si="545"/>
        <v>509516.90431557334</v>
      </c>
      <c r="AO302" s="17">
        <f t="shared" si="545"/>
        <v>514188.82937796088</v>
      </c>
      <c r="AP302" s="17">
        <f t="shared" si="545"/>
        <v>601012.50555977959</v>
      </c>
      <c r="AQ302" s="17">
        <f t="shared" si="545"/>
        <v>605777.86912341486</v>
      </c>
      <c r="AR302" s="17">
        <f t="shared" si="545"/>
        <v>610590.65040781733</v>
      </c>
      <c r="AS302" s="17">
        <f t="shared" si="545"/>
        <v>615451.32124272536</v>
      </c>
      <c r="AT302" s="17">
        <f t="shared" si="545"/>
        <v>620360.35815281584</v>
      </c>
      <c r="AU302" s="17">
        <f t="shared" si="545"/>
        <v>625318.24240442202</v>
      </c>
      <c r="AV302" s="17">
        <f t="shared" si="545"/>
        <v>630325.46005271433</v>
      </c>
      <c r="AW302" s="17">
        <f t="shared" si="545"/>
        <v>635382.50198935263</v>
      </c>
      <c r="AX302" s="17">
        <f t="shared" si="545"/>
        <v>640489.86399061081</v>
      </c>
      <c r="AY302" s="17">
        <f t="shared" si="545"/>
        <v>645648.04676598182</v>
      </c>
      <c r="AZ302" s="17">
        <f t="shared" si="545"/>
        <v>650857.55600726511</v>
      </c>
      <c r="BA302" s="17">
        <f t="shared" si="545"/>
        <v>656118.90243814362</v>
      </c>
      <c r="BB302" s="17">
        <f t="shared" si="545"/>
        <v>661432.60186425271</v>
      </c>
      <c r="BC302" s="17">
        <f t="shared" si="545"/>
        <v>666799.17522374867</v>
      </c>
      <c r="BD302" s="17">
        <f t="shared" si="545"/>
        <v>672219.14863837988</v>
      </c>
      <c r="BE302" s="17">
        <f t="shared" si="545"/>
        <v>677693.0534650659</v>
      </c>
      <c r="BF302" s="17">
        <f t="shared" si="545"/>
        <v>683221.42634798971</v>
      </c>
      <c r="BG302" s="17">
        <f t="shared" si="545"/>
        <v>688804.80927120929</v>
      </c>
      <c r="BH302" s="17">
        <f t="shared" si="545"/>
        <v>694443.74961179169</v>
      </c>
      <c r="BI302" s="17">
        <f t="shared" si="545"/>
        <v>618033.53703558096</v>
      </c>
      <c r="BJ302" s="17">
        <f t="shared" si="545"/>
        <v>583785.2561829749</v>
      </c>
      <c r="BK302" s="17">
        <f t="shared" si="545"/>
        <v>589594.20777629258</v>
      </c>
      <c r="BL302" s="17">
        <f t="shared" si="545"/>
        <v>595460.96130663448</v>
      </c>
      <c r="BM302" s="17">
        <f t="shared" si="545"/>
        <v>601386.09193181852</v>
      </c>
      <c r="BN302" s="17">
        <f t="shared" si="545"/>
        <v>607370.1805327672</v>
      </c>
      <c r="BO302" s="17">
        <f t="shared" si="545"/>
        <v>613413.81377045496</v>
      </c>
      <c r="BP302" s="17">
        <f t="shared" si="545"/>
        <v>619517.58414342254</v>
      </c>
      <c r="BQ302" s="17">
        <f t="shared" si="545"/>
        <v>625682.090045864</v>
      </c>
      <c r="BR302" s="17">
        <f t="shared" si="545"/>
        <v>631907.93582629098</v>
      </c>
      <c r="BS302" s="17">
        <f t="shared" si="545"/>
        <v>638195.73184678133</v>
      </c>
      <c r="BT302" s="17">
        <f t="shared" si="545"/>
        <v>644546.09454281686</v>
      </c>
      <c r="BU302" s="17">
        <f t="shared" si="545"/>
        <v>650959.64648371702</v>
      </c>
      <c r="BV302" s="17">
        <f t="shared" si="545"/>
        <v>657437.01643367321</v>
      </c>
      <c r="BW302" s="17">
        <f t="shared" ref="BW302:EH302" si="546">BW74</f>
        <v>663978.83941339143</v>
      </c>
      <c r="BX302" s="17">
        <f t="shared" si="546"/>
        <v>670585.75676234672</v>
      </c>
      <c r="BY302" s="17">
        <f t="shared" si="546"/>
        <v>677258.41620165925</v>
      </c>
      <c r="BZ302" s="17">
        <f t="shared" si="546"/>
        <v>683997.4718975937</v>
      </c>
      <c r="CA302" s="17">
        <f t="shared" si="546"/>
        <v>690803.58452569239</v>
      </c>
      <c r="CB302" s="17">
        <f t="shared" si="546"/>
        <v>697677.4213355456</v>
      </c>
      <c r="CC302" s="17">
        <f t="shared" si="546"/>
        <v>704619.65621620638</v>
      </c>
      <c r="CD302" s="17">
        <f t="shared" si="546"/>
        <v>711630.9697622566</v>
      </c>
      <c r="CE302" s="17">
        <f t="shared" si="546"/>
        <v>718712.04934053053</v>
      </c>
      <c r="CF302" s="17">
        <f t="shared" si="546"/>
        <v>725863.58915750182</v>
      </c>
      <c r="CG302" s="17">
        <f t="shared" si="546"/>
        <v>733086.2903273413</v>
      </c>
      <c r="CH302" s="17">
        <f t="shared" si="546"/>
        <v>740380.86094065197</v>
      </c>
      <c r="CI302" s="17">
        <f t="shared" si="546"/>
        <v>747748.01613388828</v>
      </c>
      <c r="CJ302" s="17">
        <f t="shared" si="546"/>
        <v>755188.47815946513</v>
      </c>
      <c r="CK302" s="17">
        <f t="shared" si="546"/>
        <v>762702.97645656602</v>
      </c>
      <c r="CL302" s="17">
        <f t="shared" si="546"/>
        <v>770292.24772265449</v>
      </c>
      <c r="CM302" s="17">
        <f t="shared" si="546"/>
        <v>777957.03598569741</v>
      </c>
      <c r="CN302" s="17">
        <f t="shared" si="546"/>
        <v>0</v>
      </c>
      <c r="CO302" s="17">
        <f t="shared" si="546"/>
        <v>0</v>
      </c>
      <c r="CP302" s="17">
        <f t="shared" si="546"/>
        <v>0</v>
      </c>
      <c r="CQ302" s="17">
        <f t="shared" si="546"/>
        <v>0</v>
      </c>
      <c r="CR302" s="17">
        <f t="shared" si="546"/>
        <v>0</v>
      </c>
      <c r="CS302" s="17">
        <f t="shared" si="546"/>
        <v>0</v>
      </c>
      <c r="CT302" s="17">
        <f t="shared" si="546"/>
        <v>0</v>
      </c>
      <c r="CU302" s="17">
        <f t="shared" si="546"/>
        <v>0</v>
      </c>
      <c r="CV302" s="17">
        <f t="shared" si="546"/>
        <v>0</v>
      </c>
      <c r="CW302" s="17">
        <f t="shared" si="546"/>
        <v>0</v>
      </c>
      <c r="CX302" s="17">
        <f t="shared" si="546"/>
        <v>0</v>
      </c>
      <c r="CY302" s="17">
        <f t="shared" si="546"/>
        <v>0</v>
      </c>
      <c r="CZ302" s="17">
        <f t="shared" si="546"/>
        <v>0</v>
      </c>
      <c r="DA302" s="17">
        <f t="shared" si="546"/>
        <v>0</v>
      </c>
      <c r="DB302" s="17">
        <f t="shared" si="546"/>
        <v>0</v>
      </c>
      <c r="DC302" s="17">
        <f t="shared" si="546"/>
        <v>0</v>
      </c>
      <c r="DD302" s="17">
        <f t="shared" si="546"/>
        <v>0</v>
      </c>
      <c r="DE302" s="17">
        <f t="shared" si="546"/>
        <v>0</v>
      </c>
      <c r="DF302" s="17">
        <f t="shared" si="546"/>
        <v>0</v>
      </c>
      <c r="DG302" s="17">
        <f t="shared" si="546"/>
        <v>0</v>
      </c>
      <c r="DH302" s="17">
        <f t="shared" si="546"/>
        <v>0</v>
      </c>
      <c r="DI302" s="17">
        <f t="shared" si="546"/>
        <v>0</v>
      </c>
      <c r="DJ302" s="17">
        <f t="shared" si="546"/>
        <v>0</v>
      </c>
      <c r="DK302" s="17">
        <f t="shared" si="546"/>
        <v>0</v>
      </c>
      <c r="DL302" s="17">
        <f t="shared" si="546"/>
        <v>0</v>
      </c>
      <c r="DM302" s="17">
        <f t="shared" si="546"/>
        <v>0</v>
      </c>
      <c r="DN302" s="17">
        <f t="shared" si="546"/>
        <v>0</v>
      </c>
      <c r="DO302" s="17">
        <f t="shared" si="546"/>
        <v>0</v>
      </c>
      <c r="DP302" s="17">
        <f t="shared" si="546"/>
        <v>0</v>
      </c>
      <c r="DQ302" s="17">
        <f t="shared" si="546"/>
        <v>0</v>
      </c>
      <c r="DR302" s="17">
        <f t="shared" si="546"/>
        <v>0</v>
      </c>
      <c r="DS302" s="17">
        <f t="shared" si="546"/>
        <v>0</v>
      </c>
      <c r="DT302" s="17">
        <f t="shared" si="546"/>
        <v>0</v>
      </c>
      <c r="DU302" s="17">
        <f t="shared" si="546"/>
        <v>0</v>
      </c>
      <c r="DV302" s="17">
        <f t="shared" si="546"/>
        <v>0</v>
      </c>
      <c r="DW302" s="17">
        <f t="shared" si="546"/>
        <v>0</v>
      </c>
      <c r="DX302" s="17">
        <f t="shared" si="546"/>
        <v>0</v>
      </c>
      <c r="DY302" s="17">
        <f t="shared" si="546"/>
        <v>0</v>
      </c>
      <c r="DZ302" s="17">
        <f t="shared" si="546"/>
        <v>0</v>
      </c>
      <c r="EA302" s="17">
        <f t="shared" si="546"/>
        <v>0</v>
      </c>
      <c r="EB302" s="17">
        <f t="shared" si="546"/>
        <v>0</v>
      </c>
      <c r="EC302" s="17">
        <f t="shared" si="546"/>
        <v>0</v>
      </c>
      <c r="ED302" s="17">
        <f t="shared" si="546"/>
        <v>0</v>
      </c>
      <c r="EE302" s="17">
        <f t="shared" si="546"/>
        <v>0</v>
      </c>
      <c r="EF302" s="17">
        <f t="shared" si="546"/>
        <v>0</v>
      </c>
      <c r="EG302" s="17">
        <f t="shared" si="546"/>
        <v>0</v>
      </c>
      <c r="EH302" s="17">
        <f t="shared" si="546"/>
        <v>0</v>
      </c>
      <c r="EI302" s="17">
        <f t="shared" ref="EI302:FC302" si="547">EI74</f>
        <v>0</v>
      </c>
      <c r="EJ302" s="17">
        <f t="shared" si="547"/>
        <v>0</v>
      </c>
      <c r="EK302" s="17">
        <f t="shared" si="547"/>
        <v>0</v>
      </c>
      <c r="EL302" s="17">
        <f t="shared" si="547"/>
        <v>0</v>
      </c>
      <c r="EM302" s="17">
        <f t="shared" si="547"/>
        <v>0</v>
      </c>
      <c r="EN302" s="17">
        <f t="shared" si="547"/>
        <v>0</v>
      </c>
      <c r="EO302" s="17">
        <f t="shared" si="547"/>
        <v>0</v>
      </c>
      <c r="EP302" s="17">
        <f t="shared" si="547"/>
        <v>0</v>
      </c>
      <c r="EQ302" s="17">
        <f t="shared" si="547"/>
        <v>0</v>
      </c>
      <c r="ER302" s="17">
        <f t="shared" si="547"/>
        <v>0</v>
      </c>
      <c r="ES302" s="17">
        <f t="shared" si="547"/>
        <v>0</v>
      </c>
      <c r="ET302" s="17">
        <f t="shared" si="547"/>
        <v>0</v>
      </c>
      <c r="EU302" s="17">
        <f t="shared" si="547"/>
        <v>0</v>
      </c>
      <c r="EV302" s="17">
        <f t="shared" si="547"/>
        <v>0</v>
      </c>
      <c r="EW302" s="17">
        <f t="shared" si="547"/>
        <v>0</v>
      </c>
      <c r="EX302" s="17">
        <f t="shared" si="547"/>
        <v>0</v>
      </c>
      <c r="EY302" s="17">
        <f t="shared" si="547"/>
        <v>0</v>
      </c>
      <c r="EZ302" s="17">
        <f t="shared" si="547"/>
        <v>0</v>
      </c>
      <c r="FA302" s="17">
        <f t="shared" si="547"/>
        <v>0</v>
      </c>
      <c r="FB302" s="17">
        <f t="shared" si="547"/>
        <v>0</v>
      </c>
      <c r="FC302" s="17">
        <f t="shared" si="547"/>
        <v>0</v>
      </c>
    </row>
    <row r="303" spans="2:1006" x14ac:dyDescent="0.35">
      <c r="C303" s="33" t="s">
        <v>67</v>
      </c>
      <c r="D303" s="33"/>
      <c r="E303" s="33"/>
      <c r="F303" s="33"/>
      <c r="G303" s="33"/>
      <c r="H303" s="33"/>
      <c r="I303" s="33"/>
      <c r="J303" s="35">
        <f>J301-J302</f>
        <v>0</v>
      </c>
      <c r="K303" s="35">
        <f t="shared" ref="K303:BV303" si="548">K301-K302</f>
        <v>0</v>
      </c>
      <c r="L303" s="35">
        <f t="shared" si="548"/>
        <v>0</v>
      </c>
      <c r="M303" s="35">
        <f t="shared" si="548"/>
        <v>0</v>
      </c>
      <c r="N303" s="35">
        <f t="shared" si="548"/>
        <v>0</v>
      </c>
      <c r="O303" s="35">
        <f t="shared" si="548"/>
        <v>0</v>
      </c>
      <c r="P303" s="35">
        <f t="shared" si="548"/>
        <v>0</v>
      </c>
      <c r="Q303" s="35">
        <f t="shared" si="548"/>
        <v>0</v>
      </c>
      <c r="R303" s="35">
        <f t="shared" si="548"/>
        <v>0</v>
      </c>
      <c r="S303" s="35">
        <f t="shared" si="548"/>
        <v>0</v>
      </c>
      <c r="T303" s="35">
        <f t="shared" si="548"/>
        <v>0</v>
      </c>
      <c r="U303" s="35">
        <f t="shared" si="548"/>
        <v>0</v>
      </c>
      <c r="V303" s="35">
        <f t="shared" si="548"/>
        <v>1249420.0447757756</v>
      </c>
      <c r="W303" s="35">
        <f t="shared" si="548"/>
        <v>1257866.2686567169</v>
      </c>
      <c r="X303" s="35">
        <f t="shared" si="548"/>
        <v>1266363.9403337869</v>
      </c>
      <c r="Y303" s="35">
        <f t="shared" si="548"/>
        <v>1274913.329382936</v>
      </c>
      <c r="Z303" s="35">
        <f t="shared" si="548"/>
        <v>1283514.7062606073</v>
      </c>
      <c r="AA303" s="35">
        <f t="shared" si="548"/>
        <v>1292168.3422990993</v>
      </c>
      <c r="AB303" s="35">
        <f t="shared" si="548"/>
        <v>1300874.5097017868</v>
      </c>
      <c r="AC303" s="35">
        <f t="shared" si="548"/>
        <v>1309633.48153819</v>
      </c>
      <c r="AD303" s="35">
        <f t="shared" si="548"/>
        <v>1318445.5317388943</v>
      </c>
      <c r="AE303" s="35">
        <f t="shared" si="548"/>
        <v>1327310.9350903188</v>
      </c>
      <c r="AF303" s="35">
        <f t="shared" si="548"/>
        <v>1336229.9672293274</v>
      </c>
      <c r="AG303" s="35">
        <f t="shared" si="548"/>
        <v>1345202.9046376892</v>
      </c>
      <c r="AH303" s="35">
        <f t="shared" si="548"/>
        <v>1354230.0246363701</v>
      </c>
      <c r="AI303" s="35">
        <f t="shared" si="548"/>
        <v>1363311.6053796718</v>
      </c>
      <c r="AJ303" s="35">
        <f t="shared" si="548"/>
        <v>1372447.9258492023</v>
      </c>
      <c r="AK303" s="35">
        <f t="shared" si="548"/>
        <v>1381639.2658476778</v>
      </c>
      <c r="AL303" s="35">
        <f t="shared" si="548"/>
        <v>1390885.9059925613</v>
      </c>
      <c r="AM303" s="35">
        <f t="shared" si="548"/>
        <v>1400188.1277095268</v>
      </c>
      <c r="AN303" s="35">
        <f t="shared" si="548"/>
        <v>1409546.2132257479</v>
      </c>
      <c r="AO303" s="35">
        <f t="shared" si="548"/>
        <v>1418960.4455630139</v>
      </c>
      <c r="AP303" s="35">
        <f t="shared" si="548"/>
        <v>1346325.8453727686</v>
      </c>
      <c r="AQ303" s="35">
        <f t="shared" si="548"/>
        <v>1355853.2235604418</v>
      </c>
      <c r="AR303" s="35">
        <f t="shared" si="548"/>
        <v>1365437.602330653</v>
      </c>
      <c r="AS303" s="35">
        <f t="shared" si="548"/>
        <v>1375079.2678111703</v>
      </c>
      <c r="AT303" s="35">
        <f t="shared" si="548"/>
        <v>1384778.5068872077</v>
      </c>
      <c r="AU303" s="35">
        <f t="shared" si="548"/>
        <v>1394535.6071934262</v>
      </c>
      <c r="AV303" s="35">
        <f t="shared" si="548"/>
        <v>1404350.8571057408</v>
      </c>
      <c r="AW303" s="35">
        <f t="shared" si="548"/>
        <v>1414224.5457329224</v>
      </c>
      <c r="AX303" s="35">
        <f t="shared" si="548"/>
        <v>1424156.9629080119</v>
      </c>
      <c r="AY303" s="35">
        <f t="shared" si="548"/>
        <v>1434148.3991795145</v>
      </c>
      <c r="AZ303" s="35">
        <f t="shared" si="548"/>
        <v>1444199.1458024031</v>
      </c>
      <c r="BA303" s="35">
        <f t="shared" si="548"/>
        <v>1454309.494728901</v>
      </c>
      <c r="BB303" s="35">
        <f t="shared" si="548"/>
        <v>1464479.7385990564</v>
      </c>
      <c r="BC303" s="35">
        <f t="shared" si="548"/>
        <v>1474710.1707311054</v>
      </c>
      <c r="BD303" s="35">
        <f t="shared" si="548"/>
        <v>1485001.0851116055</v>
      </c>
      <c r="BE303" s="35">
        <f t="shared" si="548"/>
        <v>1495352.7763853599</v>
      </c>
      <c r="BF303" s="35">
        <f t="shared" si="548"/>
        <v>1505765.5398451118</v>
      </c>
      <c r="BG303" s="35">
        <f t="shared" si="548"/>
        <v>1516239.6714210059</v>
      </c>
      <c r="BH303" s="35">
        <f t="shared" si="548"/>
        <v>1526775.4676698283</v>
      </c>
      <c r="BI303" s="35">
        <f t="shared" si="548"/>
        <v>1619478.4889218977</v>
      </c>
      <c r="BJ303" s="35">
        <f t="shared" si="548"/>
        <v>417469.15423748095</v>
      </c>
      <c r="BK303" s="35">
        <f t="shared" si="548"/>
        <v>409066.78788136109</v>
      </c>
      <c r="BL303" s="35">
        <f t="shared" si="548"/>
        <v>400613.07891272451</v>
      </c>
      <c r="BM303" s="35">
        <f t="shared" si="548"/>
        <v>392107.43608574732</v>
      </c>
      <c r="BN303" s="35">
        <f t="shared" si="548"/>
        <v>383549.26247157017</v>
      </c>
      <c r="BO303" s="35">
        <f t="shared" si="548"/>
        <v>374937.95540125237</v>
      </c>
      <c r="BP303" s="35">
        <f t="shared" si="548"/>
        <v>366272.90640815697</v>
      </c>
      <c r="BQ303" s="35">
        <f t="shared" si="548"/>
        <v>357553.50116976514</v>
      </c>
      <c r="BR303" s="35">
        <f t="shared" si="548"/>
        <v>348779.11944891245</v>
      </c>
      <c r="BS303" s="35">
        <f t="shared" si="548"/>
        <v>339949.1350344416</v>
      </c>
      <c r="BT303" s="35">
        <f t="shared" si="548"/>
        <v>331062.91568126611</v>
      </c>
      <c r="BU303" s="35">
        <f t="shared" si="548"/>
        <v>322119.82304983807</v>
      </c>
      <c r="BV303" s="35">
        <f t="shared" si="548"/>
        <v>313119.21264501626</v>
      </c>
      <c r="BW303" s="35">
        <f t="shared" ref="BW303:EH303" si="549">BW301-BW302</f>
        <v>304060.43375432503</v>
      </c>
      <c r="BX303" s="35">
        <f t="shared" si="549"/>
        <v>294942.82938560308</v>
      </c>
      <c r="BY303" s="35">
        <f t="shared" si="549"/>
        <v>285765.73620402883</v>
      </c>
      <c r="BZ303" s="35">
        <f t="shared" si="549"/>
        <v>276528.48446852551</v>
      </c>
      <c r="CA303" s="35">
        <f t="shared" si="549"/>
        <v>267230.3979675296</v>
      </c>
      <c r="CB303" s="35">
        <f t="shared" si="549"/>
        <v>257870.79395412537</v>
      </c>
      <c r="CC303" s="35">
        <f t="shared" si="549"/>
        <v>248448.98308053182</v>
      </c>
      <c r="CD303" s="35">
        <f t="shared" si="549"/>
        <v>238964.26933194324</v>
      </c>
      <c r="CE303" s="35">
        <f t="shared" si="549"/>
        <v>229415.94995970675</v>
      </c>
      <c r="CF303" s="35">
        <f t="shared" si="549"/>
        <v>219803.3154138414</v>
      </c>
      <c r="CG303" s="35">
        <f t="shared" si="549"/>
        <v>210125.64927488496</v>
      </c>
      <c r="CH303" s="35">
        <f t="shared" si="549"/>
        <v>200382.22818506276</v>
      </c>
      <c r="CI303" s="35">
        <f t="shared" si="549"/>
        <v>190572.32177877461</v>
      </c>
      <c r="CJ303" s="35">
        <f t="shared" si="549"/>
        <v>180695.19261239027</v>
      </c>
      <c r="CK303" s="35">
        <f t="shared" si="549"/>
        <v>170750.0960933473</v>
      </c>
      <c r="CL303" s="35">
        <f t="shared" si="549"/>
        <v>160736.28040854482</v>
      </c>
      <c r="CM303" s="35">
        <f t="shared" si="549"/>
        <v>150652.98645202734</v>
      </c>
      <c r="CN303" s="35">
        <f t="shared" si="549"/>
        <v>0</v>
      </c>
      <c r="CO303" s="35">
        <f t="shared" si="549"/>
        <v>0</v>
      </c>
      <c r="CP303" s="35">
        <f t="shared" si="549"/>
        <v>0</v>
      </c>
      <c r="CQ303" s="35">
        <f t="shared" si="549"/>
        <v>0</v>
      </c>
      <c r="CR303" s="35">
        <f t="shared" si="549"/>
        <v>0</v>
      </c>
      <c r="CS303" s="35">
        <f t="shared" si="549"/>
        <v>0</v>
      </c>
      <c r="CT303" s="35">
        <f t="shared" si="549"/>
        <v>0</v>
      </c>
      <c r="CU303" s="35">
        <f t="shared" si="549"/>
        <v>0</v>
      </c>
      <c r="CV303" s="35">
        <f t="shared" si="549"/>
        <v>0</v>
      </c>
      <c r="CW303" s="35">
        <f t="shared" si="549"/>
        <v>0</v>
      </c>
      <c r="CX303" s="35">
        <f t="shared" si="549"/>
        <v>0</v>
      </c>
      <c r="CY303" s="35">
        <f t="shared" si="549"/>
        <v>0</v>
      </c>
      <c r="CZ303" s="35">
        <f t="shared" si="549"/>
        <v>0</v>
      </c>
      <c r="DA303" s="35">
        <f t="shared" si="549"/>
        <v>0</v>
      </c>
      <c r="DB303" s="35">
        <f t="shared" si="549"/>
        <v>0</v>
      </c>
      <c r="DC303" s="35">
        <f t="shared" si="549"/>
        <v>0</v>
      </c>
      <c r="DD303" s="35">
        <f t="shared" si="549"/>
        <v>0</v>
      </c>
      <c r="DE303" s="35">
        <f t="shared" si="549"/>
        <v>0</v>
      </c>
      <c r="DF303" s="35">
        <f t="shared" si="549"/>
        <v>0</v>
      </c>
      <c r="DG303" s="35">
        <f t="shared" si="549"/>
        <v>0</v>
      </c>
      <c r="DH303" s="35">
        <f t="shared" si="549"/>
        <v>0</v>
      </c>
      <c r="DI303" s="35">
        <f t="shared" si="549"/>
        <v>0</v>
      </c>
      <c r="DJ303" s="35">
        <f t="shared" si="549"/>
        <v>0</v>
      </c>
      <c r="DK303" s="35">
        <f t="shared" si="549"/>
        <v>0</v>
      </c>
      <c r="DL303" s="35">
        <f t="shared" si="549"/>
        <v>0</v>
      </c>
      <c r="DM303" s="35">
        <f t="shared" si="549"/>
        <v>0</v>
      </c>
      <c r="DN303" s="35">
        <f t="shared" si="549"/>
        <v>0</v>
      </c>
      <c r="DO303" s="35">
        <f t="shared" si="549"/>
        <v>0</v>
      </c>
      <c r="DP303" s="35">
        <f t="shared" si="549"/>
        <v>0</v>
      </c>
      <c r="DQ303" s="35">
        <f t="shared" si="549"/>
        <v>0</v>
      </c>
      <c r="DR303" s="35">
        <f t="shared" si="549"/>
        <v>0</v>
      </c>
      <c r="DS303" s="35">
        <f t="shared" si="549"/>
        <v>0</v>
      </c>
      <c r="DT303" s="35">
        <f t="shared" si="549"/>
        <v>0</v>
      </c>
      <c r="DU303" s="35">
        <f t="shared" si="549"/>
        <v>0</v>
      </c>
      <c r="DV303" s="35">
        <f t="shared" si="549"/>
        <v>0</v>
      </c>
      <c r="DW303" s="35">
        <f t="shared" si="549"/>
        <v>0</v>
      </c>
      <c r="DX303" s="35">
        <f t="shared" si="549"/>
        <v>0</v>
      </c>
      <c r="DY303" s="35">
        <f t="shared" si="549"/>
        <v>0</v>
      </c>
      <c r="DZ303" s="35">
        <f t="shared" si="549"/>
        <v>0</v>
      </c>
      <c r="EA303" s="35">
        <f t="shared" si="549"/>
        <v>0</v>
      </c>
      <c r="EB303" s="35">
        <f t="shared" si="549"/>
        <v>0</v>
      </c>
      <c r="EC303" s="35">
        <f t="shared" si="549"/>
        <v>0</v>
      </c>
      <c r="ED303" s="35">
        <f t="shared" si="549"/>
        <v>0</v>
      </c>
      <c r="EE303" s="35">
        <f t="shared" si="549"/>
        <v>0</v>
      </c>
      <c r="EF303" s="35">
        <f t="shared" si="549"/>
        <v>0</v>
      </c>
      <c r="EG303" s="35">
        <f t="shared" si="549"/>
        <v>0</v>
      </c>
      <c r="EH303" s="35">
        <f t="shared" si="549"/>
        <v>0</v>
      </c>
      <c r="EI303" s="35">
        <f t="shared" ref="EI303:FC303" si="550">EI301-EI302</f>
        <v>0</v>
      </c>
      <c r="EJ303" s="35">
        <f t="shared" si="550"/>
        <v>0</v>
      </c>
      <c r="EK303" s="35">
        <f t="shared" si="550"/>
        <v>0</v>
      </c>
      <c r="EL303" s="35">
        <f t="shared" si="550"/>
        <v>0</v>
      </c>
      <c r="EM303" s="35">
        <f t="shared" si="550"/>
        <v>0</v>
      </c>
      <c r="EN303" s="35">
        <f t="shared" si="550"/>
        <v>0</v>
      </c>
      <c r="EO303" s="35">
        <f t="shared" si="550"/>
        <v>0</v>
      </c>
      <c r="EP303" s="35">
        <f t="shared" si="550"/>
        <v>0</v>
      </c>
      <c r="EQ303" s="35">
        <f t="shared" si="550"/>
        <v>0</v>
      </c>
      <c r="ER303" s="35">
        <f t="shared" si="550"/>
        <v>0</v>
      </c>
      <c r="ES303" s="35">
        <f t="shared" si="550"/>
        <v>0</v>
      </c>
      <c r="ET303" s="35">
        <f t="shared" si="550"/>
        <v>0</v>
      </c>
      <c r="EU303" s="35">
        <f t="shared" si="550"/>
        <v>0</v>
      </c>
      <c r="EV303" s="35">
        <f t="shared" si="550"/>
        <v>0</v>
      </c>
      <c r="EW303" s="35">
        <f t="shared" si="550"/>
        <v>0</v>
      </c>
      <c r="EX303" s="35">
        <f t="shared" si="550"/>
        <v>0</v>
      </c>
      <c r="EY303" s="35">
        <f t="shared" si="550"/>
        <v>0</v>
      </c>
      <c r="EZ303" s="35">
        <f t="shared" si="550"/>
        <v>0</v>
      </c>
      <c r="FA303" s="35">
        <f t="shared" si="550"/>
        <v>0</v>
      </c>
      <c r="FB303" s="35">
        <f t="shared" si="550"/>
        <v>0</v>
      </c>
      <c r="FC303" s="35">
        <f t="shared" si="550"/>
        <v>0</v>
      </c>
    </row>
    <row r="304" spans="2:1006" x14ac:dyDescent="0.35">
      <c r="C304" t="s">
        <v>15</v>
      </c>
      <c r="J304" s="17">
        <f>J125</f>
        <v>0</v>
      </c>
      <c r="K304" s="17">
        <f t="shared" ref="K304:BV304" si="551">K125</f>
        <v>0</v>
      </c>
      <c r="L304" s="17">
        <f t="shared" si="551"/>
        <v>0</v>
      </c>
      <c r="M304" s="17">
        <f t="shared" si="551"/>
        <v>0</v>
      </c>
      <c r="N304" s="17">
        <f t="shared" si="551"/>
        <v>0</v>
      </c>
      <c r="O304" s="17">
        <f t="shared" si="551"/>
        <v>0</v>
      </c>
      <c r="P304" s="17">
        <f t="shared" si="551"/>
        <v>0</v>
      </c>
      <c r="Q304" s="17">
        <f t="shared" si="551"/>
        <v>0</v>
      </c>
      <c r="R304" s="17">
        <f t="shared" si="551"/>
        <v>0</v>
      </c>
      <c r="S304" s="17">
        <f t="shared" si="551"/>
        <v>0</v>
      </c>
      <c r="T304" s="17">
        <f t="shared" si="551"/>
        <v>0</v>
      </c>
      <c r="U304" s="17">
        <f t="shared" si="551"/>
        <v>0</v>
      </c>
      <c r="V304" s="17">
        <f t="shared" si="551"/>
        <v>2185690</v>
      </c>
      <c r="W304" s="17">
        <f t="shared" si="551"/>
        <v>2185690</v>
      </c>
      <c r="X304" s="17">
        <f t="shared" si="551"/>
        <v>3470584</v>
      </c>
      <c r="Y304" s="17">
        <f t="shared" si="551"/>
        <v>3470584</v>
      </c>
      <c r="Z304" s="17">
        <f t="shared" si="551"/>
        <v>2100030.4000000004</v>
      </c>
      <c r="AA304" s="17">
        <f t="shared" si="551"/>
        <v>2100030.4000000004</v>
      </c>
      <c r="AB304" s="17">
        <f t="shared" si="551"/>
        <v>1277698.24</v>
      </c>
      <c r="AC304" s="17">
        <f t="shared" si="551"/>
        <v>1277698.24</v>
      </c>
      <c r="AD304" s="17">
        <f t="shared" si="551"/>
        <v>1277698.24</v>
      </c>
      <c r="AE304" s="17">
        <f t="shared" si="551"/>
        <v>1277698.24</v>
      </c>
      <c r="AF304" s="17">
        <f t="shared" si="551"/>
        <v>660949.12</v>
      </c>
      <c r="AG304" s="17">
        <f t="shared" si="551"/>
        <v>660949.12</v>
      </c>
      <c r="AH304" s="17">
        <f t="shared" si="551"/>
        <v>44200.000000000036</v>
      </c>
      <c r="AI304" s="17">
        <f t="shared" si="551"/>
        <v>44200.000000000036</v>
      </c>
      <c r="AJ304" s="17">
        <f t="shared" si="551"/>
        <v>44200.000000000036</v>
      </c>
      <c r="AK304" s="17">
        <f t="shared" si="551"/>
        <v>44200.000000000036</v>
      </c>
      <c r="AL304" s="17">
        <f t="shared" si="551"/>
        <v>44200.000000000036</v>
      </c>
      <c r="AM304" s="17">
        <f t="shared" si="551"/>
        <v>44200.000000000036</v>
      </c>
      <c r="AN304" s="17">
        <f t="shared" si="551"/>
        <v>44200.000000000036</v>
      </c>
      <c r="AO304" s="17">
        <f t="shared" si="551"/>
        <v>44200.000000000036</v>
      </c>
      <c r="AP304" s="17">
        <f t="shared" si="551"/>
        <v>44200.000000000036</v>
      </c>
      <c r="AQ304" s="17">
        <f t="shared" si="551"/>
        <v>44200.000000000036</v>
      </c>
      <c r="AR304" s="17">
        <f t="shared" si="551"/>
        <v>44200.000000000036</v>
      </c>
      <c r="AS304" s="17">
        <f t="shared" si="551"/>
        <v>44200.000000000036</v>
      </c>
      <c r="AT304" s="17">
        <f t="shared" si="551"/>
        <v>44200.000000000036</v>
      </c>
      <c r="AU304" s="17">
        <f t="shared" si="551"/>
        <v>44200.000000000036</v>
      </c>
      <c r="AV304" s="17">
        <f t="shared" si="551"/>
        <v>44200.000000000036</v>
      </c>
      <c r="AW304" s="17">
        <f t="shared" si="551"/>
        <v>44200.000000000036</v>
      </c>
      <c r="AX304" s="17">
        <f t="shared" si="551"/>
        <v>44200.000000000036</v>
      </c>
      <c r="AY304" s="17">
        <f t="shared" si="551"/>
        <v>44200.000000000036</v>
      </c>
      <c r="AZ304" s="17">
        <f t="shared" si="551"/>
        <v>0</v>
      </c>
      <c r="BA304" s="17">
        <f t="shared" si="551"/>
        <v>0</v>
      </c>
      <c r="BB304" s="17">
        <f t="shared" si="551"/>
        <v>0</v>
      </c>
      <c r="BC304" s="17">
        <f t="shared" si="551"/>
        <v>0</v>
      </c>
      <c r="BD304" s="17">
        <f t="shared" si="551"/>
        <v>0</v>
      </c>
      <c r="BE304" s="17">
        <f t="shared" si="551"/>
        <v>0</v>
      </c>
      <c r="BF304" s="17">
        <f t="shared" si="551"/>
        <v>0</v>
      </c>
      <c r="BG304" s="17">
        <f t="shared" si="551"/>
        <v>0</v>
      </c>
      <c r="BH304" s="17">
        <f t="shared" si="551"/>
        <v>0</v>
      </c>
      <c r="BI304" s="17">
        <f t="shared" si="551"/>
        <v>0</v>
      </c>
      <c r="BJ304" s="17">
        <f t="shared" si="551"/>
        <v>0</v>
      </c>
      <c r="BK304" s="17">
        <f t="shared" si="551"/>
        <v>0</v>
      </c>
      <c r="BL304" s="17">
        <f t="shared" si="551"/>
        <v>0</v>
      </c>
      <c r="BM304" s="17">
        <f t="shared" si="551"/>
        <v>0</v>
      </c>
      <c r="BN304" s="17">
        <f t="shared" si="551"/>
        <v>0</v>
      </c>
      <c r="BO304" s="17">
        <f t="shared" si="551"/>
        <v>0</v>
      </c>
      <c r="BP304" s="17">
        <f t="shared" si="551"/>
        <v>0</v>
      </c>
      <c r="BQ304" s="17">
        <f t="shared" si="551"/>
        <v>0</v>
      </c>
      <c r="BR304" s="17">
        <f t="shared" si="551"/>
        <v>0</v>
      </c>
      <c r="BS304" s="17">
        <f t="shared" si="551"/>
        <v>0</v>
      </c>
      <c r="BT304" s="17">
        <f t="shared" si="551"/>
        <v>0</v>
      </c>
      <c r="BU304" s="17">
        <f t="shared" si="551"/>
        <v>0</v>
      </c>
      <c r="BV304" s="17">
        <f t="shared" si="551"/>
        <v>0</v>
      </c>
      <c r="BW304" s="17">
        <f t="shared" ref="BW304:EH304" si="552">BW125</f>
        <v>0</v>
      </c>
      <c r="BX304" s="17">
        <f t="shared" si="552"/>
        <v>0</v>
      </c>
      <c r="BY304" s="17">
        <f t="shared" si="552"/>
        <v>0</v>
      </c>
      <c r="BZ304" s="17">
        <f t="shared" si="552"/>
        <v>0</v>
      </c>
      <c r="CA304" s="17">
        <f t="shared" si="552"/>
        <v>0</v>
      </c>
      <c r="CB304" s="17">
        <f t="shared" si="552"/>
        <v>0</v>
      </c>
      <c r="CC304" s="17">
        <f t="shared" si="552"/>
        <v>0</v>
      </c>
      <c r="CD304" s="17">
        <f t="shared" si="552"/>
        <v>0</v>
      </c>
      <c r="CE304" s="17">
        <f t="shared" si="552"/>
        <v>0</v>
      </c>
      <c r="CF304" s="17">
        <f t="shared" si="552"/>
        <v>0</v>
      </c>
      <c r="CG304" s="17">
        <f t="shared" si="552"/>
        <v>0</v>
      </c>
      <c r="CH304" s="17">
        <f t="shared" si="552"/>
        <v>0</v>
      </c>
      <c r="CI304" s="17">
        <f t="shared" si="552"/>
        <v>0</v>
      </c>
      <c r="CJ304" s="17">
        <f t="shared" si="552"/>
        <v>0</v>
      </c>
      <c r="CK304" s="17">
        <f t="shared" si="552"/>
        <v>0</v>
      </c>
      <c r="CL304" s="17">
        <f t="shared" si="552"/>
        <v>0</v>
      </c>
      <c r="CM304" s="17">
        <f t="shared" si="552"/>
        <v>0</v>
      </c>
      <c r="CN304" s="17">
        <f t="shared" si="552"/>
        <v>0</v>
      </c>
      <c r="CO304" s="17">
        <f t="shared" si="552"/>
        <v>0</v>
      </c>
      <c r="CP304" s="17">
        <f t="shared" si="552"/>
        <v>0</v>
      </c>
      <c r="CQ304" s="17">
        <f t="shared" si="552"/>
        <v>0</v>
      </c>
      <c r="CR304" s="17">
        <f t="shared" si="552"/>
        <v>0</v>
      </c>
      <c r="CS304" s="17">
        <f t="shared" si="552"/>
        <v>0</v>
      </c>
      <c r="CT304" s="17">
        <f t="shared" si="552"/>
        <v>0</v>
      </c>
      <c r="CU304" s="17">
        <f t="shared" si="552"/>
        <v>0</v>
      </c>
      <c r="CV304" s="17">
        <f t="shared" si="552"/>
        <v>0</v>
      </c>
      <c r="CW304" s="17">
        <f t="shared" si="552"/>
        <v>0</v>
      </c>
      <c r="CX304" s="17">
        <f t="shared" si="552"/>
        <v>0</v>
      </c>
      <c r="CY304" s="17">
        <f t="shared" si="552"/>
        <v>0</v>
      </c>
      <c r="CZ304" s="17">
        <f t="shared" si="552"/>
        <v>0</v>
      </c>
      <c r="DA304" s="17">
        <f t="shared" si="552"/>
        <v>0</v>
      </c>
      <c r="DB304" s="17">
        <f t="shared" si="552"/>
        <v>0</v>
      </c>
      <c r="DC304" s="17">
        <f t="shared" si="552"/>
        <v>0</v>
      </c>
      <c r="DD304" s="17">
        <f t="shared" si="552"/>
        <v>0</v>
      </c>
      <c r="DE304" s="17">
        <f t="shared" si="552"/>
        <v>0</v>
      </c>
      <c r="DF304" s="17">
        <f t="shared" si="552"/>
        <v>0</v>
      </c>
      <c r="DG304" s="17">
        <f t="shared" si="552"/>
        <v>0</v>
      </c>
      <c r="DH304" s="17">
        <f t="shared" si="552"/>
        <v>0</v>
      </c>
      <c r="DI304" s="17">
        <f t="shared" si="552"/>
        <v>0</v>
      </c>
      <c r="DJ304" s="17">
        <f t="shared" si="552"/>
        <v>0</v>
      </c>
      <c r="DK304" s="17">
        <f t="shared" si="552"/>
        <v>0</v>
      </c>
      <c r="DL304" s="17">
        <f t="shared" si="552"/>
        <v>0</v>
      </c>
      <c r="DM304" s="17">
        <f t="shared" si="552"/>
        <v>0</v>
      </c>
      <c r="DN304" s="17">
        <f t="shared" si="552"/>
        <v>0</v>
      </c>
      <c r="DO304" s="17">
        <f t="shared" si="552"/>
        <v>0</v>
      </c>
      <c r="DP304" s="17">
        <f t="shared" si="552"/>
        <v>0</v>
      </c>
      <c r="DQ304" s="17">
        <f t="shared" si="552"/>
        <v>0</v>
      </c>
      <c r="DR304" s="17">
        <f t="shared" si="552"/>
        <v>0</v>
      </c>
      <c r="DS304" s="17">
        <f t="shared" si="552"/>
        <v>0</v>
      </c>
      <c r="DT304" s="17">
        <f t="shared" si="552"/>
        <v>0</v>
      </c>
      <c r="DU304" s="17">
        <f t="shared" si="552"/>
        <v>0</v>
      </c>
      <c r="DV304" s="17">
        <f t="shared" si="552"/>
        <v>0</v>
      </c>
      <c r="DW304" s="17">
        <f t="shared" si="552"/>
        <v>0</v>
      </c>
      <c r="DX304" s="17">
        <f t="shared" si="552"/>
        <v>0</v>
      </c>
      <c r="DY304" s="17">
        <f t="shared" si="552"/>
        <v>0</v>
      </c>
      <c r="DZ304" s="17">
        <f t="shared" si="552"/>
        <v>0</v>
      </c>
      <c r="EA304" s="17">
        <f t="shared" si="552"/>
        <v>0</v>
      </c>
      <c r="EB304" s="17">
        <f t="shared" si="552"/>
        <v>0</v>
      </c>
      <c r="EC304" s="17">
        <f t="shared" si="552"/>
        <v>0</v>
      </c>
      <c r="ED304" s="17">
        <f t="shared" si="552"/>
        <v>0</v>
      </c>
      <c r="EE304" s="17">
        <f t="shared" si="552"/>
        <v>0</v>
      </c>
      <c r="EF304" s="17">
        <f t="shared" si="552"/>
        <v>0</v>
      </c>
      <c r="EG304" s="17">
        <f t="shared" si="552"/>
        <v>0</v>
      </c>
      <c r="EH304" s="17">
        <f t="shared" si="552"/>
        <v>0</v>
      </c>
      <c r="EI304" s="17">
        <f t="shared" ref="EI304:FC304" si="553">EI125</f>
        <v>0</v>
      </c>
      <c r="EJ304" s="17">
        <f t="shared" si="553"/>
        <v>0</v>
      </c>
      <c r="EK304" s="17">
        <f t="shared" si="553"/>
        <v>0</v>
      </c>
      <c r="EL304" s="17">
        <f t="shared" si="553"/>
        <v>0</v>
      </c>
      <c r="EM304" s="17">
        <f t="shared" si="553"/>
        <v>0</v>
      </c>
      <c r="EN304" s="17">
        <f t="shared" si="553"/>
        <v>0</v>
      </c>
      <c r="EO304" s="17">
        <f t="shared" si="553"/>
        <v>0</v>
      </c>
      <c r="EP304" s="17">
        <f t="shared" si="553"/>
        <v>0</v>
      </c>
      <c r="EQ304" s="17">
        <f t="shared" si="553"/>
        <v>0</v>
      </c>
      <c r="ER304" s="17">
        <f t="shared" si="553"/>
        <v>0</v>
      </c>
      <c r="ES304" s="17">
        <f t="shared" si="553"/>
        <v>0</v>
      </c>
      <c r="ET304" s="17">
        <f t="shared" si="553"/>
        <v>0</v>
      </c>
      <c r="EU304" s="17">
        <f t="shared" si="553"/>
        <v>0</v>
      </c>
      <c r="EV304" s="17">
        <f t="shared" si="553"/>
        <v>0</v>
      </c>
      <c r="EW304" s="17">
        <f t="shared" si="553"/>
        <v>0</v>
      </c>
      <c r="EX304" s="17">
        <f t="shared" si="553"/>
        <v>0</v>
      </c>
      <c r="EY304" s="17">
        <f t="shared" si="553"/>
        <v>0</v>
      </c>
      <c r="EZ304" s="17">
        <f t="shared" si="553"/>
        <v>0</v>
      </c>
      <c r="FA304" s="17">
        <f t="shared" si="553"/>
        <v>0</v>
      </c>
      <c r="FB304" s="17">
        <f t="shared" si="553"/>
        <v>0</v>
      </c>
      <c r="FC304" s="17">
        <f t="shared" si="553"/>
        <v>0</v>
      </c>
    </row>
    <row r="305" spans="2:1006" x14ac:dyDescent="0.35">
      <c r="C305" t="s">
        <v>362</v>
      </c>
      <c r="J305" s="17">
        <f ca="1">J289+J290+J291</f>
        <v>0</v>
      </c>
      <c r="K305" s="17">
        <f t="shared" ref="K305:BV305" ca="1" si="554">K289+K290+K291</f>
        <v>0</v>
      </c>
      <c r="L305" s="17">
        <f t="shared" ca="1" si="554"/>
        <v>0</v>
      </c>
      <c r="M305" s="17">
        <f t="shared" ca="1" si="554"/>
        <v>0</v>
      </c>
      <c r="N305" s="17">
        <f t="shared" ca="1" si="554"/>
        <v>0</v>
      </c>
      <c r="O305" s="17">
        <f t="shared" ca="1" si="554"/>
        <v>0</v>
      </c>
      <c r="P305" s="17">
        <f t="shared" ca="1" si="554"/>
        <v>0</v>
      </c>
      <c r="Q305" s="17">
        <f t="shared" ca="1" si="554"/>
        <v>0</v>
      </c>
      <c r="R305" s="17">
        <f t="shared" ca="1" si="554"/>
        <v>0</v>
      </c>
      <c r="S305" s="17">
        <f t="shared" ca="1" si="554"/>
        <v>0</v>
      </c>
      <c r="T305" s="17">
        <f t="shared" ca="1" si="554"/>
        <v>0</v>
      </c>
      <c r="U305" s="17">
        <f t="shared" ca="1" si="554"/>
        <v>0</v>
      </c>
      <c r="V305" s="17">
        <f t="shared" ca="1" si="554"/>
        <v>70219.49438210229</v>
      </c>
      <c r="W305" s="17">
        <f t="shared" ca="1" si="554"/>
        <v>70219.49438210229</v>
      </c>
      <c r="X305" s="17">
        <f t="shared" ca="1" si="554"/>
        <v>112351.19101136365</v>
      </c>
      <c r="Y305" s="17">
        <f t="shared" ca="1" si="554"/>
        <v>112351.19101136365</v>
      </c>
      <c r="Z305" s="17">
        <f t="shared" ca="1" si="554"/>
        <v>67410.71460681819</v>
      </c>
      <c r="AA305" s="17">
        <f t="shared" ca="1" si="554"/>
        <v>67410.71460681819</v>
      </c>
      <c r="AB305" s="17">
        <f t="shared" ca="1" si="554"/>
        <v>40446.42876409091</v>
      </c>
      <c r="AC305" s="17">
        <f t="shared" ca="1" si="554"/>
        <v>40446.42876409091</v>
      </c>
      <c r="AD305" s="17">
        <f t="shared" ca="1" si="554"/>
        <v>40446.42876409091</v>
      </c>
      <c r="AE305" s="17">
        <f t="shared" ca="1" si="554"/>
        <v>40446.42876409091</v>
      </c>
      <c r="AF305" s="17">
        <f t="shared" ca="1" si="554"/>
        <v>20223.214382045455</v>
      </c>
      <c r="AG305" s="17">
        <f t="shared" ca="1" si="554"/>
        <v>20223.214382045455</v>
      </c>
      <c r="AH305" s="17">
        <f t="shared" ca="1" si="554"/>
        <v>0</v>
      </c>
      <c r="AI305" s="17">
        <f t="shared" ca="1" si="554"/>
        <v>0</v>
      </c>
      <c r="AJ305" s="17">
        <f t="shared" ca="1" si="554"/>
        <v>0</v>
      </c>
      <c r="AK305" s="17">
        <f t="shared" ca="1" si="554"/>
        <v>0</v>
      </c>
      <c r="AL305" s="17">
        <f t="shared" ca="1" si="554"/>
        <v>0</v>
      </c>
      <c r="AM305" s="17">
        <f t="shared" ca="1" si="554"/>
        <v>0</v>
      </c>
      <c r="AN305" s="17">
        <f t="shared" ca="1" si="554"/>
        <v>0</v>
      </c>
      <c r="AO305" s="17">
        <f t="shared" ca="1" si="554"/>
        <v>0</v>
      </c>
      <c r="AP305" s="17">
        <f t="shared" ca="1" si="554"/>
        <v>0</v>
      </c>
      <c r="AQ305" s="17">
        <f t="shared" ca="1" si="554"/>
        <v>0</v>
      </c>
      <c r="AR305" s="17">
        <f t="shared" ca="1" si="554"/>
        <v>0</v>
      </c>
      <c r="AS305" s="17">
        <f t="shared" ca="1" si="554"/>
        <v>0</v>
      </c>
      <c r="AT305" s="17">
        <f t="shared" ca="1" si="554"/>
        <v>0</v>
      </c>
      <c r="AU305" s="17">
        <f t="shared" ca="1" si="554"/>
        <v>0</v>
      </c>
      <c r="AV305" s="17">
        <f t="shared" ca="1" si="554"/>
        <v>0</v>
      </c>
      <c r="AW305" s="17">
        <f t="shared" ca="1" si="554"/>
        <v>0</v>
      </c>
      <c r="AX305" s="17">
        <f t="shared" ca="1" si="554"/>
        <v>0</v>
      </c>
      <c r="AY305" s="17">
        <f t="shared" ca="1" si="554"/>
        <v>0</v>
      </c>
      <c r="AZ305" s="17">
        <f t="shared" ca="1" si="554"/>
        <v>0</v>
      </c>
      <c r="BA305" s="17">
        <f t="shared" ca="1" si="554"/>
        <v>0</v>
      </c>
      <c r="BB305" s="17">
        <f t="shared" ca="1" si="554"/>
        <v>0</v>
      </c>
      <c r="BC305" s="17">
        <f t="shared" ca="1" si="554"/>
        <v>0</v>
      </c>
      <c r="BD305" s="17">
        <f t="shared" ca="1" si="554"/>
        <v>0</v>
      </c>
      <c r="BE305" s="17">
        <f t="shared" ca="1" si="554"/>
        <v>0</v>
      </c>
      <c r="BF305" s="17">
        <f t="shared" ca="1" si="554"/>
        <v>0</v>
      </c>
      <c r="BG305" s="17">
        <f t="shared" ca="1" si="554"/>
        <v>0</v>
      </c>
      <c r="BH305" s="17">
        <f t="shared" ca="1" si="554"/>
        <v>0</v>
      </c>
      <c r="BI305" s="17">
        <f t="shared" ca="1" si="554"/>
        <v>0</v>
      </c>
      <c r="BJ305" s="17">
        <f t="shared" ca="1" si="554"/>
        <v>0</v>
      </c>
      <c r="BK305" s="17">
        <f t="shared" ca="1" si="554"/>
        <v>0</v>
      </c>
      <c r="BL305" s="17">
        <f t="shared" ca="1" si="554"/>
        <v>0</v>
      </c>
      <c r="BM305" s="17">
        <f t="shared" ca="1" si="554"/>
        <v>0</v>
      </c>
      <c r="BN305" s="17">
        <f t="shared" ca="1" si="554"/>
        <v>0</v>
      </c>
      <c r="BO305" s="17">
        <f t="shared" ca="1" si="554"/>
        <v>0</v>
      </c>
      <c r="BP305" s="17">
        <f t="shared" ca="1" si="554"/>
        <v>0</v>
      </c>
      <c r="BQ305" s="17">
        <f t="shared" ca="1" si="554"/>
        <v>0</v>
      </c>
      <c r="BR305" s="17">
        <f t="shared" ca="1" si="554"/>
        <v>0</v>
      </c>
      <c r="BS305" s="17">
        <f t="shared" ca="1" si="554"/>
        <v>0</v>
      </c>
      <c r="BT305" s="17">
        <f t="shared" ca="1" si="554"/>
        <v>0</v>
      </c>
      <c r="BU305" s="17">
        <f t="shared" ca="1" si="554"/>
        <v>0</v>
      </c>
      <c r="BV305" s="17">
        <f t="shared" ca="1" si="554"/>
        <v>0</v>
      </c>
      <c r="BW305" s="17">
        <f t="shared" ref="BW305:EH305" ca="1" si="555">BW289+BW290+BW291</f>
        <v>0</v>
      </c>
      <c r="BX305" s="17">
        <f t="shared" ca="1" si="555"/>
        <v>0</v>
      </c>
      <c r="BY305" s="17">
        <f t="shared" ca="1" si="555"/>
        <v>0</v>
      </c>
      <c r="BZ305" s="17">
        <f t="shared" ca="1" si="555"/>
        <v>0</v>
      </c>
      <c r="CA305" s="17">
        <f t="shared" ca="1" si="555"/>
        <v>0</v>
      </c>
      <c r="CB305" s="17">
        <f t="shared" ca="1" si="555"/>
        <v>0</v>
      </c>
      <c r="CC305" s="17">
        <f t="shared" ca="1" si="555"/>
        <v>0</v>
      </c>
      <c r="CD305" s="17">
        <f t="shared" ca="1" si="555"/>
        <v>0</v>
      </c>
      <c r="CE305" s="17">
        <f t="shared" ca="1" si="555"/>
        <v>0</v>
      </c>
      <c r="CF305" s="17">
        <f t="shared" ca="1" si="555"/>
        <v>0</v>
      </c>
      <c r="CG305" s="17">
        <f t="shared" ca="1" si="555"/>
        <v>0</v>
      </c>
      <c r="CH305" s="17">
        <f t="shared" ca="1" si="555"/>
        <v>0</v>
      </c>
      <c r="CI305" s="17">
        <f t="shared" ca="1" si="555"/>
        <v>0</v>
      </c>
      <c r="CJ305" s="17">
        <f t="shared" ca="1" si="555"/>
        <v>0</v>
      </c>
      <c r="CK305" s="17">
        <f t="shared" ca="1" si="555"/>
        <v>0</v>
      </c>
      <c r="CL305" s="17">
        <f t="shared" ca="1" si="555"/>
        <v>0</v>
      </c>
      <c r="CM305" s="17">
        <f t="shared" ca="1" si="555"/>
        <v>0</v>
      </c>
      <c r="CN305" s="17">
        <f t="shared" ca="1" si="555"/>
        <v>0</v>
      </c>
      <c r="CO305" s="17">
        <f t="shared" ca="1" si="555"/>
        <v>0</v>
      </c>
      <c r="CP305" s="17">
        <f t="shared" ca="1" si="555"/>
        <v>0</v>
      </c>
      <c r="CQ305" s="17">
        <f t="shared" ca="1" si="555"/>
        <v>0</v>
      </c>
      <c r="CR305" s="17">
        <f t="shared" ca="1" si="555"/>
        <v>0</v>
      </c>
      <c r="CS305" s="17">
        <f t="shared" ca="1" si="555"/>
        <v>0</v>
      </c>
      <c r="CT305" s="17">
        <f t="shared" ca="1" si="555"/>
        <v>0</v>
      </c>
      <c r="CU305" s="17">
        <f t="shared" ca="1" si="555"/>
        <v>0</v>
      </c>
      <c r="CV305" s="17">
        <f t="shared" ca="1" si="555"/>
        <v>0</v>
      </c>
      <c r="CW305" s="17">
        <f t="shared" ca="1" si="555"/>
        <v>0</v>
      </c>
      <c r="CX305" s="17">
        <f t="shared" ca="1" si="555"/>
        <v>0</v>
      </c>
      <c r="CY305" s="17">
        <f t="shared" ca="1" si="555"/>
        <v>0</v>
      </c>
      <c r="CZ305" s="17">
        <f t="shared" ca="1" si="555"/>
        <v>0</v>
      </c>
      <c r="DA305" s="17">
        <f t="shared" ca="1" si="555"/>
        <v>0</v>
      </c>
      <c r="DB305" s="17">
        <f t="shared" ca="1" si="555"/>
        <v>0</v>
      </c>
      <c r="DC305" s="17">
        <f t="shared" ca="1" si="555"/>
        <v>0</v>
      </c>
      <c r="DD305" s="17">
        <f t="shared" ca="1" si="555"/>
        <v>0</v>
      </c>
      <c r="DE305" s="17">
        <f t="shared" ca="1" si="555"/>
        <v>0</v>
      </c>
      <c r="DF305" s="17">
        <f t="shared" ca="1" si="555"/>
        <v>0</v>
      </c>
      <c r="DG305" s="17">
        <f t="shared" ca="1" si="555"/>
        <v>0</v>
      </c>
      <c r="DH305" s="17">
        <f t="shared" ca="1" si="555"/>
        <v>0</v>
      </c>
      <c r="DI305" s="17">
        <f t="shared" ca="1" si="555"/>
        <v>0</v>
      </c>
      <c r="DJ305" s="17">
        <f t="shared" ca="1" si="555"/>
        <v>0</v>
      </c>
      <c r="DK305" s="17">
        <f t="shared" ca="1" si="555"/>
        <v>0</v>
      </c>
      <c r="DL305" s="17">
        <f t="shared" ca="1" si="555"/>
        <v>0</v>
      </c>
      <c r="DM305" s="17">
        <f t="shared" ca="1" si="555"/>
        <v>0</v>
      </c>
      <c r="DN305" s="17">
        <f t="shared" ca="1" si="555"/>
        <v>0</v>
      </c>
      <c r="DO305" s="17">
        <f t="shared" ca="1" si="555"/>
        <v>0</v>
      </c>
      <c r="DP305" s="17">
        <f t="shared" ca="1" si="555"/>
        <v>0</v>
      </c>
      <c r="DQ305" s="17">
        <f t="shared" ca="1" si="555"/>
        <v>0</v>
      </c>
      <c r="DR305" s="17">
        <f t="shared" ca="1" si="555"/>
        <v>0</v>
      </c>
      <c r="DS305" s="17">
        <f t="shared" ca="1" si="555"/>
        <v>0</v>
      </c>
      <c r="DT305" s="17">
        <f t="shared" ca="1" si="555"/>
        <v>0</v>
      </c>
      <c r="DU305" s="17">
        <f t="shared" ca="1" si="555"/>
        <v>0</v>
      </c>
      <c r="DV305" s="17">
        <f t="shared" ca="1" si="555"/>
        <v>0</v>
      </c>
      <c r="DW305" s="17">
        <f t="shared" ca="1" si="555"/>
        <v>0</v>
      </c>
      <c r="DX305" s="17">
        <f t="shared" ca="1" si="555"/>
        <v>0</v>
      </c>
      <c r="DY305" s="17">
        <f t="shared" ca="1" si="555"/>
        <v>0</v>
      </c>
      <c r="DZ305" s="17">
        <f t="shared" ca="1" si="555"/>
        <v>0</v>
      </c>
      <c r="EA305" s="17">
        <f t="shared" ca="1" si="555"/>
        <v>0</v>
      </c>
      <c r="EB305" s="17">
        <f t="shared" ca="1" si="555"/>
        <v>0</v>
      </c>
      <c r="EC305" s="17">
        <f t="shared" ca="1" si="555"/>
        <v>0</v>
      </c>
      <c r="ED305" s="17">
        <f t="shared" ca="1" si="555"/>
        <v>0</v>
      </c>
      <c r="EE305" s="17">
        <f t="shared" ca="1" si="555"/>
        <v>0</v>
      </c>
      <c r="EF305" s="17">
        <f t="shared" ca="1" si="555"/>
        <v>0</v>
      </c>
      <c r="EG305" s="17">
        <f t="shared" ca="1" si="555"/>
        <v>0</v>
      </c>
      <c r="EH305" s="17">
        <f t="shared" ca="1" si="555"/>
        <v>0</v>
      </c>
      <c r="EI305" s="17">
        <f t="shared" ref="EI305:FC305" ca="1" si="556">EI289+EI290+EI291</f>
        <v>0</v>
      </c>
      <c r="EJ305" s="17">
        <f t="shared" ca="1" si="556"/>
        <v>0</v>
      </c>
      <c r="EK305" s="17">
        <f t="shared" ca="1" si="556"/>
        <v>0</v>
      </c>
      <c r="EL305" s="17">
        <f t="shared" ca="1" si="556"/>
        <v>0</v>
      </c>
      <c r="EM305" s="17">
        <f t="shared" ca="1" si="556"/>
        <v>0</v>
      </c>
      <c r="EN305" s="17">
        <f t="shared" ca="1" si="556"/>
        <v>0</v>
      </c>
      <c r="EO305" s="17">
        <f t="shared" ca="1" si="556"/>
        <v>0</v>
      </c>
      <c r="EP305" s="17">
        <f t="shared" ca="1" si="556"/>
        <v>0</v>
      </c>
      <c r="EQ305" s="17">
        <f t="shared" ca="1" si="556"/>
        <v>0</v>
      </c>
      <c r="ER305" s="17">
        <f t="shared" ca="1" si="556"/>
        <v>0</v>
      </c>
      <c r="ES305" s="17">
        <f t="shared" ca="1" si="556"/>
        <v>0</v>
      </c>
      <c r="ET305" s="17">
        <f t="shared" ca="1" si="556"/>
        <v>0</v>
      </c>
      <c r="EU305" s="17">
        <f t="shared" ca="1" si="556"/>
        <v>0</v>
      </c>
      <c r="EV305" s="17">
        <f t="shared" ca="1" si="556"/>
        <v>0</v>
      </c>
      <c r="EW305" s="17">
        <f t="shared" ca="1" si="556"/>
        <v>0</v>
      </c>
      <c r="EX305" s="17">
        <f t="shared" ca="1" si="556"/>
        <v>0</v>
      </c>
      <c r="EY305" s="17">
        <f t="shared" ca="1" si="556"/>
        <v>0</v>
      </c>
      <c r="EZ305" s="17">
        <f t="shared" ca="1" si="556"/>
        <v>0</v>
      </c>
      <c r="FA305" s="17">
        <f t="shared" ca="1" si="556"/>
        <v>0</v>
      </c>
      <c r="FB305" s="17">
        <f t="shared" ca="1" si="556"/>
        <v>0</v>
      </c>
      <c r="FC305" s="17">
        <f t="shared" ca="1" si="556"/>
        <v>0</v>
      </c>
    </row>
    <row r="306" spans="2:1006" x14ac:dyDescent="0.35">
      <c r="C306" s="33" t="s">
        <v>180</v>
      </c>
      <c r="D306" s="33"/>
      <c r="E306" s="33"/>
      <c r="F306" s="33"/>
      <c r="G306" s="33"/>
      <c r="H306" s="33"/>
      <c r="I306" s="33"/>
      <c r="J306" s="35">
        <f ca="1">J303-J304-J305</f>
        <v>0</v>
      </c>
      <c r="K306" s="35">
        <f t="shared" ref="K306:BV306" ca="1" si="557">K303-K304-K305</f>
        <v>0</v>
      </c>
      <c r="L306" s="35">
        <f t="shared" ca="1" si="557"/>
        <v>0</v>
      </c>
      <c r="M306" s="35">
        <f t="shared" ca="1" si="557"/>
        <v>0</v>
      </c>
      <c r="N306" s="35">
        <f t="shared" ca="1" si="557"/>
        <v>0</v>
      </c>
      <c r="O306" s="35">
        <f t="shared" ca="1" si="557"/>
        <v>0</v>
      </c>
      <c r="P306" s="35">
        <f t="shared" ca="1" si="557"/>
        <v>0</v>
      </c>
      <c r="Q306" s="35">
        <f t="shared" ca="1" si="557"/>
        <v>0</v>
      </c>
      <c r="R306" s="35">
        <f t="shared" ca="1" si="557"/>
        <v>0</v>
      </c>
      <c r="S306" s="35">
        <f t="shared" ca="1" si="557"/>
        <v>0</v>
      </c>
      <c r="T306" s="35">
        <f t="shared" ca="1" si="557"/>
        <v>0</v>
      </c>
      <c r="U306" s="35">
        <f t="shared" ca="1" si="557"/>
        <v>0</v>
      </c>
      <c r="V306" s="35">
        <f t="shared" ca="1" si="557"/>
        <v>-1006489.4496063266</v>
      </c>
      <c r="W306" s="35">
        <f t="shared" ca="1" si="557"/>
        <v>-998043.22572538536</v>
      </c>
      <c r="X306" s="35">
        <f t="shared" ca="1" si="557"/>
        <v>-2316571.2506775768</v>
      </c>
      <c r="Y306" s="35">
        <f t="shared" ca="1" si="557"/>
        <v>-2308021.8616284276</v>
      </c>
      <c r="Z306" s="35">
        <f t="shared" ca="1" si="557"/>
        <v>-883926.40834621119</v>
      </c>
      <c r="AA306" s="35">
        <f t="shared" ca="1" si="557"/>
        <v>-875272.77230771922</v>
      </c>
      <c r="AB306" s="35">
        <f t="shared" ca="1" si="557"/>
        <v>-17270.159062304105</v>
      </c>
      <c r="AC306" s="35">
        <f t="shared" ca="1" si="557"/>
        <v>-8511.1872259008596</v>
      </c>
      <c r="AD306" s="35">
        <f t="shared" ca="1" si="557"/>
        <v>300.86297480339272</v>
      </c>
      <c r="AE306" s="35">
        <f t="shared" ca="1" si="557"/>
        <v>9166.2663262278875</v>
      </c>
      <c r="AF306" s="35">
        <f t="shared" ca="1" si="557"/>
        <v>655057.63284728199</v>
      </c>
      <c r="AG306" s="35">
        <f t="shared" ca="1" si="557"/>
        <v>664030.5702556438</v>
      </c>
      <c r="AH306" s="35">
        <f t="shared" ca="1" si="557"/>
        <v>1310030.0246363701</v>
      </c>
      <c r="AI306" s="35">
        <f t="shared" ca="1" si="557"/>
        <v>1319111.6053796718</v>
      </c>
      <c r="AJ306" s="35">
        <f t="shared" ca="1" si="557"/>
        <v>1328247.9258492023</v>
      </c>
      <c r="AK306" s="35">
        <f t="shared" ca="1" si="557"/>
        <v>1337439.2658476778</v>
      </c>
      <c r="AL306" s="35">
        <f t="shared" ca="1" si="557"/>
        <v>1346685.9059925613</v>
      </c>
      <c r="AM306" s="35">
        <f t="shared" ca="1" si="557"/>
        <v>1355988.1277095268</v>
      </c>
      <c r="AN306" s="35">
        <f t="shared" ca="1" si="557"/>
        <v>1365346.2132257479</v>
      </c>
      <c r="AO306" s="35">
        <f t="shared" ca="1" si="557"/>
        <v>1374760.4455630139</v>
      </c>
      <c r="AP306" s="35">
        <f t="shared" ca="1" si="557"/>
        <v>1302125.8453727686</v>
      </c>
      <c r="AQ306" s="35">
        <f t="shared" ca="1" si="557"/>
        <v>1311653.2235604418</v>
      </c>
      <c r="AR306" s="35">
        <f t="shared" ca="1" si="557"/>
        <v>1321237.602330653</v>
      </c>
      <c r="AS306" s="35">
        <f t="shared" ca="1" si="557"/>
        <v>1330879.2678111703</v>
      </c>
      <c r="AT306" s="35">
        <f t="shared" ca="1" si="557"/>
        <v>1340578.5068872077</v>
      </c>
      <c r="AU306" s="35">
        <f t="shared" ca="1" si="557"/>
        <v>1350335.6071934262</v>
      </c>
      <c r="AV306" s="35">
        <f t="shared" ca="1" si="557"/>
        <v>1360150.8571057408</v>
      </c>
      <c r="AW306" s="35">
        <f t="shared" ca="1" si="557"/>
        <v>1370024.5457329224</v>
      </c>
      <c r="AX306" s="35">
        <f t="shared" ca="1" si="557"/>
        <v>1379956.9629080119</v>
      </c>
      <c r="AY306" s="35">
        <f t="shared" ca="1" si="557"/>
        <v>1389948.3991795145</v>
      </c>
      <c r="AZ306" s="35">
        <f t="shared" ca="1" si="557"/>
        <v>1444199.1458024031</v>
      </c>
      <c r="BA306" s="35">
        <f t="shared" ca="1" si="557"/>
        <v>1454309.494728901</v>
      </c>
      <c r="BB306" s="35">
        <f t="shared" ca="1" si="557"/>
        <v>1464479.7385990564</v>
      </c>
      <c r="BC306" s="35">
        <f t="shared" ca="1" si="557"/>
        <v>1474710.1707311054</v>
      </c>
      <c r="BD306" s="35">
        <f t="shared" ca="1" si="557"/>
        <v>1485001.0851116055</v>
      </c>
      <c r="BE306" s="35">
        <f t="shared" ca="1" si="557"/>
        <v>1495352.7763853599</v>
      </c>
      <c r="BF306" s="35">
        <f t="shared" ca="1" si="557"/>
        <v>1505765.5398451118</v>
      </c>
      <c r="BG306" s="35">
        <f t="shared" ca="1" si="557"/>
        <v>1516239.6714210059</v>
      </c>
      <c r="BH306" s="35">
        <f t="shared" ca="1" si="557"/>
        <v>1526775.4676698283</v>
      </c>
      <c r="BI306" s="35">
        <f t="shared" ca="1" si="557"/>
        <v>1619478.4889218977</v>
      </c>
      <c r="BJ306" s="35">
        <f t="shared" ca="1" si="557"/>
        <v>417469.15423748095</v>
      </c>
      <c r="BK306" s="35">
        <f t="shared" ca="1" si="557"/>
        <v>409066.78788136109</v>
      </c>
      <c r="BL306" s="35">
        <f t="shared" ca="1" si="557"/>
        <v>400613.07891272451</v>
      </c>
      <c r="BM306" s="35">
        <f t="shared" ca="1" si="557"/>
        <v>392107.43608574732</v>
      </c>
      <c r="BN306" s="35">
        <f t="shared" ca="1" si="557"/>
        <v>383549.26247157017</v>
      </c>
      <c r="BO306" s="35">
        <f t="shared" ca="1" si="557"/>
        <v>374937.95540125237</v>
      </c>
      <c r="BP306" s="35">
        <f t="shared" ca="1" si="557"/>
        <v>366272.90640815697</v>
      </c>
      <c r="BQ306" s="35">
        <f t="shared" ca="1" si="557"/>
        <v>357553.50116976514</v>
      </c>
      <c r="BR306" s="35">
        <f t="shared" ca="1" si="557"/>
        <v>348779.11944891245</v>
      </c>
      <c r="BS306" s="35">
        <f t="shared" ca="1" si="557"/>
        <v>339949.1350344416</v>
      </c>
      <c r="BT306" s="35">
        <f t="shared" ca="1" si="557"/>
        <v>331062.91568126611</v>
      </c>
      <c r="BU306" s="35">
        <f t="shared" ca="1" si="557"/>
        <v>322119.82304983807</v>
      </c>
      <c r="BV306" s="35">
        <f t="shared" ca="1" si="557"/>
        <v>313119.21264501626</v>
      </c>
      <c r="BW306" s="35">
        <f t="shared" ref="BW306:EH306" ca="1" si="558">BW303-BW304-BW305</f>
        <v>304060.43375432503</v>
      </c>
      <c r="BX306" s="35">
        <f t="shared" ca="1" si="558"/>
        <v>294942.82938560308</v>
      </c>
      <c r="BY306" s="35">
        <f t="shared" ca="1" si="558"/>
        <v>285765.73620402883</v>
      </c>
      <c r="BZ306" s="35">
        <f t="shared" ca="1" si="558"/>
        <v>276528.48446852551</v>
      </c>
      <c r="CA306" s="35">
        <f t="shared" ca="1" si="558"/>
        <v>267230.3979675296</v>
      </c>
      <c r="CB306" s="35">
        <f t="shared" ca="1" si="558"/>
        <v>257870.79395412537</v>
      </c>
      <c r="CC306" s="35">
        <f t="shared" ca="1" si="558"/>
        <v>248448.98308053182</v>
      </c>
      <c r="CD306" s="35">
        <f t="shared" ca="1" si="558"/>
        <v>238964.26933194324</v>
      </c>
      <c r="CE306" s="35">
        <f t="shared" ca="1" si="558"/>
        <v>229415.94995970675</v>
      </c>
      <c r="CF306" s="35">
        <f t="shared" ca="1" si="558"/>
        <v>219803.3154138414</v>
      </c>
      <c r="CG306" s="35">
        <f t="shared" ca="1" si="558"/>
        <v>210125.64927488496</v>
      </c>
      <c r="CH306" s="35">
        <f t="shared" ca="1" si="558"/>
        <v>200382.22818506276</v>
      </c>
      <c r="CI306" s="35">
        <f t="shared" ca="1" si="558"/>
        <v>190572.32177877461</v>
      </c>
      <c r="CJ306" s="35">
        <f t="shared" ca="1" si="558"/>
        <v>180695.19261239027</v>
      </c>
      <c r="CK306" s="35">
        <f t="shared" ca="1" si="558"/>
        <v>170750.0960933473</v>
      </c>
      <c r="CL306" s="35">
        <f t="shared" ca="1" si="558"/>
        <v>160736.28040854482</v>
      </c>
      <c r="CM306" s="35">
        <f t="shared" ca="1" si="558"/>
        <v>150652.98645202734</v>
      </c>
      <c r="CN306" s="35">
        <f t="shared" ca="1" si="558"/>
        <v>0</v>
      </c>
      <c r="CO306" s="35">
        <f t="shared" ca="1" si="558"/>
        <v>0</v>
      </c>
      <c r="CP306" s="35">
        <f t="shared" ca="1" si="558"/>
        <v>0</v>
      </c>
      <c r="CQ306" s="35">
        <f t="shared" ca="1" si="558"/>
        <v>0</v>
      </c>
      <c r="CR306" s="35">
        <f t="shared" ca="1" si="558"/>
        <v>0</v>
      </c>
      <c r="CS306" s="35">
        <f t="shared" ca="1" si="558"/>
        <v>0</v>
      </c>
      <c r="CT306" s="35">
        <f t="shared" ca="1" si="558"/>
        <v>0</v>
      </c>
      <c r="CU306" s="35">
        <f t="shared" ca="1" si="558"/>
        <v>0</v>
      </c>
      <c r="CV306" s="35">
        <f t="shared" ca="1" si="558"/>
        <v>0</v>
      </c>
      <c r="CW306" s="35">
        <f t="shared" ca="1" si="558"/>
        <v>0</v>
      </c>
      <c r="CX306" s="35">
        <f t="shared" ca="1" si="558"/>
        <v>0</v>
      </c>
      <c r="CY306" s="35">
        <f t="shared" ca="1" si="558"/>
        <v>0</v>
      </c>
      <c r="CZ306" s="35">
        <f t="shared" ca="1" si="558"/>
        <v>0</v>
      </c>
      <c r="DA306" s="35">
        <f t="shared" ca="1" si="558"/>
        <v>0</v>
      </c>
      <c r="DB306" s="35">
        <f t="shared" ca="1" si="558"/>
        <v>0</v>
      </c>
      <c r="DC306" s="35">
        <f t="shared" ca="1" si="558"/>
        <v>0</v>
      </c>
      <c r="DD306" s="35">
        <f t="shared" ca="1" si="558"/>
        <v>0</v>
      </c>
      <c r="DE306" s="35">
        <f t="shared" ca="1" si="558"/>
        <v>0</v>
      </c>
      <c r="DF306" s="35">
        <f t="shared" ca="1" si="558"/>
        <v>0</v>
      </c>
      <c r="DG306" s="35">
        <f t="shared" ca="1" si="558"/>
        <v>0</v>
      </c>
      <c r="DH306" s="35">
        <f t="shared" ca="1" si="558"/>
        <v>0</v>
      </c>
      <c r="DI306" s="35">
        <f t="shared" ca="1" si="558"/>
        <v>0</v>
      </c>
      <c r="DJ306" s="35">
        <f t="shared" ca="1" si="558"/>
        <v>0</v>
      </c>
      <c r="DK306" s="35">
        <f t="shared" ca="1" si="558"/>
        <v>0</v>
      </c>
      <c r="DL306" s="35">
        <f t="shared" ca="1" si="558"/>
        <v>0</v>
      </c>
      <c r="DM306" s="35">
        <f t="shared" ca="1" si="558"/>
        <v>0</v>
      </c>
      <c r="DN306" s="35">
        <f t="shared" ca="1" si="558"/>
        <v>0</v>
      </c>
      <c r="DO306" s="35">
        <f t="shared" ca="1" si="558"/>
        <v>0</v>
      </c>
      <c r="DP306" s="35">
        <f t="shared" ca="1" si="558"/>
        <v>0</v>
      </c>
      <c r="DQ306" s="35">
        <f t="shared" ca="1" si="558"/>
        <v>0</v>
      </c>
      <c r="DR306" s="35">
        <f t="shared" ca="1" si="558"/>
        <v>0</v>
      </c>
      <c r="DS306" s="35">
        <f t="shared" ca="1" si="558"/>
        <v>0</v>
      </c>
      <c r="DT306" s="35">
        <f t="shared" ca="1" si="558"/>
        <v>0</v>
      </c>
      <c r="DU306" s="35">
        <f t="shared" ca="1" si="558"/>
        <v>0</v>
      </c>
      <c r="DV306" s="35">
        <f t="shared" ca="1" si="558"/>
        <v>0</v>
      </c>
      <c r="DW306" s="35">
        <f t="shared" ca="1" si="558"/>
        <v>0</v>
      </c>
      <c r="DX306" s="35">
        <f t="shared" ca="1" si="558"/>
        <v>0</v>
      </c>
      <c r="DY306" s="35">
        <f t="shared" ca="1" si="558"/>
        <v>0</v>
      </c>
      <c r="DZ306" s="35">
        <f t="shared" ca="1" si="558"/>
        <v>0</v>
      </c>
      <c r="EA306" s="35">
        <f t="shared" ca="1" si="558"/>
        <v>0</v>
      </c>
      <c r="EB306" s="35">
        <f t="shared" ca="1" si="558"/>
        <v>0</v>
      </c>
      <c r="EC306" s="35">
        <f t="shared" ca="1" si="558"/>
        <v>0</v>
      </c>
      <c r="ED306" s="35">
        <f t="shared" ca="1" si="558"/>
        <v>0</v>
      </c>
      <c r="EE306" s="35">
        <f t="shared" ca="1" si="558"/>
        <v>0</v>
      </c>
      <c r="EF306" s="35">
        <f t="shared" ca="1" si="558"/>
        <v>0</v>
      </c>
      <c r="EG306" s="35">
        <f t="shared" ca="1" si="558"/>
        <v>0</v>
      </c>
      <c r="EH306" s="35">
        <f t="shared" ca="1" si="558"/>
        <v>0</v>
      </c>
      <c r="EI306" s="35">
        <f t="shared" ref="EI306:FC306" ca="1" si="559">EI303-EI304-EI305</f>
        <v>0</v>
      </c>
      <c r="EJ306" s="35">
        <f t="shared" ca="1" si="559"/>
        <v>0</v>
      </c>
      <c r="EK306" s="35">
        <f t="shared" ca="1" si="559"/>
        <v>0</v>
      </c>
      <c r="EL306" s="35">
        <f t="shared" ca="1" si="559"/>
        <v>0</v>
      </c>
      <c r="EM306" s="35">
        <f t="shared" ca="1" si="559"/>
        <v>0</v>
      </c>
      <c r="EN306" s="35">
        <f t="shared" ca="1" si="559"/>
        <v>0</v>
      </c>
      <c r="EO306" s="35">
        <f t="shared" ca="1" si="559"/>
        <v>0</v>
      </c>
      <c r="EP306" s="35">
        <f t="shared" ca="1" si="559"/>
        <v>0</v>
      </c>
      <c r="EQ306" s="35">
        <f t="shared" ca="1" si="559"/>
        <v>0</v>
      </c>
      <c r="ER306" s="35">
        <f t="shared" ca="1" si="559"/>
        <v>0</v>
      </c>
      <c r="ES306" s="35">
        <f t="shared" ca="1" si="559"/>
        <v>0</v>
      </c>
      <c r="ET306" s="35">
        <f t="shared" ca="1" si="559"/>
        <v>0</v>
      </c>
      <c r="EU306" s="35">
        <f t="shared" ca="1" si="559"/>
        <v>0</v>
      </c>
      <c r="EV306" s="35">
        <f t="shared" ca="1" si="559"/>
        <v>0</v>
      </c>
      <c r="EW306" s="35">
        <f t="shared" ca="1" si="559"/>
        <v>0</v>
      </c>
      <c r="EX306" s="35">
        <f t="shared" ca="1" si="559"/>
        <v>0</v>
      </c>
      <c r="EY306" s="35">
        <f t="shared" ca="1" si="559"/>
        <v>0</v>
      </c>
      <c r="EZ306" s="35">
        <f t="shared" ca="1" si="559"/>
        <v>0</v>
      </c>
      <c r="FA306" s="35">
        <f t="shared" ca="1" si="559"/>
        <v>0</v>
      </c>
      <c r="FB306" s="35">
        <f t="shared" ca="1" si="559"/>
        <v>0</v>
      </c>
      <c r="FC306" s="35">
        <f t="shared" ca="1" si="559"/>
        <v>0</v>
      </c>
    </row>
    <row r="307" spans="2:1006" x14ac:dyDescent="0.35">
      <c r="C307" t="s">
        <v>281</v>
      </c>
      <c r="J307" s="17">
        <f>J294+J295</f>
        <v>0</v>
      </c>
      <c r="K307" s="17">
        <f t="shared" ref="K307:BV307" ca="1" si="560">K294+K295</f>
        <v>0</v>
      </c>
      <c r="L307" s="17">
        <f t="shared" ca="1" si="560"/>
        <v>0</v>
      </c>
      <c r="M307" s="17">
        <f t="shared" ca="1" si="560"/>
        <v>0</v>
      </c>
      <c r="N307" s="17">
        <f t="shared" ca="1" si="560"/>
        <v>0</v>
      </c>
      <c r="O307" s="17">
        <f t="shared" ca="1" si="560"/>
        <v>0</v>
      </c>
      <c r="P307" s="17">
        <f t="shared" ca="1" si="560"/>
        <v>0</v>
      </c>
      <c r="Q307" s="17">
        <f t="shared" ca="1" si="560"/>
        <v>0</v>
      </c>
      <c r="R307" s="17">
        <f t="shared" ca="1" si="560"/>
        <v>0</v>
      </c>
      <c r="S307" s="17">
        <f t="shared" ca="1" si="560"/>
        <v>0</v>
      </c>
      <c r="T307" s="17">
        <f t="shared" ca="1" si="560"/>
        <v>0</v>
      </c>
      <c r="U307" s="17">
        <f t="shared" ca="1" si="560"/>
        <v>0</v>
      </c>
      <c r="V307" s="17">
        <f t="shared" ca="1" si="560"/>
        <v>543763.34400282498</v>
      </c>
      <c r="W307" s="17">
        <f t="shared" ca="1" si="560"/>
        <v>384059.22337669908</v>
      </c>
      <c r="X307" s="17">
        <f t="shared" ca="1" si="560"/>
        <v>368451.40069819079</v>
      </c>
      <c r="Y307" s="17">
        <f t="shared" ca="1" si="560"/>
        <v>352310.38144972827</v>
      </c>
      <c r="Z307" s="17">
        <f t="shared" ca="1" si="560"/>
        <v>335622.62271338102</v>
      </c>
      <c r="AA307" s="17">
        <f t="shared" ca="1" si="560"/>
        <v>318374.25801620859</v>
      </c>
      <c r="AB307" s="17">
        <f t="shared" ca="1" si="560"/>
        <v>300551.08970956545</v>
      </c>
      <c r="AC307" s="17">
        <f t="shared" ca="1" si="560"/>
        <v>282138.58116941364</v>
      </c>
      <c r="AD307" s="17">
        <f t="shared" ca="1" si="560"/>
        <v>263121.84881343861</v>
      </c>
      <c r="AE307" s="17">
        <f t="shared" ca="1" si="560"/>
        <v>588774.81456111884</v>
      </c>
      <c r="AF307" s="17">
        <f t="shared" ca="1" si="560"/>
        <v>578428.46193416917</v>
      </c>
      <c r="AG307" s="17">
        <f t="shared" ca="1" si="560"/>
        <v>567726.53171903046</v>
      </c>
      <c r="AH307" s="17">
        <f t="shared" ca="1" si="560"/>
        <v>556661.01394278288</v>
      </c>
      <c r="AI307" s="17">
        <f t="shared" ca="1" si="560"/>
        <v>545223.73381103238</v>
      </c>
      <c r="AJ307" s="17">
        <f t="shared" ca="1" si="560"/>
        <v>533406.34839759185</v>
      </c>
      <c r="AK307" s="17">
        <f t="shared" ca="1" si="560"/>
        <v>521200.34326805698</v>
      </c>
      <c r="AL307" s="17">
        <f t="shared" ca="1" si="560"/>
        <v>508597.02903595677</v>
      </c>
      <c r="AM307" s="17">
        <f t="shared" ca="1" si="560"/>
        <v>495587.53785013326</v>
      </c>
      <c r="AN307" s="17">
        <f t="shared" ca="1" si="560"/>
        <v>482162.81981197716</v>
      </c>
      <c r="AO307" s="17">
        <f t="shared" ca="1" si="560"/>
        <v>468313.63932112092</v>
      </c>
      <c r="AP307" s="17">
        <f t="shared" ca="1" si="560"/>
        <v>454030.57134815975</v>
      </c>
      <c r="AQ307" s="17">
        <f t="shared" ca="1" si="560"/>
        <v>440672.41868557688</v>
      </c>
      <c r="AR307" s="17">
        <f t="shared" ca="1" si="560"/>
        <v>426888.31333328097</v>
      </c>
      <c r="AS307" s="17">
        <f t="shared" ca="1" si="560"/>
        <v>412668.78622776904</v>
      </c>
      <c r="AT307" s="17">
        <f t="shared" ca="1" si="560"/>
        <v>398004.17415547156</v>
      </c>
      <c r="AU307" s="17">
        <f t="shared" ca="1" si="560"/>
        <v>382884.61585712753</v>
      </c>
      <c r="AV307" s="17">
        <f t="shared" ca="1" si="560"/>
        <v>367300.0480543797</v>
      </c>
      <c r="AW307" s="17">
        <f t="shared" ca="1" si="560"/>
        <v>351240.20139703824</v>
      </c>
      <c r="AX307" s="17">
        <f t="shared" ca="1" si="560"/>
        <v>334694.59632943029</v>
      </c>
      <c r="AY307" s="17">
        <f t="shared" ca="1" si="560"/>
        <v>317652.53887421871</v>
      </c>
      <c r="AZ307" s="17">
        <f t="shared" ca="1" si="560"/>
        <v>300103.11633204453</v>
      </c>
      <c r="BA307" s="17">
        <f t="shared" ca="1" si="560"/>
        <v>282035.19289531204</v>
      </c>
      <c r="BB307" s="17">
        <f t="shared" ca="1" si="560"/>
        <v>263437.40517440328</v>
      </c>
      <c r="BC307" s="17">
        <f t="shared" ca="1" si="560"/>
        <v>244298.15763457373</v>
      </c>
      <c r="BD307" s="17">
        <f t="shared" ca="1" si="560"/>
        <v>224605.61794174678</v>
      </c>
      <c r="BE307" s="17">
        <f t="shared" ca="1" si="560"/>
        <v>204347.71221538831</v>
      </c>
      <c r="BF307" s="17">
        <f t="shared" ca="1" si="560"/>
        <v>183512.12018660671</v>
      </c>
      <c r="BG307" s="17">
        <f t="shared" ca="1" si="560"/>
        <v>162086.27025958698</v>
      </c>
      <c r="BH307" s="17">
        <f t="shared" ca="1" si="560"/>
        <v>140057.33447442864</v>
      </c>
      <c r="BI307" s="17">
        <f t="shared" ca="1" si="560"/>
        <v>117412.22336942005</v>
      </c>
      <c r="BJ307" s="17">
        <f t="shared" ca="1" si="560"/>
        <v>92769.159688110172</v>
      </c>
      <c r="BK307" s="17">
        <f t="shared" ca="1" si="560"/>
        <v>87666.723644581027</v>
      </c>
      <c r="BL307" s="17">
        <f t="shared" ca="1" si="560"/>
        <v>82602.278319449964</v>
      </c>
      <c r="BM307" s="17">
        <f t="shared" ca="1" si="560"/>
        <v>77577.439237293554</v>
      </c>
      <c r="BN307" s="17">
        <f t="shared" ca="1" si="560"/>
        <v>72593.864087276976</v>
      </c>
      <c r="BO307" s="17">
        <f t="shared" ca="1" si="560"/>
        <v>67653.253661163006</v>
      </c>
      <c r="BP307" s="17">
        <f t="shared" ca="1" si="560"/>
        <v>62757.352811032062</v>
      </c>
      <c r="BQ307" s="17">
        <f t="shared" ca="1" si="560"/>
        <v>57907.95142711675</v>
      </c>
      <c r="BR307" s="17">
        <f t="shared" ca="1" si="560"/>
        <v>53106.885436162993</v>
      </c>
      <c r="BS307" s="17">
        <f t="shared" ca="1" si="560"/>
        <v>48356.037820737714</v>
      </c>
      <c r="BT307" s="17">
        <f t="shared" ca="1" si="560"/>
        <v>43657.339659911777</v>
      </c>
      <c r="BU307" s="17">
        <f t="shared" ca="1" si="560"/>
        <v>39012.771191755579</v>
      </c>
      <c r="BV307" s="17">
        <f t="shared" ca="1" si="560"/>
        <v>34424.362898093386</v>
      </c>
      <c r="BW307" s="17">
        <f t="shared" ref="BW307:EH307" ca="1" si="561">BW294+BW295</f>
        <v>29894.196611971645</v>
      </c>
      <c r="BX307" s="17">
        <f t="shared" ca="1" si="561"/>
        <v>25424.406648305663</v>
      </c>
      <c r="BY307" s="17">
        <f t="shared" ca="1" si="561"/>
        <v>21017.180958178393</v>
      </c>
      <c r="BZ307" s="17">
        <f t="shared" ca="1" si="561"/>
        <v>16674.762307274814</v>
      </c>
      <c r="CA307" s="17">
        <f t="shared" ca="1" si="561"/>
        <v>12399.449478944882</v>
      </c>
      <c r="CB307" s="17">
        <f t="shared" ca="1" si="561"/>
        <v>8193.5985023982867</v>
      </c>
      <c r="CC307" s="17">
        <f t="shared" ca="1" si="561"/>
        <v>4059.6239065441628</v>
      </c>
      <c r="CD307" s="17">
        <f t="shared" ca="1" si="561"/>
        <v>-4.8428773880004884E-10</v>
      </c>
      <c r="CE307" s="17">
        <f t="shared" ca="1" si="561"/>
        <v>-4.9397349357604979E-10</v>
      </c>
      <c r="CF307" s="17">
        <f t="shared" ca="1" si="561"/>
        <v>-5.0385296344757084E-10</v>
      </c>
      <c r="CG307" s="17">
        <f t="shared" ca="1" si="561"/>
        <v>-5.1393002271652223E-10</v>
      </c>
      <c r="CH307" s="17">
        <f t="shared" ca="1" si="561"/>
        <v>-5.2420862317085269E-10</v>
      </c>
      <c r="CI307" s="17">
        <f t="shared" ca="1" si="561"/>
        <v>-5.3469279563426977E-10</v>
      </c>
      <c r="CJ307" s="17">
        <f t="shared" ca="1" si="561"/>
        <v>-5.4538665154695511E-10</v>
      </c>
      <c r="CK307" s="17">
        <f t="shared" ca="1" si="561"/>
        <v>-5.5629438457789422E-10</v>
      </c>
      <c r="CL307" s="17">
        <f t="shared" ca="1" si="561"/>
        <v>-5.6742027226945216E-10</v>
      </c>
      <c r="CM307" s="17">
        <f t="shared" ca="1" si="561"/>
        <v>-5.7876867771484115E-10</v>
      </c>
      <c r="CN307" s="17">
        <f t="shared" ca="1" si="561"/>
        <v>-5.9034405126913794E-10</v>
      </c>
      <c r="CO307" s="17">
        <f t="shared" ca="1" si="561"/>
        <v>-6.0215093229452079E-10</v>
      </c>
      <c r="CP307" s="17">
        <f t="shared" ca="1" si="561"/>
        <v>-6.1419395094041114E-10</v>
      </c>
      <c r="CQ307" s="17">
        <f t="shared" ca="1" si="561"/>
        <v>-6.2647782995921932E-10</v>
      </c>
      <c r="CR307" s="17">
        <f t="shared" ca="1" si="561"/>
        <v>-6.3900738655840371E-10</v>
      </c>
      <c r="CS307" s="17">
        <f t="shared" ca="1" si="561"/>
        <v>-6.5178753428957175E-10</v>
      </c>
      <c r="CT307" s="17">
        <f t="shared" ca="1" si="561"/>
        <v>-6.6482328497536309E-10</v>
      </c>
      <c r="CU307" s="17">
        <f t="shared" ca="1" si="561"/>
        <v>-6.7811975067487035E-10</v>
      </c>
      <c r="CV307" s="17">
        <f t="shared" ca="1" si="561"/>
        <v>-6.9168214568836779E-10</v>
      </c>
      <c r="CW307" s="17">
        <f t="shared" ca="1" si="561"/>
        <v>-7.055157886021351E-10</v>
      </c>
      <c r="CX307" s="17">
        <f t="shared" ca="1" si="561"/>
        <v>-7.1962610437417774E-10</v>
      </c>
      <c r="CY307" s="17">
        <f t="shared" ca="1" si="561"/>
        <v>-7.3401862646166122E-10</v>
      </c>
      <c r="CZ307" s="17">
        <f t="shared" ca="1" si="561"/>
        <v>-7.4869899899089445E-10</v>
      </c>
      <c r="DA307" s="17">
        <f t="shared" ca="1" si="561"/>
        <v>-7.6367297897071243E-10</v>
      </c>
      <c r="DB307" s="17">
        <f t="shared" ca="1" si="561"/>
        <v>-7.7894643855012656E-10</v>
      </c>
      <c r="DC307" s="17">
        <f t="shared" ca="1" si="561"/>
        <v>-7.9452536732112916E-10</v>
      </c>
      <c r="DD307" s="17">
        <f t="shared" ca="1" si="561"/>
        <v>-8.1041587466755178E-10</v>
      </c>
      <c r="DE307" s="17">
        <f t="shared" ca="1" si="561"/>
        <v>-8.2662419216090279E-10</v>
      </c>
      <c r="DF307" s="17">
        <f t="shared" ca="1" si="561"/>
        <v>-8.4315667600412084E-10</v>
      </c>
      <c r="DG307" s="17">
        <f t="shared" ca="1" si="561"/>
        <v>-8.6001980952420341E-10</v>
      </c>
      <c r="DH307" s="17">
        <f t="shared" ca="1" si="561"/>
        <v>-8.7722020571468744E-10</v>
      </c>
      <c r="DI307" s="17">
        <f t="shared" ca="1" si="561"/>
        <v>-8.9476460982898122E-10</v>
      </c>
      <c r="DJ307" s="17">
        <f t="shared" ca="1" si="561"/>
        <v>-9.126599020255608E-10</v>
      </c>
      <c r="DK307" s="17">
        <f t="shared" ca="1" si="561"/>
        <v>-9.3091310006607198E-10</v>
      </c>
      <c r="DL307" s="17">
        <f t="shared" ca="1" si="561"/>
        <v>-9.4953136206739338E-10</v>
      </c>
      <c r="DM307" s="17">
        <f t="shared" ca="1" si="561"/>
        <v>-9.6852198930874135E-10</v>
      </c>
      <c r="DN307" s="17">
        <f t="shared" ca="1" si="561"/>
        <v>-9.878924290949162E-10</v>
      </c>
      <c r="DO307" s="17">
        <f t="shared" ca="1" si="561"/>
        <v>-1.0076502776768144E-9</v>
      </c>
      <c r="DP307" s="17">
        <f t="shared" ca="1" si="561"/>
        <v>-1.0278032832303506E-9</v>
      </c>
      <c r="DQ307" s="17">
        <f t="shared" ca="1" si="561"/>
        <v>-1.0483593488949577E-9</v>
      </c>
      <c r="DR307" s="17">
        <f t="shared" ca="1" si="561"/>
        <v>-1.0693265358728569E-9</v>
      </c>
      <c r="DS307" s="17">
        <f t="shared" ca="1" si="561"/>
        <v>-1.090713066590314E-9</v>
      </c>
      <c r="DT307" s="17">
        <f t="shared" ca="1" si="561"/>
        <v>-1.1125273279221202E-9</v>
      </c>
      <c r="DU307" s="17">
        <f t="shared" ca="1" si="561"/>
        <v>-1.1347778744805627E-9</v>
      </c>
      <c r="DV307" s="17">
        <f t="shared" ca="1" si="561"/>
        <v>-1.1574734319701739E-9</v>
      </c>
      <c r="DW307" s="17">
        <f t="shared" ca="1" si="561"/>
        <v>-1.1806229006095774E-9</v>
      </c>
      <c r="DX307" s="17">
        <f t="shared" ca="1" si="561"/>
        <v>-1.204235358621769E-9</v>
      </c>
      <c r="DY307" s="17">
        <f t="shared" ca="1" si="561"/>
        <v>-1.2283200657942044E-9</v>
      </c>
      <c r="DZ307" s="17">
        <f t="shared" ca="1" si="561"/>
        <v>-1.2528864671100884E-9</v>
      </c>
      <c r="EA307" s="17">
        <f t="shared" ca="1" si="561"/>
        <v>-1.2779441964522901E-9</v>
      </c>
      <c r="EB307" s="17">
        <f t="shared" ca="1" si="561"/>
        <v>-1.3035030803813358E-9</v>
      </c>
      <c r="EC307" s="17">
        <f t="shared" ca="1" si="561"/>
        <v>-1.3295731419889627E-9</v>
      </c>
      <c r="ED307" s="17">
        <f t="shared" ca="1" si="561"/>
        <v>-1.3561646048287421E-9</v>
      </c>
      <c r="EE307" s="17">
        <f t="shared" ca="1" si="561"/>
        <v>-1.383287896925317E-9</v>
      </c>
      <c r="EF307" s="17">
        <f t="shared" ca="1" si="561"/>
        <v>-1.4109536548638233E-9</v>
      </c>
      <c r="EG307" s="17">
        <f t="shared" ca="1" si="561"/>
        <v>-1.4391727279610999E-9</v>
      </c>
      <c r="EH307" s="17">
        <f t="shared" ca="1" si="561"/>
        <v>-1.467956182520322E-9</v>
      </c>
      <c r="EI307" s="17">
        <f t="shared" ref="EI307:FC307" ca="1" si="562">EI294+EI295</f>
        <v>-1.4973153061707284E-9</v>
      </c>
      <c r="EJ307" s="17">
        <f t="shared" ca="1" si="562"/>
        <v>-1.5272616122941431E-9</v>
      </c>
      <c r="EK307" s="17">
        <f t="shared" ca="1" si="562"/>
        <v>-1.5578068445400259E-9</v>
      </c>
      <c r="EL307" s="17">
        <f t="shared" ca="1" si="562"/>
        <v>-1.5889629814308265E-9</v>
      </c>
      <c r="EM307" s="17">
        <f t="shared" ca="1" si="562"/>
        <v>-1.620742241059443E-9</v>
      </c>
      <c r="EN307" s="17">
        <f t="shared" ca="1" si="562"/>
        <v>-1.6531570858806318E-9</v>
      </c>
      <c r="EO307" s="17">
        <f t="shared" ca="1" si="562"/>
        <v>-1.6862202275982443E-9</v>
      </c>
      <c r="EP307" s="17">
        <f t="shared" ca="1" si="562"/>
        <v>-1.7199446321502092E-9</v>
      </c>
      <c r="EQ307" s="17">
        <f t="shared" ca="1" si="562"/>
        <v>-1.7543435247932132E-9</v>
      </c>
      <c r="ER307" s="17">
        <f t="shared" ca="1" si="562"/>
        <v>-1.7894303952890776E-9</v>
      </c>
      <c r="ES307" s="17">
        <f t="shared" ca="1" si="562"/>
        <v>-1.8252190031948591E-9</v>
      </c>
      <c r="ET307" s="17">
        <f t="shared" ca="1" si="562"/>
        <v>-1.8617233832587562E-9</v>
      </c>
      <c r="EU307" s="17">
        <f t="shared" ca="1" si="562"/>
        <v>-1.8989578509239313E-9</v>
      </c>
      <c r="EV307" s="17">
        <f t="shared" ca="1" si="562"/>
        <v>-1.93693700794241E-9</v>
      </c>
      <c r="EW307" s="17">
        <f t="shared" ca="1" si="562"/>
        <v>-1.975675748101258E-9</v>
      </c>
      <c r="EX307" s="17">
        <f t="shared" ca="1" si="562"/>
        <v>-2.0151892630632834E-9</v>
      </c>
      <c r="EY307" s="17">
        <f t="shared" ca="1" si="562"/>
        <v>-2.055493048324549E-9</v>
      </c>
      <c r="EZ307" s="17">
        <f t="shared" ca="1" si="562"/>
        <v>-2.0966029092910404E-9</v>
      </c>
      <c r="FA307" s="17">
        <f t="shared" ca="1" si="562"/>
        <v>-2.138534967476861E-9</v>
      </c>
      <c r="FB307" s="17">
        <f t="shared" ca="1" si="562"/>
        <v>-2.1813056668263981E-9</v>
      </c>
      <c r="FC307" s="17">
        <f t="shared" ca="1" si="562"/>
        <v>-2.2249317801629262E-9</v>
      </c>
    </row>
    <row r="308" spans="2:1006" x14ac:dyDescent="0.35">
      <c r="C308" s="33" t="s">
        <v>328</v>
      </c>
      <c r="D308" s="33"/>
      <c r="E308" s="33"/>
      <c r="F308" s="33"/>
      <c r="G308" s="33"/>
      <c r="H308" s="33"/>
      <c r="I308" s="33"/>
      <c r="J308" s="35">
        <f ca="1">J306-J307</f>
        <v>0</v>
      </c>
      <c r="K308" s="35">
        <f t="shared" ref="K308:BV308" ca="1" si="563">K306-K307</f>
        <v>0</v>
      </c>
      <c r="L308" s="35">
        <f t="shared" ca="1" si="563"/>
        <v>0</v>
      </c>
      <c r="M308" s="35">
        <f t="shared" ca="1" si="563"/>
        <v>0</v>
      </c>
      <c r="N308" s="35">
        <f t="shared" ca="1" si="563"/>
        <v>0</v>
      </c>
      <c r="O308" s="35">
        <f t="shared" ca="1" si="563"/>
        <v>0</v>
      </c>
      <c r="P308" s="35">
        <f t="shared" ca="1" si="563"/>
        <v>0</v>
      </c>
      <c r="Q308" s="35">
        <f t="shared" ca="1" si="563"/>
        <v>0</v>
      </c>
      <c r="R308" s="35">
        <f t="shared" ca="1" si="563"/>
        <v>0</v>
      </c>
      <c r="S308" s="35">
        <f t="shared" ca="1" si="563"/>
        <v>0</v>
      </c>
      <c r="T308" s="35">
        <f t="shared" ca="1" si="563"/>
        <v>0</v>
      </c>
      <c r="U308" s="35">
        <f t="shared" ca="1" si="563"/>
        <v>0</v>
      </c>
      <c r="V308" s="35">
        <f t="shared" ca="1" si="563"/>
        <v>-1550252.7936091516</v>
      </c>
      <c r="W308" s="35">
        <f t="shared" ca="1" si="563"/>
        <v>-1382102.4491020844</v>
      </c>
      <c r="X308" s="35">
        <f t="shared" ca="1" si="563"/>
        <v>-2685022.6513757678</v>
      </c>
      <c r="Y308" s="35">
        <f t="shared" ca="1" si="563"/>
        <v>-2660332.2430781559</v>
      </c>
      <c r="Z308" s="35">
        <f t="shared" ca="1" si="563"/>
        <v>-1219549.0310595923</v>
      </c>
      <c r="AA308" s="35">
        <f t="shared" ca="1" si="563"/>
        <v>-1193647.0303239278</v>
      </c>
      <c r="AB308" s="35">
        <f t="shared" ca="1" si="563"/>
        <v>-317821.24877186958</v>
      </c>
      <c r="AC308" s="35">
        <f t="shared" ca="1" si="563"/>
        <v>-290649.76839531452</v>
      </c>
      <c r="AD308" s="35">
        <f t="shared" ca="1" si="563"/>
        <v>-262820.98583863524</v>
      </c>
      <c r="AE308" s="35">
        <f t="shared" ca="1" si="563"/>
        <v>-579608.54823489091</v>
      </c>
      <c r="AF308" s="35">
        <f t="shared" ca="1" si="563"/>
        <v>76629.170913112815</v>
      </c>
      <c r="AG308" s="35">
        <f t="shared" ca="1" si="563"/>
        <v>96304.038536613341</v>
      </c>
      <c r="AH308" s="35">
        <f t="shared" ca="1" si="563"/>
        <v>753369.01069358725</v>
      </c>
      <c r="AI308" s="35">
        <f t="shared" ca="1" si="563"/>
        <v>773887.87156863941</v>
      </c>
      <c r="AJ308" s="35">
        <f t="shared" ca="1" si="563"/>
        <v>794841.57745161047</v>
      </c>
      <c r="AK308" s="35">
        <f t="shared" ca="1" si="563"/>
        <v>816238.92257962085</v>
      </c>
      <c r="AL308" s="35">
        <f t="shared" ca="1" si="563"/>
        <v>838088.87695660442</v>
      </c>
      <c r="AM308" s="35">
        <f t="shared" ca="1" si="563"/>
        <v>860400.58985939354</v>
      </c>
      <c r="AN308" s="35">
        <f t="shared" ca="1" si="563"/>
        <v>883183.39341377071</v>
      </c>
      <c r="AO308" s="35">
        <f t="shared" ca="1" si="563"/>
        <v>906446.80624189298</v>
      </c>
      <c r="AP308" s="35">
        <f t="shared" ca="1" si="563"/>
        <v>848095.27402460878</v>
      </c>
      <c r="AQ308" s="35">
        <f t="shared" ca="1" si="563"/>
        <v>870980.80487486487</v>
      </c>
      <c r="AR308" s="35">
        <f t="shared" ca="1" si="563"/>
        <v>894349.28899737203</v>
      </c>
      <c r="AS308" s="35">
        <f t="shared" ca="1" si="563"/>
        <v>918210.48158340133</v>
      </c>
      <c r="AT308" s="35">
        <f t="shared" ca="1" si="563"/>
        <v>942574.33273173613</v>
      </c>
      <c r="AU308" s="35">
        <f t="shared" ca="1" si="563"/>
        <v>967450.99133629864</v>
      </c>
      <c r="AV308" s="35">
        <f t="shared" ca="1" si="563"/>
        <v>992850.80905136117</v>
      </c>
      <c r="AW308" s="35">
        <f t="shared" ca="1" si="563"/>
        <v>1018784.3443358841</v>
      </c>
      <c r="AX308" s="35">
        <f t="shared" ca="1" si="563"/>
        <v>1045262.3665785815</v>
      </c>
      <c r="AY308" s="35">
        <f t="shared" ca="1" si="563"/>
        <v>1072295.8603052958</v>
      </c>
      <c r="AZ308" s="35">
        <f t="shared" ca="1" si="563"/>
        <v>1144096.0294703585</v>
      </c>
      <c r="BA308" s="35">
        <f t="shared" ca="1" si="563"/>
        <v>1172274.3018335889</v>
      </c>
      <c r="BB308" s="35">
        <f t="shared" ca="1" si="563"/>
        <v>1201042.3334246532</v>
      </c>
      <c r="BC308" s="35">
        <f t="shared" ca="1" si="563"/>
        <v>1230412.0130965316</v>
      </c>
      <c r="BD308" s="35">
        <f t="shared" ca="1" si="563"/>
        <v>1260395.4671698587</v>
      </c>
      <c r="BE308" s="35">
        <f t="shared" ca="1" si="563"/>
        <v>1291005.0641699717</v>
      </c>
      <c r="BF308" s="35">
        <f t="shared" ca="1" si="563"/>
        <v>1322253.4196585051</v>
      </c>
      <c r="BG308" s="35">
        <f t="shared" ca="1" si="563"/>
        <v>1354153.4011614188</v>
      </c>
      <c r="BH308" s="35">
        <f t="shared" ca="1" si="563"/>
        <v>1386718.1331953998</v>
      </c>
      <c r="BI308" s="35">
        <f t="shared" ca="1" si="563"/>
        <v>1502066.2655524777</v>
      </c>
      <c r="BJ308" s="35">
        <f t="shared" ca="1" si="563"/>
        <v>324699.99454937078</v>
      </c>
      <c r="BK308" s="35">
        <f t="shared" ca="1" si="563"/>
        <v>321400.06423678005</v>
      </c>
      <c r="BL308" s="35">
        <f t="shared" ca="1" si="563"/>
        <v>318010.80059327453</v>
      </c>
      <c r="BM308" s="35">
        <f t="shared" ca="1" si="563"/>
        <v>314529.99684845377</v>
      </c>
      <c r="BN308" s="35">
        <f t="shared" ca="1" si="563"/>
        <v>310955.39838429319</v>
      </c>
      <c r="BO308" s="35">
        <f t="shared" ca="1" si="563"/>
        <v>307284.70174008934</v>
      </c>
      <c r="BP308" s="35">
        <f t="shared" ca="1" si="563"/>
        <v>303515.55359712488</v>
      </c>
      <c r="BQ308" s="35">
        <f t="shared" ca="1" si="563"/>
        <v>299645.54974264838</v>
      </c>
      <c r="BR308" s="35">
        <f t="shared" ca="1" si="563"/>
        <v>295672.23401274945</v>
      </c>
      <c r="BS308" s="35">
        <f t="shared" ca="1" si="563"/>
        <v>291593.09721370391</v>
      </c>
      <c r="BT308" s="35">
        <f t="shared" ca="1" si="563"/>
        <v>287405.57602135435</v>
      </c>
      <c r="BU308" s="35">
        <f t="shared" ca="1" si="563"/>
        <v>283107.05185808247</v>
      </c>
      <c r="BV308" s="35">
        <f t="shared" ca="1" si="563"/>
        <v>278694.84974692285</v>
      </c>
      <c r="BW308" s="35">
        <f t="shared" ref="BW308:EH308" ca="1" si="564">BW306-BW307</f>
        <v>274166.23714235338</v>
      </c>
      <c r="BX308" s="35">
        <f t="shared" ca="1" si="564"/>
        <v>269518.42273729743</v>
      </c>
      <c r="BY308" s="35">
        <f t="shared" ca="1" si="564"/>
        <v>264748.55524585041</v>
      </c>
      <c r="BZ308" s="35">
        <f t="shared" ca="1" si="564"/>
        <v>259853.72216125068</v>
      </c>
      <c r="CA308" s="35">
        <f t="shared" ca="1" si="564"/>
        <v>254830.94848858472</v>
      </c>
      <c r="CB308" s="35">
        <f t="shared" ca="1" si="564"/>
        <v>249677.19545172708</v>
      </c>
      <c r="CC308" s="35">
        <f t="shared" ca="1" si="564"/>
        <v>244389.35917398764</v>
      </c>
      <c r="CD308" s="35">
        <f t="shared" ca="1" si="564"/>
        <v>238964.26933194374</v>
      </c>
      <c r="CE308" s="35">
        <f t="shared" ca="1" si="564"/>
        <v>229415.94995970724</v>
      </c>
      <c r="CF308" s="35">
        <f t="shared" ca="1" si="564"/>
        <v>219803.31541384189</v>
      </c>
      <c r="CG308" s="35">
        <f t="shared" ca="1" si="564"/>
        <v>210125.64927488548</v>
      </c>
      <c r="CH308" s="35">
        <f t="shared" ca="1" si="564"/>
        <v>200382.22818506329</v>
      </c>
      <c r="CI308" s="35">
        <f t="shared" ca="1" si="564"/>
        <v>190572.32177877513</v>
      </c>
      <c r="CJ308" s="35">
        <f t="shared" ca="1" si="564"/>
        <v>180695.19261239082</v>
      </c>
      <c r="CK308" s="35">
        <f t="shared" ca="1" si="564"/>
        <v>170750.09609334785</v>
      </c>
      <c r="CL308" s="35">
        <f t="shared" ca="1" si="564"/>
        <v>160736.28040854537</v>
      </c>
      <c r="CM308" s="35">
        <f t="shared" ca="1" si="564"/>
        <v>150652.98645202792</v>
      </c>
      <c r="CN308" s="35">
        <f t="shared" ca="1" si="564"/>
        <v>5.9034405126913794E-10</v>
      </c>
      <c r="CO308" s="35">
        <f t="shared" ca="1" si="564"/>
        <v>6.0215093229452079E-10</v>
      </c>
      <c r="CP308" s="35">
        <f t="shared" ca="1" si="564"/>
        <v>6.1419395094041114E-10</v>
      </c>
      <c r="CQ308" s="35">
        <f t="shared" ca="1" si="564"/>
        <v>6.2647782995921932E-10</v>
      </c>
      <c r="CR308" s="35">
        <f t="shared" ca="1" si="564"/>
        <v>6.3900738655840371E-10</v>
      </c>
      <c r="CS308" s="35">
        <f t="shared" ca="1" si="564"/>
        <v>6.5178753428957175E-10</v>
      </c>
      <c r="CT308" s="35">
        <f t="shared" ca="1" si="564"/>
        <v>6.6482328497536309E-10</v>
      </c>
      <c r="CU308" s="35">
        <f t="shared" ca="1" si="564"/>
        <v>6.7811975067487035E-10</v>
      </c>
      <c r="CV308" s="35">
        <f t="shared" ca="1" si="564"/>
        <v>6.9168214568836779E-10</v>
      </c>
      <c r="CW308" s="35">
        <f t="shared" ca="1" si="564"/>
        <v>7.055157886021351E-10</v>
      </c>
      <c r="CX308" s="35">
        <f t="shared" ca="1" si="564"/>
        <v>7.1962610437417774E-10</v>
      </c>
      <c r="CY308" s="35">
        <f t="shared" ca="1" si="564"/>
        <v>7.3401862646166122E-10</v>
      </c>
      <c r="CZ308" s="35">
        <f t="shared" ca="1" si="564"/>
        <v>7.4869899899089445E-10</v>
      </c>
      <c r="DA308" s="35">
        <f t="shared" ca="1" si="564"/>
        <v>7.6367297897071243E-10</v>
      </c>
      <c r="DB308" s="35">
        <f t="shared" ca="1" si="564"/>
        <v>7.7894643855012656E-10</v>
      </c>
      <c r="DC308" s="35">
        <f t="shared" ca="1" si="564"/>
        <v>7.9452536732112916E-10</v>
      </c>
      <c r="DD308" s="35">
        <f t="shared" ca="1" si="564"/>
        <v>8.1041587466755178E-10</v>
      </c>
      <c r="DE308" s="35">
        <f t="shared" ca="1" si="564"/>
        <v>8.2662419216090279E-10</v>
      </c>
      <c r="DF308" s="35">
        <f t="shared" ca="1" si="564"/>
        <v>8.4315667600412084E-10</v>
      </c>
      <c r="DG308" s="35">
        <f t="shared" ca="1" si="564"/>
        <v>8.6001980952420341E-10</v>
      </c>
      <c r="DH308" s="35">
        <f t="shared" ca="1" si="564"/>
        <v>8.7722020571468744E-10</v>
      </c>
      <c r="DI308" s="35">
        <f t="shared" ca="1" si="564"/>
        <v>8.9476460982898122E-10</v>
      </c>
      <c r="DJ308" s="35">
        <f t="shared" ca="1" si="564"/>
        <v>9.126599020255608E-10</v>
      </c>
      <c r="DK308" s="35">
        <f t="shared" ca="1" si="564"/>
        <v>9.3091310006607198E-10</v>
      </c>
      <c r="DL308" s="35">
        <f t="shared" ca="1" si="564"/>
        <v>9.4953136206739338E-10</v>
      </c>
      <c r="DM308" s="35">
        <f t="shared" ca="1" si="564"/>
        <v>9.6852198930874135E-10</v>
      </c>
      <c r="DN308" s="35">
        <f t="shared" ca="1" si="564"/>
        <v>9.878924290949162E-10</v>
      </c>
      <c r="DO308" s="35">
        <f t="shared" ca="1" si="564"/>
        <v>1.0076502776768144E-9</v>
      </c>
      <c r="DP308" s="35">
        <f t="shared" ca="1" si="564"/>
        <v>1.0278032832303506E-9</v>
      </c>
      <c r="DQ308" s="35">
        <f t="shared" ca="1" si="564"/>
        <v>1.0483593488949577E-9</v>
      </c>
      <c r="DR308" s="35">
        <f t="shared" ca="1" si="564"/>
        <v>1.0693265358728569E-9</v>
      </c>
      <c r="DS308" s="35">
        <f t="shared" ca="1" si="564"/>
        <v>1.090713066590314E-9</v>
      </c>
      <c r="DT308" s="35">
        <f t="shared" ca="1" si="564"/>
        <v>1.1125273279221202E-9</v>
      </c>
      <c r="DU308" s="35">
        <f t="shared" ca="1" si="564"/>
        <v>1.1347778744805627E-9</v>
      </c>
      <c r="DV308" s="35">
        <f t="shared" ca="1" si="564"/>
        <v>1.1574734319701739E-9</v>
      </c>
      <c r="DW308" s="35">
        <f t="shared" ca="1" si="564"/>
        <v>1.1806229006095774E-9</v>
      </c>
      <c r="DX308" s="35">
        <f t="shared" ca="1" si="564"/>
        <v>1.204235358621769E-9</v>
      </c>
      <c r="DY308" s="35">
        <f t="shared" ca="1" si="564"/>
        <v>1.2283200657942044E-9</v>
      </c>
      <c r="DZ308" s="35">
        <f t="shared" ca="1" si="564"/>
        <v>1.2528864671100884E-9</v>
      </c>
      <c r="EA308" s="35">
        <f t="shared" ca="1" si="564"/>
        <v>1.2779441964522901E-9</v>
      </c>
      <c r="EB308" s="35">
        <f t="shared" ca="1" si="564"/>
        <v>1.3035030803813358E-9</v>
      </c>
      <c r="EC308" s="35">
        <f t="shared" ca="1" si="564"/>
        <v>1.3295731419889627E-9</v>
      </c>
      <c r="ED308" s="35">
        <f t="shared" ca="1" si="564"/>
        <v>1.3561646048287421E-9</v>
      </c>
      <c r="EE308" s="35">
        <f t="shared" ca="1" si="564"/>
        <v>1.383287896925317E-9</v>
      </c>
      <c r="EF308" s="35">
        <f t="shared" ca="1" si="564"/>
        <v>1.4109536548638233E-9</v>
      </c>
      <c r="EG308" s="35">
        <f t="shared" ca="1" si="564"/>
        <v>1.4391727279610999E-9</v>
      </c>
      <c r="EH308" s="35">
        <f t="shared" ca="1" si="564"/>
        <v>1.467956182520322E-9</v>
      </c>
      <c r="EI308" s="35">
        <f t="shared" ref="EI308:FC308" ca="1" si="565">EI306-EI307</f>
        <v>1.4973153061707284E-9</v>
      </c>
      <c r="EJ308" s="35">
        <f t="shared" ca="1" si="565"/>
        <v>1.5272616122941431E-9</v>
      </c>
      <c r="EK308" s="35">
        <f t="shared" ca="1" si="565"/>
        <v>1.5578068445400259E-9</v>
      </c>
      <c r="EL308" s="35">
        <f t="shared" ca="1" si="565"/>
        <v>1.5889629814308265E-9</v>
      </c>
      <c r="EM308" s="35">
        <f t="shared" ca="1" si="565"/>
        <v>1.620742241059443E-9</v>
      </c>
      <c r="EN308" s="35">
        <f t="shared" ca="1" si="565"/>
        <v>1.6531570858806318E-9</v>
      </c>
      <c r="EO308" s="35">
        <f t="shared" ca="1" si="565"/>
        <v>1.6862202275982443E-9</v>
      </c>
      <c r="EP308" s="35">
        <f t="shared" ca="1" si="565"/>
        <v>1.7199446321502092E-9</v>
      </c>
      <c r="EQ308" s="35">
        <f t="shared" ca="1" si="565"/>
        <v>1.7543435247932132E-9</v>
      </c>
      <c r="ER308" s="35">
        <f t="shared" ca="1" si="565"/>
        <v>1.7894303952890776E-9</v>
      </c>
      <c r="ES308" s="35">
        <f t="shared" ca="1" si="565"/>
        <v>1.8252190031948591E-9</v>
      </c>
      <c r="ET308" s="35">
        <f t="shared" ca="1" si="565"/>
        <v>1.8617233832587562E-9</v>
      </c>
      <c r="EU308" s="35">
        <f t="shared" ca="1" si="565"/>
        <v>1.8989578509239313E-9</v>
      </c>
      <c r="EV308" s="35">
        <f t="shared" ca="1" si="565"/>
        <v>1.93693700794241E-9</v>
      </c>
      <c r="EW308" s="35">
        <f t="shared" ca="1" si="565"/>
        <v>1.975675748101258E-9</v>
      </c>
      <c r="EX308" s="35">
        <f t="shared" ca="1" si="565"/>
        <v>2.0151892630632834E-9</v>
      </c>
      <c r="EY308" s="35">
        <f t="shared" ca="1" si="565"/>
        <v>2.055493048324549E-9</v>
      </c>
      <c r="EZ308" s="35">
        <f t="shared" ca="1" si="565"/>
        <v>2.0966029092910404E-9</v>
      </c>
      <c r="FA308" s="35">
        <f t="shared" ca="1" si="565"/>
        <v>2.138534967476861E-9</v>
      </c>
      <c r="FB308" s="35">
        <f t="shared" ca="1" si="565"/>
        <v>2.1813056668263981E-9</v>
      </c>
      <c r="FC308" s="35">
        <f t="shared" ca="1" si="565"/>
        <v>2.2249317801629262E-9</v>
      </c>
    </row>
    <row r="309" spans="2:1006" x14ac:dyDescent="0.35">
      <c r="C309" t="s">
        <v>329</v>
      </c>
      <c r="J309" s="17">
        <f ca="1">J297</f>
        <v>0</v>
      </c>
      <c r="K309" s="17">
        <f t="shared" ref="K309:BV309" ca="1" si="566">K297</f>
        <v>0</v>
      </c>
      <c r="L309" s="17">
        <f t="shared" ca="1" si="566"/>
        <v>0</v>
      </c>
      <c r="M309" s="17">
        <f t="shared" ca="1" si="566"/>
        <v>0</v>
      </c>
      <c r="N309" s="17">
        <f t="shared" ca="1" si="566"/>
        <v>0</v>
      </c>
      <c r="O309" s="17">
        <f t="shared" ca="1" si="566"/>
        <v>0</v>
      </c>
      <c r="P309" s="17">
        <f t="shared" ca="1" si="566"/>
        <v>0</v>
      </c>
      <c r="Q309" s="17">
        <f t="shared" ca="1" si="566"/>
        <v>0</v>
      </c>
      <c r="R309" s="17">
        <f t="shared" ca="1" si="566"/>
        <v>0</v>
      </c>
      <c r="S309" s="17">
        <f t="shared" ca="1" si="566"/>
        <v>0</v>
      </c>
      <c r="T309" s="17">
        <f t="shared" ca="1" si="566"/>
        <v>0</v>
      </c>
      <c r="U309" s="17">
        <f t="shared" ca="1" si="566"/>
        <v>0</v>
      </c>
      <c r="V309" s="17">
        <f t="shared" ca="1" si="566"/>
        <v>-587931.29606083466</v>
      </c>
      <c r="W309" s="17">
        <f t="shared" ca="1" si="566"/>
        <v>-554393.43072934821</v>
      </c>
      <c r="X309" s="17">
        <f t="shared" ca="1" si="566"/>
        <v>-829791.18425900652</v>
      </c>
      <c r="Y309" s="17">
        <f t="shared" ca="1" si="566"/>
        <v>-826401.57021682919</v>
      </c>
      <c r="Z309" s="17">
        <f t="shared" ca="1" si="566"/>
        <v>-525643.38483724196</v>
      </c>
      <c r="AA309" s="17">
        <f t="shared" ca="1" si="566"/>
        <v>-522021.22825083561</v>
      </c>
      <c r="AB309" s="17">
        <f t="shared" ca="1" si="566"/>
        <v>-339926.1092794679</v>
      </c>
      <c r="AC309" s="17">
        <f t="shared" ca="1" si="566"/>
        <v>-336059.48248603597</v>
      </c>
      <c r="AD309" s="17">
        <f t="shared" ca="1" si="566"/>
        <v>-332065.96869128128</v>
      </c>
      <c r="AE309" s="17">
        <f t="shared" ca="1" si="566"/>
        <v>-400453.09149829409</v>
      </c>
      <c r="AF309" s="17">
        <f t="shared" ca="1" si="566"/>
        <v>-264516.16722640512</v>
      </c>
      <c r="AG309" s="17">
        <f t="shared" ca="1" si="566"/>
        <v>-262268.76188122603</v>
      </c>
      <c r="AH309" s="17">
        <f t="shared" ca="1" si="566"/>
        <v>-126180.8129279844</v>
      </c>
      <c r="AI309" s="17">
        <f t="shared" ca="1" si="566"/>
        <v>-123778.9841003168</v>
      </c>
      <c r="AJ309" s="17">
        <f t="shared" ca="1" si="566"/>
        <v>-121297.33316349429</v>
      </c>
      <c r="AK309" s="17">
        <f t="shared" ca="1" si="566"/>
        <v>-118734.07208629196</v>
      </c>
      <c r="AL309" s="17">
        <f t="shared" ca="1" si="566"/>
        <v>-116087.37609755094</v>
      </c>
      <c r="AM309" s="17">
        <f t="shared" ca="1" si="566"/>
        <v>-113355.38294852799</v>
      </c>
      <c r="AN309" s="17">
        <f t="shared" ca="1" si="566"/>
        <v>-110536.19216051522</v>
      </c>
      <c r="AO309" s="17">
        <f t="shared" ca="1" si="566"/>
        <v>-107627.86425743539</v>
      </c>
      <c r="AP309" s="17">
        <f t="shared" ca="1" si="566"/>
        <v>-104628.41998311355</v>
      </c>
      <c r="AQ309" s="17">
        <f t="shared" ca="1" si="566"/>
        <v>-101823.20792397115</v>
      </c>
      <c r="AR309" s="17">
        <f t="shared" ca="1" si="566"/>
        <v>-98928.545799989006</v>
      </c>
      <c r="AS309" s="17">
        <f t="shared" ca="1" si="566"/>
        <v>-95942.445107831489</v>
      </c>
      <c r="AT309" s="17">
        <f t="shared" ca="1" si="566"/>
        <v>-92862.876572649024</v>
      </c>
      <c r="AU309" s="17">
        <f t="shared" ca="1" si="566"/>
        <v>-89687.76932999678</v>
      </c>
      <c r="AV309" s="17">
        <f t="shared" ca="1" si="566"/>
        <v>-86415.010091419739</v>
      </c>
      <c r="AW309" s="17">
        <f t="shared" ca="1" si="566"/>
        <v>-83042.44229337803</v>
      </c>
      <c r="AX309" s="17">
        <f t="shared" ca="1" si="566"/>
        <v>-79567.865229180359</v>
      </c>
      <c r="AY309" s="17">
        <f t="shared" ca="1" si="566"/>
        <v>-75989.033163585918</v>
      </c>
      <c r="AZ309" s="17">
        <f t="shared" ca="1" si="566"/>
        <v>-63021.654429729351</v>
      </c>
      <c r="BA309" s="17">
        <f t="shared" ca="1" si="566"/>
        <v>-59227.390508015524</v>
      </c>
      <c r="BB309" s="17">
        <f t="shared" ca="1" si="566"/>
        <v>-55321.855086624688</v>
      </c>
      <c r="BC309" s="17">
        <f t="shared" ca="1" si="566"/>
        <v>-51302.613103260483</v>
      </c>
      <c r="BD309" s="17">
        <f t="shared" ca="1" si="566"/>
        <v>-47167.179767766822</v>
      </c>
      <c r="BE309" s="17">
        <f t="shared" ca="1" si="566"/>
        <v>-42913.019565231545</v>
      </c>
      <c r="BF309" s="17">
        <f t="shared" ca="1" si="566"/>
        <v>-38537.545239187406</v>
      </c>
      <c r="BG309" s="17">
        <f t="shared" ca="1" si="566"/>
        <v>-34038.116754513263</v>
      </c>
      <c r="BH309" s="17">
        <f t="shared" ca="1" si="566"/>
        <v>-29412.040239630016</v>
      </c>
      <c r="BI309" s="17">
        <f t="shared" ca="1" si="566"/>
        <v>-24656.56690757821</v>
      </c>
      <c r="BJ309" s="17">
        <f t="shared" ca="1" si="566"/>
        <v>-19481.523534503136</v>
      </c>
      <c r="BK309" s="17">
        <f t="shared" ca="1" si="566"/>
        <v>-18410.011965362013</v>
      </c>
      <c r="BL309" s="17">
        <f t="shared" ca="1" si="566"/>
        <v>-17346.478447084493</v>
      </c>
      <c r="BM309" s="17">
        <f t="shared" ca="1" si="566"/>
        <v>-16291.262239831645</v>
      </c>
      <c r="BN309" s="17">
        <f t="shared" ca="1" si="566"/>
        <v>-15244.711458328164</v>
      </c>
      <c r="BO309" s="17">
        <f t="shared" ca="1" si="566"/>
        <v>-14207.18326884423</v>
      </c>
      <c r="BP309" s="17">
        <f t="shared" ca="1" si="566"/>
        <v>-13179.044090316733</v>
      </c>
      <c r="BQ309" s="17">
        <f t="shared" ca="1" si="566"/>
        <v>-12160.669799694517</v>
      </c>
      <c r="BR309" s="17">
        <f t="shared" ca="1" si="566"/>
        <v>-11152.445941594227</v>
      </c>
      <c r="BS309" s="17">
        <f t="shared" ca="1" si="566"/>
        <v>-10154.76794235492</v>
      </c>
      <c r="BT309" s="17">
        <f t="shared" ca="1" si="566"/>
        <v>-9168.041328581472</v>
      </c>
      <c r="BU309" s="17">
        <f t="shared" ca="1" si="566"/>
        <v>-8192.6819502686722</v>
      </c>
      <c r="BV309" s="17">
        <f t="shared" ca="1" si="566"/>
        <v>-7229.1162085996111</v>
      </c>
      <c r="BW309" s="17">
        <f t="shared" ref="BW309:EH309" ca="1" si="567">BW297</f>
        <v>-6277.7812885140456</v>
      </c>
      <c r="BX309" s="17">
        <f t="shared" ca="1" si="567"/>
        <v>-5339.1253961441889</v>
      </c>
      <c r="BY309" s="17">
        <f t="shared" ca="1" si="567"/>
        <v>-4413.6080012174625</v>
      </c>
      <c r="BZ309" s="17">
        <f t="shared" ca="1" si="567"/>
        <v>-3501.7000845277107</v>
      </c>
      <c r="CA309" s="17">
        <f t="shared" ca="1" si="567"/>
        <v>-2603.8843905784252</v>
      </c>
      <c r="CB309" s="17">
        <f t="shared" ca="1" si="567"/>
        <v>-1720.6556855036401</v>
      </c>
      <c r="CC309" s="17">
        <f t="shared" ca="1" si="567"/>
        <v>-852.52102037427414</v>
      </c>
      <c r="CD309" s="17">
        <f t="shared" ca="1" si="567"/>
        <v>1.0170042514801026E-10</v>
      </c>
      <c r="CE309" s="17">
        <f t="shared" ca="1" si="567"/>
        <v>1.0373443365097046E-10</v>
      </c>
      <c r="CF309" s="17">
        <f t="shared" ca="1" si="567"/>
        <v>1.0580912232398987E-10</v>
      </c>
      <c r="CG309" s="17">
        <f t="shared" ca="1" si="567"/>
        <v>1.0792530477046966E-10</v>
      </c>
      <c r="CH309" s="17">
        <f t="shared" ca="1" si="567"/>
        <v>1.1008381086587905E-10</v>
      </c>
      <c r="CI309" s="17">
        <f t="shared" ca="1" si="567"/>
        <v>1.1228548708319664E-10</v>
      </c>
      <c r="CJ309" s="17">
        <f t="shared" ca="1" si="567"/>
        <v>1.1453119682486057E-10</v>
      </c>
      <c r="CK309" s="17">
        <f t="shared" ca="1" si="567"/>
        <v>1.1682182076135777E-10</v>
      </c>
      <c r="CL309" s="17">
        <f t="shared" ca="1" si="567"/>
        <v>1.1915825717658494E-10</v>
      </c>
      <c r="CM309" s="17">
        <f t="shared" ca="1" si="567"/>
        <v>1.2154142232011663E-10</v>
      </c>
      <c r="CN309" s="17">
        <f t="shared" ca="1" si="567"/>
        <v>1.2397225076651897E-10</v>
      </c>
      <c r="CO309" s="17">
        <f t="shared" ca="1" si="567"/>
        <v>1.2645169578184937E-10</v>
      </c>
      <c r="CP309" s="17">
        <f t="shared" ca="1" si="567"/>
        <v>1.2898072969748632E-10</v>
      </c>
      <c r="CQ309" s="17">
        <f t="shared" ca="1" si="567"/>
        <v>1.3156034429143605E-10</v>
      </c>
      <c r="CR309" s="17">
        <f t="shared" ca="1" si="567"/>
        <v>1.3419155117726478E-10</v>
      </c>
      <c r="CS309" s="17">
        <f t="shared" ca="1" si="567"/>
        <v>1.3687538220081007E-10</v>
      </c>
      <c r="CT309" s="17">
        <f t="shared" ca="1" si="567"/>
        <v>1.3961288984482624E-10</v>
      </c>
      <c r="CU309" s="17">
        <f t="shared" ca="1" si="567"/>
        <v>1.4240514764172276E-10</v>
      </c>
      <c r="CV309" s="17">
        <f t="shared" ca="1" si="567"/>
        <v>1.4525325059455723E-10</v>
      </c>
      <c r="CW309" s="17">
        <f t="shared" ca="1" si="567"/>
        <v>1.4815831560644837E-10</v>
      </c>
      <c r="CX309" s="17">
        <f t="shared" ca="1" si="567"/>
        <v>1.5112148191857731E-10</v>
      </c>
      <c r="CY309" s="17">
        <f t="shared" ca="1" si="567"/>
        <v>1.5414391155694886E-10</v>
      </c>
      <c r="CZ309" s="17">
        <f t="shared" ca="1" si="567"/>
        <v>1.5722678978808783E-10</v>
      </c>
      <c r="DA309" s="17">
        <f t="shared" ca="1" si="567"/>
        <v>1.6037132558384961E-10</v>
      </c>
      <c r="DB309" s="17">
        <f t="shared" ca="1" si="567"/>
        <v>1.6357875209552656E-10</v>
      </c>
      <c r="DC309" s="17">
        <f t="shared" ca="1" si="567"/>
        <v>1.668503271374371E-10</v>
      </c>
      <c r="DD309" s="17">
        <f t="shared" ca="1" si="567"/>
        <v>1.7018733368018588E-10</v>
      </c>
      <c r="DE309" s="17">
        <f t="shared" ca="1" si="567"/>
        <v>1.7359108035378959E-10</v>
      </c>
      <c r="DF309" s="17">
        <f t="shared" ca="1" si="567"/>
        <v>1.7706290196086538E-10</v>
      </c>
      <c r="DG309" s="17">
        <f t="shared" ca="1" si="567"/>
        <v>1.8060416000008272E-10</v>
      </c>
      <c r="DH309" s="17">
        <f t="shared" ca="1" si="567"/>
        <v>1.8421624320008436E-10</v>
      </c>
      <c r="DI309" s="17">
        <f t="shared" ca="1" si="567"/>
        <v>1.8790056806408606E-10</v>
      </c>
      <c r="DJ309" s="17">
        <f t="shared" ca="1" si="567"/>
        <v>1.9165857942536776E-10</v>
      </c>
      <c r="DK309" s="17">
        <f t="shared" ca="1" si="567"/>
        <v>1.954917510138751E-10</v>
      </c>
      <c r="DL309" s="17">
        <f t="shared" ca="1" si="567"/>
        <v>1.9940158603415261E-10</v>
      </c>
      <c r="DM309" s="17">
        <f t="shared" ca="1" si="567"/>
        <v>2.0338961775483567E-10</v>
      </c>
      <c r="DN309" s="17">
        <f t="shared" ca="1" si="567"/>
        <v>2.074574101099324E-10</v>
      </c>
      <c r="DO309" s="17">
        <f t="shared" ca="1" si="567"/>
        <v>2.1160655831213102E-10</v>
      </c>
      <c r="DP309" s="17">
        <f t="shared" ca="1" si="567"/>
        <v>2.1583868947837363E-10</v>
      </c>
      <c r="DQ309" s="17">
        <f t="shared" ca="1" si="567"/>
        <v>2.2015546326794111E-10</v>
      </c>
      <c r="DR309" s="17">
        <f t="shared" ca="1" si="567"/>
        <v>2.2455857253329996E-10</v>
      </c>
      <c r="DS309" s="17">
        <f t="shared" ca="1" si="567"/>
        <v>2.2904974398396594E-10</v>
      </c>
      <c r="DT309" s="17">
        <f t="shared" ca="1" si="567"/>
        <v>2.3363073886364521E-10</v>
      </c>
      <c r="DU309" s="17">
        <f t="shared" ca="1" si="567"/>
        <v>2.3830335364091816E-10</v>
      </c>
      <c r="DV309" s="17">
        <f t="shared" ca="1" si="567"/>
        <v>2.4306942071373653E-10</v>
      </c>
      <c r="DW309" s="17">
        <f t="shared" ca="1" si="567"/>
        <v>2.4793080912801125E-10</v>
      </c>
      <c r="DX309" s="17">
        <f t="shared" ca="1" si="567"/>
        <v>2.5288942531057149E-10</v>
      </c>
      <c r="DY309" s="17">
        <f t="shared" ca="1" si="567"/>
        <v>2.5794721381678289E-10</v>
      </c>
      <c r="DZ309" s="17">
        <f t="shared" ca="1" si="567"/>
        <v>2.6310615809311857E-10</v>
      </c>
      <c r="EA309" s="17">
        <f t="shared" ca="1" si="567"/>
        <v>2.6836828125498091E-10</v>
      </c>
      <c r="EB309" s="17">
        <f t="shared" ca="1" si="567"/>
        <v>2.7373564688008053E-10</v>
      </c>
      <c r="EC309" s="17">
        <f t="shared" ca="1" si="567"/>
        <v>2.7921035981768217E-10</v>
      </c>
      <c r="ED309" s="17">
        <f t="shared" ca="1" si="567"/>
        <v>2.8479456701403582E-10</v>
      </c>
      <c r="EE309" s="17">
        <f t="shared" ca="1" si="567"/>
        <v>2.9049045835431655E-10</v>
      </c>
      <c r="EF309" s="17">
        <f t="shared" ca="1" si="567"/>
        <v>2.9630026752140289E-10</v>
      </c>
      <c r="EG309" s="17">
        <f t="shared" ca="1" si="567"/>
        <v>3.0222627287183096E-10</v>
      </c>
      <c r="EH309" s="17">
        <f t="shared" ca="1" si="567"/>
        <v>3.0827079832926764E-10</v>
      </c>
      <c r="EI309" s="17">
        <f t="shared" ref="EI309:FC309" ca="1" si="568">EI297</f>
        <v>3.1443621429585293E-10</v>
      </c>
      <c r="EJ309" s="17">
        <f t="shared" ca="1" si="568"/>
        <v>3.2072493858177003E-10</v>
      </c>
      <c r="EK309" s="17">
        <f t="shared" ca="1" si="568"/>
        <v>3.2713943735340545E-10</v>
      </c>
      <c r="EL309" s="17">
        <f t="shared" ca="1" si="568"/>
        <v>3.3368222610047355E-10</v>
      </c>
      <c r="EM309" s="17">
        <f t="shared" ca="1" si="568"/>
        <v>3.4035587062248299E-10</v>
      </c>
      <c r="EN309" s="17">
        <f t="shared" ca="1" si="568"/>
        <v>3.4716298803493268E-10</v>
      </c>
      <c r="EO309" s="17">
        <f t="shared" ca="1" si="568"/>
        <v>3.5410624779563126E-10</v>
      </c>
      <c r="EP309" s="17">
        <f t="shared" ca="1" si="568"/>
        <v>3.6118837275154393E-10</v>
      </c>
      <c r="EQ309" s="17">
        <f t="shared" ca="1" si="568"/>
        <v>3.6841214020657475E-10</v>
      </c>
      <c r="ER309" s="17">
        <f t="shared" ca="1" si="568"/>
        <v>3.7578038301070629E-10</v>
      </c>
      <c r="ES309" s="17">
        <f t="shared" ca="1" si="568"/>
        <v>3.8329599067092039E-10</v>
      </c>
      <c r="ET309" s="17">
        <f t="shared" ca="1" si="568"/>
        <v>3.909619104843388E-10</v>
      </c>
      <c r="EU309" s="17">
        <f t="shared" ca="1" si="568"/>
        <v>3.9878114869402558E-10</v>
      </c>
      <c r="EV309" s="17">
        <f t="shared" ca="1" si="568"/>
        <v>4.0675677166790608E-10</v>
      </c>
      <c r="EW309" s="17">
        <f t="shared" ca="1" si="568"/>
        <v>4.1489190710126417E-10</v>
      </c>
      <c r="EX309" s="17">
        <f t="shared" ca="1" si="568"/>
        <v>4.231897452432895E-10</v>
      </c>
      <c r="EY309" s="17">
        <f t="shared" ca="1" si="568"/>
        <v>4.3165354014815529E-10</v>
      </c>
      <c r="EZ309" s="17">
        <f t="shared" ca="1" si="568"/>
        <v>4.4028661095111846E-10</v>
      </c>
      <c r="FA309" s="17">
        <f t="shared" ca="1" si="568"/>
        <v>4.4909234317014078E-10</v>
      </c>
      <c r="FB309" s="17">
        <f t="shared" ca="1" si="568"/>
        <v>4.5807419003354357E-10</v>
      </c>
      <c r="FC309" s="17">
        <f t="shared" ca="1" si="568"/>
        <v>4.6723567383421445E-10</v>
      </c>
    </row>
    <row r="310" spans="2:1006" x14ac:dyDescent="0.35">
      <c r="C310" s="33" t="s">
        <v>352</v>
      </c>
      <c r="D310" s="33"/>
      <c r="E310" s="33"/>
      <c r="F310" s="33"/>
      <c r="G310" s="33"/>
      <c r="H310" s="33"/>
      <c r="I310" s="33"/>
      <c r="J310" s="35">
        <f ca="1">J308-J309</f>
        <v>0</v>
      </c>
      <c r="K310" s="35">
        <f t="shared" ref="K310:BV310" ca="1" si="569">K308-K309</f>
        <v>0</v>
      </c>
      <c r="L310" s="35">
        <f t="shared" ca="1" si="569"/>
        <v>0</v>
      </c>
      <c r="M310" s="35">
        <f t="shared" ca="1" si="569"/>
        <v>0</v>
      </c>
      <c r="N310" s="35">
        <f t="shared" ca="1" si="569"/>
        <v>0</v>
      </c>
      <c r="O310" s="35">
        <f t="shared" ca="1" si="569"/>
        <v>0</v>
      </c>
      <c r="P310" s="35">
        <f t="shared" ca="1" si="569"/>
        <v>0</v>
      </c>
      <c r="Q310" s="35">
        <f t="shared" ca="1" si="569"/>
        <v>0</v>
      </c>
      <c r="R310" s="35">
        <f t="shared" ca="1" si="569"/>
        <v>0</v>
      </c>
      <c r="S310" s="35">
        <f t="shared" ca="1" si="569"/>
        <v>0</v>
      </c>
      <c r="T310" s="35">
        <f t="shared" ca="1" si="569"/>
        <v>0</v>
      </c>
      <c r="U310" s="35">
        <f t="shared" ca="1" si="569"/>
        <v>0</v>
      </c>
      <c r="V310" s="35">
        <f t="shared" ca="1" si="569"/>
        <v>-962321.49754831695</v>
      </c>
      <c r="W310" s="35">
        <f t="shared" ca="1" si="569"/>
        <v>-827709.01837273617</v>
      </c>
      <c r="X310" s="35">
        <f t="shared" ca="1" si="569"/>
        <v>-1855231.4671167613</v>
      </c>
      <c r="Y310" s="35">
        <f t="shared" ca="1" si="569"/>
        <v>-1833930.6728613267</v>
      </c>
      <c r="Z310" s="35">
        <f t="shared" ca="1" si="569"/>
        <v>-693905.6462223503</v>
      </c>
      <c r="AA310" s="35">
        <f t="shared" ca="1" si="569"/>
        <v>-671625.8020730922</v>
      </c>
      <c r="AB310" s="35">
        <f t="shared" ca="1" si="569"/>
        <v>22104.860507598321</v>
      </c>
      <c r="AC310" s="35">
        <f t="shared" ca="1" si="569"/>
        <v>45409.714090721449</v>
      </c>
      <c r="AD310" s="35">
        <f t="shared" ca="1" si="569"/>
        <v>69244.982852646033</v>
      </c>
      <c r="AE310" s="35">
        <f t="shared" ca="1" si="569"/>
        <v>-179155.45673659683</v>
      </c>
      <c r="AF310" s="35">
        <f t="shared" ca="1" si="569"/>
        <v>341145.33813951793</v>
      </c>
      <c r="AG310" s="35">
        <f t="shared" ca="1" si="569"/>
        <v>358572.80041783937</v>
      </c>
      <c r="AH310" s="35">
        <f t="shared" ca="1" si="569"/>
        <v>879549.82362157165</v>
      </c>
      <c r="AI310" s="35">
        <f t="shared" ca="1" si="569"/>
        <v>897666.85566895618</v>
      </c>
      <c r="AJ310" s="35">
        <f t="shared" ca="1" si="569"/>
        <v>916138.91061510472</v>
      </c>
      <c r="AK310" s="35">
        <f t="shared" ca="1" si="569"/>
        <v>934972.99466591282</v>
      </c>
      <c r="AL310" s="35">
        <f t="shared" ca="1" si="569"/>
        <v>954176.25305415539</v>
      </c>
      <c r="AM310" s="35">
        <f t="shared" ca="1" si="569"/>
        <v>973755.97280792147</v>
      </c>
      <c r="AN310" s="35">
        <f t="shared" ca="1" si="569"/>
        <v>993719.58557428594</v>
      </c>
      <c r="AO310" s="35">
        <f t="shared" ca="1" si="569"/>
        <v>1014074.6704993284</v>
      </c>
      <c r="AP310" s="35">
        <f t="shared" ca="1" si="569"/>
        <v>952723.69400772231</v>
      </c>
      <c r="AQ310" s="35">
        <f t="shared" ca="1" si="569"/>
        <v>972804.01279883599</v>
      </c>
      <c r="AR310" s="35">
        <f t="shared" ca="1" si="569"/>
        <v>993277.83479736105</v>
      </c>
      <c r="AS310" s="35">
        <f t="shared" ca="1" si="569"/>
        <v>1014152.9266912328</v>
      </c>
      <c r="AT310" s="35">
        <f t="shared" ca="1" si="569"/>
        <v>1035437.2093043851</v>
      </c>
      <c r="AU310" s="35">
        <f t="shared" ca="1" si="569"/>
        <v>1057138.7606662954</v>
      </c>
      <c r="AV310" s="35">
        <f t="shared" ca="1" si="569"/>
        <v>1079265.819142781</v>
      </c>
      <c r="AW310" s="35">
        <f t="shared" ca="1" si="569"/>
        <v>1101826.7866292621</v>
      </c>
      <c r="AX310" s="35">
        <f t="shared" ca="1" si="569"/>
        <v>1124830.2318077618</v>
      </c>
      <c r="AY310" s="35">
        <f t="shared" ca="1" si="569"/>
        <v>1148284.8934688817</v>
      </c>
      <c r="AZ310" s="35">
        <f t="shared" ca="1" si="569"/>
        <v>1207117.6839000878</v>
      </c>
      <c r="BA310" s="35">
        <f t="shared" ca="1" si="569"/>
        <v>1231501.6923416043</v>
      </c>
      <c r="BB310" s="35">
        <f t="shared" ca="1" si="569"/>
        <v>1256364.1885112778</v>
      </c>
      <c r="BC310" s="35">
        <f t="shared" ca="1" si="569"/>
        <v>1281714.6261997921</v>
      </c>
      <c r="BD310" s="35">
        <f t="shared" ca="1" si="569"/>
        <v>1307562.6469376255</v>
      </c>
      <c r="BE310" s="35">
        <f t="shared" ca="1" si="569"/>
        <v>1333918.0837352034</v>
      </c>
      <c r="BF310" s="35">
        <f t="shared" ca="1" si="569"/>
        <v>1360790.9648976924</v>
      </c>
      <c r="BG310" s="35">
        <f t="shared" ca="1" si="569"/>
        <v>1388191.517915932</v>
      </c>
      <c r="BH310" s="35">
        <f t="shared" ca="1" si="569"/>
        <v>1416130.1734350298</v>
      </c>
      <c r="BI310" s="35">
        <f t="shared" ca="1" si="569"/>
        <v>1526722.8324600558</v>
      </c>
      <c r="BJ310" s="35">
        <f t="shared" ca="1" si="569"/>
        <v>344181.5180838739</v>
      </c>
      <c r="BK310" s="35">
        <f t="shared" ca="1" si="569"/>
        <v>339810.07620214205</v>
      </c>
      <c r="BL310" s="35">
        <f t="shared" ca="1" si="569"/>
        <v>335357.27904035902</v>
      </c>
      <c r="BM310" s="35">
        <f t="shared" ca="1" si="569"/>
        <v>330821.25908828538</v>
      </c>
      <c r="BN310" s="35">
        <f t="shared" ca="1" si="569"/>
        <v>326200.10984262137</v>
      </c>
      <c r="BO310" s="35">
        <f t="shared" ca="1" si="569"/>
        <v>321491.88500893355</v>
      </c>
      <c r="BP310" s="35">
        <f t="shared" ca="1" si="569"/>
        <v>316694.59768744162</v>
      </c>
      <c r="BQ310" s="35">
        <f t="shared" ca="1" si="569"/>
        <v>311806.21954234288</v>
      </c>
      <c r="BR310" s="35">
        <f t="shared" ca="1" si="569"/>
        <v>306824.67995434371</v>
      </c>
      <c r="BS310" s="35">
        <f t="shared" ca="1" si="569"/>
        <v>301747.8651560588</v>
      </c>
      <c r="BT310" s="35">
        <f t="shared" ca="1" si="569"/>
        <v>296573.61734993581</v>
      </c>
      <c r="BU310" s="35">
        <f t="shared" ca="1" si="569"/>
        <v>291299.73380835116</v>
      </c>
      <c r="BV310" s="35">
        <f t="shared" ca="1" si="569"/>
        <v>285923.96595552244</v>
      </c>
      <c r="BW310" s="35">
        <f t="shared" ref="BW310:EH310" ca="1" si="570">BW308-BW309</f>
        <v>280444.01843086741</v>
      </c>
      <c r="BX310" s="35">
        <f t="shared" ca="1" si="570"/>
        <v>274857.5481334416</v>
      </c>
      <c r="BY310" s="35">
        <f t="shared" ca="1" si="570"/>
        <v>269162.16324706789</v>
      </c>
      <c r="BZ310" s="35">
        <f t="shared" ca="1" si="570"/>
        <v>263355.42224577838</v>
      </c>
      <c r="CA310" s="35">
        <f t="shared" ca="1" si="570"/>
        <v>257434.83287916315</v>
      </c>
      <c r="CB310" s="35">
        <f t="shared" ca="1" si="570"/>
        <v>251397.85113723073</v>
      </c>
      <c r="CC310" s="35">
        <f t="shared" ca="1" si="570"/>
        <v>245241.8801943619</v>
      </c>
      <c r="CD310" s="35">
        <f t="shared" ca="1" si="570"/>
        <v>238964.26933194365</v>
      </c>
      <c r="CE310" s="35">
        <f t="shared" ca="1" si="570"/>
        <v>229415.94995970713</v>
      </c>
      <c r="CF310" s="35">
        <f t="shared" ca="1" si="570"/>
        <v>219803.31541384177</v>
      </c>
      <c r="CG310" s="35">
        <f t="shared" ca="1" si="570"/>
        <v>210125.64927488536</v>
      </c>
      <c r="CH310" s="35">
        <f t="shared" ca="1" si="570"/>
        <v>200382.22818506317</v>
      </c>
      <c r="CI310" s="35">
        <f t="shared" ca="1" si="570"/>
        <v>190572.32177877502</v>
      </c>
      <c r="CJ310" s="35">
        <f t="shared" ca="1" si="570"/>
        <v>180695.1926123907</v>
      </c>
      <c r="CK310" s="35">
        <f t="shared" ca="1" si="570"/>
        <v>170750.09609334773</v>
      </c>
      <c r="CL310" s="35">
        <f t="shared" ca="1" si="570"/>
        <v>160736.28040854525</v>
      </c>
      <c r="CM310" s="35">
        <f t="shared" ca="1" si="570"/>
        <v>150652.98645202781</v>
      </c>
      <c r="CN310" s="35">
        <f t="shared" ca="1" si="570"/>
        <v>4.66371800502619E-10</v>
      </c>
      <c r="CO310" s="35">
        <f t="shared" ca="1" si="570"/>
        <v>4.7569923651267142E-10</v>
      </c>
      <c r="CP310" s="35">
        <f t="shared" ca="1" si="570"/>
        <v>4.8521322124292479E-10</v>
      </c>
      <c r="CQ310" s="35">
        <f t="shared" ca="1" si="570"/>
        <v>4.9491748566778327E-10</v>
      </c>
      <c r="CR310" s="35">
        <f t="shared" ca="1" si="570"/>
        <v>5.0481583538113895E-10</v>
      </c>
      <c r="CS310" s="35">
        <f t="shared" ca="1" si="570"/>
        <v>5.1491215208876163E-10</v>
      </c>
      <c r="CT310" s="35">
        <f t="shared" ca="1" si="570"/>
        <v>5.2521039513053685E-10</v>
      </c>
      <c r="CU310" s="35">
        <f t="shared" ca="1" si="570"/>
        <v>5.3571460303314756E-10</v>
      </c>
      <c r="CV310" s="35">
        <f t="shared" ca="1" si="570"/>
        <v>5.4642889509381054E-10</v>
      </c>
      <c r="CW310" s="35">
        <f t="shared" ca="1" si="570"/>
        <v>5.5735747299568673E-10</v>
      </c>
      <c r="CX310" s="35">
        <f t="shared" ca="1" si="570"/>
        <v>5.6850462245560037E-10</v>
      </c>
      <c r="CY310" s="35">
        <f t="shared" ca="1" si="570"/>
        <v>5.7987471490471231E-10</v>
      </c>
      <c r="CZ310" s="35">
        <f t="shared" ca="1" si="570"/>
        <v>5.9147220920280659E-10</v>
      </c>
      <c r="DA310" s="35">
        <f t="shared" ca="1" si="570"/>
        <v>6.0330165338686277E-10</v>
      </c>
      <c r="DB310" s="35">
        <f t="shared" ca="1" si="570"/>
        <v>6.1536768645460005E-10</v>
      </c>
      <c r="DC310" s="35">
        <f t="shared" ca="1" si="570"/>
        <v>6.2767504018369208E-10</v>
      </c>
      <c r="DD310" s="35">
        <f t="shared" ca="1" si="570"/>
        <v>6.4022854098736588E-10</v>
      </c>
      <c r="DE310" s="35">
        <f t="shared" ca="1" si="570"/>
        <v>6.5303311180711322E-10</v>
      </c>
      <c r="DF310" s="35">
        <f t="shared" ca="1" si="570"/>
        <v>6.6609377404325549E-10</v>
      </c>
      <c r="DG310" s="35">
        <f t="shared" ca="1" si="570"/>
        <v>6.7941564952412069E-10</v>
      </c>
      <c r="DH310" s="35">
        <f t="shared" ca="1" si="570"/>
        <v>6.9300396251460305E-10</v>
      </c>
      <c r="DI310" s="35">
        <f t="shared" ca="1" si="570"/>
        <v>7.0686404176489518E-10</v>
      </c>
      <c r="DJ310" s="35">
        <f t="shared" ca="1" si="570"/>
        <v>7.2100132260019302E-10</v>
      </c>
      <c r="DK310" s="35">
        <f t="shared" ca="1" si="570"/>
        <v>7.3542134905219686E-10</v>
      </c>
      <c r="DL310" s="35">
        <f t="shared" ca="1" si="570"/>
        <v>7.5012977603324072E-10</v>
      </c>
      <c r="DM310" s="35">
        <f t="shared" ca="1" si="570"/>
        <v>7.6513237155390566E-10</v>
      </c>
      <c r="DN310" s="35">
        <f t="shared" ca="1" si="570"/>
        <v>7.8043501898498382E-10</v>
      </c>
      <c r="DO310" s="35">
        <f t="shared" ca="1" si="570"/>
        <v>7.9604371936468341E-10</v>
      </c>
      <c r="DP310" s="35">
        <f t="shared" ca="1" si="570"/>
        <v>8.1196459375197704E-10</v>
      </c>
      <c r="DQ310" s="35">
        <f t="shared" ca="1" si="570"/>
        <v>8.2820388562701659E-10</v>
      </c>
      <c r="DR310" s="35">
        <f t="shared" ca="1" si="570"/>
        <v>8.4476796333955704E-10</v>
      </c>
      <c r="DS310" s="35">
        <f t="shared" ca="1" si="570"/>
        <v>8.6166332260634809E-10</v>
      </c>
      <c r="DT310" s="35">
        <f t="shared" ca="1" si="570"/>
        <v>8.7889658905847495E-10</v>
      </c>
      <c r="DU310" s="35">
        <f t="shared" ca="1" si="570"/>
        <v>8.9647452083964455E-10</v>
      </c>
      <c r="DV310" s="35">
        <f t="shared" ca="1" si="570"/>
        <v>9.1440401125643745E-10</v>
      </c>
      <c r="DW310" s="35">
        <f t="shared" ca="1" si="570"/>
        <v>9.3269209148156611E-10</v>
      </c>
      <c r="DX310" s="35">
        <f t="shared" ca="1" si="570"/>
        <v>9.5134593331119747E-10</v>
      </c>
      <c r="DY310" s="35">
        <f t="shared" ca="1" si="570"/>
        <v>9.7037285197742148E-10</v>
      </c>
      <c r="DZ310" s="35">
        <f t="shared" ca="1" si="570"/>
        <v>9.8978030901696988E-10</v>
      </c>
      <c r="EA310" s="35">
        <f t="shared" ca="1" si="570"/>
        <v>1.0095759151973093E-9</v>
      </c>
      <c r="EB310" s="35">
        <f t="shared" ca="1" si="570"/>
        <v>1.0297674335012553E-9</v>
      </c>
      <c r="EC310" s="35">
        <f t="shared" ca="1" si="570"/>
        <v>1.0503627821712805E-9</v>
      </c>
      <c r="ED310" s="35">
        <f t="shared" ca="1" si="570"/>
        <v>1.0713700378147062E-9</v>
      </c>
      <c r="EE310" s="35">
        <f t="shared" ca="1" si="570"/>
        <v>1.0927974385710004E-9</v>
      </c>
      <c r="EF310" s="35">
        <f t="shared" ca="1" si="570"/>
        <v>1.1146533873424206E-9</v>
      </c>
      <c r="EG310" s="35">
        <f t="shared" ca="1" si="570"/>
        <v>1.136946455089269E-9</v>
      </c>
      <c r="EH310" s="35">
        <f t="shared" ca="1" si="570"/>
        <v>1.1596853841910543E-9</v>
      </c>
      <c r="EI310" s="35">
        <f t="shared" ref="EI310:FC310" ca="1" si="571">EI308-EI309</f>
        <v>1.1828790918748754E-9</v>
      </c>
      <c r="EJ310" s="35">
        <f t="shared" ca="1" si="571"/>
        <v>1.2065366737123731E-9</v>
      </c>
      <c r="EK310" s="35">
        <f t="shared" ca="1" si="571"/>
        <v>1.2306674071866205E-9</v>
      </c>
      <c r="EL310" s="35">
        <f t="shared" ca="1" si="571"/>
        <v>1.255280755330353E-9</v>
      </c>
      <c r="EM310" s="35">
        <f t="shared" ca="1" si="571"/>
        <v>1.2803863704369599E-9</v>
      </c>
      <c r="EN310" s="35">
        <f t="shared" ca="1" si="571"/>
        <v>1.3059940978456991E-9</v>
      </c>
      <c r="EO310" s="35">
        <f t="shared" ca="1" si="571"/>
        <v>1.332113979802613E-9</v>
      </c>
      <c r="EP310" s="35">
        <f t="shared" ca="1" si="571"/>
        <v>1.3587562593986652E-9</v>
      </c>
      <c r="EQ310" s="35">
        <f t="shared" ca="1" si="571"/>
        <v>1.3859313845866385E-9</v>
      </c>
      <c r="ER310" s="35">
        <f t="shared" ca="1" si="571"/>
        <v>1.4136500122783712E-9</v>
      </c>
      <c r="ES310" s="35">
        <f t="shared" ca="1" si="571"/>
        <v>1.4419230125239387E-9</v>
      </c>
      <c r="ET310" s="35">
        <f t="shared" ca="1" si="571"/>
        <v>1.4707614727744175E-9</v>
      </c>
      <c r="EU310" s="35">
        <f t="shared" ca="1" si="571"/>
        <v>1.5001767022299057E-9</v>
      </c>
      <c r="EV310" s="35">
        <f t="shared" ca="1" si="571"/>
        <v>1.5301802362745039E-9</v>
      </c>
      <c r="EW310" s="35">
        <f t="shared" ca="1" si="571"/>
        <v>1.5607838409999937E-9</v>
      </c>
      <c r="EX310" s="35">
        <f t="shared" ca="1" si="571"/>
        <v>1.5919995178199938E-9</v>
      </c>
      <c r="EY310" s="35">
        <f t="shared" ca="1" si="571"/>
        <v>1.6238395081763936E-9</v>
      </c>
      <c r="EZ310" s="35">
        <f t="shared" ca="1" si="571"/>
        <v>1.6563162983399219E-9</v>
      </c>
      <c r="FA310" s="35">
        <f t="shared" ca="1" si="571"/>
        <v>1.6894426243067202E-9</v>
      </c>
      <c r="FB310" s="35">
        <f t="shared" ca="1" si="571"/>
        <v>1.7232314767928545E-9</v>
      </c>
      <c r="FC310" s="35">
        <f t="shared" ca="1" si="571"/>
        <v>1.7576961063287118E-9</v>
      </c>
    </row>
    <row r="311" spans="2:1006" x14ac:dyDescent="0.35">
      <c r="C311" t="s">
        <v>353</v>
      </c>
      <c r="J311" s="17">
        <f>J114</f>
        <v>0</v>
      </c>
      <c r="K311" s="17">
        <f t="shared" ref="K311:BV311" si="572">K114</f>
        <v>0</v>
      </c>
      <c r="L311" s="17">
        <f t="shared" si="572"/>
        <v>0</v>
      </c>
      <c r="M311" s="17">
        <f t="shared" si="572"/>
        <v>0</v>
      </c>
      <c r="N311" s="17">
        <f t="shared" si="572"/>
        <v>0</v>
      </c>
      <c r="O311" s="17">
        <f t="shared" si="572"/>
        <v>0</v>
      </c>
      <c r="P311" s="17">
        <f t="shared" si="572"/>
        <v>0</v>
      </c>
      <c r="Q311" s="17">
        <f t="shared" si="572"/>
        <v>0</v>
      </c>
      <c r="R311" s="17">
        <f t="shared" si="572"/>
        <v>0</v>
      </c>
      <c r="S311" s="17">
        <f t="shared" si="572"/>
        <v>0</v>
      </c>
      <c r="T311" s="17">
        <f t="shared" si="572"/>
        <v>0</v>
      </c>
      <c r="U311" s="17">
        <f t="shared" si="572"/>
        <v>0</v>
      </c>
      <c r="V311" s="17">
        <f t="shared" si="572"/>
        <v>3779100</v>
      </c>
      <c r="W311" s="17">
        <f t="shared" si="572"/>
        <v>0</v>
      </c>
      <c r="X311" s="17">
        <f t="shared" si="572"/>
        <v>0</v>
      </c>
      <c r="Y311" s="17">
        <f t="shared" si="572"/>
        <v>0</v>
      </c>
      <c r="Z311" s="17">
        <f t="shared" si="572"/>
        <v>0</v>
      </c>
      <c r="AA311" s="17">
        <f t="shared" si="572"/>
        <v>0</v>
      </c>
      <c r="AB311" s="17">
        <f t="shared" si="572"/>
        <v>0</v>
      </c>
      <c r="AC311" s="17">
        <f t="shared" si="572"/>
        <v>0</v>
      </c>
      <c r="AD311" s="17">
        <f t="shared" si="572"/>
        <v>0</v>
      </c>
      <c r="AE311" s="17">
        <f t="shared" si="572"/>
        <v>0</v>
      </c>
      <c r="AF311" s="17">
        <f t="shared" si="572"/>
        <v>0</v>
      </c>
      <c r="AG311" s="17">
        <f t="shared" si="572"/>
        <v>0</v>
      </c>
      <c r="AH311" s="17">
        <f t="shared" si="572"/>
        <v>0</v>
      </c>
      <c r="AI311" s="17">
        <f t="shared" si="572"/>
        <v>0</v>
      </c>
      <c r="AJ311" s="17">
        <f t="shared" si="572"/>
        <v>0</v>
      </c>
      <c r="AK311" s="17">
        <f t="shared" si="572"/>
        <v>0</v>
      </c>
      <c r="AL311" s="17">
        <f t="shared" si="572"/>
        <v>0</v>
      </c>
      <c r="AM311" s="17">
        <f t="shared" si="572"/>
        <v>0</v>
      </c>
      <c r="AN311" s="17">
        <f t="shared" si="572"/>
        <v>0</v>
      </c>
      <c r="AO311" s="17">
        <f t="shared" si="572"/>
        <v>0</v>
      </c>
      <c r="AP311" s="17">
        <f t="shared" si="572"/>
        <v>0</v>
      </c>
      <c r="AQ311" s="17">
        <f t="shared" si="572"/>
        <v>0</v>
      </c>
      <c r="AR311" s="17">
        <f t="shared" si="572"/>
        <v>0</v>
      </c>
      <c r="AS311" s="17">
        <f t="shared" si="572"/>
        <v>0</v>
      </c>
      <c r="AT311" s="17">
        <f t="shared" si="572"/>
        <v>0</v>
      </c>
      <c r="AU311" s="17">
        <f t="shared" si="572"/>
        <v>0</v>
      </c>
      <c r="AV311" s="17">
        <f t="shared" si="572"/>
        <v>0</v>
      </c>
      <c r="AW311" s="17">
        <f t="shared" si="572"/>
        <v>0</v>
      </c>
      <c r="AX311" s="17">
        <f t="shared" si="572"/>
        <v>0</v>
      </c>
      <c r="AY311" s="17">
        <f t="shared" si="572"/>
        <v>0</v>
      </c>
      <c r="AZ311" s="17">
        <f t="shared" si="572"/>
        <v>0</v>
      </c>
      <c r="BA311" s="17">
        <f t="shared" si="572"/>
        <v>0</v>
      </c>
      <c r="BB311" s="17">
        <f t="shared" si="572"/>
        <v>0</v>
      </c>
      <c r="BC311" s="17">
        <f t="shared" si="572"/>
        <v>0</v>
      </c>
      <c r="BD311" s="17">
        <f t="shared" si="572"/>
        <v>0</v>
      </c>
      <c r="BE311" s="17">
        <f t="shared" si="572"/>
        <v>0</v>
      </c>
      <c r="BF311" s="17">
        <f t="shared" si="572"/>
        <v>0</v>
      </c>
      <c r="BG311" s="17">
        <f t="shared" si="572"/>
        <v>0</v>
      </c>
      <c r="BH311" s="17">
        <f t="shared" si="572"/>
        <v>0</v>
      </c>
      <c r="BI311" s="17">
        <f t="shared" si="572"/>
        <v>0</v>
      </c>
      <c r="BJ311" s="17">
        <f t="shared" si="572"/>
        <v>0</v>
      </c>
      <c r="BK311" s="17">
        <f t="shared" si="572"/>
        <v>0</v>
      </c>
      <c r="BL311" s="17">
        <f t="shared" si="572"/>
        <v>0</v>
      </c>
      <c r="BM311" s="17">
        <f t="shared" si="572"/>
        <v>0</v>
      </c>
      <c r="BN311" s="17">
        <f t="shared" si="572"/>
        <v>0</v>
      </c>
      <c r="BO311" s="17">
        <f t="shared" si="572"/>
        <v>0</v>
      </c>
      <c r="BP311" s="17">
        <f t="shared" si="572"/>
        <v>0</v>
      </c>
      <c r="BQ311" s="17">
        <f t="shared" si="572"/>
        <v>0</v>
      </c>
      <c r="BR311" s="17">
        <f t="shared" si="572"/>
        <v>0</v>
      </c>
      <c r="BS311" s="17">
        <f t="shared" si="572"/>
        <v>0</v>
      </c>
      <c r="BT311" s="17">
        <f t="shared" si="572"/>
        <v>0</v>
      </c>
      <c r="BU311" s="17">
        <f t="shared" si="572"/>
        <v>0</v>
      </c>
      <c r="BV311" s="17">
        <f t="shared" si="572"/>
        <v>0</v>
      </c>
      <c r="BW311" s="17">
        <f t="shared" ref="BW311:EH311" si="573">BW114</f>
        <v>0</v>
      </c>
      <c r="BX311" s="17">
        <f t="shared" si="573"/>
        <v>0</v>
      </c>
      <c r="BY311" s="17">
        <f t="shared" si="573"/>
        <v>0</v>
      </c>
      <c r="BZ311" s="17">
        <f t="shared" si="573"/>
        <v>0</v>
      </c>
      <c r="CA311" s="17">
        <f t="shared" si="573"/>
        <v>0</v>
      </c>
      <c r="CB311" s="17">
        <f t="shared" si="573"/>
        <v>0</v>
      </c>
      <c r="CC311" s="17">
        <f t="shared" si="573"/>
        <v>0</v>
      </c>
      <c r="CD311" s="17">
        <f t="shared" si="573"/>
        <v>0</v>
      </c>
      <c r="CE311" s="17">
        <f t="shared" si="573"/>
        <v>0</v>
      </c>
      <c r="CF311" s="17">
        <f t="shared" si="573"/>
        <v>0</v>
      </c>
      <c r="CG311" s="17">
        <f t="shared" si="573"/>
        <v>0</v>
      </c>
      <c r="CH311" s="17">
        <f t="shared" si="573"/>
        <v>0</v>
      </c>
      <c r="CI311" s="17">
        <f t="shared" si="573"/>
        <v>0</v>
      </c>
      <c r="CJ311" s="17">
        <f t="shared" si="573"/>
        <v>0</v>
      </c>
      <c r="CK311" s="17">
        <f t="shared" si="573"/>
        <v>0</v>
      </c>
      <c r="CL311" s="17">
        <f t="shared" si="573"/>
        <v>0</v>
      </c>
      <c r="CM311" s="17">
        <f t="shared" si="573"/>
        <v>0</v>
      </c>
      <c r="CN311" s="17">
        <f t="shared" si="573"/>
        <v>0</v>
      </c>
      <c r="CO311" s="17">
        <f t="shared" si="573"/>
        <v>0</v>
      </c>
      <c r="CP311" s="17">
        <f t="shared" si="573"/>
        <v>0</v>
      </c>
      <c r="CQ311" s="17">
        <f t="shared" si="573"/>
        <v>0</v>
      </c>
      <c r="CR311" s="17">
        <f t="shared" si="573"/>
        <v>0</v>
      </c>
      <c r="CS311" s="17">
        <f t="shared" si="573"/>
        <v>0</v>
      </c>
      <c r="CT311" s="17">
        <f t="shared" si="573"/>
        <v>0</v>
      </c>
      <c r="CU311" s="17">
        <f t="shared" si="573"/>
        <v>0</v>
      </c>
      <c r="CV311" s="17">
        <f t="shared" si="573"/>
        <v>0</v>
      </c>
      <c r="CW311" s="17">
        <f t="shared" si="573"/>
        <v>0</v>
      </c>
      <c r="CX311" s="17">
        <f t="shared" si="573"/>
        <v>0</v>
      </c>
      <c r="CY311" s="17">
        <f t="shared" si="573"/>
        <v>0</v>
      </c>
      <c r="CZ311" s="17">
        <f t="shared" si="573"/>
        <v>0</v>
      </c>
      <c r="DA311" s="17">
        <f t="shared" si="573"/>
        <v>0</v>
      </c>
      <c r="DB311" s="17">
        <f t="shared" si="573"/>
        <v>0</v>
      </c>
      <c r="DC311" s="17">
        <f t="shared" si="573"/>
        <v>0</v>
      </c>
      <c r="DD311" s="17">
        <f t="shared" si="573"/>
        <v>0</v>
      </c>
      <c r="DE311" s="17">
        <f t="shared" si="573"/>
        <v>0</v>
      </c>
      <c r="DF311" s="17">
        <f t="shared" si="573"/>
        <v>0</v>
      </c>
      <c r="DG311" s="17">
        <f t="shared" si="573"/>
        <v>0</v>
      </c>
      <c r="DH311" s="17">
        <f t="shared" si="573"/>
        <v>0</v>
      </c>
      <c r="DI311" s="17">
        <f t="shared" si="573"/>
        <v>0</v>
      </c>
      <c r="DJ311" s="17">
        <f t="shared" si="573"/>
        <v>0</v>
      </c>
      <c r="DK311" s="17">
        <f t="shared" si="573"/>
        <v>0</v>
      </c>
      <c r="DL311" s="17">
        <f t="shared" si="573"/>
        <v>0</v>
      </c>
      <c r="DM311" s="17">
        <f t="shared" si="573"/>
        <v>0</v>
      </c>
      <c r="DN311" s="17">
        <f t="shared" si="573"/>
        <v>0</v>
      </c>
      <c r="DO311" s="17">
        <f t="shared" si="573"/>
        <v>0</v>
      </c>
      <c r="DP311" s="17">
        <f t="shared" si="573"/>
        <v>0</v>
      </c>
      <c r="DQ311" s="17">
        <f t="shared" si="573"/>
        <v>0</v>
      </c>
      <c r="DR311" s="17">
        <f t="shared" si="573"/>
        <v>0</v>
      </c>
      <c r="DS311" s="17">
        <f t="shared" si="573"/>
        <v>0</v>
      </c>
      <c r="DT311" s="17">
        <f t="shared" si="573"/>
        <v>0</v>
      </c>
      <c r="DU311" s="17">
        <f t="shared" si="573"/>
        <v>0</v>
      </c>
      <c r="DV311" s="17">
        <f t="shared" si="573"/>
        <v>0</v>
      </c>
      <c r="DW311" s="17">
        <f t="shared" si="573"/>
        <v>0</v>
      </c>
      <c r="DX311" s="17">
        <f t="shared" si="573"/>
        <v>0</v>
      </c>
      <c r="DY311" s="17">
        <f t="shared" si="573"/>
        <v>0</v>
      </c>
      <c r="DZ311" s="17">
        <f t="shared" si="573"/>
        <v>0</v>
      </c>
      <c r="EA311" s="17">
        <f t="shared" si="573"/>
        <v>0</v>
      </c>
      <c r="EB311" s="17">
        <f t="shared" si="573"/>
        <v>0</v>
      </c>
      <c r="EC311" s="17">
        <f t="shared" si="573"/>
        <v>0</v>
      </c>
      <c r="ED311" s="17">
        <f t="shared" si="573"/>
        <v>0</v>
      </c>
      <c r="EE311" s="17">
        <f t="shared" si="573"/>
        <v>0</v>
      </c>
      <c r="EF311" s="17">
        <f t="shared" si="573"/>
        <v>0</v>
      </c>
      <c r="EG311" s="17">
        <f t="shared" si="573"/>
        <v>0</v>
      </c>
      <c r="EH311" s="17">
        <f t="shared" si="573"/>
        <v>0</v>
      </c>
      <c r="EI311" s="17">
        <f t="shared" ref="EI311:FC311" si="574">EI114</f>
        <v>0</v>
      </c>
      <c r="EJ311" s="17">
        <f t="shared" si="574"/>
        <v>0</v>
      </c>
      <c r="EK311" s="17">
        <f t="shared" si="574"/>
        <v>0</v>
      </c>
      <c r="EL311" s="17">
        <f t="shared" si="574"/>
        <v>0</v>
      </c>
      <c r="EM311" s="17">
        <f t="shared" si="574"/>
        <v>0</v>
      </c>
      <c r="EN311" s="17">
        <f t="shared" si="574"/>
        <v>0</v>
      </c>
      <c r="EO311" s="17">
        <f t="shared" si="574"/>
        <v>0</v>
      </c>
      <c r="EP311" s="17">
        <f t="shared" si="574"/>
        <v>0</v>
      </c>
      <c r="EQ311" s="17">
        <f t="shared" si="574"/>
        <v>0</v>
      </c>
      <c r="ER311" s="17">
        <f t="shared" si="574"/>
        <v>0</v>
      </c>
      <c r="ES311" s="17">
        <f t="shared" si="574"/>
        <v>0</v>
      </c>
      <c r="ET311" s="17">
        <f t="shared" si="574"/>
        <v>0</v>
      </c>
      <c r="EU311" s="17">
        <f t="shared" si="574"/>
        <v>0</v>
      </c>
      <c r="EV311" s="17">
        <f t="shared" si="574"/>
        <v>0</v>
      </c>
      <c r="EW311" s="17">
        <f t="shared" si="574"/>
        <v>0</v>
      </c>
      <c r="EX311" s="17">
        <f t="shared" si="574"/>
        <v>0</v>
      </c>
      <c r="EY311" s="17">
        <f t="shared" si="574"/>
        <v>0</v>
      </c>
      <c r="EZ311" s="17">
        <f t="shared" si="574"/>
        <v>0</v>
      </c>
      <c r="FA311" s="17">
        <f t="shared" si="574"/>
        <v>0</v>
      </c>
      <c r="FB311" s="17">
        <f t="shared" si="574"/>
        <v>0</v>
      </c>
      <c r="FC311" s="17">
        <f t="shared" si="574"/>
        <v>0</v>
      </c>
    </row>
    <row r="312" spans="2:1006" x14ac:dyDescent="0.35">
      <c r="C312" s="33" t="s">
        <v>330</v>
      </c>
      <c r="D312" s="33"/>
      <c r="E312" s="33"/>
      <c r="F312" s="33"/>
      <c r="G312" s="33"/>
      <c r="H312" s="33"/>
      <c r="I312" s="33"/>
      <c r="J312" s="35">
        <f ca="1">J310-J311</f>
        <v>0</v>
      </c>
      <c r="K312" s="35">
        <f t="shared" ref="K312:BV312" ca="1" si="575">K310-K311</f>
        <v>0</v>
      </c>
      <c r="L312" s="35">
        <f t="shared" ca="1" si="575"/>
        <v>0</v>
      </c>
      <c r="M312" s="35">
        <f t="shared" ca="1" si="575"/>
        <v>0</v>
      </c>
      <c r="N312" s="35">
        <f t="shared" ca="1" si="575"/>
        <v>0</v>
      </c>
      <c r="O312" s="35">
        <f t="shared" ca="1" si="575"/>
        <v>0</v>
      </c>
      <c r="P312" s="35">
        <f t="shared" ca="1" si="575"/>
        <v>0</v>
      </c>
      <c r="Q312" s="35">
        <f t="shared" ca="1" si="575"/>
        <v>0</v>
      </c>
      <c r="R312" s="35">
        <f t="shared" ca="1" si="575"/>
        <v>0</v>
      </c>
      <c r="S312" s="35">
        <f t="shared" ca="1" si="575"/>
        <v>0</v>
      </c>
      <c r="T312" s="35">
        <f t="shared" ca="1" si="575"/>
        <v>0</v>
      </c>
      <c r="U312" s="35">
        <f t="shared" ca="1" si="575"/>
        <v>0</v>
      </c>
      <c r="V312" s="35">
        <f t="shared" ca="1" si="575"/>
        <v>-4741421.4975483166</v>
      </c>
      <c r="W312" s="35">
        <f t="shared" ca="1" si="575"/>
        <v>-827709.01837273617</v>
      </c>
      <c r="X312" s="35">
        <f t="shared" ca="1" si="575"/>
        <v>-1855231.4671167613</v>
      </c>
      <c r="Y312" s="35">
        <f t="shared" ca="1" si="575"/>
        <v>-1833930.6728613267</v>
      </c>
      <c r="Z312" s="35">
        <f t="shared" ca="1" si="575"/>
        <v>-693905.6462223503</v>
      </c>
      <c r="AA312" s="35">
        <f t="shared" ca="1" si="575"/>
        <v>-671625.8020730922</v>
      </c>
      <c r="AB312" s="35">
        <f t="shared" ca="1" si="575"/>
        <v>22104.860507598321</v>
      </c>
      <c r="AC312" s="35">
        <f t="shared" ca="1" si="575"/>
        <v>45409.714090721449</v>
      </c>
      <c r="AD312" s="35">
        <f t="shared" ca="1" si="575"/>
        <v>69244.982852646033</v>
      </c>
      <c r="AE312" s="35">
        <f t="shared" ca="1" si="575"/>
        <v>-179155.45673659683</v>
      </c>
      <c r="AF312" s="35">
        <f t="shared" ca="1" si="575"/>
        <v>341145.33813951793</v>
      </c>
      <c r="AG312" s="35">
        <f t="shared" ca="1" si="575"/>
        <v>358572.80041783937</v>
      </c>
      <c r="AH312" s="35">
        <f t="shared" ca="1" si="575"/>
        <v>879549.82362157165</v>
      </c>
      <c r="AI312" s="35">
        <f t="shared" ca="1" si="575"/>
        <v>897666.85566895618</v>
      </c>
      <c r="AJ312" s="35">
        <f t="shared" ca="1" si="575"/>
        <v>916138.91061510472</v>
      </c>
      <c r="AK312" s="35">
        <f t="shared" ca="1" si="575"/>
        <v>934972.99466591282</v>
      </c>
      <c r="AL312" s="35">
        <f t="shared" ca="1" si="575"/>
        <v>954176.25305415539</v>
      </c>
      <c r="AM312" s="35">
        <f t="shared" ca="1" si="575"/>
        <v>973755.97280792147</v>
      </c>
      <c r="AN312" s="35">
        <f t="shared" ca="1" si="575"/>
        <v>993719.58557428594</v>
      </c>
      <c r="AO312" s="35">
        <f t="shared" ca="1" si="575"/>
        <v>1014074.6704993284</v>
      </c>
      <c r="AP312" s="35">
        <f t="shared" ca="1" si="575"/>
        <v>952723.69400772231</v>
      </c>
      <c r="AQ312" s="35">
        <f t="shared" ca="1" si="575"/>
        <v>972804.01279883599</v>
      </c>
      <c r="AR312" s="35">
        <f t="shared" ca="1" si="575"/>
        <v>993277.83479736105</v>
      </c>
      <c r="AS312" s="35">
        <f t="shared" ca="1" si="575"/>
        <v>1014152.9266912328</v>
      </c>
      <c r="AT312" s="35">
        <f t="shared" ca="1" si="575"/>
        <v>1035437.2093043851</v>
      </c>
      <c r="AU312" s="35">
        <f t="shared" ca="1" si="575"/>
        <v>1057138.7606662954</v>
      </c>
      <c r="AV312" s="35">
        <f t="shared" ca="1" si="575"/>
        <v>1079265.819142781</v>
      </c>
      <c r="AW312" s="35">
        <f t="shared" ca="1" si="575"/>
        <v>1101826.7866292621</v>
      </c>
      <c r="AX312" s="35">
        <f t="shared" ca="1" si="575"/>
        <v>1124830.2318077618</v>
      </c>
      <c r="AY312" s="35">
        <f t="shared" ca="1" si="575"/>
        <v>1148284.8934688817</v>
      </c>
      <c r="AZ312" s="35">
        <f t="shared" ca="1" si="575"/>
        <v>1207117.6839000878</v>
      </c>
      <c r="BA312" s="35">
        <f t="shared" ca="1" si="575"/>
        <v>1231501.6923416043</v>
      </c>
      <c r="BB312" s="35">
        <f t="shared" ca="1" si="575"/>
        <v>1256364.1885112778</v>
      </c>
      <c r="BC312" s="35">
        <f t="shared" ca="1" si="575"/>
        <v>1281714.6261997921</v>
      </c>
      <c r="BD312" s="35">
        <f t="shared" ca="1" si="575"/>
        <v>1307562.6469376255</v>
      </c>
      <c r="BE312" s="35">
        <f t="shared" ca="1" si="575"/>
        <v>1333918.0837352034</v>
      </c>
      <c r="BF312" s="35">
        <f t="shared" ca="1" si="575"/>
        <v>1360790.9648976924</v>
      </c>
      <c r="BG312" s="35">
        <f t="shared" ca="1" si="575"/>
        <v>1388191.517915932</v>
      </c>
      <c r="BH312" s="35">
        <f t="shared" ca="1" si="575"/>
        <v>1416130.1734350298</v>
      </c>
      <c r="BI312" s="35">
        <f t="shared" ca="1" si="575"/>
        <v>1526722.8324600558</v>
      </c>
      <c r="BJ312" s="35">
        <f t="shared" ca="1" si="575"/>
        <v>344181.5180838739</v>
      </c>
      <c r="BK312" s="35">
        <f t="shared" ca="1" si="575"/>
        <v>339810.07620214205</v>
      </c>
      <c r="BL312" s="35">
        <f t="shared" ca="1" si="575"/>
        <v>335357.27904035902</v>
      </c>
      <c r="BM312" s="35">
        <f t="shared" ca="1" si="575"/>
        <v>330821.25908828538</v>
      </c>
      <c r="BN312" s="35">
        <f t="shared" ca="1" si="575"/>
        <v>326200.10984262137</v>
      </c>
      <c r="BO312" s="35">
        <f t="shared" ca="1" si="575"/>
        <v>321491.88500893355</v>
      </c>
      <c r="BP312" s="35">
        <f t="shared" ca="1" si="575"/>
        <v>316694.59768744162</v>
      </c>
      <c r="BQ312" s="35">
        <f t="shared" ca="1" si="575"/>
        <v>311806.21954234288</v>
      </c>
      <c r="BR312" s="35">
        <f t="shared" ca="1" si="575"/>
        <v>306824.67995434371</v>
      </c>
      <c r="BS312" s="35">
        <f t="shared" ca="1" si="575"/>
        <v>301747.8651560588</v>
      </c>
      <c r="BT312" s="35">
        <f t="shared" ca="1" si="575"/>
        <v>296573.61734993581</v>
      </c>
      <c r="BU312" s="35">
        <f t="shared" ca="1" si="575"/>
        <v>291299.73380835116</v>
      </c>
      <c r="BV312" s="35">
        <f t="shared" ca="1" si="575"/>
        <v>285923.96595552244</v>
      </c>
      <c r="BW312" s="35">
        <f t="shared" ref="BW312:EH312" ca="1" si="576">BW310-BW311</f>
        <v>280444.01843086741</v>
      </c>
      <c r="BX312" s="35">
        <f t="shared" ca="1" si="576"/>
        <v>274857.5481334416</v>
      </c>
      <c r="BY312" s="35">
        <f t="shared" ca="1" si="576"/>
        <v>269162.16324706789</v>
      </c>
      <c r="BZ312" s="35">
        <f t="shared" ca="1" si="576"/>
        <v>263355.42224577838</v>
      </c>
      <c r="CA312" s="35">
        <f t="shared" ca="1" si="576"/>
        <v>257434.83287916315</v>
      </c>
      <c r="CB312" s="35">
        <f t="shared" ca="1" si="576"/>
        <v>251397.85113723073</v>
      </c>
      <c r="CC312" s="35">
        <f t="shared" ca="1" si="576"/>
        <v>245241.8801943619</v>
      </c>
      <c r="CD312" s="35">
        <f t="shared" ca="1" si="576"/>
        <v>238964.26933194365</v>
      </c>
      <c r="CE312" s="35">
        <f t="shared" ca="1" si="576"/>
        <v>229415.94995970713</v>
      </c>
      <c r="CF312" s="35">
        <f t="shared" ca="1" si="576"/>
        <v>219803.31541384177</v>
      </c>
      <c r="CG312" s="35">
        <f t="shared" ca="1" si="576"/>
        <v>210125.64927488536</v>
      </c>
      <c r="CH312" s="35">
        <f t="shared" ca="1" si="576"/>
        <v>200382.22818506317</v>
      </c>
      <c r="CI312" s="35">
        <f t="shared" ca="1" si="576"/>
        <v>190572.32177877502</v>
      </c>
      <c r="CJ312" s="35">
        <f t="shared" ca="1" si="576"/>
        <v>180695.1926123907</v>
      </c>
      <c r="CK312" s="35">
        <f t="shared" ca="1" si="576"/>
        <v>170750.09609334773</v>
      </c>
      <c r="CL312" s="35">
        <f t="shared" ca="1" si="576"/>
        <v>160736.28040854525</v>
      </c>
      <c r="CM312" s="35">
        <f t="shared" ca="1" si="576"/>
        <v>150652.98645202781</v>
      </c>
      <c r="CN312" s="35">
        <f t="shared" ca="1" si="576"/>
        <v>4.66371800502619E-10</v>
      </c>
      <c r="CO312" s="35">
        <f t="shared" ca="1" si="576"/>
        <v>4.7569923651267142E-10</v>
      </c>
      <c r="CP312" s="35">
        <f t="shared" ca="1" si="576"/>
        <v>4.8521322124292479E-10</v>
      </c>
      <c r="CQ312" s="35">
        <f t="shared" ca="1" si="576"/>
        <v>4.9491748566778327E-10</v>
      </c>
      <c r="CR312" s="35">
        <f t="shared" ca="1" si="576"/>
        <v>5.0481583538113895E-10</v>
      </c>
      <c r="CS312" s="35">
        <f t="shared" ca="1" si="576"/>
        <v>5.1491215208876163E-10</v>
      </c>
      <c r="CT312" s="35">
        <f t="shared" ca="1" si="576"/>
        <v>5.2521039513053685E-10</v>
      </c>
      <c r="CU312" s="35">
        <f t="shared" ca="1" si="576"/>
        <v>5.3571460303314756E-10</v>
      </c>
      <c r="CV312" s="35">
        <f t="shared" ca="1" si="576"/>
        <v>5.4642889509381054E-10</v>
      </c>
      <c r="CW312" s="35">
        <f t="shared" ca="1" si="576"/>
        <v>5.5735747299568673E-10</v>
      </c>
      <c r="CX312" s="35">
        <f t="shared" ca="1" si="576"/>
        <v>5.6850462245560037E-10</v>
      </c>
      <c r="CY312" s="35">
        <f t="shared" ca="1" si="576"/>
        <v>5.7987471490471231E-10</v>
      </c>
      <c r="CZ312" s="35">
        <f t="shared" ca="1" si="576"/>
        <v>5.9147220920280659E-10</v>
      </c>
      <c r="DA312" s="35">
        <f t="shared" ca="1" si="576"/>
        <v>6.0330165338686277E-10</v>
      </c>
      <c r="DB312" s="35">
        <f t="shared" ca="1" si="576"/>
        <v>6.1536768645460005E-10</v>
      </c>
      <c r="DC312" s="35">
        <f t="shared" ca="1" si="576"/>
        <v>6.2767504018369208E-10</v>
      </c>
      <c r="DD312" s="35">
        <f t="shared" ca="1" si="576"/>
        <v>6.4022854098736588E-10</v>
      </c>
      <c r="DE312" s="35">
        <f t="shared" ca="1" si="576"/>
        <v>6.5303311180711322E-10</v>
      </c>
      <c r="DF312" s="35">
        <f t="shared" ca="1" si="576"/>
        <v>6.6609377404325549E-10</v>
      </c>
      <c r="DG312" s="35">
        <f t="shared" ca="1" si="576"/>
        <v>6.7941564952412069E-10</v>
      </c>
      <c r="DH312" s="35">
        <f t="shared" ca="1" si="576"/>
        <v>6.9300396251460305E-10</v>
      </c>
      <c r="DI312" s="35">
        <f t="shared" ca="1" si="576"/>
        <v>7.0686404176489518E-10</v>
      </c>
      <c r="DJ312" s="35">
        <f t="shared" ca="1" si="576"/>
        <v>7.2100132260019302E-10</v>
      </c>
      <c r="DK312" s="35">
        <f t="shared" ca="1" si="576"/>
        <v>7.3542134905219686E-10</v>
      </c>
      <c r="DL312" s="35">
        <f t="shared" ca="1" si="576"/>
        <v>7.5012977603324072E-10</v>
      </c>
      <c r="DM312" s="35">
        <f t="shared" ca="1" si="576"/>
        <v>7.6513237155390566E-10</v>
      </c>
      <c r="DN312" s="35">
        <f t="shared" ca="1" si="576"/>
        <v>7.8043501898498382E-10</v>
      </c>
      <c r="DO312" s="35">
        <f t="shared" ca="1" si="576"/>
        <v>7.9604371936468341E-10</v>
      </c>
      <c r="DP312" s="35">
        <f t="shared" ca="1" si="576"/>
        <v>8.1196459375197704E-10</v>
      </c>
      <c r="DQ312" s="35">
        <f t="shared" ca="1" si="576"/>
        <v>8.2820388562701659E-10</v>
      </c>
      <c r="DR312" s="35">
        <f t="shared" ca="1" si="576"/>
        <v>8.4476796333955704E-10</v>
      </c>
      <c r="DS312" s="35">
        <f t="shared" ca="1" si="576"/>
        <v>8.6166332260634809E-10</v>
      </c>
      <c r="DT312" s="35">
        <f t="shared" ca="1" si="576"/>
        <v>8.7889658905847495E-10</v>
      </c>
      <c r="DU312" s="35">
        <f t="shared" ca="1" si="576"/>
        <v>8.9647452083964455E-10</v>
      </c>
      <c r="DV312" s="35">
        <f t="shared" ca="1" si="576"/>
        <v>9.1440401125643745E-10</v>
      </c>
      <c r="DW312" s="35">
        <f t="shared" ca="1" si="576"/>
        <v>9.3269209148156611E-10</v>
      </c>
      <c r="DX312" s="35">
        <f t="shared" ca="1" si="576"/>
        <v>9.5134593331119747E-10</v>
      </c>
      <c r="DY312" s="35">
        <f t="shared" ca="1" si="576"/>
        <v>9.7037285197742148E-10</v>
      </c>
      <c r="DZ312" s="35">
        <f t="shared" ca="1" si="576"/>
        <v>9.8978030901696988E-10</v>
      </c>
      <c r="EA312" s="35">
        <f t="shared" ca="1" si="576"/>
        <v>1.0095759151973093E-9</v>
      </c>
      <c r="EB312" s="35">
        <f t="shared" ca="1" si="576"/>
        <v>1.0297674335012553E-9</v>
      </c>
      <c r="EC312" s="35">
        <f t="shared" ca="1" si="576"/>
        <v>1.0503627821712805E-9</v>
      </c>
      <c r="ED312" s="35">
        <f t="shared" ca="1" si="576"/>
        <v>1.0713700378147062E-9</v>
      </c>
      <c r="EE312" s="35">
        <f t="shared" ca="1" si="576"/>
        <v>1.0927974385710004E-9</v>
      </c>
      <c r="EF312" s="35">
        <f t="shared" ca="1" si="576"/>
        <v>1.1146533873424206E-9</v>
      </c>
      <c r="EG312" s="35">
        <f t="shared" ca="1" si="576"/>
        <v>1.136946455089269E-9</v>
      </c>
      <c r="EH312" s="35">
        <f t="shared" ca="1" si="576"/>
        <v>1.1596853841910543E-9</v>
      </c>
      <c r="EI312" s="35">
        <f t="shared" ref="EI312:FC312" ca="1" si="577">EI310-EI311</f>
        <v>1.1828790918748754E-9</v>
      </c>
      <c r="EJ312" s="35">
        <f t="shared" ca="1" si="577"/>
        <v>1.2065366737123731E-9</v>
      </c>
      <c r="EK312" s="35">
        <f t="shared" ca="1" si="577"/>
        <v>1.2306674071866205E-9</v>
      </c>
      <c r="EL312" s="35">
        <f t="shared" ca="1" si="577"/>
        <v>1.255280755330353E-9</v>
      </c>
      <c r="EM312" s="35">
        <f t="shared" ca="1" si="577"/>
        <v>1.2803863704369599E-9</v>
      </c>
      <c r="EN312" s="35">
        <f t="shared" ca="1" si="577"/>
        <v>1.3059940978456991E-9</v>
      </c>
      <c r="EO312" s="35">
        <f t="shared" ca="1" si="577"/>
        <v>1.332113979802613E-9</v>
      </c>
      <c r="EP312" s="35">
        <f t="shared" ca="1" si="577"/>
        <v>1.3587562593986652E-9</v>
      </c>
      <c r="EQ312" s="35">
        <f t="shared" ca="1" si="577"/>
        <v>1.3859313845866385E-9</v>
      </c>
      <c r="ER312" s="35">
        <f t="shared" ca="1" si="577"/>
        <v>1.4136500122783712E-9</v>
      </c>
      <c r="ES312" s="35">
        <f t="shared" ca="1" si="577"/>
        <v>1.4419230125239387E-9</v>
      </c>
      <c r="ET312" s="35">
        <f t="shared" ca="1" si="577"/>
        <v>1.4707614727744175E-9</v>
      </c>
      <c r="EU312" s="35">
        <f t="shared" ca="1" si="577"/>
        <v>1.5001767022299057E-9</v>
      </c>
      <c r="EV312" s="35">
        <f t="shared" ca="1" si="577"/>
        <v>1.5301802362745039E-9</v>
      </c>
      <c r="EW312" s="35">
        <f t="shared" ca="1" si="577"/>
        <v>1.5607838409999937E-9</v>
      </c>
      <c r="EX312" s="35">
        <f t="shared" ca="1" si="577"/>
        <v>1.5919995178199938E-9</v>
      </c>
      <c r="EY312" s="35">
        <f t="shared" ca="1" si="577"/>
        <v>1.6238395081763936E-9</v>
      </c>
      <c r="EZ312" s="35">
        <f t="shared" ca="1" si="577"/>
        <v>1.6563162983399219E-9</v>
      </c>
      <c r="FA312" s="35">
        <f t="shared" ca="1" si="577"/>
        <v>1.6894426243067202E-9</v>
      </c>
      <c r="FB312" s="35">
        <f t="shared" ca="1" si="577"/>
        <v>1.7232314767928545E-9</v>
      </c>
      <c r="FC312" s="35">
        <f t="shared" ca="1" si="577"/>
        <v>1.7576961063287118E-9</v>
      </c>
    </row>
    <row r="314" spans="2:1006" x14ac:dyDescent="0.35">
      <c r="B314" s="4" t="s">
        <v>331</v>
      </c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  <c r="HV314" s="4"/>
      <c r="HW314" s="4"/>
      <c r="HX314" s="4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  <c r="LE314" s="4"/>
      <c r="LF314" s="4"/>
      <c r="LG314" s="4"/>
      <c r="LH314" s="4"/>
      <c r="LI314" s="4"/>
      <c r="LJ314" s="4"/>
      <c r="LK314" s="4"/>
      <c r="LL314" s="4"/>
      <c r="LM314" s="4"/>
      <c r="LN314" s="4"/>
      <c r="LO314" s="4"/>
      <c r="LP314" s="4"/>
      <c r="LQ314" s="4"/>
      <c r="LR314" s="4"/>
      <c r="LS314" s="4"/>
      <c r="LT314" s="4"/>
      <c r="LU314" s="4"/>
      <c r="LV314" s="4"/>
      <c r="LW314" s="4"/>
      <c r="LX314" s="4"/>
      <c r="LY314" s="4"/>
      <c r="LZ314" s="4"/>
      <c r="MA314" s="4"/>
      <c r="MB314" s="4"/>
      <c r="MC314" s="4"/>
      <c r="MD314" s="4"/>
      <c r="ME314" s="4"/>
      <c r="MF314" s="4"/>
      <c r="MG314" s="4"/>
      <c r="MH314" s="4"/>
      <c r="MI314" s="4"/>
      <c r="MJ314" s="4"/>
      <c r="MK314" s="4"/>
      <c r="ML314" s="4"/>
      <c r="MM314" s="4"/>
      <c r="MN314" s="4"/>
      <c r="MO314" s="4"/>
      <c r="MP314" s="4"/>
      <c r="MQ314" s="4"/>
      <c r="MR314" s="4"/>
      <c r="MS314" s="4"/>
      <c r="MT314" s="4"/>
      <c r="MU314" s="4"/>
      <c r="MV314" s="4"/>
      <c r="MW314" s="4"/>
      <c r="MX314" s="4"/>
      <c r="MY314" s="4"/>
      <c r="MZ314" s="4"/>
      <c r="NA314" s="4"/>
      <c r="NB314" s="4"/>
      <c r="NC314" s="4"/>
      <c r="ND314" s="4"/>
      <c r="NE314" s="4"/>
      <c r="NF314" s="4"/>
      <c r="NG314" s="4"/>
      <c r="NH314" s="4"/>
      <c r="NI314" s="4"/>
      <c r="NJ314" s="4"/>
      <c r="NK314" s="4"/>
      <c r="NL314" s="4"/>
      <c r="NM314" s="4"/>
      <c r="NN314" s="4"/>
      <c r="NO314" s="4"/>
      <c r="NP314" s="4"/>
      <c r="NQ314" s="4"/>
      <c r="NR314" s="4"/>
      <c r="NS314" s="4"/>
      <c r="NT314" s="4"/>
      <c r="NU314" s="4"/>
      <c r="NV314" s="4"/>
      <c r="NW314" s="4"/>
      <c r="NX314" s="4"/>
      <c r="NY314" s="4"/>
      <c r="NZ314" s="4"/>
      <c r="OA314" s="4"/>
      <c r="OB314" s="4"/>
      <c r="OC314" s="4"/>
      <c r="OD314" s="4"/>
      <c r="OE314" s="4"/>
      <c r="OF314" s="4"/>
      <c r="OG314" s="4"/>
      <c r="OH314" s="4"/>
      <c r="OI314" s="4"/>
      <c r="OJ314" s="4"/>
      <c r="OK314" s="4"/>
      <c r="OL314" s="4"/>
      <c r="OM314" s="4"/>
      <c r="ON314" s="4"/>
      <c r="OO314" s="4"/>
      <c r="OP314" s="4"/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/>
      <c r="TP314" s="4"/>
      <c r="TQ314" s="4"/>
      <c r="TR314" s="4"/>
      <c r="TS314" s="4"/>
      <c r="TT314" s="4"/>
      <c r="TU314" s="4"/>
      <c r="TV314" s="4"/>
      <c r="TW314" s="4"/>
      <c r="TX314" s="4"/>
      <c r="TY314" s="4"/>
      <c r="TZ314" s="4"/>
      <c r="UA314" s="4"/>
      <c r="UB314" s="4"/>
      <c r="UC314" s="4"/>
      <c r="UD314" s="4"/>
      <c r="UE314" s="4"/>
      <c r="UF314" s="4"/>
      <c r="UG314" s="4"/>
      <c r="UH314" s="4"/>
      <c r="UI314" s="4"/>
      <c r="UJ314" s="4"/>
      <c r="UK314" s="4"/>
      <c r="UL314" s="4"/>
      <c r="UM314" s="4"/>
      <c r="UN314" s="4"/>
      <c r="UO314" s="4"/>
      <c r="UP314" s="4"/>
      <c r="UQ314" s="4"/>
      <c r="UR314" s="4"/>
      <c r="US314" s="4"/>
      <c r="UT314" s="4"/>
      <c r="UU314" s="4"/>
      <c r="UV314" s="4"/>
      <c r="UW314" s="4"/>
      <c r="UX314" s="4"/>
      <c r="UY314" s="4"/>
      <c r="UZ314" s="4"/>
      <c r="VA314" s="4"/>
      <c r="VB314" s="4"/>
      <c r="VC314" s="4"/>
      <c r="VD314" s="4"/>
      <c r="VE314" s="4"/>
      <c r="VF314" s="4"/>
      <c r="VG314" s="4"/>
      <c r="VH314" s="4"/>
      <c r="VI314" s="4"/>
      <c r="VJ314" s="4"/>
      <c r="VK314" s="4"/>
      <c r="VL314" s="4"/>
      <c r="VM314" s="4"/>
      <c r="VN314" s="4"/>
      <c r="VO314" s="4"/>
      <c r="VP314" s="4"/>
      <c r="VQ314" s="4"/>
      <c r="VR314" s="4"/>
      <c r="VS314" s="4"/>
      <c r="VT314" s="4"/>
      <c r="VU314" s="4"/>
      <c r="VV314" s="4"/>
      <c r="VW314" s="4"/>
      <c r="VX314" s="4"/>
      <c r="VY314" s="4"/>
      <c r="VZ314" s="4"/>
      <c r="WA314" s="4"/>
      <c r="WB314" s="4"/>
      <c r="WC314" s="4"/>
      <c r="WD314" s="4"/>
      <c r="WE314" s="4"/>
      <c r="WF314" s="4"/>
      <c r="WG314" s="4"/>
      <c r="WH314" s="4"/>
      <c r="WI314" s="4"/>
      <c r="WJ314" s="4"/>
      <c r="WK314" s="4"/>
      <c r="WL314" s="4"/>
      <c r="WM314" s="4"/>
      <c r="WN314" s="4"/>
      <c r="WO314" s="4"/>
      <c r="WP314" s="4"/>
      <c r="WQ314" s="4"/>
      <c r="WR314" s="4"/>
      <c r="WS314" s="4"/>
      <c r="WT314" s="4"/>
      <c r="WU314" s="4"/>
      <c r="WV314" s="4"/>
      <c r="WW314" s="4"/>
      <c r="WX314" s="4"/>
      <c r="WY314" s="4"/>
      <c r="WZ314" s="4"/>
      <c r="XA314" s="4"/>
      <c r="XB314" s="4"/>
      <c r="XC314" s="4"/>
      <c r="XD314" s="4"/>
      <c r="XE314" s="4"/>
      <c r="XF314" s="4"/>
      <c r="XG314" s="4"/>
      <c r="XH314" s="4"/>
      <c r="XI314" s="4"/>
      <c r="XJ314" s="4"/>
      <c r="XK314" s="4"/>
      <c r="XL314" s="4"/>
      <c r="XM314" s="4"/>
      <c r="XN314" s="4"/>
      <c r="XO314" s="4"/>
      <c r="XP314" s="4"/>
      <c r="XQ314" s="4"/>
      <c r="XR314" s="4"/>
      <c r="XS314" s="4"/>
      <c r="XT314" s="4"/>
      <c r="XU314" s="4"/>
      <c r="XV314" s="4"/>
      <c r="XW314" s="4"/>
      <c r="XX314" s="4"/>
      <c r="XY314" s="4"/>
      <c r="XZ314" s="4"/>
      <c r="YA314" s="4"/>
      <c r="YB314" s="4"/>
      <c r="YC314" s="4"/>
      <c r="YD314" s="4"/>
      <c r="YE314" s="4"/>
      <c r="YF314" s="4"/>
      <c r="YG314" s="4"/>
      <c r="YH314" s="4"/>
      <c r="YI314" s="4"/>
      <c r="YJ314" s="4"/>
      <c r="YK314" s="4"/>
      <c r="YL314" s="4"/>
      <c r="YM314" s="4"/>
      <c r="YN314" s="4"/>
      <c r="YO314" s="4"/>
      <c r="YP314" s="4"/>
      <c r="YQ314" s="4"/>
      <c r="YR314" s="4"/>
      <c r="YS314" s="4"/>
      <c r="YT314" s="4"/>
      <c r="YU314" s="4"/>
      <c r="YV314" s="4"/>
      <c r="YW314" s="4"/>
      <c r="YX314" s="4"/>
      <c r="YY314" s="4"/>
      <c r="YZ314" s="4"/>
      <c r="ZA314" s="4"/>
      <c r="ZB314" s="4"/>
      <c r="ZC314" s="4"/>
      <c r="ZD314" s="4"/>
      <c r="ZE314" s="4"/>
      <c r="ZF314" s="4"/>
      <c r="ZG314" s="4"/>
      <c r="ZH314" s="4"/>
      <c r="ZI314" s="4"/>
      <c r="ZJ314" s="4"/>
      <c r="ZK314" s="4"/>
      <c r="ZL314" s="4"/>
      <c r="ZM314" s="4"/>
      <c r="ZN314" s="4"/>
      <c r="ZO314" s="4"/>
      <c r="ZP314" s="4"/>
      <c r="ZQ314" s="4"/>
      <c r="ZR314" s="4"/>
      <c r="ZS314" s="4"/>
      <c r="ZT314" s="4"/>
      <c r="ZU314" s="4"/>
      <c r="ZV314" s="4"/>
      <c r="ZW314" s="4"/>
      <c r="ZX314" s="4"/>
      <c r="ZY314" s="4"/>
      <c r="ZZ314" s="4"/>
      <c r="AAA314" s="4"/>
      <c r="AAB314" s="4"/>
      <c r="AAC314" s="4"/>
      <c r="AAD314" s="4"/>
      <c r="AAE314" s="4"/>
      <c r="AAF314" s="4"/>
      <c r="AAG314" s="4"/>
      <c r="AAH314" s="4"/>
      <c r="AAI314" s="4"/>
      <c r="AAJ314" s="4"/>
      <c r="AAK314" s="4"/>
      <c r="AAL314" s="4"/>
      <c r="AAM314" s="4"/>
      <c r="AAN314" s="4"/>
      <c r="AAO314" s="4"/>
      <c r="AAP314" s="4"/>
      <c r="AAQ314" s="4"/>
      <c r="AAR314" s="4"/>
      <c r="AAS314" s="4"/>
      <c r="AAT314" s="4"/>
      <c r="AAU314" s="4"/>
      <c r="AAV314" s="4"/>
      <c r="AAW314" s="4"/>
      <c r="AAX314" s="4"/>
      <c r="AAY314" s="4"/>
      <c r="AAZ314" s="4"/>
      <c r="ABA314" s="4"/>
      <c r="ABB314" s="4"/>
      <c r="ABC314" s="4"/>
      <c r="ABD314" s="4"/>
      <c r="ABE314" s="4"/>
      <c r="ABF314" s="4"/>
      <c r="ABG314" s="4"/>
      <c r="ABH314" s="4"/>
      <c r="ABI314" s="4"/>
      <c r="ABJ314" s="4"/>
      <c r="ABK314" s="4"/>
      <c r="ABL314" s="4"/>
      <c r="ABM314" s="4"/>
      <c r="ABN314" s="4"/>
      <c r="ABO314" s="4"/>
      <c r="ABP314" s="4"/>
      <c r="ABQ314" s="4"/>
      <c r="ABR314" s="4"/>
      <c r="ABS314" s="4"/>
      <c r="ABT314" s="4"/>
      <c r="ABU314" s="4"/>
      <c r="ABV314" s="4"/>
      <c r="ABW314" s="4"/>
      <c r="ABX314" s="4"/>
      <c r="ABY314" s="4"/>
      <c r="ABZ314" s="4"/>
      <c r="ACA314" s="4"/>
      <c r="ACB314" s="4"/>
      <c r="ACC314" s="4"/>
      <c r="ACD314" s="4"/>
      <c r="ACE314" s="4"/>
      <c r="ACF314" s="4"/>
      <c r="ACG314" s="4"/>
      <c r="ACH314" s="4"/>
      <c r="ACI314" s="4"/>
      <c r="ACJ314" s="4"/>
      <c r="ACK314" s="4"/>
      <c r="ACL314" s="4"/>
      <c r="ACM314" s="4"/>
      <c r="ACN314" s="4"/>
      <c r="ACO314" s="4"/>
      <c r="ACP314" s="4"/>
      <c r="ACQ314" s="4"/>
      <c r="ACR314" s="4"/>
      <c r="ACS314" s="4"/>
      <c r="ACT314" s="4"/>
      <c r="ACU314" s="4"/>
      <c r="ACV314" s="4"/>
      <c r="ACW314" s="4"/>
      <c r="ACX314" s="4"/>
      <c r="ACY314" s="4"/>
      <c r="ACZ314" s="4"/>
      <c r="ADA314" s="4"/>
      <c r="ADB314" s="4"/>
      <c r="ADC314" s="4"/>
      <c r="ADD314" s="4"/>
      <c r="ADE314" s="4"/>
      <c r="ADF314" s="4"/>
      <c r="ADG314" s="4"/>
      <c r="ADH314" s="4"/>
      <c r="ADI314" s="4"/>
      <c r="ADJ314" s="4"/>
      <c r="ADK314" s="4"/>
      <c r="ADL314" s="4"/>
      <c r="ADM314" s="4"/>
      <c r="ADN314" s="4"/>
      <c r="ADO314" s="4"/>
      <c r="ADP314" s="4"/>
      <c r="ADQ314" s="4"/>
      <c r="ADR314" s="4"/>
      <c r="ADS314" s="4"/>
      <c r="ADT314" s="4"/>
      <c r="ADU314" s="4"/>
      <c r="ADV314" s="4"/>
      <c r="ADW314" s="4"/>
      <c r="ADX314" s="4"/>
      <c r="ADY314" s="4"/>
      <c r="ADZ314" s="4"/>
      <c r="AEA314" s="4"/>
      <c r="AEB314" s="4"/>
      <c r="AEC314" s="4"/>
      <c r="AED314" s="4"/>
      <c r="AEE314" s="4"/>
      <c r="AEF314" s="4"/>
      <c r="AEG314" s="4"/>
      <c r="AEH314" s="4"/>
      <c r="AEI314" s="4"/>
      <c r="AEJ314" s="4"/>
      <c r="AEK314" s="4"/>
      <c r="AEL314" s="4"/>
      <c r="AEM314" s="4"/>
      <c r="AEN314" s="4"/>
      <c r="AEO314" s="4"/>
      <c r="AEP314" s="4"/>
      <c r="AEQ314" s="4"/>
      <c r="AER314" s="4"/>
      <c r="AES314" s="4"/>
      <c r="AET314" s="4"/>
      <c r="AEU314" s="4"/>
      <c r="AEV314" s="4"/>
      <c r="AEW314" s="4"/>
      <c r="AEX314" s="4"/>
      <c r="AEY314" s="4"/>
      <c r="AEZ314" s="4"/>
      <c r="AFA314" s="4"/>
      <c r="AFB314" s="4"/>
      <c r="AFC314" s="4"/>
      <c r="AFD314" s="4"/>
      <c r="AFE314" s="4"/>
      <c r="AFF314" s="4"/>
      <c r="AFG314" s="4"/>
      <c r="AFH314" s="4"/>
      <c r="AFI314" s="4"/>
      <c r="AFJ314" s="4"/>
      <c r="AFK314" s="4"/>
      <c r="AFL314" s="4"/>
      <c r="AFM314" s="4"/>
      <c r="AFN314" s="4"/>
      <c r="AFO314" s="4"/>
      <c r="AFP314" s="4"/>
      <c r="AFQ314" s="4"/>
      <c r="AFR314" s="4"/>
      <c r="AFS314" s="4"/>
      <c r="AFT314" s="4"/>
      <c r="AFU314" s="4"/>
      <c r="AFV314" s="4"/>
      <c r="AFW314" s="4"/>
      <c r="AFX314" s="4"/>
      <c r="AFY314" s="4"/>
      <c r="AFZ314" s="4"/>
      <c r="AGA314" s="4"/>
      <c r="AGB314" s="4"/>
      <c r="AGC314" s="4"/>
      <c r="AGD314" s="4"/>
      <c r="AGE314" s="4"/>
      <c r="AGF314" s="4"/>
      <c r="AGG314" s="4"/>
      <c r="AGH314" s="4"/>
      <c r="AGI314" s="4"/>
      <c r="AGJ314" s="4"/>
      <c r="AGK314" s="4"/>
      <c r="AGL314" s="4"/>
      <c r="AGM314" s="4"/>
      <c r="AGN314" s="4"/>
      <c r="AGO314" s="4"/>
      <c r="AGP314" s="4"/>
      <c r="AGQ314" s="4"/>
      <c r="AGR314" s="4"/>
      <c r="AGS314" s="4"/>
      <c r="AGT314" s="4"/>
      <c r="AGU314" s="4"/>
      <c r="AGV314" s="4"/>
      <c r="AGW314" s="4"/>
      <c r="AGX314" s="4"/>
      <c r="AGY314" s="4"/>
      <c r="AGZ314" s="4"/>
      <c r="AHA314" s="4"/>
      <c r="AHB314" s="4"/>
      <c r="AHC314" s="4"/>
      <c r="AHD314" s="4"/>
      <c r="AHE314" s="4"/>
      <c r="AHF314" s="4"/>
      <c r="AHG314" s="4"/>
      <c r="AHH314" s="4"/>
      <c r="AHI314" s="4"/>
      <c r="AHJ314" s="4"/>
      <c r="AHK314" s="4"/>
      <c r="AHL314" s="4"/>
      <c r="AHM314" s="4"/>
      <c r="AHN314" s="4"/>
      <c r="AHO314" s="4"/>
      <c r="AHP314" s="4"/>
      <c r="AHQ314" s="4"/>
      <c r="AHR314" s="4"/>
      <c r="AHS314" s="4"/>
      <c r="AHT314" s="4"/>
      <c r="AHU314" s="4"/>
      <c r="AHV314" s="4"/>
      <c r="AHW314" s="4"/>
      <c r="AHX314" s="4"/>
      <c r="AHY314" s="4"/>
      <c r="AHZ314" s="4"/>
      <c r="AIA314" s="4"/>
      <c r="AIB314" s="4"/>
      <c r="AIC314" s="4"/>
      <c r="AID314" s="4"/>
      <c r="AIE314" s="4"/>
      <c r="AIF314" s="4"/>
      <c r="AIG314" s="4"/>
      <c r="AIH314" s="4"/>
      <c r="AII314" s="4"/>
      <c r="AIJ314" s="4"/>
      <c r="AIK314" s="4"/>
      <c r="AIL314" s="4"/>
      <c r="AIM314" s="4"/>
      <c r="AIN314" s="4"/>
      <c r="AIO314" s="4"/>
      <c r="AIP314" s="4"/>
      <c r="AIQ314" s="4"/>
      <c r="AIR314" s="4"/>
      <c r="AIS314" s="4"/>
      <c r="AIT314" s="4"/>
      <c r="AIU314" s="4"/>
      <c r="AIV314" s="4"/>
      <c r="AIW314" s="4"/>
      <c r="AIX314" s="4"/>
      <c r="AIY314" s="4"/>
      <c r="AIZ314" s="4"/>
      <c r="AJA314" s="4"/>
      <c r="AJB314" s="4"/>
      <c r="AJC314" s="4"/>
      <c r="AJD314" s="4"/>
      <c r="AJE314" s="4"/>
      <c r="AJF314" s="4"/>
      <c r="AJG314" s="4"/>
      <c r="AJH314" s="4"/>
      <c r="AJI314" s="4"/>
      <c r="AJJ314" s="4"/>
      <c r="AJK314" s="4"/>
      <c r="AJL314" s="4"/>
      <c r="AJM314" s="4"/>
      <c r="AJN314" s="4"/>
      <c r="AJO314" s="4"/>
      <c r="AJP314" s="4"/>
      <c r="AJQ314" s="4"/>
      <c r="AJR314" s="4"/>
      <c r="AJS314" s="4"/>
      <c r="AJT314" s="4"/>
      <c r="AJU314" s="4"/>
      <c r="AJV314" s="4"/>
      <c r="AJW314" s="4"/>
      <c r="AJX314" s="4"/>
      <c r="AJY314" s="4"/>
      <c r="AJZ314" s="4"/>
      <c r="AKA314" s="4"/>
      <c r="AKB314" s="4"/>
      <c r="AKC314" s="4"/>
      <c r="AKD314" s="4"/>
      <c r="AKE314" s="4"/>
      <c r="AKF314" s="4"/>
      <c r="AKG314" s="4"/>
      <c r="AKH314" s="4"/>
      <c r="AKI314" s="4"/>
      <c r="AKJ314" s="4"/>
      <c r="AKK314" s="4"/>
      <c r="AKL314" s="4"/>
      <c r="AKM314" s="4"/>
      <c r="AKN314" s="4"/>
      <c r="AKO314" s="4"/>
      <c r="AKP314" s="4"/>
      <c r="AKQ314" s="4"/>
      <c r="AKR314" s="4"/>
      <c r="AKS314" s="4"/>
      <c r="AKT314" s="4"/>
      <c r="AKU314" s="4"/>
      <c r="AKV314" s="4"/>
      <c r="AKW314" s="4"/>
      <c r="AKX314" s="4"/>
      <c r="AKY314" s="4"/>
      <c r="AKZ314" s="4"/>
      <c r="ALA314" s="4"/>
      <c r="ALB314" s="4"/>
      <c r="ALC314" s="4"/>
      <c r="ALD314" s="4"/>
      <c r="ALE314" s="4"/>
      <c r="ALF314" s="4"/>
      <c r="ALG314" s="4"/>
      <c r="ALH314" s="4"/>
      <c r="ALI314" s="4"/>
      <c r="ALJ314" s="4"/>
      <c r="ALK314" s="4"/>
      <c r="ALL314" s="4"/>
      <c r="ALM314" s="4"/>
      <c r="ALN314" s="4"/>
      <c r="ALO314" s="4"/>
      <c r="ALP314" s="4"/>
      <c r="ALQ314" s="4"/>
      <c r="ALR314" s="4"/>
    </row>
    <row r="315" spans="2:1006" x14ac:dyDescent="0.35">
      <c r="C315" t="s">
        <v>332</v>
      </c>
    </row>
    <row r="316" spans="2:1006" x14ac:dyDescent="0.35">
      <c r="D316" t="s">
        <v>67</v>
      </c>
      <c r="J316" s="17">
        <f>J303</f>
        <v>0</v>
      </c>
      <c r="K316" s="17">
        <f t="shared" ref="K316:BV316" si="578">K303</f>
        <v>0</v>
      </c>
      <c r="L316" s="17">
        <f t="shared" si="578"/>
        <v>0</v>
      </c>
      <c r="M316" s="17">
        <f t="shared" si="578"/>
        <v>0</v>
      </c>
      <c r="N316" s="17">
        <f t="shared" si="578"/>
        <v>0</v>
      </c>
      <c r="O316" s="17">
        <f t="shared" si="578"/>
        <v>0</v>
      </c>
      <c r="P316" s="17">
        <f t="shared" si="578"/>
        <v>0</v>
      </c>
      <c r="Q316" s="17">
        <f t="shared" si="578"/>
        <v>0</v>
      </c>
      <c r="R316" s="17">
        <f t="shared" si="578"/>
        <v>0</v>
      </c>
      <c r="S316" s="17">
        <f t="shared" si="578"/>
        <v>0</v>
      </c>
      <c r="T316" s="17">
        <f t="shared" si="578"/>
        <v>0</v>
      </c>
      <c r="U316" s="17">
        <f t="shared" si="578"/>
        <v>0</v>
      </c>
      <c r="V316" s="17">
        <f t="shared" si="578"/>
        <v>1249420.0447757756</v>
      </c>
      <c r="W316" s="17">
        <f t="shared" si="578"/>
        <v>1257866.2686567169</v>
      </c>
      <c r="X316" s="17">
        <f t="shared" si="578"/>
        <v>1266363.9403337869</v>
      </c>
      <c r="Y316" s="17">
        <f t="shared" si="578"/>
        <v>1274913.329382936</v>
      </c>
      <c r="Z316" s="17">
        <f t="shared" si="578"/>
        <v>1283514.7062606073</v>
      </c>
      <c r="AA316" s="17">
        <f t="shared" si="578"/>
        <v>1292168.3422990993</v>
      </c>
      <c r="AB316" s="17">
        <f t="shared" si="578"/>
        <v>1300874.5097017868</v>
      </c>
      <c r="AC316" s="17">
        <f t="shared" si="578"/>
        <v>1309633.48153819</v>
      </c>
      <c r="AD316" s="17">
        <f t="shared" si="578"/>
        <v>1318445.5317388943</v>
      </c>
      <c r="AE316" s="17">
        <f t="shared" si="578"/>
        <v>1327310.9350903188</v>
      </c>
      <c r="AF316" s="17">
        <f t="shared" si="578"/>
        <v>1336229.9672293274</v>
      </c>
      <c r="AG316" s="17">
        <f t="shared" si="578"/>
        <v>1345202.9046376892</v>
      </c>
      <c r="AH316" s="17">
        <f t="shared" si="578"/>
        <v>1354230.0246363701</v>
      </c>
      <c r="AI316" s="17">
        <f t="shared" si="578"/>
        <v>1363311.6053796718</v>
      </c>
      <c r="AJ316" s="17">
        <f t="shared" si="578"/>
        <v>1372447.9258492023</v>
      </c>
      <c r="AK316" s="17">
        <f t="shared" si="578"/>
        <v>1381639.2658476778</v>
      </c>
      <c r="AL316" s="17">
        <f t="shared" si="578"/>
        <v>1390885.9059925613</v>
      </c>
      <c r="AM316" s="17">
        <f t="shared" si="578"/>
        <v>1400188.1277095268</v>
      </c>
      <c r="AN316" s="17">
        <f t="shared" si="578"/>
        <v>1409546.2132257479</v>
      </c>
      <c r="AO316" s="17">
        <f t="shared" si="578"/>
        <v>1418960.4455630139</v>
      </c>
      <c r="AP316" s="17">
        <f t="shared" si="578"/>
        <v>1346325.8453727686</v>
      </c>
      <c r="AQ316" s="17">
        <f t="shared" si="578"/>
        <v>1355853.2235604418</v>
      </c>
      <c r="AR316" s="17">
        <f t="shared" si="578"/>
        <v>1365437.602330653</v>
      </c>
      <c r="AS316" s="17">
        <f t="shared" si="578"/>
        <v>1375079.2678111703</v>
      </c>
      <c r="AT316" s="17">
        <f t="shared" si="578"/>
        <v>1384778.5068872077</v>
      </c>
      <c r="AU316" s="17">
        <f t="shared" si="578"/>
        <v>1394535.6071934262</v>
      </c>
      <c r="AV316" s="17">
        <f t="shared" si="578"/>
        <v>1404350.8571057408</v>
      </c>
      <c r="AW316" s="17">
        <f t="shared" si="578"/>
        <v>1414224.5457329224</v>
      </c>
      <c r="AX316" s="17">
        <f t="shared" si="578"/>
        <v>1424156.9629080119</v>
      </c>
      <c r="AY316" s="17">
        <f t="shared" si="578"/>
        <v>1434148.3991795145</v>
      </c>
      <c r="AZ316" s="17">
        <f t="shared" si="578"/>
        <v>1444199.1458024031</v>
      </c>
      <c r="BA316" s="17">
        <f t="shared" si="578"/>
        <v>1454309.494728901</v>
      </c>
      <c r="BB316" s="17">
        <f t="shared" si="578"/>
        <v>1464479.7385990564</v>
      </c>
      <c r="BC316" s="17">
        <f t="shared" si="578"/>
        <v>1474710.1707311054</v>
      </c>
      <c r="BD316" s="17">
        <f t="shared" si="578"/>
        <v>1485001.0851116055</v>
      </c>
      <c r="BE316" s="17">
        <f t="shared" si="578"/>
        <v>1495352.7763853599</v>
      </c>
      <c r="BF316" s="17">
        <f t="shared" si="578"/>
        <v>1505765.5398451118</v>
      </c>
      <c r="BG316" s="17">
        <f t="shared" si="578"/>
        <v>1516239.6714210059</v>
      </c>
      <c r="BH316" s="17">
        <f t="shared" si="578"/>
        <v>1526775.4676698283</v>
      </c>
      <c r="BI316" s="17">
        <f t="shared" si="578"/>
        <v>1619478.4889218977</v>
      </c>
      <c r="BJ316" s="17">
        <f t="shared" si="578"/>
        <v>417469.15423748095</v>
      </c>
      <c r="BK316" s="17">
        <f t="shared" si="578"/>
        <v>409066.78788136109</v>
      </c>
      <c r="BL316" s="17">
        <f t="shared" si="578"/>
        <v>400613.07891272451</v>
      </c>
      <c r="BM316" s="17">
        <f t="shared" si="578"/>
        <v>392107.43608574732</v>
      </c>
      <c r="BN316" s="17">
        <f t="shared" si="578"/>
        <v>383549.26247157017</v>
      </c>
      <c r="BO316" s="17">
        <f t="shared" si="578"/>
        <v>374937.95540125237</v>
      </c>
      <c r="BP316" s="17">
        <f t="shared" si="578"/>
        <v>366272.90640815697</v>
      </c>
      <c r="BQ316" s="17">
        <f t="shared" si="578"/>
        <v>357553.50116976514</v>
      </c>
      <c r="BR316" s="17">
        <f t="shared" si="578"/>
        <v>348779.11944891245</v>
      </c>
      <c r="BS316" s="17">
        <f t="shared" si="578"/>
        <v>339949.1350344416</v>
      </c>
      <c r="BT316" s="17">
        <f t="shared" si="578"/>
        <v>331062.91568126611</v>
      </c>
      <c r="BU316" s="17">
        <f t="shared" si="578"/>
        <v>322119.82304983807</v>
      </c>
      <c r="BV316" s="17">
        <f t="shared" si="578"/>
        <v>313119.21264501626</v>
      </c>
      <c r="BW316" s="17">
        <f t="shared" ref="BW316:EH316" si="579">BW303</f>
        <v>304060.43375432503</v>
      </c>
      <c r="BX316" s="17">
        <f t="shared" si="579"/>
        <v>294942.82938560308</v>
      </c>
      <c r="BY316" s="17">
        <f t="shared" si="579"/>
        <v>285765.73620402883</v>
      </c>
      <c r="BZ316" s="17">
        <f t="shared" si="579"/>
        <v>276528.48446852551</v>
      </c>
      <c r="CA316" s="17">
        <f t="shared" si="579"/>
        <v>267230.3979675296</v>
      </c>
      <c r="CB316" s="17">
        <f t="shared" si="579"/>
        <v>257870.79395412537</v>
      </c>
      <c r="CC316" s="17">
        <f t="shared" si="579"/>
        <v>248448.98308053182</v>
      </c>
      <c r="CD316" s="17">
        <f t="shared" si="579"/>
        <v>238964.26933194324</v>
      </c>
      <c r="CE316" s="17">
        <f t="shared" si="579"/>
        <v>229415.94995970675</v>
      </c>
      <c r="CF316" s="17">
        <f t="shared" si="579"/>
        <v>219803.3154138414</v>
      </c>
      <c r="CG316" s="17">
        <f t="shared" si="579"/>
        <v>210125.64927488496</v>
      </c>
      <c r="CH316" s="17">
        <f t="shared" si="579"/>
        <v>200382.22818506276</v>
      </c>
      <c r="CI316" s="17">
        <f t="shared" si="579"/>
        <v>190572.32177877461</v>
      </c>
      <c r="CJ316" s="17">
        <f t="shared" si="579"/>
        <v>180695.19261239027</v>
      </c>
      <c r="CK316" s="17">
        <f t="shared" si="579"/>
        <v>170750.0960933473</v>
      </c>
      <c r="CL316" s="17">
        <f t="shared" si="579"/>
        <v>160736.28040854482</v>
      </c>
      <c r="CM316" s="17">
        <f t="shared" si="579"/>
        <v>150652.98645202734</v>
      </c>
      <c r="CN316" s="17">
        <f t="shared" si="579"/>
        <v>0</v>
      </c>
      <c r="CO316" s="17">
        <f t="shared" si="579"/>
        <v>0</v>
      </c>
      <c r="CP316" s="17">
        <f t="shared" si="579"/>
        <v>0</v>
      </c>
      <c r="CQ316" s="17">
        <f t="shared" si="579"/>
        <v>0</v>
      </c>
      <c r="CR316" s="17">
        <f t="shared" si="579"/>
        <v>0</v>
      </c>
      <c r="CS316" s="17">
        <f t="shared" si="579"/>
        <v>0</v>
      </c>
      <c r="CT316" s="17">
        <f t="shared" si="579"/>
        <v>0</v>
      </c>
      <c r="CU316" s="17">
        <f t="shared" si="579"/>
        <v>0</v>
      </c>
      <c r="CV316" s="17">
        <f t="shared" si="579"/>
        <v>0</v>
      </c>
      <c r="CW316" s="17">
        <f t="shared" si="579"/>
        <v>0</v>
      </c>
      <c r="CX316" s="17">
        <f t="shared" si="579"/>
        <v>0</v>
      </c>
      <c r="CY316" s="17">
        <f t="shared" si="579"/>
        <v>0</v>
      </c>
      <c r="CZ316" s="17">
        <f t="shared" si="579"/>
        <v>0</v>
      </c>
      <c r="DA316" s="17">
        <f t="shared" si="579"/>
        <v>0</v>
      </c>
      <c r="DB316" s="17">
        <f t="shared" si="579"/>
        <v>0</v>
      </c>
      <c r="DC316" s="17">
        <f t="shared" si="579"/>
        <v>0</v>
      </c>
      <c r="DD316" s="17">
        <f t="shared" si="579"/>
        <v>0</v>
      </c>
      <c r="DE316" s="17">
        <f t="shared" si="579"/>
        <v>0</v>
      </c>
      <c r="DF316" s="17">
        <f t="shared" si="579"/>
        <v>0</v>
      </c>
      <c r="DG316" s="17">
        <f t="shared" si="579"/>
        <v>0</v>
      </c>
      <c r="DH316" s="17">
        <f t="shared" si="579"/>
        <v>0</v>
      </c>
      <c r="DI316" s="17">
        <f t="shared" si="579"/>
        <v>0</v>
      </c>
      <c r="DJ316" s="17">
        <f t="shared" si="579"/>
        <v>0</v>
      </c>
      <c r="DK316" s="17">
        <f t="shared" si="579"/>
        <v>0</v>
      </c>
      <c r="DL316" s="17">
        <f t="shared" si="579"/>
        <v>0</v>
      </c>
      <c r="DM316" s="17">
        <f t="shared" si="579"/>
        <v>0</v>
      </c>
      <c r="DN316" s="17">
        <f t="shared" si="579"/>
        <v>0</v>
      </c>
      <c r="DO316" s="17">
        <f t="shared" si="579"/>
        <v>0</v>
      </c>
      <c r="DP316" s="17">
        <f t="shared" si="579"/>
        <v>0</v>
      </c>
      <c r="DQ316" s="17">
        <f t="shared" si="579"/>
        <v>0</v>
      </c>
      <c r="DR316" s="17">
        <f t="shared" si="579"/>
        <v>0</v>
      </c>
      <c r="DS316" s="17">
        <f t="shared" si="579"/>
        <v>0</v>
      </c>
      <c r="DT316" s="17">
        <f t="shared" si="579"/>
        <v>0</v>
      </c>
      <c r="DU316" s="17">
        <f t="shared" si="579"/>
        <v>0</v>
      </c>
      <c r="DV316" s="17">
        <f t="shared" si="579"/>
        <v>0</v>
      </c>
      <c r="DW316" s="17">
        <f t="shared" si="579"/>
        <v>0</v>
      </c>
      <c r="DX316" s="17">
        <f t="shared" si="579"/>
        <v>0</v>
      </c>
      <c r="DY316" s="17">
        <f t="shared" si="579"/>
        <v>0</v>
      </c>
      <c r="DZ316" s="17">
        <f t="shared" si="579"/>
        <v>0</v>
      </c>
      <c r="EA316" s="17">
        <f t="shared" si="579"/>
        <v>0</v>
      </c>
      <c r="EB316" s="17">
        <f t="shared" si="579"/>
        <v>0</v>
      </c>
      <c r="EC316" s="17">
        <f t="shared" si="579"/>
        <v>0</v>
      </c>
      <c r="ED316" s="17">
        <f t="shared" si="579"/>
        <v>0</v>
      </c>
      <c r="EE316" s="17">
        <f t="shared" si="579"/>
        <v>0</v>
      </c>
      <c r="EF316" s="17">
        <f t="shared" si="579"/>
        <v>0</v>
      </c>
      <c r="EG316" s="17">
        <f t="shared" si="579"/>
        <v>0</v>
      </c>
      <c r="EH316" s="17">
        <f t="shared" si="579"/>
        <v>0</v>
      </c>
      <c r="EI316" s="17">
        <f t="shared" ref="EI316:FC316" si="580">EI303</f>
        <v>0</v>
      </c>
      <c r="EJ316" s="17">
        <f t="shared" si="580"/>
        <v>0</v>
      </c>
      <c r="EK316" s="17">
        <f t="shared" si="580"/>
        <v>0</v>
      </c>
      <c r="EL316" s="17">
        <f t="shared" si="580"/>
        <v>0</v>
      </c>
      <c r="EM316" s="17">
        <f t="shared" si="580"/>
        <v>0</v>
      </c>
      <c r="EN316" s="17">
        <f t="shared" si="580"/>
        <v>0</v>
      </c>
      <c r="EO316" s="17">
        <f t="shared" si="580"/>
        <v>0</v>
      </c>
      <c r="EP316" s="17">
        <f t="shared" si="580"/>
        <v>0</v>
      </c>
      <c r="EQ316" s="17">
        <f t="shared" si="580"/>
        <v>0</v>
      </c>
      <c r="ER316" s="17">
        <f t="shared" si="580"/>
        <v>0</v>
      </c>
      <c r="ES316" s="17">
        <f t="shared" si="580"/>
        <v>0</v>
      </c>
      <c r="ET316" s="17">
        <f t="shared" si="580"/>
        <v>0</v>
      </c>
      <c r="EU316" s="17">
        <f t="shared" si="580"/>
        <v>0</v>
      </c>
      <c r="EV316" s="17">
        <f t="shared" si="580"/>
        <v>0</v>
      </c>
      <c r="EW316" s="17">
        <f t="shared" si="580"/>
        <v>0</v>
      </c>
      <c r="EX316" s="17">
        <f t="shared" si="580"/>
        <v>0</v>
      </c>
      <c r="EY316" s="17">
        <f t="shared" si="580"/>
        <v>0</v>
      </c>
      <c r="EZ316" s="17">
        <f t="shared" si="580"/>
        <v>0</v>
      </c>
      <c r="FA316" s="17">
        <f t="shared" si="580"/>
        <v>0</v>
      </c>
      <c r="FB316" s="17">
        <f t="shared" si="580"/>
        <v>0</v>
      </c>
      <c r="FC316" s="17">
        <f t="shared" si="580"/>
        <v>0</v>
      </c>
    </row>
    <row r="317" spans="2:1006" x14ac:dyDescent="0.35">
      <c r="D317" t="s">
        <v>269</v>
      </c>
      <c r="J317" s="17">
        <f ca="1">-J309</f>
        <v>0</v>
      </c>
      <c r="K317" s="17">
        <f t="shared" ref="K317:BV317" ca="1" si="581">-K309</f>
        <v>0</v>
      </c>
      <c r="L317" s="17">
        <f t="shared" ca="1" si="581"/>
        <v>0</v>
      </c>
      <c r="M317" s="17">
        <f t="shared" ca="1" si="581"/>
        <v>0</v>
      </c>
      <c r="N317" s="17">
        <f t="shared" ca="1" si="581"/>
        <v>0</v>
      </c>
      <c r="O317" s="17">
        <f t="shared" ca="1" si="581"/>
        <v>0</v>
      </c>
      <c r="P317" s="17">
        <f t="shared" ca="1" si="581"/>
        <v>0</v>
      </c>
      <c r="Q317" s="17">
        <f t="shared" ca="1" si="581"/>
        <v>0</v>
      </c>
      <c r="R317" s="17">
        <f t="shared" ca="1" si="581"/>
        <v>0</v>
      </c>
      <c r="S317" s="17">
        <f t="shared" ca="1" si="581"/>
        <v>0</v>
      </c>
      <c r="T317" s="17">
        <f t="shared" ca="1" si="581"/>
        <v>0</v>
      </c>
      <c r="U317" s="17">
        <f t="shared" ca="1" si="581"/>
        <v>0</v>
      </c>
      <c r="V317" s="17">
        <f t="shared" ca="1" si="581"/>
        <v>587931.29606083466</v>
      </c>
      <c r="W317" s="17">
        <f t="shared" ca="1" si="581"/>
        <v>554393.43072934821</v>
      </c>
      <c r="X317" s="17">
        <f t="shared" ca="1" si="581"/>
        <v>829791.18425900652</v>
      </c>
      <c r="Y317" s="17">
        <f t="shared" ca="1" si="581"/>
        <v>826401.57021682919</v>
      </c>
      <c r="Z317" s="17">
        <f t="shared" ca="1" si="581"/>
        <v>525643.38483724196</v>
      </c>
      <c r="AA317" s="17">
        <f t="shared" ca="1" si="581"/>
        <v>522021.22825083561</v>
      </c>
      <c r="AB317" s="17">
        <f t="shared" ca="1" si="581"/>
        <v>339926.1092794679</v>
      </c>
      <c r="AC317" s="17">
        <f t="shared" ca="1" si="581"/>
        <v>336059.48248603597</v>
      </c>
      <c r="AD317" s="17">
        <f t="shared" ca="1" si="581"/>
        <v>332065.96869128128</v>
      </c>
      <c r="AE317" s="17">
        <f t="shared" ca="1" si="581"/>
        <v>400453.09149829409</v>
      </c>
      <c r="AF317" s="17">
        <f t="shared" ca="1" si="581"/>
        <v>264516.16722640512</v>
      </c>
      <c r="AG317" s="17">
        <f t="shared" ca="1" si="581"/>
        <v>262268.76188122603</v>
      </c>
      <c r="AH317" s="17">
        <f t="shared" ca="1" si="581"/>
        <v>126180.8129279844</v>
      </c>
      <c r="AI317" s="17">
        <f t="shared" ca="1" si="581"/>
        <v>123778.9841003168</v>
      </c>
      <c r="AJ317" s="17">
        <f t="shared" ca="1" si="581"/>
        <v>121297.33316349429</v>
      </c>
      <c r="AK317" s="17">
        <f t="shared" ca="1" si="581"/>
        <v>118734.07208629196</v>
      </c>
      <c r="AL317" s="17">
        <f t="shared" ca="1" si="581"/>
        <v>116087.37609755094</v>
      </c>
      <c r="AM317" s="17">
        <f t="shared" ca="1" si="581"/>
        <v>113355.38294852799</v>
      </c>
      <c r="AN317" s="17">
        <f t="shared" ca="1" si="581"/>
        <v>110536.19216051522</v>
      </c>
      <c r="AO317" s="17">
        <f t="shared" ca="1" si="581"/>
        <v>107627.86425743539</v>
      </c>
      <c r="AP317" s="17">
        <f t="shared" ca="1" si="581"/>
        <v>104628.41998311355</v>
      </c>
      <c r="AQ317" s="17">
        <f t="shared" ca="1" si="581"/>
        <v>101823.20792397115</v>
      </c>
      <c r="AR317" s="17">
        <f t="shared" ca="1" si="581"/>
        <v>98928.545799989006</v>
      </c>
      <c r="AS317" s="17">
        <f t="shared" ca="1" si="581"/>
        <v>95942.445107831489</v>
      </c>
      <c r="AT317" s="17">
        <f t="shared" ca="1" si="581"/>
        <v>92862.876572649024</v>
      </c>
      <c r="AU317" s="17">
        <f t="shared" ca="1" si="581"/>
        <v>89687.76932999678</v>
      </c>
      <c r="AV317" s="17">
        <f t="shared" ca="1" si="581"/>
        <v>86415.010091419739</v>
      </c>
      <c r="AW317" s="17">
        <f t="shared" ca="1" si="581"/>
        <v>83042.44229337803</v>
      </c>
      <c r="AX317" s="17">
        <f t="shared" ca="1" si="581"/>
        <v>79567.865229180359</v>
      </c>
      <c r="AY317" s="17">
        <f t="shared" ca="1" si="581"/>
        <v>75989.033163585918</v>
      </c>
      <c r="AZ317" s="17">
        <f t="shared" ca="1" si="581"/>
        <v>63021.654429729351</v>
      </c>
      <c r="BA317" s="17">
        <f t="shared" ca="1" si="581"/>
        <v>59227.390508015524</v>
      </c>
      <c r="BB317" s="17">
        <f t="shared" ca="1" si="581"/>
        <v>55321.855086624688</v>
      </c>
      <c r="BC317" s="17">
        <f t="shared" ca="1" si="581"/>
        <v>51302.613103260483</v>
      </c>
      <c r="BD317" s="17">
        <f t="shared" ca="1" si="581"/>
        <v>47167.179767766822</v>
      </c>
      <c r="BE317" s="17">
        <f t="shared" ca="1" si="581"/>
        <v>42913.019565231545</v>
      </c>
      <c r="BF317" s="17">
        <f t="shared" ca="1" si="581"/>
        <v>38537.545239187406</v>
      </c>
      <c r="BG317" s="17">
        <f t="shared" ca="1" si="581"/>
        <v>34038.116754513263</v>
      </c>
      <c r="BH317" s="17">
        <f t="shared" ca="1" si="581"/>
        <v>29412.040239630016</v>
      </c>
      <c r="BI317" s="17">
        <f t="shared" ca="1" si="581"/>
        <v>24656.56690757821</v>
      </c>
      <c r="BJ317" s="17">
        <f t="shared" ca="1" si="581"/>
        <v>19481.523534503136</v>
      </c>
      <c r="BK317" s="17">
        <f t="shared" ca="1" si="581"/>
        <v>18410.011965362013</v>
      </c>
      <c r="BL317" s="17">
        <f t="shared" ca="1" si="581"/>
        <v>17346.478447084493</v>
      </c>
      <c r="BM317" s="17">
        <f t="shared" ca="1" si="581"/>
        <v>16291.262239831645</v>
      </c>
      <c r="BN317" s="17">
        <f t="shared" ca="1" si="581"/>
        <v>15244.711458328164</v>
      </c>
      <c r="BO317" s="17">
        <f t="shared" ca="1" si="581"/>
        <v>14207.18326884423</v>
      </c>
      <c r="BP317" s="17">
        <f t="shared" ca="1" si="581"/>
        <v>13179.044090316733</v>
      </c>
      <c r="BQ317" s="17">
        <f t="shared" ca="1" si="581"/>
        <v>12160.669799694517</v>
      </c>
      <c r="BR317" s="17">
        <f t="shared" ca="1" si="581"/>
        <v>11152.445941594227</v>
      </c>
      <c r="BS317" s="17">
        <f t="shared" ca="1" si="581"/>
        <v>10154.76794235492</v>
      </c>
      <c r="BT317" s="17">
        <f t="shared" ca="1" si="581"/>
        <v>9168.041328581472</v>
      </c>
      <c r="BU317" s="17">
        <f t="shared" ca="1" si="581"/>
        <v>8192.6819502686722</v>
      </c>
      <c r="BV317" s="17">
        <f t="shared" ca="1" si="581"/>
        <v>7229.1162085996111</v>
      </c>
      <c r="BW317" s="17">
        <f t="shared" ref="BW317:EH317" ca="1" si="582">-BW309</f>
        <v>6277.7812885140456</v>
      </c>
      <c r="BX317" s="17">
        <f t="shared" ca="1" si="582"/>
        <v>5339.1253961441889</v>
      </c>
      <c r="BY317" s="17">
        <f t="shared" ca="1" si="582"/>
        <v>4413.6080012174625</v>
      </c>
      <c r="BZ317" s="17">
        <f t="shared" ca="1" si="582"/>
        <v>3501.7000845277107</v>
      </c>
      <c r="CA317" s="17">
        <f t="shared" ca="1" si="582"/>
        <v>2603.8843905784252</v>
      </c>
      <c r="CB317" s="17">
        <f t="shared" ca="1" si="582"/>
        <v>1720.6556855036401</v>
      </c>
      <c r="CC317" s="17">
        <f t="shared" ca="1" si="582"/>
        <v>852.52102037427414</v>
      </c>
      <c r="CD317" s="17">
        <f t="shared" ca="1" si="582"/>
        <v>-1.0170042514801026E-10</v>
      </c>
      <c r="CE317" s="17">
        <f t="shared" ca="1" si="582"/>
        <v>-1.0373443365097046E-10</v>
      </c>
      <c r="CF317" s="17">
        <f t="shared" ca="1" si="582"/>
        <v>-1.0580912232398987E-10</v>
      </c>
      <c r="CG317" s="17">
        <f t="shared" ca="1" si="582"/>
        <v>-1.0792530477046966E-10</v>
      </c>
      <c r="CH317" s="17">
        <f t="shared" ca="1" si="582"/>
        <v>-1.1008381086587905E-10</v>
      </c>
      <c r="CI317" s="17">
        <f t="shared" ca="1" si="582"/>
        <v>-1.1228548708319664E-10</v>
      </c>
      <c r="CJ317" s="17">
        <f t="shared" ca="1" si="582"/>
        <v>-1.1453119682486057E-10</v>
      </c>
      <c r="CK317" s="17">
        <f t="shared" ca="1" si="582"/>
        <v>-1.1682182076135777E-10</v>
      </c>
      <c r="CL317" s="17">
        <f t="shared" ca="1" si="582"/>
        <v>-1.1915825717658494E-10</v>
      </c>
      <c r="CM317" s="17">
        <f t="shared" ca="1" si="582"/>
        <v>-1.2154142232011663E-10</v>
      </c>
      <c r="CN317" s="17">
        <f t="shared" ca="1" si="582"/>
        <v>-1.2397225076651897E-10</v>
      </c>
      <c r="CO317" s="17">
        <f t="shared" ca="1" si="582"/>
        <v>-1.2645169578184937E-10</v>
      </c>
      <c r="CP317" s="17">
        <f t="shared" ca="1" si="582"/>
        <v>-1.2898072969748632E-10</v>
      </c>
      <c r="CQ317" s="17">
        <f t="shared" ca="1" si="582"/>
        <v>-1.3156034429143605E-10</v>
      </c>
      <c r="CR317" s="17">
        <f t="shared" ca="1" si="582"/>
        <v>-1.3419155117726478E-10</v>
      </c>
      <c r="CS317" s="17">
        <f t="shared" ca="1" si="582"/>
        <v>-1.3687538220081007E-10</v>
      </c>
      <c r="CT317" s="17">
        <f t="shared" ca="1" si="582"/>
        <v>-1.3961288984482624E-10</v>
      </c>
      <c r="CU317" s="17">
        <f t="shared" ca="1" si="582"/>
        <v>-1.4240514764172276E-10</v>
      </c>
      <c r="CV317" s="17">
        <f t="shared" ca="1" si="582"/>
        <v>-1.4525325059455723E-10</v>
      </c>
      <c r="CW317" s="17">
        <f t="shared" ca="1" si="582"/>
        <v>-1.4815831560644837E-10</v>
      </c>
      <c r="CX317" s="17">
        <f t="shared" ca="1" si="582"/>
        <v>-1.5112148191857731E-10</v>
      </c>
      <c r="CY317" s="17">
        <f t="shared" ca="1" si="582"/>
        <v>-1.5414391155694886E-10</v>
      </c>
      <c r="CZ317" s="17">
        <f t="shared" ca="1" si="582"/>
        <v>-1.5722678978808783E-10</v>
      </c>
      <c r="DA317" s="17">
        <f t="shared" ca="1" si="582"/>
        <v>-1.6037132558384961E-10</v>
      </c>
      <c r="DB317" s="17">
        <f t="shared" ca="1" si="582"/>
        <v>-1.6357875209552656E-10</v>
      </c>
      <c r="DC317" s="17">
        <f t="shared" ca="1" si="582"/>
        <v>-1.668503271374371E-10</v>
      </c>
      <c r="DD317" s="17">
        <f t="shared" ca="1" si="582"/>
        <v>-1.7018733368018588E-10</v>
      </c>
      <c r="DE317" s="17">
        <f t="shared" ca="1" si="582"/>
        <v>-1.7359108035378959E-10</v>
      </c>
      <c r="DF317" s="17">
        <f t="shared" ca="1" si="582"/>
        <v>-1.7706290196086538E-10</v>
      </c>
      <c r="DG317" s="17">
        <f t="shared" ca="1" si="582"/>
        <v>-1.8060416000008272E-10</v>
      </c>
      <c r="DH317" s="17">
        <f t="shared" ca="1" si="582"/>
        <v>-1.8421624320008436E-10</v>
      </c>
      <c r="DI317" s="17">
        <f t="shared" ca="1" si="582"/>
        <v>-1.8790056806408606E-10</v>
      </c>
      <c r="DJ317" s="17">
        <f t="shared" ca="1" si="582"/>
        <v>-1.9165857942536776E-10</v>
      </c>
      <c r="DK317" s="17">
        <f t="shared" ca="1" si="582"/>
        <v>-1.954917510138751E-10</v>
      </c>
      <c r="DL317" s="17">
        <f t="shared" ca="1" si="582"/>
        <v>-1.9940158603415261E-10</v>
      </c>
      <c r="DM317" s="17">
        <f t="shared" ca="1" si="582"/>
        <v>-2.0338961775483567E-10</v>
      </c>
      <c r="DN317" s="17">
        <f t="shared" ca="1" si="582"/>
        <v>-2.074574101099324E-10</v>
      </c>
      <c r="DO317" s="17">
        <f t="shared" ca="1" si="582"/>
        <v>-2.1160655831213102E-10</v>
      </c>
      <c r="DP317" s="17">
        <f t="shared" ca="1" si="582"/>
        <v>-2.1583868947837363E-10</v>
      </c>
      <c r="DQ317" s="17">
        <f t="shared" ca="1" si="582"/>
        <v>-2.2015546326794111E-10</v>
      </c>
      <c r="DR317" s="17">
        <f t="shared" ca="1" si="582"/>
        <v>-2.2455857253329996E-10</v>
      </c>
      <c r="DS317" s="17">
        <f t="shared" ca="1" si="582"/>
        <v>-2.2904974398396594E-10</v>
      </c>
      <c r="DT317" s="17">
        <f t="shared" ca="1" si="582"/>
        <v>-2.3363073886364521E-10</v>
      </c>
      <c r="DU317" s="17">
        <f t="shared" ca="1" si="582"/>
        <v>-2.3830335364091816E-10</v>
      </c>
      <c r="DV317" s="17">
        <f t="shared" ca="1" si="582"/>
        <v>-2.4306942071373653E-10</v>
      </c>
      <c r="DW317" s="17">
        <f t="shared" ca="1" si="582"/>
        <v>-2.4793080912801125E-10</v>
      </c>
      <c r="DX317" s="17">
        <f t="shared" ca="1" si="582"/>
        <v>-2.5288942531057149E-10</v>
      </c>
      <c r="DY317" s="17">
        <f t="shared" ca="1" si="582"/>
        <v>-2.5794721381678289E-10</v>
      </c>
      <c r="DZ317" s="17">
        <f t="shared" ca="1" si="582"/>
        <v>-2.6310615809311857E-10</v>
      </c>
      <c r="EA317" s="17">
        <f t="shared" ca="1" si="582"/>
        <v>-2.6836828125498091E-10</v>
      </c>
      <c r="EB317" s="17">
        <f t="shared" ca="1" si="582"/>
        <v>-2.7373564688008053E-10</v>
      </c>
      <c r="EC317" s="17">
        <f t="shared" ca="1" si="582"/>
        <v>-2.7921035981768217E-10</v>
      </c>
      <c r="ED317" s="17">
        <f t="shared" ca="1" si="582"/>
        <v>-2.8479456701403582E-10</v>
      </c>
      <c r="EE317" s="17">
        <f t="shared" ca="1" si="582"/>
        <v>-2.9049045835431655E-10</v>
      </c>
      <c r="EF317" s="17">
        <f t="shared" ca="1" si="582"/>
        <v>-2.9630026752140289E-10</v>
      </c>
      <c r="EG317" s="17">
        <f t="shared" ca="1" si="582"/>
        <v>-3.0222627287183096E-10</v>
      </c>
      <c r="EH317" s="17">
        <f t="shared" ca="1" si="582"/>
        <v>-3.0827079832926764E-10</v>
      </c>
      <c r="EI317" s="17">
        <f t="shared" ref="EI317:FC317" ca="1" si="583">-EI309</f>
        <v>-3.1443621429585293E-10</v>
      </c>
      <c r="EJ317" s="17">
        <f t="shared" ca="1" si="583"/>
        <v>-3.2072493858177003E-10</v>
      </c>
      <c r="EK317" s="17">
        <f t="shared" ca="1" si="583"/>
        <v>-3.2713943735340545E-10</v>
      </c>
      <c r="EL317" s="17">
        <f t="shared" ca="1" si="583"/>
        <v>-3.3368222610047355E-10</v>
      </c>
      <c r="EM317" s="17">
        <f t="shared" ca="1" si="583"/>
        <v>-3.4035587062248299E-10</v>
      </c>
      <c r="EN317" s="17">
        <f t="shared" ca="1" si="583"/>
        <v>-3.4716298803493268E-10</v>
      </c>
      <c r="EO317" s="17">
        <f t="shared" ca="1" si="583"/>
        <v>-3.5410624779563126E-10</v>
      </c>
      <c r="EP317" s="17">
        <f t="shared" ca="1" si="583"/>
        <v>-3.6118837275154393E-10</v>
      </c>
      <c r="EQ317" s="17">
        <f t="shared" ca="1" si="583"/>
        <v>-3.6841214020657475E-10</v>
      </c>
      <c r="ER317" s="17">
        <f t="shared" ca="1" si="583"/>
        <v>-3.7578038301070629E-10</v>
      </c>
      <c r="ES317" s="17">
        <f t="shared" ca="1" si="583"/>
        <v>-3.8329599067092039E-10</v>
      </c>
      <c r="ET317" s="17">
        <f t="shared" ca="1" si="583"/>
        <v>-3.909619104843388E-10</v>
      </c>
      <c r="EU317" s="17">
        <f t="shared" ca="1" si="583"/>
        <v>-3.9878114869402558E-10</v>
      </c>
      <c r="EV317" s="17">
        <f t="shared" ca="1" si="583"/>
        <v>-4.0675677166790608E-10</v>
      </c>
      <c r="EW317" s="17">
        <f t="shared" ca="1" si="583"/>
        <v>-4.1489190710126417E-10</v>
      </c>
      <c r="EX317" s="17">
        <f t="shared" ca="1" si="583"/>
        <v>-4.231897452432895E-10</v>
      </c>
      <c r="EY317" s="17">
        <f t="shared" ca="1" si="583"/>
        <v>-4.3165354014815529E-10</v>
      </c>
      <c r="EZ317" s="17">
        <f t="shared" ca="1" si="583"/>
        <v>-4.4028661095111846E-10</v>
      </c>
      <c r="FA317" s="17">
        <f t="shared" ca="1" si="583"/>
        <v>-4.4909234317014078E-10</v>
      </c>
      <c r="FB317" s="17">
        <f t="shared" ca="1" si="583"/>
        <v>-4.5807419003354357E-10</v>
      </c>
      <c r="FC317" s="17">
        <f t="shared" ca="1" si="583"/>
        <v>-4.6723567383421445E-10</v>
      </c>
    </row>
    <row r="318" spans="2:1006" x14ac:dyDescent="0.35">
      <c r="D318" t="s">
        <v>374</v>
      </c>
      <c r="J318" s="17">
        <f>-J223</f>
        <v>0</v>
      </c>
      <c r="K318" s="17">
        <f t="shared" ref="K318:BV318" si="584">-K223</f>
        <v>0</v>
      </c>
      <c r="L318" s="17">
        <f t="shared" si="584"/>
        <v>0</v>
      </c>
      <c r="M318" s="17">
        <f t="shared" si="584"/>
        <v>0</v>
      </c>
      <c r="N318" s="17">
        <f t="shared" si="584"/>
        <v>0</v>
      </c>
      <c r="O318" s="17">
        <f t="shared" si="584"/>
        <v>0</v>
      </c>
      <c r="P318" s="17">
        <f t="shared" si="584"/>
        <v>0</v>
      </c>
      <c r="Q318" s="17">
        <f t="shared" si="584"/>
        <v>0</v>
      </c>
      <c r="R318" s="17">
        <f t="shared" si="584"/>
        <v>0</v>
      </c>
      <c r="S318" s="17">
        <f t="shared" si="584"/>
        <v>0</v>
      </c>
      <c r="T318" s="17">
        <f t="shared" si="584"/>
        <v>0</v>
      </c>
      <c r="U318" s="17">
        <f t="shared" si="584"/>
        <v>0</v>
      </c>
      <c r="V318" s="17">
        <f t="shared" si="584"/>
        <v>7558200</v>
      </c>
      <c r="W318" s="17">
        <f t="shared" si="584"/>
        <v>0</v>
      </c>
      <c r="X318" s="17">
        <f t="shared" si="584"/>
        <v>0</v>
      </c>
      <c r="Y318" s="17">
        <f t="shared" si="584"/>
        <v>0</v>
      </c>
      <c r="Z318" s="17">
        <f t="shared" si="584"/>
        <v>0</v>
      </c>
      <c r="AA318" s="17">
        <f t="shared" si="584"/>
        <v>0</v>
      </c>
      <c r="AB318" s="17">
        <f t="shared" si="584"/>
        <v>0</v>
      </c>
      <c r="AC318" s="17">
        <f t="shared" si="584"/>
        <v>0</v>
      </c>
      <c r="AD318" s="17">
        <f t="shared" si="584"/>
        <v>0</v>
      </c>
      <c r="AE318" s="17">
        <f t="shared" si="584"/>
        <v>0</v>
      </c>
      <c r="AF318" s="17">
        <f t="shared" si="584"/>
        <v>0</v>
      </c>
      <c r="AG318" s="17">
        <f t="shared" si="584"/>
        <v>0</v>
      </c>
      <c r="AH318" s="17">
        <f t="shared" si="584"/>
        <v>0</v>
      </c>
      <c r="AI318" s="17">
        <f t="shared" si="584"/>
        <v>0</v>
      </c>
      <c r="AJ318" s="17">
        <f t="shared" si="584"/>
        <v>0</v>
      </c>
      <c r="AK318" s="17">
        <f t="shared" si="584"/>
        <v>0</v>
      </c>
      <c r="AL318" s="17">
        <f t="shared" si="584"/>
        <v>0</v>
      </c>
      <c r="AM318" s="17">
        <f t="shared" si="584"/>
        <v>0</v>
      </c>
      <c r="AN318" s="17">
        <f t="shared" si="584"/>
        <v>0</v>
      </c>
      <c r="AO318" s="17">
        <f t="shared" si="584"/>
        <v>0</v>
      </c>
      <c r="AP318" s="17">
        <f t="shared" si="584"/>
        <v>0</v>
      </c>
      <c r="AQ318" s="17">
        <f t="shared" si="584"/>
        <v>0</v>
      </c>
      <c r="AR318" s="17">
        <f t="shared" si="584"/>
        <v>0</v>
      </c>
      <c r="AS318" s="17">
        <f t="shared" si="584"/>
        <v>0</v>
      </c>
      <c r="AT318" s="17">
        <f t="shared" si="584"/>
        <v>0</v>
      </c>
      <c r="AU318" s="17">
        <f t="shared" si="584"/>
        <v>0</v>
      </c>
      <c r="AV318" s="17">
        <f t="shared" si="584"/>
        <v>0</v>
      </c>
      <c r="AW318" s="17">
        <f t="shared" si="584"/>
        <v>0</v>
      </c>
      <c r="AX318" s="17">
        <f t="shared" si="584"/>
        <v>0</v>
      </c>
      <c r="AY318" s="17">
        <f t="shared" si="584"/>
        <v>0</v>
      </c>
      <c r="AZ318" s="17">
        <f t="shared" si="584"/>
        <v>0</v>
      </c>
      <c r="BA318" s="17">
        <f t="shared" si="584"/>
        <v>0</v>
      </c>
      <c r="BB318" s="17">
        <f t="shared" si="584"/>
        <v>0</v>
      </c>
      <c r="BC318" s="17">
        <f t="shared" si="584"/>
        <v>0</v>
      </c>
      <c r="BD318" s="17">
        <f t="shared" si="584"/>
        <v>0</v>
      </c>
      <c r="BE318" s="17">
        <f t="shared" si="584"/>
        <v>0</v>
      </c>
      <c r="BF318" s="17">
        <f t="shared" si="584"/>
        <v>0</v>
      </c>
      <c r="BG318" s="17">
        <f t="shared" si="584"/>
        <v>0</v>
      </c>
      <c r="BH318" s="17">
        <f t="shared" si="584"/>
        <v>0</v>
      </c>
      <c r="BI318" s="17">
        <f t="shared" si="584"/>
        <v>0</v>
      </c>
      <c r="BJ318" s="17">
        <f t="shared" si="584"/>
        <v>0</v>
      </c>
      <c r="BK318" s="17">
        <f t="shared" si="584"/>
        <v>0</v>
      </c>
      <c r="BL318" s="17">
        <f t="shared" si="584"/>
        <v>0</v>
      </c>
      <c r="BM318" s="17">
        <f t="shared" si="584"/>
        <v>0</v>
      </c>
      <c r="BN318" s="17">
        <f t="shared" si="584"/>
        <v>0</v>
      </c>
      <c r="BO318" s="17">
        <f t="shared" si="584"/>
        <v>0</v>
      </c>
      <c r="BP318" s="17">
        <f t="shared" si="584"/>
        <v>0</v>
      </c>
      <c r="BQ318" s="17">
        <f t="shared" si="584"/>
        <v>0</v>
      </c>
      <c r="BR318" s="17">
        <f t="shared" si="584"/>
        <v>0</v>
      </c>
      <c r="BS318" s="17">
        <f t="shared" si="584"/>
        <v>0</v>
      </c>
      <c r="BT318" s="17">
        <f t="shared" si="584"/>
        <v>0</v>
      </c>
      <c r="BU318" s="17">
        <f t="shared" si="584"/>
        <v>0</v>
      </c>
      <c r="BV318" s="17">
        <f t="shared" si="584"/>
        <v>0</v>
      </c>
      <c r="BW318" s="17">
        <f t="shared" ref="BW318:EH318" si="585">-BW223</f>
        <v>0</v>
      </c>
      <c r="BX318" s="17">
        <f t="shared" si="585"/>
        <v>0</v>
      </c>
      <c r="BY318" s="17">
        <f t="shared" si="585"/>
        <v>0</v>
      </c>
      <c r="BZ318" s="17">
        <f t="shared" si="585"/>
        <v>0</v>
      </c>
      <c r="CA318" s="17">
        <f t="shared" si="585"/>
        <v>0</v>
      </c>
      <c r="CB318" s="17">
        <f t="shared" si="585"/>
        <v>0</v>
      </c>
      <c r="CC318" s="17">
        <f t="shared" si="585"/>
        <v>0</v>
      </c>
      <c r="CD318" s="17">
        <f t="shared" si="585"/>
        <v>0</v>
      </c>
      <c r="CE318" s="17">
        <f t="shared" si="585"/>
        <v>0</v>
      </c>
      <c r="CF318" s="17">
        <f t="shared" si="585"/>
        <v>0</v>
      </c>
      <c r="CG318" s="17">
        <f t="shared" si="585"/>
        <v>0</v>
      </c>
      <c r="CH318" s="17">
        <f t="shared" si="585"/>
        <v>0</v>
      </c>
      <c r="CI318" s="17">
        <f t="shared" si="585"/>
        <v>0</v>
      </c>
      <c r="CJ318" s="17">
        <f t="shared" si="585"/>
        <v>0</v>
      </c>
      <c r="CK318" s="17">
        <f t="shared" si="585"/>
        <v>0</v>
      </c>
      <c r="CL318" s="17">
        <f t="shared" si="585"/>
        <v>0</v>
      </c>
      <c r="CM318" s="17">
        <f t="shared" si="585"/>
        <v>0</v>
      </c>
      <c r="CN318" s="17">
        <f t="shared" si="585"/>
        <v>0</v>
      </c>
      <c r="CO318" s="17">
        <f t="shared" si="585"/>
        <v>0</v>
      </c>
      <c r="CP318" s="17">
        <f t="shared" si="585"/>
        <v>0</v>
      </c>
      <c r="CQ318" s="17">
        <f t="shared" si="585"/>
        <v>0</v>
      </c>
      <c r="CR318" s="17">
        <f t="shared" si="585"/>
        <v>0</v>
      </c>
      <c r="CS318" s="17">
        <f t="shared" si="585"/>
        <v>0</v>
      </c>
      <c r="CT318" s="17">
        <f t="shared" si="585"/>
        <v>0</v>
      </c>
      <c r="CU318" s="17">
        <f t="shared" si="585"/>
        <v>0</v>
      </c>
      <c r="CV318" s="17">
        <f t="shared" si="585"/>
        <v>0</v>
      </c>
      <c r="CW318" s="17">
        <f t="shared" si="585"/>
        <v>0</v>
      </c>
      <c r="CX318" s="17">
        <f t="shared" si="585"/>
        <v>0</v>
      </c>
      <c r="CY318" s="17">
        <f t="shared" si="585"/>
        <v>0</v>
      </c>
      <c r="CZ318" s="17">
        <f t="shared" si="585"/>
        <v>0</v>
      </c>
      <c r="DA318" s="17">
        <f t="shared" si="585"/>
        <v>0</v>
      </c>
      <c r="DB318" s="17">
        <f t="shared" si="585"/>
        <v>0</v>
      </c>
      <c r="DC318" s="17">
        <f t="shared" si="585"/>
        <v>0</v>
      </c>
      <c r="DD318" s="17">
        <f t="shared" si="585"/>
        <v>0</v>
      </c>
      <c r="DE318" s="17">
        <f t="shared" si="585"/>
        <v>0</v>
      </c>
      <c r="DF318" s="17">
        <f t="shared" si="585"/>
        <v>0</v>
      </c>
      <c r="DG318" s="17">
        <f t="shared" si="585"/>
        <v>0</v>
      </c>
      <c r="DH318" s="17">
        <f t="shared" si="585"/>
        <v>0</v>
      </c>
      <c r="DI318" s="17">
        <f t="shared" si="585"/>
        <v>0</v>
      </c>
      <c r="DJ318" s="17">
        <f t="shared" si="585"/>
        <v>0</v>
      </c>
      <c r="DK318" s="17">
        <f t="shared" si="585"/>
        <v>0</v>
      </c>
      <c r="DL318" s="17">
        <f t="shared" si="585"/>
        <v>0</v>
      </c>
      <c r="DM318" s="17">
        <f t="shared" si="585"/>
        <v>0</v>
      </c>
      <c r="DN318" s="17">
        <f t="shared" si="585"/>
        <v>0</v>
      </c>
      <c r="DO318" s="17">
        <f t="shared" si="585"/>
        <v>0</v>
      </c>
      <c r="DP318" s="17">
        <f t="shared" si="585"/>
        <v>0</v>
      </c>
      <c r="DQ318" s="17">
        <f t="shared" si="585"/>
        <v>0</v>
      </c>
      <c r="DR318" s="17">
        <f t="shared" si="585"/>
        <v>0</v>
      </c>
      <c r="DS318" s="17">
        <f t="shared" si="585"/>
        <v>0</v>
      </c>
      <c r="DT318" s="17">
        <f t="shared" si="585"/>
        <v>0</v>
      </c>
      <c r="DU318" s="17">
        <f t="shared" si="585"/>
        <v>0</v>
      </c>
      <c r="DV318" s="17">
        <f t="shared" si="585"/>
        <v>0</v>
      </c>
      <c r="DW318" s="17">
        <f t="shared" si="585"/>
        <v>0</v>
      </c>
      <c r="DX318" s="17">
        <f t="shared" si="585"/>
        <v>0</v>
      </c>
      <c r="DY318" s="17">
        <f t="shared" si="585"/>
        <v>0</v>
      </c>
      <c r="DZ318" s="17">
        <f t="shared" si="585"/>
        <v>0</v>
      </c>
      <c r="EA318" s="17">
        <f t="shared" si="585"/>
        <v>0</v>
      </c>
      <c r="EB318" s="17">
        <f t="shared" si="585"/>
        <v>0</v>
      </c>
      <c r="EC318" s="17">
        <f t="shared" si="585"/>
        <v>0</v>
      </c>
      <c r="ED318" s="17">
        <f t="shared" si="585"/>
        <v>0</v>
      </c>
      <c r="EE318" s="17">
        <f t="shared" si="585"/>
        <v>0</v>
      </c>
      <c r="EF318" s="17">
        <f t="shared" si="585"/>
        <v>0</v>
      </c>
      <c r="EG318" s="17">
        <f t="shared" si="585"/>
        <v>0</v>
      </c>
      <c r="EH318" s="17">
        <f t="shared" si="585"/>
        <v>0</v>
      </c>
      <c r="EI318" s="17">
        <f t="shared" ref="EI318:FC318" si="586">-EI223</f>
        <v>0</v>
      </c>
      <c r="EJ318" s="17">
        <f t="shared" si="586"/>
        <v>0</v>
      </c>
      <c r="EK318" s="17">
        <f t="shared" si="586"/>
        <v>0</v>
      </c>
      <c r="EL318" s="17">
        <f t="shared" si="586"/>
        <v>0</v>
      </c>
      <c r="EM318" s="17">
        <f t="shared" si="586"/>
        <v>0</v>
      </c>
      <c r="EN318" s="17">
        <f t="shared" si="586"/>
        <v>0</v>
      </c>
      <c r="EO318" s="17">
        <f t="shared" si="586"/>
        <v>0</v>
      </c>
      <c r="EP318" s="17">
        <f t="shared" si="586"/>
        <v>0</v>
      </c>
      <c r="EQ318" s="17">
        <f t="shared" si="586"/>
        <v>0</v>
      </c>
      <c r="ER318" s="17">
        <f t="shared" si="586"/>
        <v>0</v>
      </c>
      <c r="ES318" s="17">
        <f t="shared" si="586"/>
        <v>0</v>
      </c>
      <c r="ET318" s="17">
        <f t="shared" si="586"/>
        <v>0</v>
      </c>
      <c r="EU318" s="17">
        <f t="shared" si="586"/>
        <v>0</v>
      </c>
      <c r="EV318" s="17">
        <f t="shared" si="586"/>
        <v>0</v>
      </c>
      <c r="EW318" s="17">
        <f t="shared" si="586"/>
        <v>0</v>
      </c>
      <c r="EX318" s="17">
        <f t="shared" si="586"/>
        <v>0</v>
      </c>
      <c r="EY318" s="17">
        <f t="shared" si="586"/>
        <v>0</v>
      </c>
      <c r="EZ318" s="17">
        <f t="shared" si="586"/>
        <v>0</v>
      </c>
      <c r="FA318" s="17">
        <f t="shared" si="586"/>
        <v>0</v>
      </c>
      <c r="FB318" s="17">
        <f t="shared" si="586"/>
        <v>0</v>
      </c>
      <c r="FC318" s="17">
        <f t="shared" si="586"/>
        <v>0</v>
      </c>
    </row>
    <row r="319" spans="2:1006" x14ac:dyDescent="0.35">
      <c r="D319" s="33" t="s">
        <v>333</v>
      </c>
      <c r="E319" s="33"/>
      <c r="F319" s="33"/>
      <c r="G319" s="33"/>
      <c r="H319" s="33"/>
      <c r="I319" s="33"/>
      <c r="J319" s="35">
        <f ca="1">SUM(J316:J318)</f>
        <v>0</v>
      </c>
      <c r="K319" s="35">
        <f t="shared" ref="K319:BV319" ca="1" si="587">SUM(K316:K318)</f>
        <v>0</v>
      </c>
      <c r="L319" s="35">
        <f t="shared" ca="1" si="587"/>
        <v>0</v>
      </c>
      <c r="M319" s="35">
        <f t="shared" ca="1" si="587"/>
        <v>0</v>
      </c>
      <c r="N319" s="35">
        <f t="shared" ca="1" si="587"/>
        <v>0</v>
      </c>
      <c r="O319" s="35">
        <f t="shared" ca="1" si="587"/>
        <v>0</v>
      </c>
      <c r="P319" s="35">
        <f t="shared" ca="1" si="587"/>
        <v>0</v>
      </c>
      <c r="Q319" s="35">
        <f t="shared" ca="1" si="587"/>
        <v>0</v>
      </c>
      <c r="R319" s="35">
        <f t="shared" ca="1" si="587"/>
        <v>0</v>
      </c>
      <c r="S319" s="35">
        <f t="shared" ca="1" si="587"/>
        <v>0</v>
      </c>
      <c r="T319" s="35">
        <f t="shared" ca="1" si="587"/>
        <v>0</v>
      </c>
      <c r="U319" s="35">
        <f t="shared" ca="1" si="587"/>
        <v>0</v>
      </c>
      <c r="V319" s="35">
        <f t="shared" ca="1" si="587"/>
        <v>9395551.3408366106</v>
      </c>
      <c r="W319" s="35">
        <f t="shared" ca="1" si="587"/>
        <v>1812259.6993860651</v>
      </c>
      <c r="X319" s="35">
        <f t="shared" ca="1" si="587"/>
        <v>2096155.1245927934</v>
      </c>
      <c r="Y319" s="35">
        <f t="shared" ca="1" si="587"/>
        <v>2101314.8995997654</v>
      </c>
      <c r="Z319" s="35">
        <f t="shared" ca="1" si="587"/>
        <v>1809158.0910978494</v>
      </c>
      <c r="AA319" s="35">
        <f t="shared" ca="1" si="587"/>
        <v>1814189.5705499349</v>
      </c>
      <c r="AB319" s="35">
        <f t="shared" ca="1" si="587"/>
        <v>1640800.6189812548</v>
      </c>
      <c r="AC319" s="35">
        <f t="shared" ca="1" si="587"/>
        <v>1645692.9640242259</v>
      </c>
      <c r="AD319" s="35">
        <f t="shared" ca="1" si="587"/>
        <v>1650511.5004301756</v>
      </c>
      <c r="AE319" s="35">
        <f t="shared" ca="1" si="587"/>
        <v>1727764.0265886129</v>
      </c>
      <c r="AF319" s="35">
        <f t="shared" ca="1" si="587"/>
        <v>1600746.1344557325</v>
      </c>
      <c r="AG319" s="35">
        <f t="shared" ca="1" si="587"/>
        <v>1607471.6665189152</v>
      </c>
      <c r="AH319" s="35">
        <f t="shared" ca="1" si="587"/>
        <v>1480410.8375643545</v>
      </c>
      <c r="AI319" s="35">
        <f t="shared" ca="1" si="587"/>
        <v>1487090.5894799887</v>
      </c>
      <c r="AJ319" s="35">
        <f t="shared" ca="1" si="587"/>
        <v>1493745.2590126966</v>
      </c>
      <c r="AK319" s="35">
        <f t="shared" ca="1" si="587"/>
        <v>1500373.3379339697</v>
      </c>
      <c r="AL319" s="35">
        <f t="shared" ca="1" si="587"/>
        <v>1506973.2820901121</v>
      </c>
      <c r="AM319" s="35">
        <f t="shared" ca="1" si="587"/>
        <v>1513543.5106580548</v>
      </c>
      <c r="AN319" s="35">
        <f t="shared" ca="1" si="587"/>
        <v>1520082.405386263</v>
      </c>
      <c r="AO319" s="35">
        <f t="shared" ca="1" si="587"/>
        <v>1526588.3098204492</v>
      </c>
      <c r="AP319" s="35">
        <f t="shared" ca="1" si="587"/>
        <v>1450954.2653558822</v>
      </c>
      <c r="AQ319" s="35">
        <f t="shared" ca="1" si="587"/>
        <v>1457676.4314844129</v>
      </c>
      <c r="AR319" s="35">
        <f t="shared" ca="1" si="587"/>
        <v>1464366.148130642</v>
      </c>
      <c r="AS319" s="35">
        <f t="shared" ca="1" si="587"/>
        <v>1471021.7129190017</v>
      </c>
      <c r="AT319" s="35">
        <f t="shared" ca="1" si="587"/>
        <v>1477641.3834598567</v>
      </c>
      <c r="AU319" s="35">
        <f t="shared" ca="1" si="587"/>
        <v>1484223.376523423</v>
      </c>
      <c r="AV319" s="35">
        <f t="shared" ca="1" si="587"/>
        <v>1490765.8671971606</v>
      </c>
      <c r="AW319" s="35">
        <f t="shared" ca="1" si="587"/>
        <v>1497266.9880263004</v>
      </c>
      <c r="AX319" s="35">
        <f t="shared" ca="1" si="587"/>
        <v>1503724.8281371922</v>
      </c>
      <c r="AY319" s="35">
        <f t="shared" ca="1" si="587"/>
        <v>1510137.4323431004</v>
      </c>
      <c r="AZ319" s="35">
        <f t="shared" ca="1" si="587"/>
        <v>1507220.8002321324</v>
      </c>
      <c r="BA319" s="35">
        <f t="shared" ca="1" si="587"/>
        <v>1513536.8852369166</v>
      </c>
      <c r="BB319" s="35">
        <f t="shared" ca="1" si="587"/>
        <v>1519801.593685681</v>
      </c>
      <c r="BC319" s="35">
        <f t="shared" ca="1" si="587"/>
        <v>1526012.7838343659</v>
      </c>
      <c r="BD319" s="35">
        <f t="shared" ca="1" si="587"/>
        <v>1532168.2648793722</v>
      </c>
      <c r="BE319" s="35">
        <f t="shared" ca="1" si="587"/>
        <v>1538265.7959505916</v>
      </c>
      <c r="BF319" s="35">
        <f t="shared" ca="1" si="587"/>
        <v>1544303.0850842991</v>
      </c>
      <c r="BG319" s="35">
        <f t="shared" ca="1" si="587"/>
        <v>1550277.7881755191</v>
      </c>
      <c r="BH319" s="35">
        <f t="shared" ca="1" si="587"/>
        <v>1556187.5079094584</v>
      </c>
      <c r="BI319" s="35">
        <f t="shared" ca="1" si="587"/>
        <v>1644135.0558294759</v>
      </c>
      <c r="BJ319" s="35">
        <f t="shared" ca="1" si="587"/>
        <v>436950.67777198408</v>
      </c>
      <c r="BK319" s="35">
        <f t="shared" ca="1" si="587"/>
        <v>427476.79984672309</v>
      </c>
      <c r="BL319" s="35">
        <f t="shared" ca="1" si="587"/>
        <v>417959.557359809</v>
      </c>
      <c r="BM319" s="35">
        <f t="shared" ca="1" si="587"/>
        <v>408398.69832557894</v>
      </c>
      <c r="BN319" s="35">
        <f t="shared" ca="1" si="587"/>
        <v>398793.97392989835</v>
      </c>
      <c r="BO319" s="35">
        <f t="shared" ca="1" si="587"/>
        <v>389145.13867009658</v>
      </c>
      <c r="BP319" s="35">
        <f t="shared" ca="1" si="587"/>
        <v>379451.95049847371</v>
      </c>
      <c r="BQ319" s="35">
        <f t="shared" ca="1" si="587"/>
        <v>369714.17096945964</v>
      </c>
      <c r="BR319" s="35">
        <f t="shared" ca="1" si="587"/>
        <v>359931.5653905067</v>
      </c>
      <c r="BS319" s="35">
        <f t="shared" ca="1" si="587"/>
        <v>350103.9029767965</v>
      </c>
      <c r="BT319" s="35">
        <f t="shared" ca="1" si="587"/>
        <v>340230.95700984757</v>
      </c>
      <c r="BU319" s="35">
        <f t="shared" ca="1" si="587"/>
        <v>330312.50500010676</v>
      </c>
      <c r="BV319" s="35">
        <f t="shared" ca="1" si="587"/>
        <v>320348.32885361585</v>
      </c>
      <c r="BW319" s="35">
        <f t="shared" ref="BW319:EH319" ca="1" si="588">SUM(BW316:BW318)</f>
        <v>310338.21504283906</v>
      </c>
      <c r="BX319" s="35">
        <f t="shared" ca="1" si="588"/>
        <v>300281.95478174725</v>
      </c>
      <c r="BY319" s="35">
        <f t="shared" ca="1" si="588"/>
        <v>290179.34420524631</v>
      </c>
      <c r="BZ319" s="35">
        <f t="shared" ca="1" si="588"/>
        <v>280030.18455305323</v>
      </c>
      <c r="CA319" s="35">
        <f t="shared" ca="1" si="588"/>
        <v>269834.28235810803</v>
      </c>
      <c r="CB319" s="35">
        <f t="shared" ca="1" si="588"/>
        <v>259591.44963962902</v>
      </c>
      <c r="CC319" s="35">
        <f t="shared" ca="1" si="588"/>
        <v>249301.50410090608</v>
      </c>
      <c r="CD319" s="35">
        <f t="shared" ca="1" si="588"/>
        <v>238964.26933194316</v>
      </c>
      <c r="CE319" s="35">
        <f t="shared" ca="1" si="588"/>
        <v>229415.94995970663</v>
      </c>
      <c r="CF319" s="35">
        <f t="shared" ca="1" si="588"/>
        <v>219803.31541384128</v>
      </c>
      <c r="CG319" s="35">
        <f t="shared" ca="1" si="588"/>
        <v>210125.64927488484</v>
      </c>
      <c r="CH319" s="35">
        <f t="shared" ca="1" si="588"/>
        <v>200382.22818506265</v>
      </c>
      <c r="CI319" s="35">
        <f t="shared" ca="1" si="588"/>
        <v>190572.32177877449</v>
      </c>
      <c r="CJ319" s="35">
        <f t="shared" ca="1" si="588"/>
        <v>180695.19261239015</v>
      </c>
      <c r="CK319" s="35">
        <f t="shared" ca="1" si="588"/>
        <v>170750.09609334718</v>
      </c>
      <c r="CL319" s="35">
        <f t="shared" ca="1" si="588"/>
        <v>160736.2804085447</v>
      </c>
      <c r="CM319" s="35">
        <f t="shared" ca="1" si="588"/>
        <v>150652.98645202722</v>
      </c>
      <c r="CN319" s="35">
        <f t="shared" ca="1" si="588"/>
        <v>-1.2397225076651897E-10</v>
      </c>
      <c r="CO319" s="35">
        <f t="shared" ca="1" si="588"/>
        <v>-1.2645169578184937E-10</v>
      </c>
      <c r="CP319" s="35">
        <f t="shared" ca="1" si="588"/>
        <v>-1.2898072969748632E-10</v>
      </c>
      <c r="CQ319" s="35">
        <f t="shared" ca="1" si="588"/>
        <v>-1.3156034429143605E-10</v>
      </c>
      <c r="CR319" s="35">
        <f t="shared" ca="1" si="588"/>
        <v>-1.3419155117726478E-10</v>
      </c>
      <c r="CS319" s="35">
        <f t="shared" ca="1" si="588"/>
        <v>-1.3687538220081007E-10</v>
      </c>
      <c r="CT319" s="35">
        <f t="shared" ca="1" si="588"/>
        <v>-1.3961288984482624E-10</v>
      </c>
      <c r="CU319" s="35">
        <f t="shared" ca="1" si="588"/>
        <v>-1.4240514764172276E-10</v>
      </c>
      <c r="CV319" s="35">
        <f t="shared" ca="1" si="588"/>
        <v>-1.4525325059455723E-10</v>
      </c>
      <c r="CW319" s="35">
        <f t="shared" ca="1" si="588"/>
        <v>-1.4815831560644837E-10</v>
      </c>
      <c r="CX319" s="35">
        <f t="shared" ca="1" si="588"/>
        <v>-1.5112148191857731E-10</v>
      </c>
      <c r="CY319" s="35">
        <f t="shared" ca="1" si="588"/>
        <v>-1.5414391155694886E-10</v>
      </c>
      <c r="CZ319" s="35">
        <f t="shared" ca="1" si="588"/>
        <v>-1.5722678978808783E-10</v>
      </c>
      <c r="DA319" s="35">
        <f t="shared" ca="1" si="588"/>
        <v>-1.6037132558384961E-10</v>
      </c>
      <c r="DB319" s="35">
        <f t="shared" ca="1" si="588"/>
        <v>-1.6357875209552656E-10</v>
      </c>
      <c r="DC319" s="35">
        <f t="shared" ca="1" si="588"/>
        <v>-1.668503271374371E-10</v>
      </c>
      <c r="DD319" s="35">
        <f t="shared" ca="1" si="588"/>
        <v>-1.7018733368018588E-10</v>
      </c>
      <c r="DE319" s="35">
        <f t="shared" ca="1" si="588"/>
        <v>-1.7359108035378959E-10</v>
      </c>
      <c r="DF319" s="35">
        <f t="shared" ca="1" si="588"/>
        <v>-1.7706290196086538E-10</v>
      </c>
      <c r="DG319" s="35">
        <f t="shared" ca="1" si="588"/>
        <v>-1.8060416000008272E-10</v>
      </c>
      <c r="DH319" s="35">
        <f t="shared" ca="1" si="588"/>
        <v>-1.8421624320008436E-10</v>
      </c>
      <c r="DI319" s="35">
        <f t="shared" ca="1" si="588"/>
        <v>-1.8790056806408606E-10</v>
      </c>
      <c r="DJ319" s="35">
        <f t="shared" ca="1" si="588"/>
        <v>-1.9165857942536776E-10</v>
      </c>
      <c r="DK319" s="35">
        <f t="shared" ca="1" si="588"/>
        <v>-1.954917510138751E-10</v>
      </c>
      <c r="DL319" s="35">
        <f t="shared" ca="1" si="588"/>
        <v>-1.9940158603415261E-10</v>
      </c>
      <c r="DM319" s="35">
        <f t="shared" ca="1" si="588"/>
        <v>-2.0338961775483567E-10</v>
      </c>
      <c r="DN319" s="35">
        <f t="shared" ca="1" si="588"/>
        <v>-2.074574101099324E-10</v>
      </c>
      <c r="DO319" s="35">
        <f t="shared" ca="1" si="588"/>
        <v>-2.1160655831213102E-10</v>
      </c>
      <c r="DP319" s="35">
        <f t="shared" ca="1" si="588"/>
        <v>-2.1583868947837363E-10</v>
      </c>
      <c r="DQ319" s="35">
        <f t="shared" ca="1" si="588"/>
        <v>-2.2015546326794111E-10</v>
      </c>
      <c r="DR319" s="35">
        <f t="shared" ca="1" si="588"/>
        <v>-2.2455857253329996E-10</v>
      </c>
      <c r="DS319" s="35">
        <f t="shared" ca="1" si="588"/>
        <v>-2.2904974398396594E-10</v>
      </c>
      <c r="DT319" s="35">
        <f t="shared" ca="1" si="588"/>
        <v>-2.3363073886364521E-10</v>
      </c>
      <c r="DU319" s="35">
        <f t="shared" ca="1" si="588"/>
        <v>-2.3830335364091816E-10</v>
      </c>
      <c r="DV319" s="35">
        <f t="shared" ca="1" si="588"/>
        <v>-2.4306942071373653E-10</v>
      </c>
      <c r="DW319" s="35">
        <f t="shared" ca="1" si="588"/>
        <v>-2.4793080912801125E-10</v>
      </c>
      <c r="DX319" s="35">
        <f t="shared" ca="1" si="588"/>
        <v>-2.5288942531057149E-10</v>
      </c>
      <c r="DY319" s="35">
        <f t="shared" ca="1" si="588"/>
        <v>-2.5794721381678289E-10</v>
      </c>
      <c r="DZ319" s="35">
        <f t="shared" ca="1" si="588"/>
        <v>-2.6310615809311857E-10</v>
      </c>
      <c r="EA319" s="35">
        <f t="shared" ca="1" si="588"/>
        <v>-2.6836828125498091E-10</v>
      </c>
      <c r="EB319" s="35">
        <f t="shared" ca="1" si="588"/>
        <v>-2.7373564688008053E-10</v>
      </c>
      <c r="EC319" s="35">
        <f t="shared" ca="1" si="588"/>
        <v>-2.7921035981768217E-10</v>
      </c>
      <c r="ED319" s="35">
        <f t="shared" ca="1" si="588"/>
        <v>-2.8479456701403582E-10</v>
      </c>
      <c r="EE319" s="35">
        <f t="shared" ca="1" si="588"/>
        <v>-2.9049045835431655E-10</v>
      </c>
      <c r="EF319" s="35">
        <f t="shared" ca="1" si="588"/>
        <v>-2.9630026752140289E-10</v>
      </c>
      <c r="EG319" s="35">
        <f t="shared" ca="1" si="588"/>
        <v>-3.0222627287183096E-10</v>
      </c>
      <c r="EH319" s="35">
        <f t="shared" ca="1" si="588"/>
        <v>-3.0827079832926764E-10</v>
      </c>
      <c r="EI319" s="35">
        <f t="shared" ref="EI319:FC319" ca="1" si="589">SUM(EI316:EI318)</f>
        <v>-3.1443621429585293E-10</v>
      </c>
      <c r="EJ319" s="35">
        <f t="shared" ca="1" si="589"/>
        <v>-3.2072493858177003E-10</v>
      </c>
      <c r="EK319" s="35">
        <f t="shared" ca="1" si="589"/>
        <v>-3.2713943735340545E-10</v>
      </c>
      <c r="EL319" s="35">
        <f t="shared" ca="1" si="589"/>
        <v>-3.3368222610047355E-10</v>
      </c>
      <c r="EM319" s="35">
        <f t="shared" ca="1" si="589"/>
        <v>-3.4035587062248299E-10</v>
      </c>
      <c r="EN319" s="35">
        <f t="shared" ca="1" si="589"/>
        <v>-3.4716298803493268E-10</v>
      </c>
      <c r="EO319" s="35">
        <f t="shared" ca="1" si="589"/>
        <v>-3.5410624779563126E-10</v>
      </c>
      <c r="EP319" s="35">
        <f t="shared" ca="1" si="589"/>
        <v>-3.6118837275154393E-10</v>
      </c>
      <c r="EQ319" s="35">
        <f t="shared" ca="1" si="589"/>
        <v>-3.6841214020657475E-10</v>
      </c>
      <c r="ER319" s="35">
        <f t="shared" ca="1" si="589"/>
        <v>-3.7578038301070629E-10</v>
      </c>
      <c r="ES319" s="35">
        <f t="shared" ca="1" si="589"/>
        <v>-3.8329599067092039E-10</v>
      </c>
      <c r="ET319" s="35">
        <f t="shared" ca="1" si="589"/>
        <v>-3.909619104843388E-10</v>
      </c>
      <c r="EU319" s="35">
        <f t="shared" ca="1" si="589"/>
        <v>-3.9878114869402558E-10</v>
      </c>
      <c r="EV319" s="35">
        <f t="shared" ca="1" si="589"/>
        <v>-4.0675677166790608E-10</v>
      </c>
      <c r="EW319" s="35">
        <f t="shared" ca="1" si="589"/>
        <v>-4.1489190710126417E-10</v>
      </c>
      <c r="EX319" s="35">
        <f t="shared" ca="1" si="589"/>
        <v>-4.231897452432895E-10</v>
      </c>
      <c r="EY319" s="35">
        <f t="shared" ca="1" si="589"/>
        <v>-4.3165354014815529E-10</v>
      </c>
      <c r="EZ319" s="35">
        <f t="shared" ca="1" si="589"/>
        <v>-4.4028661095111846E-10</v>
      </c>
      <c r="FA319" s="35">
        <f t="shared" ca="1" si="589"/>
        <v>-4.4909234317014078E-10</v>
      </c>
      <c r="FB319" s="35">
        <f t="shared" ca="1" si="589"/>
        <v>-4.5807419003354357E-10</v>
      </c>
      <c r="FC319" s="35">
        <f t="shared" ca="1" si="589"/>
        <v>-4.6723567383421445E-10</v>
      </c>
    </row>
    <row r="320" spans="2:1006" x14ac:dyDescent="0.35"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  <c r="BZ320" s="17"/>
      <c r="CA320" s="17"/>
      <c r="CB320" s="17"/>
      <c r="CC320" s="17"/>
      <c r="CD320" s="17"/>
      <c r="CE320" s="17"/>
      <c r="CF320" s="17"/>
      <c r="CG320" s="17"/>
      <c r="CH320" s="17"/>
      <c r="CI320" s="17"/>
      <c r="CJ320" s="17"/>
      <c r="CK320" s="17"/>
      <c r="CL320" s="17"/>
      <c r="CM320" s="17"/>
      <c r="CN320" s="17"/>
      <c r="CO320" s="17"/>
      <c r="CP320" s="17"/>
      <c r="CQ320" s="17"/>
      <c r="CR320" s="17"/>
      <c r="CS320" s="17"/>
      <c r="CT320" s="17"/>
      <c r="CU320" s="17"/>
      <c r="CV320" s="17"/>
      <c r="CW320" s="17"/>
      <c r="CX320" s="17"/>
      <c r="CY320" s="17"/>
      <c r="CZ320" s="17"/>
      <c r="DA320" s="17"/>
      <c r="DB320" s="17"/>
      <c r="DC320" s="17"/>
      <c r="DD320" s="17"/>
      <c r="DE320" s="17"/>
      <c r="DF320" s="17"/>
      <c r="DG320" s="17"/>
      <c r="DH320" s="17"/>
      <c r="DI320" s="17"/>
      <c r="DJ320" s="17"/>
      <c r="DK320" s="17"/>
      <c r="DL320" s="17"/>
      <c r="DM320" s="17"/>
      <c r="DN320" s="17"/>
      <c r="DO320" s="17"/>
      <c r="DP320" s="17"/>
      <c r="DQ320" s="17"/>
      <c r="DR320" s="17"/>
      <c r="DS320" s="17"/>
      <c r="DT320" s="17"/>
      <c r="DU320" s="17"/>
      <c r="DV320" s="17"/>
      <c r="DW320" s="17"/>
      <c r="DX320" s="17"/>
      <c r="DY320" s="17"/>
      <c r="DZ320" s="17"/>
      <c r="EA320" s="17"/>
      <c r="EB320" s="17"/>
      <c r="EC320" s="17"/>
      <c r="ED320" s="17"/>
      <c r="EE320" s="17"/>
      <c r="EF320" s="17"/>
      <c r="EG320" s="17"/>
      <c r="EH320" s="17"/>
      <c r="EI320" s="17"/>
      <c r="EJ320" s="17"/>
      <c r="EK320" s="17"/>
      <c r="EL320" s="17"/>
      <c r="EM320" s="17"/>
      <c r="EN320" s="17"/>
      <c r="EO320" s="17"/>
      <c r="EP320" s="17"/>
      <c r="EQ320" s="17"/>
      <c r="ER320" s="17"/>
      <c r="ES320" s="17"/>
      <c r="ET320" s="17"/>
      <c r="EU320" s="17"/>
      <c r="EV320" s="17"/>
      <c r="EW320" s="17"/>
      <c r="EX320" s="17"/>
      <c r="EY320" s="17"/>
      <c r="EZ320" s="17"/>
      <c r="FA320" s="17"/>
      <c r="FB320" s="17"/>
      <c r="FC320" s="17"/>
    </row>
    <row r="321" spans="3:159" x14ac:dyDescent="0.35">
      <c r="C321" t="s">
        <v>334</v>
      </c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17"/>
      <c r="CC321" s="17"/>
      <c r="CD321" s="17"/>
      <c r="CE321" s="17"/>
      <c r="CF321" s="17"/>
      <c r="CG321" s="17"/>
      <c r="CH321" s="17"/>
      <c r="CI321" s="17"/>
      <c r="CJ321" s="17"/>
      <c r="CK321" s="17"/>
      <c r="CL321" s="17"/>
      <c r="CM321" s="17"/>
      <c r="CN321" s="17"/>
      <c r="CO321" s="17"/>
      <c r="CP321" s="17"/>
      <c r="CQ321" s="17"/>
      <c r="CR321" s="17"/>
      <c r="CS321" s="17"/>
      <c r="CT321" s="17"/>
      <c r="CU321" s="17"/>
      <c r="CV321" s="17"/>
      <c r="CW321" s="17"/>
      <c r="CX321" s="17"/>
      <c r="CY321" s="17"/>
      <c r="CZ321" s="17"/>
      <c r="DA321" s="17"/>
      <c r="DB321" s="17"/>
      <c r="DC321" s="17"/>
      <c r="DD321" s="17"/>
      <c r="DE321" s="17"/>
      <c r="DF321" s="17"/>
      <c r="DG321" s="17"/>
      <c r="DH321" s="17"/>
      <c r="DI321" s="17"/>
      <c r="DJ321" s="17"/>
      <c r="DK321" s="17"/>
      <c r="DL321" s="17"/>
      <c r="DM321" s="17"/>
      <c r="DN321" s="17"/>
      <c r="DO321" s="17"/>
      <c r="DP321" s="17"/>
      <c r="DQ321" s="17"/>
      <c r="DR321" s="17"/>
      <c r="DS321" s="17"/>
      <c r="DT321" s="17"/>
      <c r="DU321" s="17"/>
      <c r="DV321" s="17"/>
      <c r="DW321" s="17"/>
      <c r="DX321" s="17"/>
      <c r="DY321" s="17"/>
      <c r="DZ321" s="17"/>
      <c r="EA321" s="17"/>
      <c r="EB321" s="17"/>
      <c r="EC321" s="17"/>
      <c r="ED321" s="17"/>
      <c r="EE321" s="17"/>
      <c r="EF321" s="17"/>
      <c r="EG321" s="17"/>
      <c r="EH321" s="17"/>
      <c r="EI321" s="17"/>
      <c r="EJ321" s="17"/>
      <c r="EK321" s="17"/>
      <c r="EL321" s="17"/>
      <c r="EM321" s="17"/>
      <c r="EN321" s="17"/>
      <c r="EO321" s="17"/>
      <c r="EP321" s="17"/>
      <c r="EQ321" s="17"/>
      <c r="ER321" s="17"/>
      <c r="ES321" s="17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</row>
    <row r="322" spans="3:159" x14ac:dyDescent="0.35">
      <c r="D322" t="s">
        <v>335</v>
      </c>
      <c r="J322" s="17">
        <f>-J81</f>
        <v>-2210000</v>
      </c>
      <c r="K322" s="17">
        <f t="shared" ref="K322:BV322" si="590">-K81</f>
        <v>-2210000</v>
      </c>
      <c r="L322" s="17">
        <f t="shared" si="590"/>
        <v>-2210000</v>
      </c>
      <c r="M322" s="17">
        <f t="shared" si="590"/>
        <v>-2210000</v>
      </c>
      <c r="N322" s="17">
        <f t="shared" si="590"/>
        <v>-2210000</v>
      </c>
      <c r="O322" s="17">
        <f t="shared" si="590"/>
        <v>-2210000</v>
      </c>
      <c r="P322" s="17">
        <f t="shared" si="590"/>
        <v>-2210000</v>
      </c>
      <c r="Q322" s="17">
        <f t="shared" si="590"/>
        <v>-2210000</v>
      </c>
      <c r="R322" s="17">
        <f t="shared" si="590"/>
        <v>-2210000</v>
      </c>
      <c r="S322" s="17">
        <f t="shared" si="590"/>
        <v>-2210000</v>
      </c>
      <c r="T322" s="17">
        <f t="shared" si="590"/>
        <v>-2210000</v>
      </c>
      <c r="U322" s="17">
        <f t="shared" si="590"/>
        <v>-2210000</v>
      </c>
      <c r="V322" s="17">
        <f t="shared" si="590"/>
        <v>0</v>
      </c>
      <c r="W322" s="17">
        <f t="shared" si="590"/>
        <v>0</v>
      </c>
      <c r="X322" s="17">
        <f t="shared" si="590"/>
        <v>0</v>
      </c>
      <c r="Y322" s="17">
        <f t="shared" si="590"/>
        <v>0</v>
      </c>
      <c r="Z322" s="17">
        <f t="shared" si="590"/>
        <v>0</v>
      </c>
      <c r="AA322" s="17">
        <f t="shared" si="590"/>
        <v>0</v>
      </c>
      <c r="AB322" s="17">
        <f t="shared" si="590"/>
        <v>0</v>
      </c>
      <c r="AC322" s="17">
        <f t="shared" si="590"/>
        <v>0</v>
      </c>
      <c r="AD322" s="17">
        <f t="shared" si="590"/>
        <v>0</v>
      </c>
      <c r="AE322" s="17">
        <f t="shared" si="590"/>
        <v>0</v>
      </c>
      <c r="AF322" s="17">
        <f t="shared" si="590"/>
        <v>0</v>
      </c>
      <c r="AG322" s="17">
        <f t="shared" si="590"/>
        <v>0</v>
      </c>
      <c r="AH322" s="17">
        <f t="shared" si="590"/>
        <v>0</v>
      </c>
      <c r="AI322" s="17">
        <f t="shared" si="590"/>
        <v>0</v>
      </c>
      <c r="AJ322" s="17">
        <f t="shared" si="590"/>
        <v>0</v>
      </c>
      <c r="AK322" s="17">
        <f t="shared" si="590"/>
        <v>0</v>
      </c>
      <c r="AL322" s="17">
        <f t="shared" si="590"/>
        <v>0</v>
      </c>
      <c r="AM322" s="17">
        <f t="shared" si="590"/>
        <v>0</v>
      </c>
      <c r="AN322" s="17">
        <f t="shared" si="590"/>
        <v>0</v>
      </c>
      <c r="AO322" s="17">
        <f t="shared" si="590"/>
        <v>0</v>
      </c>
      <c r="AP322" s="17">
        <f t="shared" si="590"/>
        <v>0</v>
      </c>
      <c r="AQ322" s="17">
        <f t="shared" si="590"/>
        <v>0</v>
      </c>
      <c r="AR322" s="17">
        <f t="shared" si="590"/>
        <v>0</v>
      </c>
      <c r="AS322" s="17">
        <f t="shared" si="590"/>
        <v>0</v>
      </c>
      <c r="AT322" s="17">
        <f t="shared" si="590"/>
        <v>0</v>
      </c>
      <c r="AU322" s="17">
        <f t="shared" si="590"/>
        <v>0</v>
      </c>
      <c r="AV322" s="17">
        <f t="shared" si="590"/>
        <v>0</v>
      </c>
      <c r="AW322" s="17">
        <f t="shared" si="590"/>
        <v>0</v>
      </c>
      <c r="AX322" s="17">
        <f t="shared" si="590"/>
        <v>0</v>
      </c>
      <c r="AY322" s="17">
        <f t="shared" si="590"/>
        <v>0</v>
      </c>
      <c r="AZ322" s="17">
        <f t="shared" si="590"/>
        <v>0</v>
      </c>
      <c r="BA322" s="17">
        <f t="shared" si="590"/>
        <v>0</v>
      </c>
      <c r="BB322" s="17">
        <f t="shared" si="590"/>
        <v>0</v>
      </c>
      <c r="BC322" s="17">
        <f t="shared" si="590"/>
        <v>0</v>
      </c>
      <c r="BD322" s="17">
        <f t="shared" si="590"/>
        <v>0</v>
      </c>
      <c r="BE322" s="17">
        <f t="shared" si="590"/>
        <v>0</v>
      </c>
      <c r="BF322" s="17">
        <f t="shared" si="590"/>
        <v>0</v>
      </c>
      <c r="BG322" s="17">
        <f t="shared" si="590"/>
        <v>0</v>
      </c>
      <c r="BH322" s="17">
        <f t="shared" si="590"/>
        <v>0</v>
      </c>
      <c r="BI322" s="17">
        <f t="shared" si="590"/>
        <v>0</v>
      </c>
      <c r="BJ322" s="17">
        <f t="shared" si="590"/>
        <v>0</v>
      </c>
      <c r="BK322" s="17">
        <f t="shared" si="590"/>
        <v>0</v>
      </c>
      <c r="BL322" s="17">
        <f t="shared" si="590"/>
        <v>0</v>
      </c>
      <c r="BM322" s="17">
        <f t="shared" si="590"/>
        <v>0</v>
      </c>
      <c r="BN322" s="17">
        <f t="shared" si="590"/>
        <v>0</v>
      </c>
      <c r="BO322" s="17">
        <f t="shared" si="590"/>
        <v>0</v>
      </c>
      <c r="BP322" s="17">
        <f t="shared" si="590"/>
        <v>0</v>
      </c>
      <c r="BQ322" s="17">
        <f t="shared" si="590"/>
        <v>0</v>
      </c>
      <c r="BR322" s="17">
        <f t="shared" si="590"/>
        <v>0</v>
      </c>
      <c r="BS322" s="17">
        <f t="shared" si="590"/>
        <v>0</v>
      </c>
      <c r="BT322" s="17">
        <f t="shared" si="590"/>
        <v>0</v>
      </c>
      <c r="BU322" s="17">
        <f t="shared" si="590"/>
        <v>0</v>
      </c>
      <c r="BV322" s="17">
        <f t="shared" si="590"/>
        <v>0</v>
      </c>
      <c r="BW322" s="17">
        <f t="shared" ref="BW322:EH322" si="591">-BW81</f>
        <v>0</v>
      </c>
      <c r="BX322" s="17">
        <f t="shared" si="591"/>
        <v>0</v>
      </c>
      <c r="BY322" s="17">
        <f t="shared" si="591"/>
        <v>0</v>
      </c>
      <c r="BZ322" s="17">
        <f t="shared" si="591"/>
        <v>0</v>
      </c>
      <c r="CA322" s="17">
        <f t="shared" si="591"/>
        <v>0</v>
      </c>
      <c r="CB322" s="17">
        <f t="shared" si="591"/>
        <v>0</v>
      </c>
      <c r="CC322" s="17">
        <f t="shared" si="591"/>
        <v>0</v>
      </c>
      <c r="CD322" s="17">
        <f t="shared" si="591"/>
        <v>0</v>
      </c>
      <c r="CE322" s="17">
        <f t="shared" si="591"/>
        <v>0</v>
      </c>
      <c r="CF322" s="17">
        <f t="shared" si="591"/>
        <v>0</v>
      </c>
      <c r="CG322" s="17">
        <f t="shared" si="591"/>
        <v>0</v>
      </c>
      <c r="CH322" s="17">
        <f t="shared" si="591"/>
        <v>0</v>
      </c>
      <c r="CI322" s="17">
        <f t="shared" si="591"/>
        <v>0</v>
      </c>
      <c r="CJ322" s="17">
        <f t="shared" si="591"/>
        <v>0</v>
      </c>
      <c r="CK322" s="17">
        <f t="shared" si="591"/>
        <v>0</v>
      </c>
      <c r="CL322" s="17">
        <f t="shared" si="591"/>
        <v>0</v>
      </c>
      <c r="CM322" s="17">
        <f t="shared" si="591"/>
        <v>0</v>
      </c>
      <c r="CN322" s="17">
        <f t="shared" si="591"/>
        <v>0</v>
      </c>
      <c r="CO322" s="17">
        <f t="shared" si="591"/>
        <v>0</v>
      </c>
      <c r="CP322" s="17">
        <f t="shared" si="591"/>
        <v>0</v>
      </c>
      <c r="CQ322" s="17">
        <f t="shared" si="591"/>
        <v>0</v>
      </c>
      <c r="CR322" s="17">
        <f t="shared" si="591"/>
        <v>0</v>
      </c>
      <c r="CS322" s="17">
        <f t="shared" si="591"/>
        <v>0</v>
      </c>
      <c r="CT322" s="17">
        <f t="shared" si="591"/>
        <v>0</v>
      </c>
      <c r="CU322" s="17">
        <f t="shared" si="591"/>
        <v>0</v>
      </c>
      <c r="CV322" s="17">
        <f t="shared" si="591"/>
        <v>0</v>
      </c>
      <c r="CW322" s="17">
        <f t="shared" si="591"/>
        <v>0</v>
      </c>
      <c r="CX322" s="17">
        <f t="shared" si="591"/>
        <v>0</v>
      </c>
      <c r="CY322" s="17">
        <f t="shared" si="591"/>
        <v>0</v>
      </c>
      <c r="CZ322" s="17">
        <f t="shared" si="591"/>
        <v>0</v>
      </c>
      <c r="DA322" s="17">
        <f t="shared" si="591"/>
        <v>0</v>
      </c>
      <c r="DB322" s="17">
        <f t="shared" si="591"/>
        <v>0</v>
      </c>
      <c r="DC322" s="17">
        <f t="shared" si="591"/>
        <v>0</v>
      </c>
      <c r="DD322" s="17">
        <f t="shared" si="591"/>
        <v>0</v>
      </c>
      <c r="DE322" s="17">
        <f t="shared" si="591"/>
        <v>0</v>
      </c>
      <c r="DF322" s="17">
        <f t="shared" si="591"/>
        <v>0</v>
      </c>
      <c r="DG322" s="17">
        <f t="shared" si="591"/>
        <v>0</v>
      </c>
      <c r="DH322" s="17">
        <f t="shared" si="591"/>
        <v>0</v>
      </c>
      <c r="DI322" s="17">
        <f t="shared" si="591"/>
        <v>0</v>
      </c>
      <c r="DJ322" s="17">
        <f t="shared" si="591"/>
        <v>0</v>
      </c>
      <c r="DK322" s="17">
        <f t="shared" si="591"/>
        <v>0</v>
      </c>
      <c r="DL322" s="17">
        <f t="shared" si="591"/>
        <v>0</v>
      </c>
      <c r="DM322" s="17">
        <f t="shared" si="591"/>
        <v>0</v>
      </c>
      <c r="DN322" s="17">
        <f t="shared" si="591"/>
        <v>0</v>
      </c>
      <c r="DO322" s="17">
        <f t="shared" si="591"/>
        <v>0</v>
      </c>
      <c r="DP322" s="17">
        <f t="shared" si="591"/>
        <v>0</v>
      </c>
      <c r="DQ322" s="17">
        <f t="shared" si="591"/>
        <v>0</v>
      </c>
      <c r="DR322" s="17">
        <f t="shared" si="591"/>
        <v>0</v>
      </c>
      <c r="DS322" s="17">
        <f t="shared" si="591"/>
        <v>0</v>
      </c>
      <c r="DT322" s="17">
        <f t="shared" si="591"/>
        <v>0</v>
      </c>
      <c r="DU322" s="17">
        <f t="shared" si="591"/>
        <v>0</v>
      </c>
      <c r="DV322" s="17">
        <f t="shared" si="591"/>
        <v>0</v>
      </c>
      <c r="DW322" s="17">
        <f t="shared" si="591"/>
        <v>0</v>
      </c>
      <c r="DX322" s="17">
        <f t="shared" si="591"/>
        <v>0</v>
      </c>
      <c r="DY322" s="17">
        <f t="shared" si="591"/>
        <v>0</v>
      </c>
      <c r="DZ322" s="17">
        <f t="shared" si="591"/>
        <v>0</v>
      </c>
      <c r="EA322" s="17">
        <f t="shared" si="591"/>
        <v>0</v>
      </c>
      <c r="EB322" s="17">
        <f t="shared" si="591"/>
        <v>0</v>
      </c>
      <c r="EC322" s="17">
        <f t="shared" si="591"/>
        <v>0</v>
      </c>
      <c r="ED322" s="17">
        <f t="shared" si="591"/>
        <v>0</v>
      </c>
      <c r="EE322" s="17">
        <f t="shared" si="591"/>
        <v>0</v>
      </c>
      <c r="EF322" s="17">
        <f t="shared" si="591"/>
        <v>0</v>
      </c>
      <c r="EG322" s="17">
        <f t="shared" si="591"/>
        <v>0</v>
      </c>
      <c r="EH322" s="17">
        <f t="shared" si="591"/>
        <v>0</v>
      </c>
      <c r="EI322" s="17">
        <f t="shared" ref="EI322:FC322" si="592">-EI81</f>
        <v>0</v>
      </c>
      <c r="EJ322" s="17">
        <f t="shared" si="592"/>
        <v>0</v>
      </c>
      <c r="EK322" s="17">
        <f t="shared" si="592"/>
        <v>0</v>
      </c>
      <c r="EL322" s="17">
        <f t="shared" si="592"/>
        <v>0</v>
      </c>
      <c r="EM322" s="17">
        <f t="shared" si="592"/>
        <v>0</v>
      </c>
      <c r="EN322" s="17">
        <f t="shared" si="592"/>
        <v>0</v>
      </c>
      <c r="EO322" s="17">
        <f t="shared" si="592"/>
        <v>0</v>
      </c>
      <c r="EP322" s="17">
        <f t="shared" si="592"/>
        <v>0</v>
      </c>
      <c r="EQ322" s="17">
        <f t="shared" si="592"/>
        <v>0</v>
      </c>
      <c r="ER322" s="17">
        <f t="shared" si="592"/>
        <v>0</v>
      </c>
      <c r="ES322" s="17">
        <f t="shared" si="592"/>
        <v>0</v>
      </c>
      <c r="ET322" s="17">
        <f t="shared" si="592"/>
        <v>0</v>
      </c>
      <c r="EU322" s="17">
        <f t="shared" si="592"/>
        <v>0</v>
      </c>
      <c r="EV322" s="17">
        <f t="shared" si="592"/>
        <v>0</v>
      </c>
      <c r="EW322" s="17">
        <f t="shared" si="592"/>
        <v>0</v>
      </c>
      <c r="EX322" s="17">
        <f t="shared" si="592"/>
        <v>0</v>
      </c>
      <c r="EY322" s="17">
        <f t="shared" si="592"/>
        <v>0</v>
      </c>
      <c r="EZ322" s="17">
        <f t="shared" si="592"/>
        <v>0</v>
      </c>
      <c r="FA322" s="17">
        <f t="shared" si="592"/>
        <v>0</v>
      </c>
      <c r="FB322" s="17">
        <f t="shared" si="592"/>
        <v>0</v>
      </c>
      <c r="FC322" s="17">
        <f t="shared" si="592"/>
        <v>0</v>
      </c>
    </row>
    <row r="323" spans="3:159" x14ac:dyDescent="0.35">
      <c r="D323" t="s">
        <v>85</v>
      </c>
      <c r="J323" s="17">
        <f>-J224</f>
        <v>0</v>
      </c>
      <c r="K323" s="17">
        <f t="shared" ref="K323:BV323" ca="1" si="593">-K224</f>
        <v>-7941.7309281000344</v>
      </c>
      <c r="L323" s="17">
        <f t="shared" ca="1" si="593"/>
        <v>-15350.075876183093</v>
      </c>
      <c r="M323" s="17">
        <f t="shared" ca="1" si="593"/>
        <v>-22779.935892719539</v>
      </c>
      <c r="N323" s="17">
        <f t="shared" ca="1" si="593"/>
        <v>-30231.373461054012</v>
      </c>
      <c r="O323" s="17">
        <f t="shared" ca="1" si="593"/>
        <v>-37704.451245993187</v>
      </c>
      <c r="P323" s="17">
        <f t="shared" ca="1" si="593"/>
        <v>-45199.232094332794</v>
      </c>
      <c r="Q323" s="17">
        <f t="shared" ca="1" si="593"/>
        <v>-52715.77903538612</v>
      </c>
      <c r="R323" s="17">
        <f t="shared" ca="1" si="593"/>
        <v>-60254.155281514082</v>
      </c>
      <c r="S323" s="17">
        <f t="shared" ca="1" si="593"/>
        <v>-67814.424228656848</v>
      </c>
      <c r="T323" s="17">
        <f t="shared" ca="1" si="593"/>
        <v>-75396.649456866944</v>
      </c>
      <c r="U323" s="17">
        <f t="shared" ca="1" si="593"/>
        <v>-83000.894730843967</v>
      </c>
      <c r="V323" s="17">
        <f t="shared" ca="1" si="593"/>
        <v>0</v>
      </c>
      <c r="W323" s="17">
        <f t="shared" ca="1" si="593"/>
        <v>0</v>
      </c>
      <c r="X323" s="17">
        <f t="shared" ca="1" si="593"/>
        <v>0</v>
      </c>
      <c r="Y323" s="17">
        <f t="shared" ca="1" si="593"/>
        <v>0</v>
      </c>
      <c r="Z323" s="17">
        <f t="shared" ca="1" si="593"/>
        <v>0</v>
      </c>
      <c r="AA323" s="17">
        <f t="shared" ca="1" si="593"/>
        <v>0</v>
      </c>
      <c r="AB323" s="17">
        <f t="shared" ca="1" si="593"/>
        <v>0</v>
      </c>
      <c r="AC323" s="17">
        <f t="shared" ca="1" si="593"/>
        <v>0</v>
      </c>
      <c r="AD323" s="17">
        <f t="shared" ca="1" si="593"/>
        <v>0</v>
      </c>
      <c r="AE323" s="17">
        <f t="shared" ca="1" si="593"/>
        <v>0</v>
      </c>
      <c r="AF323" s="17">
        <f t="shared" ca="1" si="593"/>
        <v>0</v>
      </c>
      <c r="AG323" s="17">
        <f t="shared" ca="1" si="593"/>
        <v>0</v>
      </c>
      <c r="AH323" s="17">
        <f t="shared" ca="1" si="593"/>
        <v>0</v>
      </c>
      <c r="AI323" s="17">
        <f t="shared" ca="1" si="593"/>
        <v>0</v>
      </c>
      <c r="AJ323" s="17">
        <f t="shared" ca="1" si="593"/>
        <v>0</v>
      </c>
      <c r="AK323" s="17">
        <f t="shared" ca="1" si="593"/>
        <v>0</v>
      </c>
      <c r="AL323" s="17">
        <f t="shared" ca="1" si="593"/>
        <v>0</v>
      </c>
      <c r="AM323" s="17">
        <f t="shared" ca="1" si="593"/>
        <v>0</v>
      </c>
      <c r="AN323" s="17">
        <f t="shared" ca="1" si="593"/>
        <v>0</v>
      </c>
      <c r="AO323" s="17">
        <f t="shared" ca="1" si="593"/>
        <v>0</v>
      </c>
      <c r="AP323" s="17">
        <f t="shared" ca="1" si="593"/>
        <v>0</v>
      </c>
      <c r="AQ323" s="17">
        <f t="shared" ca="1" si="593"/>
        <v>0</v>
      </c>
      <c r="AR323" s="17">
        <f t="shared" ca="1" si="593"/>
        <v>0</v>
      </c>
      <c r="AS323" s="17">
        <f t="shared" ca="1" si="593"/>
        <v>0</v>
      </c>
      <c r="AT323" s="17">
        <f t="shared" ca="1" si="593"/>
        <v>0</v>
      </c>
      <c r="AU323" s="17">
        <f t="shared" ca="1" si="593"/>
        <v>0</v>
      </c>
      <c r="AV323" s="17">
        <f t="shared" ca="1" si="593"/>
        <v>0</v>
      </c>
      <c r="AW323" s="17">
        <f t="shared" ca="1" si="593"/>
        <v>0</v>
      </c>
      <c r="AX323" s="17">
        <f t="shared" ca="1" si="593"/>
        <v>0</v>
      </c>
      <c r="AY323" s="17">
        <f t="shared" ca="1" si="593"/>
        <v>0</v>
      </c>
      <c r="AZ323" s="17">
        <f t="shared" ca="1" si="593"/>
        <v>0</v>
      </c>
      <c r="BA323" s="17">
        <f t="shared" ca="1" si="593"/>
        <v>0</v>
      </c>
      <c r="BB323" s="17">
        <f t="shared" ca="1" si="593"/>
        <v>0</v>
      </c>
      <c r="BC323" s="17">
        <f t="shared" ca="1" si="593"/>
        <v>0</v>
      </c>
      <c r="BD323" s="17">
        <f t="shared" ca="1" si="593"/>
        <v>0</v>
      </c>
      <c r="BE323" s="17">
        <f t="shared" ca="1" si="593"/>
        <v>0</v>
      </c>
      <c r="BF323" s="17">
        <f t="shared" ca="1" si="593"/>
        <v>0</v>
      </c>
      <c r="BG323" s="17">
        <f t="shared" ca="1" si="593"/>
        <v>0</v>
      </c>
      <c r="BH323" s="17">
        <f t="shared" ca="1" si="593"/>
        <v>0</v>
      </c>
      <c r="BI323" s="17">
        <f t="shared" ca="1" si="593"/>
        <v>0</v>
      </c>
      <c r="BJ323" s="17">
        <f t="shared" ca="1" si="593"/>
        <v>0</v>
      </c>
      <c r="BK323" s="17">
        <f t="shared" ca="1" si="593"/>
        <v>0</v>
      </c>
      <c r="BL323" s="17">
        <f t="shared" ca="1" si="593"/>
        <v>0</v>
      </c>
      <c r="BM323" s="17">
        <f t="shared" ca="1" si="593"/>
        <v>0</v>
      </c>
      <c r="BN323" s="17">
        <f t="shared" ca="1" si="593"/>
        <v>0</v>
      </c>
      <c r="BO323" s="17">
        <f t="shared" ca="1" si="593"/>
        <v>0</v>
      </c>
      <c r="BP323" s="17">
        <f t="shared" ca="1" si="593"/>
        <v>0</v>
      </c>
      <c r="BQ323" s="17">
        <f t="shared" ca="1" si="593"/>
        <v>0</v>
      </c>
      <c r="BR323" s="17">
        <f t="shared" ca="1" si="593"/>
        <v>0</v>
      </c>
      <c r="BS323" s="17">
        <f t="shared" ca="1" si="593"/>
        <v>0</v>
      </c>
      <c r="BT323" s="17">
        <f t="shared" ca="1" si="593"/>
        <v>0</v>
      </c>
      <c r="BU323" s="17">
        <f t="shared" ca="1" si="593"/>
        <v>0</v>
      </c>
      <c r="BV323" s="17">
        <f t="shared" ca="1" si="593"/>
        <v>0</v>
      </c>
      <c r="BW323" s="17">
        <f t="shared" ref="BW323:EH323" ca="1" si="594">-BW224</f>
        <v>0</v>
      </c>
      <c r="BX323" s="17">
        <f t="shared" ca="1" si="594"/>
        <v>0</v>
      </c>
      <c r="BY323" s="17">
        <f t="shared" ca="1" si="594"/>
        <v>0</v>
      </c>
      <c r="BZ323" s="17">
        <f t="shared" ca="1" si="594"/>
        <v>0</v>
      </c>
      <c r="CA323" s="17">
        <f t="shared" ca="1" si="594"/>
        <v>0</v>
      </c>
      <c r="CB323" s="17">
        <f t="shared" ca="1" si="594"/>
        <v>0</v>
      </c>
      <c r="CC323" s="17">
        <f t="shared" ca="1" si="594"/>
        <v>0</v>
      </c>
      <c r="CD323" s="17">
        <f t="shared" ca="1" si="594"/>
        <v>0</v>
      </c>
      <c r="CE323" s="17">
        <f t="shared" ca="1" si="594"/>
        <v>0</v>
      </c>
      <c r="CF323" s="17">
        <f t="shared" ca="1" si="594"/>
        <v>0</v>
      </c>
      <c r="CG323" s="17">
        <f t="shared" ca="1" si="594"/>
        <v>0</v>
      </c>
      <c r="CH323" s="17">
        <f t="shared" ca="1" si="594"/>
        <v>0</v>
      </c>
      <c r="CI323" s="17">
        <f t="shared" ca="1" si="594"/>
        <v>0</v>
      </c>
      <c r="CJ323" s="17">
        <f t="shared" ca="1" si="594"/>
        <v>0</v>
      </c>
      <c r="CK323" s="17">
        <f t="shared" ca="1" si="594"/>
        <v>0</v>
      </c>
      <c r="CL323" s="17">
        <f t="shared" ca="1" si="594"/>
        <v>0</v>
      </c>
      <c r="CM323" s="17">
        <f t="shared" ca="1" si="594"/>
        <v>0</v>
      </c>
      <c r="CN323" s="17">
        <f t="shared" ca="1" si="594"/>
        <v>0</v>
      </c>
      <c r="CO323" s="17">
        <f t="shared" ca="1" si="594"/>
        <v>0</v>
      </c>
      <c r="CP323" s="17">
        <f t="shared" ca="1" si="594"/>
        <v>0</v>
      </c>
      <c r="CQ323" s="17">
        <f t="shared" ca="1" si="594"/>
        <v>0</v>
      </c>
      <c r="CR323" s="17">
        <f t="shared" ca="1" si="594"/>
        <v>0</v>
      </c>
      <c r="CS323" s="17">
        <f t="shared" ca="1" si="594"/>
        <v>0</v>
      </c>
      <c r="CT323" s="17">
        <f t="shared" ca="1" si="594"/>
        <v>0</v>
      </c>
      <c r="CU323" s="17">
        <f t="shared" ca="1" si="594"/>
        <v>0</v>
      </c>
      <c r="CV323" s="17">
        <f t="shared" ca="1" si="594"/>
        <v>0</v>
      </c>
      <c r="CW323" s="17">
        <f t="shared" ca="1" si="594"/>
        <v>0</v>
      </c>
      <c r="CX323" s="17">
        <f t="shared" ca="1" si="594"/>
        <v>0</v>
      </c>
      <c r="CY323" s="17">
        <f t="shared" ca="1" si="594"/>
        <v>0</v>
      </c>
      <c r="CZ323" s="17">
        <f t="shared" ca="1" si="594"/>
        <v>0</v>
      </c>
      <c r="DA323" s="17">
        <f t="shared" ca="1" si="594"/>
        <v>0</v>
      </c>
      <c r="DB323" s="17">
        <f t="shared" ca="1" si="594"/>
        <v>0</v>
      </c>
      <c r="DC323" s="17">
        <f t="shared" ca="1" si="594"/>
        <v>0</v>
      </c>
      <c r="DD323" s="17">
        <f t="shared" ca="1" si="594"/>
        <v>0</v>
      </c>
      <c r="DE323" s="17">
        <f t="shared" ca="1" si="594"/>
        <v>0</v>
      </c>
      <c r="DF323" s="17">
        <f t="shared" ca="1" si="594"/>
        <v>0</v>
      </c>
      <c r="DG323" s="17">
        <f t="shared" ca="1" si="594"/>
        <v>0</v>
      </c>
      <c r="DH323" s="17">
        <f t="shared" ca="1" si="594"/>
        <v>0</v>
      </c>
      <c r="DI323" s="17">
        <f t="shared" ca="1" si="594"/>
        <v>0</v>
      </c>
      <c r="DJ323" s="17">
        <f t="shared" ca="1" si="594"/>
        <v>0</v>
      </c>
      <c r="DK323" s="17">
        <f t="shared" ca="1" si="594"/>
        <v>0</v>
      </c>
      <c r="DL323" s="17">
        <f t="shared" ca="1" si="594"/>
        <v>0</v>
      </c>
      <c r="DM323" s="17">
        <f t="shared" ca="1" si="594"/>
        <v>0</v>
      </c>
      <c r="DN323" s="17">
        <f t="shared" ca="1" si="594"/>
        <v>0</v>
      </c>
      <c r="DO323" s="17">
        <f t="shared" ca="1" si="594"/>
        <v>0</v>
      </c>
      <c r="DP323" s="17">
        <f t="shared" ca="1" si="594"/>
        <v>0</v>
      </c>
      <c r="DQ323" s="17">
        <f t="shared" ca="1" si="594"/>
        <v>0</v>
      </c>
      <c r="DR323" s="17">
        <f t="shared" ca="1" si="594"/>
        <v>0</v>
      </c>
      <c r="DS323" s="17">
        <f t="shared" ca="1" si="594"/>
        <v>0</v>
      </c>
      <c r="DT323" s="17">
        <f t="shared" ca="1" si="594"/>
        <v>0</v>
      </c>
      <c r="DU323" s="17">
        <f t="shared" ca="1" si="594"/>
        <v>0</v>
      </c>
      <c r="DV323" s="17">
        <f t="shared" ca="1" si="594"/>
        <v>0</v>
      </c>
      <c r="DW323" s="17">
        <f t="shared" ca="1" si="594"/>
        <v>0</v>
      </c>
      <c r="DX323" s="17">
        <f t="shared" ca="1" si="594"/>
        <v>0</v>
      </c>
      <c r="DY323" s="17">
        <f t="shared" ca="1" si="594"/>
        <v>0</v>
      </c>
      <c r="DZ323" s="17">
        <f t="shared" ca="1" si="594"/>
        <v>0</v>
      </c>
      <c r="EA323" s="17">
        <f t="shared" ca="1" si="594"/>
        <v>0</v>
      </c>
      <c r="EB323" s="17">
        <f t="shared" ca="1" si="594"/>
        <v>0</v>
      </c>
      <c r="EC323" s="17">
        <f t="shared" ca="1" si="594"/>
        <v>0</v>
      </c>
      <c r="ED323" s="17">
        <f t="shared" ca="1" si="594"/>
        <v>0</v>
      </c>
      <c r="EE323" s="17">
        <f t="shared" ca="1" si="594"/>
        <v>0</v>
      </c>
      <c r="EF323" s="17">
        <f t="shared" ca="1" si="594"/>
        <v>0</v>
      </c>
      <c r="EG323" s="17">
        <f t="shared" ca="1" si="594"/>
        <v>0</v>
      </c>
      <c r="EH323" s="17">
        <f t="shared" ca="1" si="594"/>
        <v>0</v>
      </c>
      <c r="EI323" s="17">
        <f t="shared" ref="EI323:FC323" ca="1" si="595">-EI224</f>
        <v>0</v>
      </c>
      <c r="EJ323" s="17">
        <f t="shared" ca="1" si="595"/>
        <v>0</v>
      </c>
      <c r="EK323" s="17">
        <f t="shared" ca="1" si="595"/>
        <v>0</v>
      </c>
      <c r="EL323" s="17">
        <f t="shared" ca="1" si="595"/>
        <v>0</v>
      </c>
      <c r="EM323" s="17">
        <f t="shared" ca="1" si="595"/>
        <v>0</v>
      </c>
      <c r="EN323" s="17">
        <f t="shared" ca="1" si="595"/>
        <v>0</v>
      </c>
      <c r="EO323" s="17">
        <f t="shared" ca="1" si="595"/>
        <v>0</v>
      </c>
      <c r="EP323" s="17">
        <f t="shared" ca="1" si="595"/>
        <v>0</v>
      </c>
      <c r="EQ323" s="17">
        <f t="shared" ca="1" si="595"/>
        <v>0</v>
      </c>
      <c r="ER323" s="17">
        <f t="shared" ca="1" si="595"/>
        <v>0</v>
      </c>
      <c r="ES323" s="17">
        <f t="shared" ca="1" si="595"/>
        <v>0</v>
      </c>
      <c r="ET323" s="17">
        <f t="shared" ca="1" si="595"/>
        <v>0</v>
      </c>
      <c r="EU323" s="17">
        <f t="shared" ca="1" si="595"/>
        <v>0</v>
      </c>
      <c r="EV323" s="17">
        <f t="shared" ca="1" si="595"/>
        <v>0</v>
      </c>
      <c r="EW323" s="17">
        <f t="shared" ca="1" si="595"/>
        <v>0</v>
      </c>
      <c r="EX323" s="17">
        <f t="shared" ca="1" si="595"/>
        <v>0</v>
      </c>
      <c r="EY323" s="17">
        <f t="shared" ca="1" si="595"/>
        <v>0</v>
      </c>
      <c r="EZ323" s="17">
        <f t="shared" ca="1" si="595"/>
        <v>0</v>
      </c>
      <c r="FA323" s="17">
        <f t="shared" ca="1" si="595"/>
        <v>0</v>
      </c>
      <c r="FB323" s="17">
        <f t="shared" ca="1" si="595"/>
        <v>0</v>
      </c>
      <c r="FC323" s="17">
        <f t="shared" ca="1" si="595"/>
        <v>0</v>
      </c>
    </row>
    <row r="324" spans="3:159" x14ac:dyDescent="0.35">
      <c r="D324" t="s">
        <v>324</v>
      </c>
      <c r="J324" s="17">
        <f ca="1">-J225</f>
        <v>-167143.95702247869</v>
      </c>
      <c r="K324" s="17">
        <f t="shared" ref="K324:BV324" ca="1" si="596">-K225</f>
        <v>0</v>
      </c>
      <c r="L324" s="17">
        <f t="shared" ca="1" si="596"/>
        <v>0</v>
      </c>
      <c r="M324" s="17">
        <f t="shared" ca="1" si="596"/>
        <v>0</v>
      </c>
      <c r="N324" s="17">
        <f t="shared" ca="1" si="596"/>
        <v>0</v>
      </c>
      <c r="O324" s="17">
        <f t="shared" ca="1" si="596"/>
        <v>0</v>
      </c>
      <c r="P324" s="17">
        <f t="shared" ca="1" si="596"/>
        <v>0</v>
      </c>
      <c r="Q324" s="17">
        <f t="shared" ca="1" si="596"/>
        <v>0</v>
      </c>
      <c r="R324" s="17">
        <f t="shared" ca="1" si="596"/>
        <v>0</v>
      </c>
      <c r="S324" s="17">
        <f t="shared" ca="1" si="596"/>
        <v>0</v>
      </c>
      <c r="T324" s="17">
        <f t="shared" ca="1" si="596"/>
        <v>0</v>
      </c>
      <c r="U324" s="17">
        <f t="shared" ca="1" si="596"/>
        <v>0</v>
      </c>
      <c r="V324" s="17">
        <f t="shared" ca="1" si="596"/>
        <v>0</v>
      </c>
      <c r="W324" s="17">
        <f t="shared" ca="1" si="596"/>
        <v>0</v>
      </c>
      <c r="X324" s="17">
        <f t="shared" ca="1" si="596"/>
        <v>0</v>
      </c>
      <c r="Y324" s="17">
        <f t="shared" ca="1" si="596"/>
        <v>0</v>
      </c>
      <c r="Z324" s="17">
        <f t="shared" ca="1" si="596"/>
        <v>0</v>
      </c>
      <c r="AA324" s="17">
        <f t="shared" ca="1" si="596"/>
        <v>0</v>
      </c>
      <c r="AB324" s="17">
        <f t="shared" ca="1" si="596"/>
        <v>0</v>
      </c>
      <c r="AC324" s="17">
        <f t="shared" ca="1" si="596"/>
        <v>0</v>
      </c>
      <c r="AD324" s="17">
        <f t="shared" ca="1" si="596"/>
        <v>0</v>
      </c>
      <c r="AE324" s="17">
        <f t="shared" ca="1" si="596"/>
        <v>0</v>
      </c>
      <c r="AF324" s="17">
        <f t="shared" ca="1" si="596"/>
        <v>0</v>
      </c>
      <c r="AG324" s="17">
        <f t="shared" ca="1" si="596"/>
        <v>0</v>
      </c>
      <c r="AH324" s="17">
        <f t="shared" ca="1" si="596"/>
        <v>0</v>
      </c>
      <c r="AI324" s="17">
        <f t="shared" ca="1" si="596"/>
        <v>0</v>
      </c>
      <c r="AJ324" s="17">
        <f t="shared" ca="1" si="596"/>
        <v>0</v>
      </c>
      <c r="AK324" s="17">
        <f t="shared" ca="1" si="596"/>
        <v>0</v>
      </c>
      <c r="AL324" s="17">
        <f t="shared" ca="1" si="596"/>
        <v>0</v>
      </c>
      <c r="AM324" s="17">
        <f t="shared" ca="1" si="596"/>
        <v>0</v>
      </c>
      <c r="AN324" s="17">
        <f t="shared" ca="1" si="596"/>
        <v>0</v>
      </c>
      <c r="AO324" s="17">
        <f t="shared" ca="1" si="596"/>
        <v>0</v>
      </c>
      <c r="AP324" s="17">
        <f t="shared" ca="1" si="596"/>
        <v>0</v>
      </c>
      <c r="AQ324" s="17">
        <f t="shared" ca="1" si="596"/>
        <v>0</v>
      </c>
      <c r="AR324" s="17">
        <f t="shared" ca="1" si="596"/>
        <v>0</v>
      </c>
      <c r="AS324" s="17">
        <f t="shared" ca="1" si="596"/>
        <v>0</v>
      </c>
      <c r="AT324" s="17">
        <f t="shared" ca="1" si="596"/>
        <v>0</v>
      </c>
      <c r="AU324" s="17">
        <f t="shared" ca="1" si="596"/>
        <v>0</v>
      </c>
      <c r="AV324" s="17">
        <f t="shared" ca="1" si="596"/>
        <v>0</v>
      </c>
      <c r="AW324" s="17">
        <f t="shared" ca="1" si="596"/>
        <v>0</v>
      </c>
      <c r="AX324" s="17">
        <f t="shared" ca="1" si="596"/>
        <v>0</v>
      </c>
      <c r="AY324" s="17">
        <f t="shared" ca="1" si="596"/>
        <v>0</v>
      </c>
      <c r="AZ324" s="17">
        <f t="shared" ca="1" si="596"/>
        <v>0</v>
      </c>
      <c r="BA324" s="17">
        <f t="shared" ca="1" si="596"/>
        <v>0</v>
      </c>
      <c r="BB324" s="17">
        <f t="shared" ca="1" si="596"/>
        <v>0</v>
      </c>
      <c r="BC324" s="17">
        <f t="shared" ca="1" si="596"/>
        <v>0</v>
      </c>
      <c r="BD324" s="17">
        <f t="shared" ca="1" si="596"/>
        <v>0</v>
      </c>
      <c r="BE324" s="17">
        <f t="shared" ca="1" si="596"/>
        <v>0</v>
      </c>
      <c r="BF324" s="17">
        <f t="shared" ca="1" si="596"/>
        <v>0</v>
      </c>
      <c r="BG324" s="17">
        <f t="shared" ca="1" si="596"/>
        <v>0</v>
      </c>
      <c r="BH324" s="17">
        <f t="shared" ca="1" si="596"/>
        <v>0</v>
      </c>
      <c r="BI324" s="17">
        <f t="shared" ca="1" si="596"/>
        <v>0</v>
      </c>
      <c r="BJ324" s="17">
        <f t="shared" ca="1" si="596"/>
        <v>0</v>
      </c>
      <c r="BK324" s="17">
        <f t="shared" ca="1" si="596"/>
        <v>0</v>
      </c>
      <c r="BL324" s="17">
        <f t="shared" ca="1" si="596"/>
        <v>0</v>
      </c>
      <c r="BM324" s="17">
        <f t="shared" ca="1" si="596"/>
        <v>0</v>
      </c>
      <c r="BN324" s="17">
        <f t="shared" ca="1" si="596"/>
        <v>0</v>
      </c>
      <c r="BO324" s="17">
        <f t="shared" ca="1" si="596"/>
        <v>0</v>
      </c>
      <c r="BP324" s="17">
        <f t="shared" ca="1" si="596"/>
        <v>0</v>
      </c>
      <c r="BQ324" s="17">
        <f t="shared" ca="1" si="596"/>
        <v>0</v>
      </c>
      <c r="BR324" s="17">
        <f t="shared" ca="1" si="596"/>
        <v>0</v>
      </c>
      <c r="BS324" s="17">
        <f t="shared" ca="1" si="596"/>
        <v>0</v>
      </c>
      <c r="BT324" s="17">
        <f t="shared" ca="1" si="596"/>
        <v>0</v>
      </c>
      <c r="BU324" s="17">
        <f t="shared" ca="1" si="596"/>
        <v>0</v>
      </c>
      <c r="BV324" s="17">
        <f t="shared" ca="1" si="596"/>
        <v>0</v>
      </c>
      <c r="BW324" s="17">
        <f t="shared" ref="BW324:EH324" ca="1" si="597">-BW225</f>
        <v>0</v>
      </c>
      <c r="BX324" s="17">
        <f t="shared" ca="1" si="597"/>
        <v>0</v>
      </c>
      <c r="BY324" s="17">
        <f t="shared" ca="1" si="597"/>
        <v>0</v>
      </c>
      <c r="BZ324" s="17">
        <f t="shared" ca="1" si="597"/>
        <v>0</v>
      </c>
      <c r="CA324" s="17">
        <f t="shared" ca="1" si="597"/>
        <v>0</v>
      </c>
      <c r="CB324" s="17">
        <f t="shared" ca="1" si="597"/>
        <v>0</v>
      </c>
      <c r="CC324" s="17">
        <f t="shared" ca="1" si="597"/>
        <v>0</v>
      </c>
      <c r="CD324" s="17">
        <f t="shared" ca="1" si="597"/>
        <v>0</v>
      </c>
      <c r="CE324" s="17">
        <f t="shared" ca="1" si="597"/>
        <v>0</v>
      </c>
      <c r="CF324" s="17">
        <f t="shared" ca="1" si="597"/>
        <v>0</v>
      </c>
      <c r="CG324" s="17">
        <f t="shared" ca="1" si="597"/>
        <v>0</v>
      </c>
      <c r="CH324" s="17">
        <f t="shared" ca="1" si="597"/>
        <v>0</v>
      </c>
      <c r="CI324" s="17">
        <f t="shared" ca="1" si="597"/>
        <v>0</v>
      </c>
      <c r="CJ324" s="17">
        <f t="shared" ca="1" si="597"/>
        <v>0</v>
      </c>
      <c r="CK324" s="17">
        <f t="shared" ca="1" si="597"/>
        <v>0</v>
      </c>
      <c r="CL324" s="17">
        <f t="shared" ca="1" si="597"/>
        <v>0</v>
      </c>
      <c r="CM324" s="17">
        <f t="shared" ca="1" si="597"/>
        <v>0</v>
      </c>
      <c r="CN324" s="17">
        <f t="shared" ca="1" si="597"/>
        <v>0</v>
      </c>
      <c r="CO324" s="17">
        <f t="shared" ca="1" si="597"/>
        <v>0</v>
      </c>
      <c r="CP324" s="17">
        <f t="shared" ca="1" si="597"/>
        <v>0</v>
      </c>
      <c r="CQ324" s="17">
        <f t="shared" ca="1" si="597"/>
        <v>0</v>
      </c>
      <c r="CR324" s="17">
        <f t="shared" ca="1" si="597"/>
        <v>0</v>
      </c>
      <c r="CS324" s="17">
        <f t="shared" ca="1" si="597"/>
        <v>0</v>
      </c>
      <c r="CT324" s="17">
        <f t="shared" ca="1" si="597"/>
        <v>0</v>
      </c>
      <c r="CU324" s="17">
        <f t="shared" ca="1" si="597"/>
        <v>0</v>
      </c>
      <c r="CV324" s="17">
        <f t="shared" ca="1" si="597"/>
        <v>0</v>
      </c>
      <c r="CW324" s="17">
        <f t="shared" ca="1" si="597"/>
        <v>0</v>
      </c>
      <c r="CX324" s="17">
        <f t="shared" ca="1" si="597"/>
        <v>0</v>
      </c>
      <c r="CY324" s="17">
        <f t="shared" ca="1" si="597"/>
        <v>0</v>
      </c>
      <c r="CZ324" s="17">
        <f t="shared" ca="1" si="597"/>
        <v>0</v>
      </c>
      <c r="DA324" s="17">
        <f t="shared" ca="1" si="597"/>
        <v>0</v>
      </c>
      <c r="DB324" s="17">
        <f t="shared" ca="1" si="597"/>
        <v>0</v>
      </c>
      <c r="DC324" s="17">
        <f t="shared" ca="1" si="597"/>
        <v>0</v>
      </c>
      <c r="DD324" s="17">
        <f t="shared" ca="1" si="597"/>
        <v>0</v>
      </c>
      <c r="DE324" s="17">
        <f t="shared" ca="1" si="597"/>
        <v>0</v>
      </c>
      <c r="DF324" s="17">
        <f t="shared" ca="1" si="597"/>
        <v>0</v>
      </c>
      <c r="DG324" s="17">
        <f t="shared" ca="1" si="597"/>
        <v>0</v>
      </c>
      <c r="DH324" s="17">
        <f t="shared" ca="1" si="597"/>
        <v>0</v>
      </c>
      <c r="DI324" s="17">
        <f t="shared" ca="1" si="597"/>
        <v>0</v>
      </c>
      <c r="DJ324" s="17">
        <f t="shared" ca="1" si="597"/>
        <v>0</v>
      </c>
      <c r="DK324" s="17">
        <f t="shared" ca="1" si="597"/>
        <v>0</v>
      </c>
      <c r="DL324" s="17">
        <f t="shared" ca="1" si="597"/>
        <v>0</v>
      </c>
      <c r="DM324" s="17">
        <f t="shared" ca="1" si="597"/>
        <v>0</v>
      </c>
      <c r="DN324" s="17">
        <f t="shared" ca="1" si="597"/>
        <v>0</v>
      </c>
      <c r="DO324" s="17">
        <f t="shared" ca="1" si="597"/>
        <v>0</v>
      </c>
      <c r="DP324" s="17">
        <f t="shared" ca="1" si="597"/>
        <v>0</v>
      </c>
      <c r="DQ324" s="17">
        <f t="shared" ca="1" si="597"/>
        <v>0</v>
      </c>
      <c r="DR324" s="17">
        <f t="shared" ca="1" si="597"/>
        <v>0</v>
      </c>
      <c r="DS324" s="17">
        <f t="shared" ca="1" si="597"/>
        <v>0</v>
      </c>
      <c r="DT324" s="17">
        <f t="shared" ca="1" si="597"/>
        <v>0</v>
      </c>
      <c r="DU324" s="17">
        <f t="shared" ca="1" si="597"/>
        <v>0</v>
      </c>
      <c r="DV324" s="17">
        <f t="shared" ca="1" si="597"/>
        <v>0</v>
      </c>
      <c r="DW324" s="17">
        <f t="shared" ca="1" si="597"/>
        <v>0</v>
      </c>
      <c r="DX324" s="17">
        <f t="shared" ca="1" si="597"/>
        <v>0</v>
      </c>
      <c r="DY324" s="17">
        <f t="shared" ca="1" si="597"/>
        <v>0</v>
      </c>
      <c r="DZ324" s="17">
        <f t="shared" ca="1" si="597"/>
        <v>0</v>
      </c>
      <c r="EA324" s="17">
        <f t="shared" ca="1" si="597"/>
        <v>0</v>
      </c>
      <c r="EB324" s="17">
        <f t="shared" ca="1" si="597"/>
        <v>0</v>
      </c>
      <c r="EC324" s="17">
        <f t="shared" ca="1" si="597"/>
        <v>0</v>
      </c>
      <c r="ED324" s="17">
        <f t="shared" ca="1" si="597"/>
        <v>0</v>
      </c>
      <c r="EE324" s="17">
        <f t="shared" ca="1" si="597"/>
        <v>0</v>
      </c>
      <c r="EF324" s="17">
        <f t="shared" ca="1" si="597"/>
        <v>0</v>
      </c>
      <c r="EG324" s="17">
        <f t="shared" ca="1" si="597"/>
        <v>0</v>
      </c>
      <c r="EH324" s="17">
        <f t="shared" ca="1" si="597"/>
        <v>0</v>
      </c>
      <c r="EI324" s="17">
        <f t="shared" ref="EI324:FC324" ca="1" si="598">-EI225</f>
        <v>0</v>
      </c>
      <c r="EJ324" s="17">
        <f t="shared" ca="1" si="598"/>
        <v>0</v>
      </c>
      <c r="EK324" s="17">
        <f t="shared" ca="1" si="598"/>
        <v>0</v>
      </c>
      <c r="EL324" s="17">
        <f t="shared" ca="1" si="598"/>
        <v>0</v>
      </c>
      <c r="EM324" s="17">
        <f t="shared" ca="1" si="598"/>
        <v>0</v>
      </c>
      <c r="EN324" s="17">
        <f t="shared" ca="1" si="598"/>
        <v>0</v>
      </c>
      <c r="EO324" s="17">
        <f t="shared" ca="1" si="598"/>
        <v>0</v>
      </c>
      <c r="EP324" s="17">
        <f t="shared" ca="1" si="598"/>
        <v>0</v>
      </c>
      <c r="EQ324" s="17">
        <f t="shared" ca="1" si="598"/>
        <v>0</v>
      </c>
      <c r="ER324" s="17">
        <f t="shared" ca="1" si="598"/>
        <v>0</v>
      </c>
      <c r="ES324" s="17">
        <f t="shared" ca="1" si="598"/>
        <v>0</v>
      </c>
      <c r="ET324" s="17">
        <f t="shared" ca="1" si="598"/>
        <v>0</v>
      </c>
      <c r="EU324" s="17">
        <f t="shared" ca="1" si="598"/>
        <v>0</v>
      </c>
      <c r="EV324" s="17">
        <f t="shared" ca="1" si="598"/>
        <v>0</v>
      </c>
      <c r="EW324" s="17">
        <f t="shared" ca="1" si="598"/>
        <v>0</v>
      </c>
      <c r="EX324" s="17">
        <f t="shared" ca="1" si="598"/>
        <v>0</v>
      </c>
      <c r="EY324" s="17">
        <f t="shared" ca="1" si="598"/>
        <v>0</v>
      </c>
      <c r="EZ324" s="17">
        <f t="shared" ca="1" si="598"/>
        <v>0</v>
      </c>
      <c r="FA324" s="17">
        <f t="shared" ca="1" si="598"/>
        <v>0</v>
      </c>
      <c r="FB324" s="17">
        <f t="shared" ca="1" si="598"/>
        <v>0</v>
      </c>
      <c r="FC324" s="17">
        <f t="shared" ca="1" si="598"/>
        <v>0</v>
      </c>
    </row>
    <row r="325" spans="3:159" x14ac:dyDescent="0.35">
      <c r="D325" t="s">
        <v>225</v>
      </c>
      <c r="J325" s="17">
        <f ca="1">-J226</f>
        <v>-8357.197851123934</v>
      </c>
      <c r="K325" s="17">
        <f t="shared" ref="K325:BV325" ca="1" si="599">-K226</f>
        <v>-7343.359860302653</v>
      </c>
      <c r="L325" s="17">
        <f t="shared" ca="1" si="599"/>
        <v>-6397.6136967175826</v>
      </c>
      <c r="M325" s="17">
        <f t="shared" ca="1" si="599"/>
        <v>-5449.1209286490994</v>
      </c>
      <c r="N325" s="17">
        <f t="shared" ca="1" si="599"/>
        <v>-4497.8735795000175</v>
      </c>
      <c r="O325" s="17">
        <f t="shared" ca="1" si="599"/>
        <v>-3543.8636495077826</v>
      </c>
      <c r="P325" s="17">
        <f t="shared" ca="1" si="599"/>
        <v>-2587.0831156771947</v>
      </c>
      <c r="Q325" s="17">
        <f t="shared" ca="1" si="599"/>
        <v>-1627.5239317129403</v>
      </c>
      <c r="R325" s="17">
        <f t="shared" ca="1" si="599"/>
        <v>-665.17802795192324</v>
      </c>
      <c r="S325" s="17">
        <f t="shared" ca="1" si="599"/>
        <v>299.96268870460057</v>
      </c>
      <c r="T325" s="17">
        <f t="shared" ca="1" si="599"/>
        <v>1267.9063348590807</v>
      </c>
      <c r="U325" s="17">
        <f t="shared" ca="1" si="599"/>
        <v>2238.6610506859347</v>
      </c>
      <c r="V325" s="17">
        <f t="shared" ca="1" si="599"/>
        <v>0</v>
      </c>
      <c r="W325" s="17">
        <f t="shared" ca="1" si="599"/>
        <v>0</v>
      </c>
      <c r="X325" s="17">
        <f t="shared" ca="1" si="599"/>
        <v>0</v>
      </c>
      <c r="Y325" s="17">
        <f t="shared" ca="1" si="599"/>
        <v>0</v>
      </c>
      <c r="Z325" s="17">
        <f t="shared" ca="1" si="599"/>
        <v>0</v>
      </c>
      <c r="AA325" s="17">
        <f t="shared" ca="1" si="599"/>
        <v>0</v>
      </c>
      <c r="AB325" s="17">
        <f t="shared" ca="1" si="599"/>
        <v>0</v>
      </c>
      <c r="AC325" s="17">
        <f t="shared" ca="1" si="599"/>
        <v>0</v>
      </c>
      <c r="AD325" s="17">
        <f t="shared" ca="1" si="599"/>
        <v>0</v>
      </c>
      <c r="AE325" s="17">
        <f t="shared" ca="1" si="599"/>
        <v>0</v>
      </c>
      <c r="AF325" s="17">
        <f t="shared" ca="1" si="599"/>
        <v>0</v>
      </c>
      <c r="AG325" s="17">
        <f t="shared" ca="1" si="599"/>
        <v>0</v>
      </c>
      <c r="AH325" s="17">
        <f t="shared" ca="1" si="599"/>
        <v>0</v>
      </c>
      <c r="AI325" s="17">
        <f t="shared" ca="1" si="599"/>
        <v>0</v>
      </c>
      <c r="AJ325" s="17">
        <f t="shared" ca="1" si="599"/>
        <v>0</v>
      </c>
      <c r="AK325" s="17">
        <f t="shared" ca="1" si="599"/>
        <v>0</v>
      </c>
      <c r="AL325" s="17">
        <f t="shared" ca="1" si="599"/>
        <v>0</v>
      </c>
      <c r="AM325" s="17">
        <f t="shared" ca="1" si="599"/>
        <v>0</v>
      </c>
      <c r="AN325" s="17">
        <f t="shared" ca="1" si="599"/>
        <v>0</v>
      </c>
      <c r="AO325" s="17">
        <f t="shared" ca="1" si="599"/>
        <v>0</v>
      </c>
      <c r="AP325" s="17">
        <f t="shared" ca="1" si="599"/>
        <v>0</v>
      </c>
      <c r="AQ325" s="17">
        <f t="shared" ca="1" si="599"/>
        <v>0</v>
      </c>
      <c r="AR325" s="17">
        <f t="shared" ca="1" si="599"/>
        <v>0</v>
      </c>
      <c r="AS325" s="17">
        <f t="shared" ca="1" si="599"/>
        <v>0</v>
      </c>
      <c r="AT325" s="17">
        <f t="shared" ca="1" si="599"/>
        <v>0</v>
      </c>
      <c r="AU325" s="17">
        <f t="shared" ca="1" si="599"/>
        <v>0</v>
      </c>
      <c r="AV325" s="17">
        <f t="shared" ca="1" si="599"/>
        <v>0</v>
      </c>
      <c r="AW325" s="17">
        <f t="shared" ca="1" si="599"/>
        <v>0</v>
      </c>
      <c r="AX325" s="17">
        <f t="shared" ca="1" si="599"/>
        <v>0</v>
      </c>
      <c r="AY325" s="17">
        <f t="shared" ca="1" si="599"/>
        <v>0</v>
      </c>
      <c r="AZ325" s="17">
        <f t="shared" ca="1" si="599"/>
        <v>0</v>
      </c>
      <c r="BA325" s="17">
        <f t="shared" ca="1" si="599"/>
        <v>0</v>
      </c>
      <c r="BB325" s="17">
        <f t="shared" ca="1" si="599"/>
        <v>0</v>
      </c>
      <c r="BC325" s="17">
        <f t="shared" ca="1" si="599"/>
        <v>0</v>
      </c>
      <c r="BD325" s="17">
        <f t="shared" ca="1" si="599"/>
        <v>0</v>
      </c>
      <c r="BE325" s="17">
        <f t="shared" ca="1" si="599"/>
        <v>0</v>
      </c>
      <c r="BF325" s="17">
        <f t="shared" ca="1" si="599"/>
        <v>0</v>
      </c>
      <c r="BG325" s="17">
        <f t="shared" ca="1" si="599"/>
        <v>0</v>
      </c>
      <c r="BH325" s="17">
        <f t="shared" ca="1" si="599"/>
        <v>0</v>
      </c>
      <c r="BI325" s="17">
        <f t="shared" ca="1" si="599"/>
        <v>0</v>
      </c>
      <c r="BJ325" s="17">
        <f t="shared" ca="1" si="599"/>
        <v>0</v>
      </c>
      <c r="BK325" s="17">
        <f t="shared" ca="1" si="599"/>
        <v>0</v>
      </c>
      <c r="BL325" s="17">
        <f t="shared" ca="1" si="599"/>
        <v>0</v>
      </c>
      <c r="BM325" s="17">
        <f t="shared" ca="1" si="599"/>
        <v>0</v>
      </c>
      <c r="BN325" s="17">
        <f t="shared" ca="1" si="599"/>
        <v>0</v>
      </c>
      <c r="BO325" s="17">
        <f t="shared" ca="1" si="599"/>
        <v>0</v>
      </c>
      <c r="BP325" s="17">
        <f t="shared" ca="1" si="599"/>
        <v>0</v>
      </c>
      <c r="BQ325" s="17">
        <f t="shared" ca="1" si="599"/>
        <v>0</v>
      </c>
      <c r="BR325" s="17">
        <f t="shared" ca="1" si="599"/>
        <v>0</v>
      </c>
      <c r="BS325" s="17">
        <f t="shared" ca="1" si="599"/>
        <v>0</v>
      </c>
      <c r="BT325" s="17">
        <f t="shared" ca="1" si="599"/>
        <v>0</v>
      </c>
      <c r="BU325" s="17">
        <f t="shared" ca="1" si="599"/>
        <v>0</v>
      </c>
      <c r="BV325" s="17">
        <f t="shared" ca="1" si="599"/>
        <v>0</v>
      </c>
      <c r="BW325" s="17">
        <f t="shared" ref="BW325:EH325" ca="1" si="600">-BW226</f>
        <v>0</v>
      </c>
      <c r="BX325" s="17">
        <f t="shared" ca="1" si="600"/>
        <v>0</v>
      </c>
      <c r="BY325" s="17">
        <f t="shared" ca="1" si="600"/>
        <v>0</v>
      </c>
      <c r="BZ325" s="17">
        <f t="shared" ca="1" si="600"/>
        <v>0</v>
      </c>
      <c r="CA325" s="17">
        <f t="shared" ca="1" si="600"/>
        <v>0</v>
      </c>
      <c r="CB325" s="17">
        <f t="shared" ca="1" si="600"/>
        <v>0</v>
      </c>
      <c r="CC325" s="17">
        <f t="shared" ca="1" si="600"/>
        <v>0</v>
      </c>
      <c r="CD325" s="17">
        <f t="shared" ca="1" si="600"/>
        <v>0</v>
      </c>
      <c r="CE325" s="17">
        <f t="shared" ca="1" si="600"/>
        <v>0</v>
      </c>
      <c r="CF325" s="17">
        <f t="shared" ca="1" si="600"/>
        <v>0</v>
      </c>
      <c r="CG325" s="17">
        <f t="shared" ca="1" si="600"/>
        <v>0</v>
      </c>
      <c r="CH325" s="17">
        <f t="shared" ca="1" si="600"/>
        <v>0</v>
      </c>
      <c r="CI325" s="17">
        <f t="shared" ca="1" si="600"/>
        <v>0</v>
      </c>
      <c r="CJ325" s="17">
        <f t="shared" ca="1" si="600"/>
        <v>0</v>
      </c>
      <c r="CK325" s="17">
        <f t="shared" ca="1" si="600"/>
        <v>0</v>
      </c>
      <c r="CL325" s="17">
        <f t="shared" ca="1" si="600"/>
        <v>0</v>
      </c>
      <c r="CM325" s="17">
        <f t="shared" ca="1" si="600"/>
        <v>0</v>
      </c>
      <c r="CN325" s="17">
        <f t="shared" ca="1" si="600"/>
        <v>0</v>
      </c>
      <c r="CO325" s="17">
        <f t="shared" ca="1" si="600"/>
        <v>0</v>
      </c>
      <c r="CP325" s="17">
        <f t="shared" ca="1" si="600"/>
        <v>0</v>
      </c>
      <c r="CQ325" s="17">
        <f t="shared" ca="1" si="600"/>
        <v>0</v>
      </c>
      <c r="CR325" s="17">
        <f t="shared" ca="1" si="600"/>
        <v>0</v>
      </c>
      <c r="CS325" s="17">
        <f t="shared" ca="1" si="600"/>
        <v>0</v>
      </c>
      <c r="CT325" s="17">
        <f t="shared" ca="1" si="600"/>
        <v>0</v>
      </c>
      <c r="CU325" s="17">
        <f t="shared" ca="1" si="600"/>
        <v>0</v>
      </c>
      <c r="CV325" s="17">
        <f t="shared" ca="1" si="600"/>
        <v>0</v>
      </c>
      <c r="CW325" s="17">
        <f t="shared" ca="1" si="600"/>
        <v>0</v>
      </c>
      <c r="CX325" s="17">
        <f t="shared" ca="1" si="600"/>
        <v>0</v>
      </c>
      <c r="CY325" s="17">
        <f t="shared" ca="1" si="600"/>
        <v>0</v>
      </c>
      <c r="CZ325" s="17">
        <f t="shared" ca="1" si="600"/>
        <v>0</v>
      </c>
      <c r="DA325" s="17">
        <f t="shared" ca="1" si="600"/>
        <v>0</v>
      </c>
      <c r="DB325" s="17">
        <f t="shared" ca="1" si="600"/>
        <v>0</v>
      </c>
      <c r="DC325" s="17">
        <f t="shared" ca="1" si="600"/>
        <v>0</v>
      </c>
      <c r="DD325" s="17">
        <f t="shared" ca="1" si="600"/>
        <v>0</v>
      </c>
      <c r="DE325" s="17">
        <f t="shared" ca="1" si="600"/>
        <v>0</v>
      </c>
      <c r="DF325" s="17">
        <f t="shared" ca="1" si="600"/>
        <v>0</v>
      </c>
      <c r="DG325" s="17">
        <f t="shared" ca="1" si="600"/>
        <v>0</v>
      </c>
      <c r="DH325" s="17">
        <f t="shared" ca="1" si="600"/>
        <v>0</v>
      </c>
      <c r="DI325" s="17">
        <f t="shared" ca="1" si="600"/>
        <v>0</v>
      </c>
      <c r="DJ325" s="17">
        <f t="shared" ca="1" si="600"/>
        <v>0</v>
      </c>
      <c r="DK325" s="17">
        <f t="shared" ca="1" si="600"/>
        <v>0</v>
      </c>
      <c r="DL325" s="17">
        <f t="shared" ca="1" si="600"/>
        <v>0</v>
      </c>
      <c r="DM325" s="17">
        <f t="shared" ca="1" si="600"/>
        <v>0</v>
      </c>
      <c r="DN325" s="17">
        <f t="shared" ca="1" si="600"/>
        <v>0</v>
      </c>
      <c r="DO325" s="17">
        <f t="shared" ca="1" si="600"/>
        <v>0</v>
      </c>
      <c r="DP325" s="17">
        <f t="shared" ca="1" si="600"/>
        <v>0</v>
      </c>
      <c r="DQ325" s="17">
        <f t="shared" ca="1" si="600"/>
        <v>0</v>
      </c>
      <c r="DR325" s="17">
        <f t="shared" ca="1" si="600"/>
        <v>0</v>
      </c>
      <c r="DS325" s="17">
        <f t="shared" ca="1" si="600"/>
        <v>0</v>
      </c>
      <c r="DT325" s="17">
        <f t="shared" ca="1" si="600"/>
        <v>0</v>
      </c>
      <c r="DU325" s="17">
        <f t="shared" ca="1" si="600"/>
        <v>0</v>
      </c>
      <c r="DV325" s="17">
        <f t="shared" ca="1" si="600"/>
        <v>0</v>
      </c>
      <c r="DW325" s="17">
        <f t="shared" ca="1" si="600"/>
        <v>0</v>
      </c>
      <c r="DX325" s="17">
        <f t="shared" ca="1" si="600"/>
        <v>0</v>
      </c>
      <c r="DY325" s="17">
        <f t="shared" ca="1" si="600"/>
        <v>0</v>
      </c>
      <c r="DZ325" s="17">
        <f t="shared" ca="1" si="600"/>
        <v>0</v>
      </c>
      <c r="EA325" s="17">
        <f t="shared" ca="1" si="600"/>
        <v>0</v>
      </c>
      <c r="EB325" s="17">
        <f t="shared" ca="1" si="600"/>
        <v>0</v>
      </c>
      <c r="EC325" s="17">
        <f t="shared" ca="1" si="600"/>
        <v>0</v>
      </c>
      <c r="ED325" s="17">
        <f t="shared" ca="1" si="600"/>
        <v>0</v>
      </c>
      <c r="EE325" s="17">
        <f t="shared" ca="1" si="600"/>
        <v>0</v>
      </c>
      <c r="EF325" s="17">
        <f t="shared" ca="1" si="600"/>
        <v>0</v>
      </c>
      <c r="EG325" s="17">
        <f t="shared" ca="1" si="600"/>
        <v>0</v>
      </c>
      <c r="EH325" s="17">
        <f t="shared" ca="1" si="600"/>
        <v>0</v>
      </c>
      <c r="EI325" s="17">
        <f t="shared" ref="EI325:FC325" ca="1" si="601">-EI226</f>
        <v>0</v>
      </c>
      <c r="EJ325" s="17">
        <f t="shared" ca="1" si="601"/>
        <v>0</v>
      </c>
      <c r="EK325" s="17">
        <f t="shared" ca="1" si="601"/>
        <v>0</v>
      </c>
      <c r="EL325" s="17">
        <f t="shared" ca="1" si="601"/>
        <v>0</v>
      </c>
      <c r="EM325" s="17">
        <f t="shared" ca="1" si="601"/>
        <v>0</v>
      </c>
      <c r="EN325" s="17">
        <f t="shared" ca="1" si="601"/>
        <v>0</v>
      </c>
      <c r="EO325" s="17">
        <f t="shared" ca="1" si="601"/>
        <v>0</v>
      </c>
      <c r="EP325" s="17">
        <f t="shared" ca="1" si="601"/>
        <v>0</v>
      </c>
      <c r="EQ325" s="17">
        <f t="shared" ca="1" si="601"/>
        <v>0</v>
      </c>
      <c r="ER325" s="17">
        <f t="shared" ca="1" si="601"/>
        <v>0</v>
      </c>
      <c r="ES325" s="17">
        <f t="shared" ca="1" si="601"/>
        <v>0</v>
      </c>
      <c r="ET325" s="17">
        <f t="shared" ca="1" si="601"/>
        <v>0</v>
      </c>
      <c r="EU325" s="17">
        <f t="shared" ca="1" si="601"/>
        <v>0</v>
      </c>
      <c r="EV325" s="17">
        <f t="shared" ca="1" si="601"/>
        <v>0</v>
      </c>
      <c r="EW325" s="17">
        <f t="shared" ca="1" si="601"/>
        <v>0</v>
      </c>
      <c r="EX325" s="17">
        <f t="shared" ca="1" si="601"/>
        <v>0</v>
      </c>
      <c r="EY325" s="17">
        <f t="shared" ca="1" si="601"/>
        <v>0</v>
      </c>
      <c r="EZ325" s="17">
        <f t="shared" ca="1" si="601"/>
        <v>0</v>
      </c>
      <c r="FA325" s="17">
        <f t="shared" ca="1" si="601"/>
        <v>0</v>
      </c>
      <c r="FB325" s="17">
        <f t="shared" ca="1" si="601"/>
        <v>0</v>
      </c>
      <c r="FC325" s="17">
        <f t="shared" ca="1" si="601"/>
        <v>0</v>
      </c>
    </row>
    <row r="326" spans="3:159" x14ac:dyDescent="0.35">
      <c r="D326" s="33" t="s">
        <v>336</v>
      </c>
      <c r="E326" s="33"/>
      <c r="F326" s="33"/>
      <c r="G326" s="33"/>
      <c r="H326" s="33"/>
      <c r="I326" s="33"/>
      <c r="J326" s="35">
        <f ca="1">SUM(J322:J325)</f>
        <v>-2385501.1548736026</v>
      </c>
      <c r="K326" s="35">
        <f t="shared" ref="K326:BV326" ca="1" si="602">SUM(K322:K325)</f>
        <v>-2225285.0907884031</v>
      </c>
      <c r="L326" s="35">
        <f t="shared" ca="1" si="602"/>
        <v>-2231747.6895729005</v>
      </c>
      <c r="M326" s="35">
        <f t="shared" ca="1" si="602"/>
        <v>-2238229.0568213686</v>
      </c>
      <c r="N326" s="35">
        <f t="shared" ca="1" si="602"/>
        <v>-2244729.2470405544</v>
      </c>
      <c r="O326" s="35">
        <f t="shared" ca="1" si="602"/>
        <v>-2251248.3148955014</v>
      </c>
      <c r="P326" s="35">
        <f t="shared" ca="1" si="602"/>
        <v>-2257786.3152100099</v>
      </c>
      <c r="Q326" s="35">
        <f t="shared" ca="1" si="602"/>
        <v>-2264343.302967099</v>
      </c>
      <c r="R326" s="35">
        <f t="shared" ca="1" si="602"/>
        <v>-2270919.333309466</v>
      </c>
      <c r="S326" s="35">
        <f t="shared" ca="1" si="602"/>
        <v>-2277514.4615399526</v>
      </c>
      <c r="T326" s="35">
        <f t="shared" ca="1" si="602"/>
        <v>-2284128.7431220082</v>
      </c>
      <c r="U326" s="35">
        <f t="shared" ca="1" si="602"/>
        <v>-2290762.2336801579</v>
      </c>
      <c r="V326" s="35">
        <f t="shared" ca="1" si="602"/>
        <v>0</v>
      </c>
      <c r="W326" s="35">
        <f t="shared" ca="1" si="602"/>
        <v>0</v>
      </c>
      <c r="X326" s="35">
        <f t="shared" ca="1" si="602"/>
        <v>0</v>
      </c>
      <c r="Y326" s="35">
        <f t="shared" ca="1" si="602"/>
        <v>0</v>
      </c>
      <c r="Z326" s="35">
        <f t="shared" ca="1" si="602"/>
        <v>0</v>
      </c>
      <c r="AA326" s="35">
        <f t="shared" ca="1" si="602"/>
        <v>0</v>
      </c>
      <c r="AB326" s="35">
        <f t="shared" ca="1" si="602"/>
        <v>0</v>
      </c>
      <c r="AC326" s="35">
        <f t="shared" ca="1" si="602"/>
        <v>0</v>
      </c>
      <c r="AD326" s="35">
        <f t="shared" ca="1" si="602"/>
        <v>0</v>
      </c>
      <c r="AE326" s="35">
        <f t="shared" ca="1" si="602"/>
        <v>0</v>
      </c>
      <c r="AF326" s="35">
        <f t="shared" ca="1" si="602"/>
        <v>0</v>
      </c>
      <c r="AG326" s="35">
        <f t="shared" ca="1" si="602"/>
        <v>0</v>
      </c>
      <c r="AH326" s="35">
        <f t="shared" ca="1" si="602"/>
        <v>0</v>
      </c>
      <c r="AI326" s="35">
        <f t="shared" ca="1" si="602"/>
        <v>0</v>
      </c>
      <c r="AJ326" s="35">
        <f t="shared" ca="1" si="602"/>
        <v>0</v>
      </c>
      <c r="AK326" s="35">
        <f t="shared" ca="1" si="602"/>
        <v>0</v>
      </c>
      <c r="AL326" s="35">
        <f t="shared" ca="1" si="602"/>
        <v>0</v>
      </c>
      <c r="AM326" s="35">
        <f t="shared" ca="1" si="602"/>
        <v>0</v>
      </c>
      <c r="AN326" s="35">
        <f t="shared" ca="1" si="602"/>
        <v>0</v>
      </c>
      <c r="AO326" s="35">
        <f t="shared" ca="1" si="602"/>
        <v>0</v>
      </c>
      <c r="AP326" s="35">
        <f t="shared" ca="1" si="602"/>
        <v>0</v>
      </c>
      <c r="AQ326" s="35">
        <f t="shared" ca="1" si="602"/>
        <v>0</v>
      </c>
      <c r="AR326" s="35">
        <f t="shared" ca="1" si="602"/>
        <v>0</v>
      </c>
      <c r="AS326" s="35">
        <f t="shared" ca="1" si="602"/>
        <v>0</v>
      </c>
      <c r="AT326" s="35">
        <f t="shared" ca="1" si="602"/>
        <v>0</v>
      </c>
      <c r="AU326" s="35">
        <f t="shared" ca="1" si="602"/>
        <v>0</v>
      </c>
      <c r="AV326" s="35">
        <f t="shared" ca="1" si="602"/>
        <v>0</v>
      </c>
      <c r="AW326" s="35">
        <f t="shared" ca="1" si="602"/>
        <v>0</v>
      </c>
      <c r="AX326" s="35">
        <f t="shared" ca="1" si="602"/>
        <v>0</v>
      </c>
      <c r="AY326" s="35">
        <f t="shared" ca="1" si="602"/>
        <v>0</v>
      </c>
      <c r="AZ326" s="35">
        <f t="shared" ca="1" si="602"/>
        <v>0</v>
      </c>
      <c r="BA326" s="35">
        <f t="shared" ca="1" si="602"/>
        <v>0</v>
      </c>
      <c r="BB326" s="35">
        <f t="shared" ca="1" si="602"/>
        <v>0</v>
      </c>
      <c r="BC326" s="35">
        <f t="shared" ca="1" si="602"/>
        <v>0</v>
      </c>
      <c r="BD326" s="35">
        <f t="shared" ca="1" si="602"/>
        <v>0</v>
      </c>
      <c r="BE326" s="35">
        <f t="shared" ca="1" si="602"/>
        <v>0</v>
      </c>
      <c r="BF326" s="35">
        <f t="shared" ca="1" si="602"/>
        <v>0</v>
      </c>
      <c r="BG326" s="35">
        <f t="shared" ca="1" si="602"/>
        <v>0</v>
      </c>
      <c r="BH326" s="35">
        <f t="shared" ca="1" si="602"/>
        <v>0</v>
      </c>
      <c r="BI326" s="35">
        <f t="shared" ca="1" si="602"/>
        <v>0</v>
      </c>
      <c r="BJ326" s="35">
        <f t="shared" ca="1" si="602"/>
        <v>0</v>
      </c>
      <c r="BK326" s="35">
        <f t="shared" ca="1" si="602"/>
        <v>0</v>
      </c>
      <c r="BL326" s="35">
        <f t="shared" ca="1" si="602"/>
        <v>0</v>
      </c>
      <c r="BM326" s="35">
        <f t="shared" ca="1" si="602"/>
        <v>0</v>
      </c>
      <c r="BN326" s="35">
        <f t="shared" ca="1" si="602"/>
        <v>0</v>
      </c>
      <c r="BO326" s="35">
        <f t="shared" ca="1" si="602"/>
        <v>0</v>
      </c>
      <c r="BP326" s="35">
        <f t="shared" ca="1" si="602"/>
        <v>0</v>
      </c>
      <c r="BQ326" s="35">
        <f t="shared" ca="1" si="602"/>
        <v>0</v>
      </c>
      <c r="BR326" s="35">
        <f t="shared" ca="1" si="602"/>
        <v>0</v>
      </c>
      <c r="BS326" s="35">
        <f t="shared" ca="1" si="602"/>
        <v>0</v>
      </c>
      <c r="BT326" s="35">
        <f t="shared" ca="1" si="602"/>
        <v>0</v>
      </c>
      <c r="BU326" s="35">
        <f t="shared" ca="1" si="602"/>
        <v>0</v>
      </c>
      <c r="BV326" s="35">
        <f t="shared" ca="1" si="602"/>
        <v>0</v>
      </c>
      <c r="BW326" s="35">
        <f t="shared" ref="BW326:EH326" ca="1" si="603">SUM(BW322:BW325)</f>
        <v>0</v>
      </c>
      <c r="BX326" s="35">
        <f t="shared" ca="1" si="603"/>
        <v>0</v>
      </c>
      <c r="BY326" s="35">
        <f t="shared" ca="1" si="603"/>
        <v>0</v>
      </c>
      <c r="BZ326" s="35">
        <f t="shared" ca="1" si="603"/>
        <v>0</v>
      </c>
      <c r="CA326" s="35">
        <f t="shared" ca="1" si="603"/>
        <v>0</v>
      </c>
      <c r="CB326" s="35">
        <f t="shared" ca="1" si="603"/>
        <v>0</v>
      </c>
      <c r="CC326" s="35">
        <f t="shared" ca="1" si="603"/>
        <v>0</v>
      </c>
      <c r="CD326" s="35">
        <f t="shared" ca="1" si="603"/>
        <v>0</v>
      </c>
      <c r="CE326" s="35">
        <f t="shared" ca="1" si="603"/>
        <v>0</v>
      </c>
      <c r="CF326" s="35">
        <f t="shared" ca="1" si="603"/>
        <v>0</v>
      </c>
      <c r="CG326" s="35">
        <f t="shared" ca="1" si="603"/>
        <v>0</v>
      </c>
      <c r="CH326" s="35">
        <f t="shared" ca="1" si="603"/>
        <v>0</v>
      </c>
      <c r="CI326" s="35">
        <f t="shared" ca="1" si="603"/>
        <v>0</v>
      </c>
      <c r="CJ326" s="35">
        <f t="shared" ca="1" si="603"/>
        <v>0</v>
      </c>
      <c r="CK326" s="35">
        <f t="shared" ca="1" si="603"/>
        <v>0</v>
      </c>
      <c r="CL326" s="35">
        <f t="shared" ca="1" si="603"/>
        <v>0</v>
      </c>
      <c r="CM326" s="35">
        <f t="shared" ca="1" si="603"/>
        <v>0</v>
      </c>
      <c r="CN326" s="35">
        <f t="shared" ca="1" si="603"/>
        <v>0</v>
      </c>
      <c r="CO326" s="35">
        <f t="shared" ca="1" si="603"/>
        <v>0</v>
      </c>
      <c r="CP326" s="35">
        <f t="shared" ca="1" si="603"/>
        <v>0</v>
      </c>
      <c r="CQ326" s="35">
        <f t="shared" ca="1" si="603"/>
        <v>0</v>
      </c>
      <c r="CR326" s="35">
        <f t="shared" ca="1" si="603"/>
        <v>0</v>
      </c>
      <c r="CS326" s="35">
        <f t="shared" ca="1" si="603"/>
        <v>0</v>
      </c>
      <c r="CT326" s="35">
        <f t="shared" ca="1" si="603"/>
        <v>0</v>
      </c>
      <c r="CU326" s="35">
        <f t="shared" ca="1" si="603"/>
        <v>0</v>
      </c>
      <c r="CV326" s="35">
        <f t="shared" ca="1" si="603"/>
        <v>0</v>
      </c>
      <c r="CW326" s="35">
        <f t="shared" ca="1" si="603"/>
        <v>0</v>
      </c>
      <c r="CX326" s="35">
        <f t="shared" ca="1" si="603"/>
        <v>0</v>
      </c>
      <c r="CY326" s="35">
        <f t="shared" ca="1" si="603"/>
        <v>0</v>
      </c>
      <c r="CZ326" s="35">
        <f t="shared" ca="1" si="603"/>
        <v>0</v>
      </c>
      <c r="DA326" s="35">
        <f t="shared" ca="1" si="603"/>
        <v>0</v>
      </c>
      <c r="DB326" s="35">
        <f t="shared" ca="1" si="603"/>
        <v>0</v>
      </c>
      <c r="DC326" s="35">
        <f t="shared" ca="1" si="603"/>
        <v>0</v>
      </c>
      <c r="DD326" s="35">
        <f t="shared" ca="1" si="603"/>
        <v>0</v>
      </c>
      <c r="DE326" s="35">
        <f t="shared" ca="1" si="603"/>
        <v>0</v>
      </c>
      <c r="DF326" s="35">
        <f t="shared" ca="1" si="603"/>
        <v>0</v>
      </c>
      <c r="DG326" s="35">
        <f t="shared" ca="1" si="603"/>
        <v>0</v>
      </c>
      <c r="DH326" s="35">
        <f t="shared" ca="1" si="603"/>
        <v>0</v>
      </c>
      <c r="DI326" s="35">
        <f t="shared" ca="1" si="603"/>
        <v>0</v>
      </c>
      <c r="DJ326" s="35">
        <f t="shared" ca="1" si="603"/>
        <v>0</v>
      </c>
      <c r="DK326" s="35">
        <f t="shared" ca="1" si="603"/>
        <v>0</v>
      </c>
      <c r="DL326" s="35">
        <f t="shared" ca="1" si="603"/>
        <v>0</v>
      </c>
      <c r="DM326" s="35">
        <f t="shared" ca="1" si="603"/>
        <v>0</v>
      </c>
      <c r="DN326" s="35">
        <f t="shared" ca="1" si="603"/>
        <v>0</v>
      </c>
      <c r="DO326" s="35">
        <f t="shared" ca="1" si="603"/>
        <v>0</v>
      </c>
      <c r="DP326" s="35">
        <f t="shared" ca="1" si="603"/>
        <v>0</v>
      </c>
      <c r="DQ326" s="35">
        <f t="shared" ca="1" si="603"/>
        <v>0</v>
      </c>
      <c r="DR326" s="35">
        <f t="shared" ca="1" si="603"/>
        <v>0</v>
      </c>
      <c r="DS326" s="35">
        <f t="shared" ca="1" si="603"/>
        <v>0</v>
      </c>
      <c r="DT326" s="35">
        <f t="shared" ca="1" si="603"/>
        <v>0</v>
      </c>
      <c r="DU326" s="35">
        <f t="shared" ca="1" si="603"/>
        <v>0</v>
      </c>
      <c r="DV326" s="35">
        <f t="shared" ca="1" si="603"/>
        <v>0</v>
      </c>
      <c r="DW326" s="35">
        <f t="shared" ca="1" si="603"/>
        <v>0</v>
      </c>
      <c r="DX326" s="35">
        <f t="shared" ca="1" si="603"/>
        <v>0</v>
      </c>
      <c r="DY326" s="35">
        <f t="shared" ca="1" si="603"/>
        <v>0</v>
      </c>
      <c r="DZ326" s="35">
        <f t="shared" ca="1" si="603"/>
        <v>0</v>
      </c>
      <c r="EA326" s="35">
        <f t="shared" ca="1" si="603"/>
        <v>0</v>
      </c>
      <c r="EB326" s="35">
        <f t="shared" ca="1" si="603"/>
        <v>0</v>
      </c>
      <c r="EC326" s="35">
        <f t="shared" ca="1" si="603"/>
        <v>0</v>
      </c>
      <c r="ED326" s="35">
        <f t="shared" ca="1" si="603"/>
        <v>0</v>
      </c>
      <c r="EE326" s="35">
        <f t="shared" ca="1" si="603"/>
        <v>0</v>
      </c>
      <c r="EF326" s="35">
        <f t="shared" ca="1" si="603"/>
        <v>0</v>
      </c>
      <c r="EG326" s="35">
        <f t="shared" ca="1" si="603"/>
        <v>0</v>
      </c>
      <c r="EH326" s="35">
        <f t="shared" ca="1" si="603"/>
        <v>0</v>
      </c>
      <c r="EI326" s="35">
        <f t="shared" ref="EI326:FC326" ca="1" si="604">SUM(EI322:EI325)</f>
        <v>0</v>
      </c>
      <c r="EJ326" s="35">
        <f t="shared" ca="1" si="604"/>
        <v>0</v>
      </c>
      <c r="EK326" s="35">
        <f t="shared" ca="1" si="604"/>
        <v>0</v>
      </c>
      <c r="EL326" s="35">
        <f t="shared" ca="1" si="604"/>
        <v>0</v>
      </c>
      <c r="EM326" s="35">
        <f t="shared" ca="1" si="604"/>
        <v>0</v>
      </c>
      <c r="EN326" s="35">
        <f t="shared" ca="1" si="604"/>
        <v>0</v>
      </c>
      <c r="EO326" s="35">
        <f t="shared" ca="1" si="604"/>
        <v>0</v>
      </c>
      <c r="EP326" s="35">
        <f t="shared" ca="1" si="604"/>
        <v>0</v>
      </c>
      <c r="EQ326" s="35">
        <f t="shared" ca="1" si="604"/>
        <v>0</v>
      </c>
      <c r="ER326" s="35">
        <f t="shared" ca="1" si="604"/>
        <v>0</v>
      </c>
      <c r="ES326" s="35">
        <f t="shared" ca="1" si="604"/>
        <v>0</v>
      </c>
      <c r="ET326" s="35">
        <f t="shared" ca="1" si="604"/>
        <v>0</v>
      </c>
      <c r="EU326" s="35">
        <f t="shared" ca="1" si="604"/>
        <v>0</v>
      </c>
      <c r="EV326" s="35">
        <f t="shared" ca="1" si="604"/>
        <v>0</v>
      </c>
      <c r="EW326" s="35">
        <f t="shared" ca="1" si="604"/>
        <v>0</v>
      </c>
      <c r="EX326" s="35">
        <f t="shared" ca="1" si="604"/>
        <v>0</v>
      </c>
      <c r="EY326" s="35">
        <f t="shared" ca="1" si="604"/>
        <v>0</v>
      </c>
      <c r="EZ326" s="35">
        <f t="shared" ca="1" si="604"/>
        <v>0</v>
      </c>
      <c r="FA326" s="35">
        <f t="shared" ca="1" si="604"/>
        <v>0</v>
      </c>
      <c r="FB326" s="35">
        <f t="shared" ca="1" si="604"/>
        <v>0</v>
      </c>
      <c r="FC326" s="35">
        <f t="shared" ca="1" si="604"/>
        <v>0</v>
      </c>
    </row>
    <row r="327" spans="3:159" x14ac:dyDescent="0.35"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  <c r="BY327" s="17"/>
      <c r="BZ327" s="17"/>
      <c r="CA327" s="17"/>
      <c r="CB327" s="17"/>
      <c r="CC327" s="17"/>
      <c r="CD327" s="17"/>
      <c r="CE327" s="17"/>
      <c r="CF327" s="17"/>
      <c r="CG327" s="17"/>
      <c r="CH327" s="17"/>
      <c r="CI327" s="17"/>
      <c r="CJ327" s="17"/>
      <c r="CK327" s="17"/>
      <c r="CL327" s="17"/>
      <c r="CM327" s="17"/>
      <c r="CN327" s="17"/>
      <c r="CO327" s="17"/>
      <c r="CP327" s="17"/>
      <c r="CQ327" s="17"/>
      <c r="CR327" s="17"/>
      <c r="CS327" s="17"/>
      <c r="CT327" s="17"/>
      <c r="CU327" s="17"/>
      <c r="CV327" s="17"/>
      <c r="CW327" s="17"/>
      <c r="CX327" s="17"/>
      <c r="CY327" s="17"/>
      <c r="CZ327" s="17"/>
      <c r="DA327" s="17"/>
      <c r="DB327" s="17"/>
      <c r="DC327" s="17"/>
      <c r="DD327" s="17"/>
      <c r="DE327" s="17"/>
      <c r="DF327" s="17"/>
      <c r="DG327" s="17"/>
      <c r="DH327" s="17"/>
      <c r="DI327" s="17"/>
      <c r="DJ327" s="17"/>
      <c r="DK327" s="17"/>
      <c r="DL327" s="17"/>
      <c r="DM327" s="17"/>
      <c r="DN327" s="17"/>
      <c r="DO327" s="17"/>
      <c r="DP327" s="17"/>
      <c r="DQ327" s="17"/>
      <c r="DR327" s="17"/>
      <c r="DS327" s="17"/>
      <c r="DT327" s="17"/>
      <c r="DU327" s="17"/>
      <c r="DV327" s="17"/>
      <c r="DW327" s="17"/>
      <c r="DX327" s="17"/>
      <c r="DY327" s="17"/>
      <c r="DZ327" s="17"/>
      <c r="EA327" s="17"/>
      <c r="EB327" s="17"/>
      <c r="EC327" s="17"/>
      <c r="ED327" s="17"/>
      <c r="EE327" s="17"/>
      <c r="EF327" s="17"/>
      <c r="EG327" s="17"/>
      <c r="EH327" s="17"/>
      <c r="EI327" s="17"/>
      <c r="EJ327" s="17"/>
      <c r="EK327" s="17"/>
      <c r="EL327" s="17"/>
      <c r="EM327" s="17"/>
      <c r="EN327" s="17"/>
      <c r="EO327" s="17"/>
      <c r="EP327" s="17"/>
      <c r="EQ327" s="17"/>
      <c r="ER327" s="17"/>
      <c r="ES327" s="17"/>
      <c r="ET327" s="17"/>
      <c r="EU327" s="17"/>
      <c r="EV327" s="17"/>
      <c r="EW327" s="17"/>
      <c r="EX327" s="17"/>
      <c r="EY327" s="17"/>
      <c r="EZ327" s="17"/>
      <c r="FA327" s="17"/>
      <c r="FB327" s="17"/>
      <c r="FC327" s="17"/>
    </row>
    <row r="328" spans="3:159" x14ac:dyDescent="0.35">
      <c r="C328" t="s">
        <v>337</v>
      </c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  <c r="BY328" s="17"/>
      <c r="BZ328" s="17"/>
      <c r="CA328" s="17"/>
      <c r="CB328" s="17"/>
      <c r="CC328" s="17"/>
      <c r="CD328" s="17"/>
      <c r="CE328" s="17"/>
      <c r="CF328" s="17"/>
      <c r="CG328" s="17"/>
      <c r="CH328" s="17"/>
      <c r="CI328" s="17"/>
      <c r="CJ328" s="17"/>
      <c r="CK328" s="17"/>
      <c r="CL328" s="17"/>
      <c r="CM328" s="17"/>
      <c r="CN328" s="17"/>
      <c r="CO328" s="17"/>
      <c r="CP328" s="17"/>
      <c r="CQ328" s="17"/>
      <c r="CR328" s="17"/>
      <c r="CS328" s="17"/>
      <c r="CT328" s="17"/>
      <c r="CU328" s="17"/>
      <c r="CV328" s="17"/>
      <c r="CW328" s="17"/>
      <c r="CX328" s="17"/>
      <c r="CY328" s="17"/>
      <c r="CZ328" s="17"/>
      <c r="DA328" s="17"/>
      <c r="DB328" s="17"/>
      <c r="DC328" s="17"/>
      <c r="DD328" s="17"/>
      <c r="DE328" s="17"/>
      <c r="DF328" s="17"/>
      <c r="DG328" s="17"/>
      <c r="DH328" s="17"/>
      <c r="DI328" s="17"/>
      <c r="DJ328" s="17"/>
      <c r="DK328" s="17"/>
      <c r="DL328" s="17"/>
      <c r="DM328" s="17"/>
      <c r="DN328" s="17"/>
      <c r="DO328" s="17"/>
      <c r="DP328" s="17"/>
      <c r="DQ328" s="17"/>
      <c r="DR328" s="17"/>
      <c r="DS328" s="17"/>
      <c r="DT328" s="17"/>
      <c r="DU328" s="17"/>
      <c r="DV328" s="17"/>
      <c r="DW328" s="17"/>
      <c r="DX328" s="17"/>
      <c r="DY328" s="17"/>
      <c r="DZ328" s="17"/>
      <c r="EA328" s="17"/>
      <c r="EB328" s="17"/>
      <c r="EC328" s="17"/>
      <c r="ED328" s="17"/>
      <c r="EE328" s="17"/>
      <c r="EF328" s="17"/>
      <c r="EG328" s="17"/>
      <c r="EH328" s="17"/>
      <c r="EI328" s="17"/>
      <c r="EJ328" s="17"/>
      <c r="EK328" s="17"/>
      <c r="EL328" s="17"/>
      <c r="EM328" s="17"/>
      <c r="EN328" s="17"/>
      <c r="EO328" s="17"/>
      <c r="EP328" s="17"/>
      <c r="EQ328" s="17"/>
      <c r="ER328" s="17"/>
      <c r="ES328" s="17"/>
      <c r="ET328" s="17"/>
      <c r="EU328" s="17"/>
      <c r="EV328" s="17"/>
      <c r="EW328" s="17"/>
      <c r="EX328" s="17"/>
      <c r="EY328" s="17"/>
      <c r="EZ328" s="17"/>
      <c r="FA328" s="17"/>
      <c r="FB328" s="17"/>
      <c r="FC328" s="17"/>
    </row>
    <row r="329" spans="3:159" x14ac:dyDescent="0.35">
      <c r="D329" t="s">
        <v>338</v>
      </c>
      <c r="J329" s="17">
        <f ca="1">J180</f>
        <v>2027675.9816425622</v>
      </c>
      <c r="K329" s="17">
        <f t="shared" ref="K329:BV329" ca="1" si="605">K180</f>
        <v>1891492.3271701424</v>
      </c>
      <c r="L329" s="17">
        <f t="shared" ca="1" si="605"/>
        <v>1896985.5361369655</v>
      </c>
      <c r="M329" s="17">
        <f t="shared" ca="1" si="605"/>
        <v>1902494.6982981632</v>
      </c>
      <c r="N329" s="17">
        <f t="shared" ca="1" si="605"/>
        <v>1908019.8599844712</v>
      </c>
      <c r="O329" s="17">
        <f t="shared" ca="1" si="605"/>
        <v>1913561.0676611762</v>
      </c>
      <c r="P329" s="17">
        <f t="shared" ca="1" si="605"/>
        <v>1919118.3679285084</v>
      </c>
      <c r="Q329" s="17">
        <f t="shared" ca="1" si="605"/>
        <v>1924691.807522034</v>
      </c>
      <c r="R329" s="17">
        <f t="shared" ca="1" si="605"/>
        <v>1930281.4333130461</v>
      </c>
      <c r="S329" s="17">
        <f t="shared" ca="1" si="605"/>
        <v>1935887.2923089596</v>
      </c>
      <c r="T329" s="17">
        <f t="shared" ca="1" si="605"/>
        <v>1941509.4316537068</v>
      </c>
      <c r="U329" s="17">
        <f t="shared" ca="1" si="605"/>
        <v>1947147.8986281343</v>
      </c>
      <c r="V329" s="17">
        <f t="shared" ca="1" si="605"/>
        <v>0</v>
      </c>
      <c r="W329" s="17">
        <f t="shared" ca="1" si="605"/>
        <v>0</v>
      </c>
      <c r="X329" s="17">
        <f t="shared" ca="1" si="605"/>
        <v>0</v>
      </c>
      <c r="Y329" s="17">
        <f t="shared" ca="1" si="605"/>
        <v>0</v>
      </c>
      <c r="Z329" s="17">
        <f t="shared" ca="1" si="605"/>
        <v>0</v>
      </c>
      <c r="AA329" s="17">
        <f t="shared" ca="1" si="605"/>
        <v>0</v>
      </c>
      <c r="AB329" s="17">
        <f t="shared" ca="1" si="605"/>
        <v>0</v>
      </c>
      <c r="AC329" s="17">
        <f t="shared" ca="1" si="605"/>
        <v>0</v>
      </c>
      <c r="AD329" s="17">
        <f t="shared" ca="1" si="605"/>
        <v>0</v>
      </c>
      <c r="AE329" s="17">
        <f t="shared" ca="1" si="605"/>
        <v>0</v>
      </c>
      <c r="AF329" s="17">
        <f t="shared" ca="1" si="605"/>
        <v>0</v>
      </c>
      <c r="AG329" s="17">
        <f t="shared" ca="1" si="605"/>
        <v>0</v>
      </c>
      <c r="AH329" s="17">
        <f t="shared" ca="1" si="605"/>
        <v>0</v>
      </c>
      <c r="AI329" s="17">
        <f t="shared" ca="1" si="605"/>
        <v>0</v>
      </c>
      <c r="AJ329" s="17">
        <f t="shared" ca="1" si="605"/>
        <v>0</v>
      </c>
      <c r="AK329" s="17">
        <f t="shared" ca="1" si="605"/>
        <v>0</v>
      </c>
      <c r="AL329" s="17">
        <f t="shared" ca="1" si="605"/>
        <v>0</v>
      </c>
      <c r="AM329" s="17">
        <f t="shared" ca="1" si="605"/>
        <v>0</v>
      </c>
      <c r="AN329" s="17">
        <f t="shared" ca="1" si="605"/>
        <v>0</v>
      </c>
      <c r="AO329" s="17">
        <f t="shared" ca="1" si="605"/>
        <v>0</v>
      </c>
      <c r="AP329" s="17">
        <f t="shared" ca="1" si="605"/>
        <v>0</v>
      </c>
      <c r="AQ329" s="17">
        <f t="shared" ca="1" si="605"/>
        <v>0</v>
      </c>
      <c r="AR329" s="17">
        <f t="shared" ca="1" si="605"/>
        <v>0</v>
      </c>
      <c r="AS329" s="17">
        <f t="shared" ca="1" si="605"/>
        <v>0</v>
      </c>
      <c r="AT329" s="17">
        <f t="shared" ca="1" si="605"/>
        <v>0</v>
      </c>
      <c r="AU329" s="17">
        <f t="shared" ca="1" si="605"/>
        <v>0</v>
      </c>
      <c r="AV329" s="17">
        <f t="shared" ca="1" si="605"/>
        <v>0</v>
      </c>
      <c r="AW329" s="17">
        <f t="shared" ca="1" si="605"/>
        <v>0</v>
      </c>
      <c r="AX329" s="17">
        <f t="shared" ca="1" si="605"/>
        <v>0</v>
      </c>
      <c r="AY329" s="17">
        <f t="shared" ca="1" si="605"/>
        <v>0</v>
      </c>
      <c r="AZ329" s="17">
        <f t="shared" ca="1" si="605"/>
        <v>0</v>
      </c>
      <c r="BA329" s="17">
        <f t="shared" ca="1" si="605"/>
        <v>0</v>
      </c>
      <c r="BB329" s="17">
        <f t="shared" ca="1" si="605"/>
        <v>0</v>
      </c>
      <c r="BC329" s="17">
        <f t="shared" ca="1" si="605"/>
        <v>0</v>
      </c>
      <c r="BD329" s="17">
        <f t="shared" ca="1" si="605"/>
        <v>0</v>
      </c>
      <c r="BE329" s="17">
        <f t="shared" ca="1" si="605"/>
        <v>0</v>
      </c>
      <c r="BF329" s="17">
        <f t="shared" ca="1" si="605"/>
        <v>0</v>
      </c>
      <c r="BG329" s="17">
        <f t="shared" ca="1" si="605"/>
        <v>0</v>
      </c>
      <c r="BH329" s="17">
        <f t="shared" ca="1" si="605"/>
        <v>0</v>
      </c>
      <c r="BI329" s="17">
        <f t="shared" ca="1" si="605"/>
        <v>0</v>
      </c>
      <c r="BJ329" s="17">
        <f t="shared" ca="1" si="605"/>
        <v>0</v>
      </c>
      <c r="BK329" s="17">
        <f t="shared" ca="1" si="605"/>
        <v>0</v>
      </c>
      <c r="BL329" s="17">
        <f t="shared" ca="1" si="605"/>
        <v>0</v>
      </c>
      <c r="BM329" s="17">
        <f t="shared" ca="1" si="605"/>
        <v>0</v>
      </c>
      <c r="BN329" s="17">
        <f t="shared" ca="1" si="605"/>
        <v>0</v>
      </c>
      <c r="BO329" s="17">
        <f t="shared" ca="1" si="605"/>
        <v>0</v>
      </c>
      <c r="BP329" s="17">
        <f t="shared" ca="1" si="605"/>
        <v>0</v>
      </c>
      <c r="BQ329" s="17">
        <f t="shared" ca="1" si="605"/>
        <v>0</v>
      </c>
      <c r="BR329" s="17">
        <f t="shared" ca="1" si="605"/>
        <v>0</v>
      </c>
      <c r="BS329" s="17">
        <f t="shared" ca="1" si="605"/>
        <v>0</v>
      </c>
      <c r="BT329" s="17">
        <f t="shared" ca="1" si="605"/>
        <v>0</v>
      </c>
      <c r="BU329" s="17">
        <f t="shared" ca="1" si="605"/>
        <v>0</v>
      </c>
      <c r="BV329" s="17">
        <f t="shared" ca="1" si="605"/>
        <v>0</v>
      </c>
      <c r="BW329" s="17">
        <f t="shared" ref="BW329:EH329" ca="1" si="606">BW180</f>
        <v>0</v>
      </c>
      <c r="BX329" s="17">
        <f t="shared" ca="1" si="606"/>
        <v>0</v>
      </c>
      <c r="BY329" s="17">
        <f t="shared" ca="1" si="606"/>
        <v>0</v>
      </c>
      <c r="BZ329" s="17">
        <f t="shared" ca="1" si="606"/>
        <v>0</v>
      </c>
      <c r="CA329" s="17">
        <f t="shared" ca="1" si="606"/>
        <v>0</v>
      </c>
      <c r="CB329" s="17">
        <f t="shared" ca="1" si="606"/>
        <v>0</v>
      </c>
      <c r="CC329" s="17">
        <f t="shared" ca="1" si="606"/>
        <v>0</v>
      </c>
      <c r="CD329" s="17">
        <f t="shared" ca="1" si="606"/>
        <v>0</v>
      </c>
      <c r="CE329" s="17">
        <f t="shared" ca="1" si="606"/>
        <v>0</v>
      </c>
      <c r="CF329" s="17">
        <f t="shared" ca="1" si="606"/>
        <v>0</v>
      </c>
      <c r="CG329" s="17">
        <f t="shared" ca="1" si="606"/>
        <v>0</v>
      </c>
      <c r="CH329" s="17">
        <f t="shared" ca="1" si="606"/>
        <v>0</v>
      </c>
      <c r="CI329" s="17">
        <f t="shared" ca="1" si="606"/>
        <v>0</v>
      </c>
      <c r="CJ329" s="17">
        <f t="shared" ca="1" si="606"/>
        <v>0</v>
      </c>
      <c r="CK329" s="17">
        <f t="shared" ca="1" si="606"/>
        <v>0</v>
      </c>
      <c r="CL329" s="17">
        <f t="shared" ca="1" si="606"/>
        <v>0</v>
      </c>
      <c r="CM329" s="17">
        <f t="shared" ca="1" si="606"/>
        <v>0</v>
      </c>
      <c r="CN329" s="17">
        <f t="shared" ca="1" si="606"/>
        <v>0</v>
      </c>
      <c r="CO329" s="17">
        <f t="shared" ca="1" si="606"/>
        <v>0</v>
      </c>
      <c r="CP329" s="17">
        <f t="shared" ca="1" si="606"/>
        <v>0</v>
      </c>
      <c r="CQ329" s="17">
        <f t="shared" ca="1" si="606"/>
        <v>0</v>
      </c>
      <c r="CR329" s="17">
        <f t="shared" ca="1" si="606"/>
        <v>0</v>
      </c>
      <c r="CS329" s="17">
        <f t="shared" ca="1" si="606"/>
        <v>0</v>
      </c>
      <c r="CT329" s="17">
        <f t="shared" ca="1" si="606"/>
        <v>0</v>
      </c>
      <c r="CU329" s="17">
        <f t="shared" ca="1" si="606"/>
        <v>0</v>
      </c>
      <c r="CV329" s="17">
        <f t="shared" ca="1" si="606"/>
        <v>0</v>
      </c>
      <c r="CW329" s="17">
        <f t="shared" ca="1" si="606"/>
        <v>0</v>
      </c>
      <c r="CX329" s="17">
        <f t="shared" ca="1" si="606"/>
        <v>0</v>
      </c>
      <c r="CY329" s="17">
        <f t="shared" ca="1" si="606"/>
        <v>0</v>
      </c>
      <c r="CZ329" s="17">
        <f t="shared" ca="1" si="606"/>
        <v>0</v>
      </c>
      <c r="DA329" s="17">
        <f t="shared" ca="1" si="606"/>
        <v>0</v>
      </c>
      <c r="DB329" s="17">
        <f t="shared" ca="1" si="606"/>
        <v>0</v>
      </c>
      <c r="DC329" s="17">
        <f t="shared" ca="1" si="606"/>
        <v>0</v>
      </c>
      <c r="DD329" s="17">
        <f t="shared" ca="1" si="606"/>
        <v>0</v>
      </c>
      <c r="DE329" s="17">
        <f t="shared" ca="1" si="606"/>
        <v>0</v>
      </c>
      <c r="DF329" s="17">
        <f t="shared" ca="1" si="606"/>
        <v>0</v>
      </c>
      <c r="DG329" s="17">
        <f t="shared" ca="1" si="606"/>
        <v>0</v>
      </c>
      <c r="DH329" s="17">
        <f t="shared" ca="1" si="606"/>
        <v>0</v>
      </c>
      <c r="DI329" s="17">
        <f t="shared" ca="1" si="606"/>
        <v>0</v>
      </c>
      <c r="DJ329" s="17">
        <f t="shared" ca="1" si="606"/>
        <v>0</v>
      </c>
      <c r="DK329" s="17">
        <f t="shared" ca="1" si="606"/>
        <v>0</v>
      </c>
      <c r="DL329" s="17">
        <f t="shared" ca="1" si="606"/>
        <v>0</v>
      </c>
      <c r="DM329" s="17">
        <f t="shared" ca="1" si="606"/>
        <v>0</v>
      </c>
      <c r="DN329" s="17">
        <f t="shared" ca="1" si="606"/>
        <v>0</v>
      </c>
      <c r="DO329" s="17">
        <f t="shared" ca="1" si="606"/>
        <v>0</v>
      </c>
      <c r="DP329" s="17">
        <f t="shared" ca="1" si="606"/>
        <v>0</v>
      </c>
      <c r="DQ329" s="17">
        <f t="shared" ca="1" si="606"/>
        <v>0</v>
      </c>
      <c r="DR329" s="17">
        <f t="shared" ca="1" si="606"/>
        <v>0</v>
      </c>
      <c r="DS329" s="17">
        <f t="shared" ca="1" si="606"/>
        <v>0</v>
      </c>
      <c r="DT329" s="17">
        <f t="shared" ca="1" si="606"/>
        <v>0</v>
      </c>
      <c r="DU329" s="17">
        <f t="shared" ca="1" si="606"/>
        <v>0</v>
      </c>
      <c r="DV329" s="17">
        <f t="shared" ca="1" si="606"/>
        <v>0</v>
      </c>
      <c r="DW329" s="17">
        <f t="shared" ca="1" si="606"/>
        <v>0</v>
      </c>
      <c r="DX329" s="17">
        <f t="shared" ca="1" si="606"/>
        <v>0</v>
      </c>
      <c r="DY329" s="17">
        <f t="shared" ca="1" si="606"/>
        <v>0</v>
      </c>
      <c r="DZ329" s="17">
        <f t="shared" ca="1" si="606"/>
        <v>0</v>
      </c>
      <c r="EA329" s="17">
        <f t="shared" ca="1" si="606"/>
        <v>0</v>
      </c>
      <c r="EB329" s="17">
        <f t="shared" ca="1" si="606"/>
        <v>0</v>
      </c>
      <c r="EC329" s="17">
        <f t="shared" ca="1" si="606"/>
        <v>0</v>
      </c>
      <c r="ED329" s="17">
        <f t="shared" ca="1" si="606"/>
        <v>0</v>
      </c>
      <c r="EE329" s="17">
        <f t="shared" ca="1" si="606"/>
        <v>0</v>
      </c>
      <c r="EF329" s="17">
        <f t="shared" ca="1" si="606"/>
        <v>0</v>
      </c>
      <c r="EG329" s="17">
        <f t="shared" ca="1" si="606"/>
        <v>0</v>
      </c>
      <c r="EH329" s="17">
        <f t="shared" ca="1" si="606"/>
        <v>0</v>
      </c>
      <c r="EI329" s="17">
        <f t="shared" ref="EI329:FC329" ca="1" si="607">EI180</f>
        <v>0</v>
      </c>
      <c r="EJ329" s="17">
        <f t="shared" ca="1" si="607"/>
        <v>0</v>
      </c>
      <c r="EK329" s="17">
        <f t="shared" ca="1" si="607"/>
        <v>0</v>
      </c>
      <c r="EL329" s="17">
        <f t="shared" ca="1" si="607"/>
        <v>0</v>
      </c>
      <c r="EM329" s="17">
        <f t="shared" ca="1" si="607"/>
        <v>0</v>
      </c>
      <c r="EN329" s="17">
        <f t="shared" ca="1" si="607"/>
        <v>0</v>
      </c>
      <c r="EO329" s="17">
        <f t="shared" ca="1" si="607"/>
        <v>0</v>
      </c>
      <c r="EP329" s="17">
        <f t="shared" ca="1" si="607"/>
        <v>0</v>
      </c>
      <c r="EQ329" s="17">
        <f t="shared" ca="1" si="607"/>
        <v>0</v>
      </c>
      <c r="ER329" s="17">
        <f t="shared" ca="1" si="607"/>
        <v>0</v>
      </c>
      <c r="ES329" s="17">
        <f t="shared" ca="1" si="607"/>
        <v>0</v>
      </c>
      <c r="ET329" s="17">
        <f t="shared" ca="1" si="607"/>
        <v>0</v>
      </c>
      <c r="EU329" s="17">
        <f t="shared" ca="1" si="607"/>
        <v>0</v>
      </c>
      <c r="EV329" s="17">
        <f t="shared" ca="1" si="607"/>
        <v>0</v>
      </c>
      <c r="EW329" s="17">
        <f t="shared" ca="1" si="607"/>
        <v>0</v>
      </c>
      <c r="EX329" s="17">
        <f t="shared" ca="1" si="607"/>
        <v>0</v>
      </c>
      <c r="EY329" s="17">
        <f t="shared" ca="1" si="607"/>
        <v>0</v>
      </c>
      <c r="EZ329" s="17">
        <f t="shared" ca="1" si="607"/>
        <v>0</v>
      </c>
      <c r="FA329" s="17">
        <f t="shared" ca="1" si="607"/>
        <v>0</v>
      </c>
      <c r="FB329" s="17">
        <f t="shared" ca="1" si="607"/>
        <v>0</v>
      </c>
      <c r="FC329" s="17">
        <f t="shared" ca="1" si="607"/>
        <v>0</v>
      </c>
    </row>
    <row r="330" spans="3:159" x14ac:dyDescent="0.35">
      <c r="D330" t="s">
        <v>339</v>
      </c>
      <c r="J330" s="17">
        <f ca="1">J231</f>
        <v>357825.17323104036</v>
      </c>
      <c r="K330" s="17">
        <f t="shared" ref="K330:BV330" ca="1" si="608">K231</f>
        <v>333792.76361826062</v>
      </c>
      <c r="L330" s="17">
        <f t="shared" ca="1" si="608"/>
        <v>334762.15343593503</v>
      </c>
      <c r="M330" s="17">
        <f t="shared" ca="1" si="608"/>
        <v>335734.35852320539</v>
      </c>
      <c r="N330" s="17">
        <f t="shared" ca="1" si="608"/>
        <v>336709.38705608319</v>
      </c>
      <c r="O330" s="17">
        <f t="shared" ca="1" si="608"/>
        <v>337687.24723432516</v>
      </c>
      <c r="P330" s="17">
        <f t="shared" ca="1" si="608"/>
        <v>338667.94728150149</v>
      </c>
      <c r="Q330" s="17">
        <f t="shared" ca="1" si="608"/>
        <v>339651.49544506497</v>
      </c>
      <c r="R330" s="17">
        <f t="shared" ca="1" si="608"/>
        <v>340637.8999964199</v>
      </c>
      <c r="S330" s="17">
        <f t="shared" ca="1" si="608"/>
        <v>341627.16923099291</v>
      </c>
      <c r="T330" s="17">
        <f t="shared" ca="1" si="608"/>
        <v>342619.31146830134</v>
      </c>
      <c r="U330" s="17">
        <f t="shared" ca="1" si="608"/>
        <v>343614.33505202364</v>
      </c>
      <c r="V330" s="17">
        <f t="shared" ca="1" si="608"/>
        <v>0</v>
      </c>
      <c r="W330" s="17">
        <f t="shared" ca="1" si="608"/>
        <v>0</v>
      </c>
      <c r="X330" s="17">
        <f t="shared" ca="1" si="608"/>
        <v>0</v>
      </c>
      <c r="Y330" s="17">
        <f t="shared" ca="1" si="608"/>
        <v>0</v>
      </c>
      <c r="Z330" s="17">
        <f t="shared" ca="1" si="608"/>
        <v>0</v>
      </c>
      <c r="AA330" s="17">
        <f t="shared" ca="1" si="608"/>
        <v>0</v>
      </c>
      <c r="AB330" s="17">
        <f t="shared" ca="1" si="608"/>
        <v>0</v>
      </c>
      <c r="AC330" s="17">
        <f t="shared" ca="1" si="608"/>
        <v>0</v>
      </c>
      <c r="AD330" s="17">
        <f t="shared" ca="1" si="608"/>
        <v>0</v>
      </c>
      <c r="AE330" s="17">
        <f t="shared" ca="1" si="608"/>
        <v>0</v>
      </c>
      <c r="AF330" s="17">
        <f t="shared" ca="1" si="608"/>
        <v>0</v>
      </c>
      <c r="AG330" s="17">
        <f t="shared" ca="1" si="608"/>
        <v>0</v>
      </c>
      <c r="AH330" s="17">
        <f t="shared" ca="1" si="608"/>
        <v>0</v>
      </c>
      <c r="AI330" s="17">
        <f t="shared" ca="1" si="608"/>
        <v>0</v>
      </c>
      <c r="AJ330" s="17">
        <f t="shared" ca="1" si="608"/>
        <v>0</v>
      </c>
      <c r="AK330" s="17">
        <f t="shared" ca="1" si="608"/>
        <v>0</v>
      </c>
      <c r="AL330" s="17">
        <f t="shared" ca="1" si="608"/>
        <v>0</v>
      </c>
      <c r="AM330" s="17">
        <f t="shared" ca="1" si="608"/>
        <v>0</v>
      </c>
      <c r="AN330" s="17">
        <f t="shared" ca="1" si="608"/>
        <v>0</v>
      </c>
      <c r="AO330" s="17">
        <f t="shared" ca="1" si="608"/>
        <v>0</v>
      </c>
      <c r="AP330" s="17">
        <f t="shared" ca="1" si="608"/>
        <v>0</v>
      </c>
      <c r="AQ330" s="17">
        <f t="shared" ca="1" si="608"/>
        <v>0</v>
      </c>
      <c r="AR330" s="17">
        <f t="shared" ca="1" si="608"/>
        <v>0</v>
      </c>
      <c r="AS330" s="17">
        <f t="shared" ca="1" si="608"/>
        <v>0</v>
      </c>
      <c r="AT330" s="17">
        <f t="shared" ca="1" si="608"/>
        <v>0</v>
      </c>
      <c r="AU330" s="17">
        <f t="shared" ca="1" si="608"/>
        <v>0</v>
      </c>
      <c r="AV330" s="17">
        <f t="shared" ca="1" si="608"/>
        <v>0</v>
      </c>
      <c r="AW330" s="17">
        <f t="shared" ca="1" si="608"/>
        <v>0</v>
      </c>
      <c r="AX330" s="17">
        <f t="shared" ca="1" si="608"/>
        <v>0</v>
      </c>
      <c r="AY330" s="17">
        <f t="shared" ca="1" si="608"/>
        <v>0</v>
      </c>
      <c r="AZ330" s="17">
        <f t="shared" ca="1" si="608"/>
        <v>0</v>
      </c>
      <c r="BA330" s="17">
        <f t="shared" ca="1" si="608"/>
        <v>0</v>
      </c>
      <c r="BB330" s="17">
        <f t="shared" ca="1" si="608"/>
        <v>0</v>
      </c>
      <c r="BC330" s="17">
        <f t="shared" ca="1" si="608"/>
        <v>0</v>
      </c>
      <c r="BD330" s="17">
        <f t="shared" ca="1" si="608"/>
        <v>0</v>
      </c>
      <c r="BE330" s="17">
        <f t="shared" ca="1" si="608"/>
        <v>0</v>
      </c>
      <c r="BF330" s="17">
        <f t="shared" ca="1" si="608"/>
        <v>0</v>
      </c>
      <c r="BG330" s="17">
        <f t="shared" ca="1" si="608"/>
        <v>0</v>
      </c>
      <c r="BH330" s="17">
        <f t="shared" ca="1" si="608"/>
        <v>0</v>
      </c>
      <c r="BI330" s="17">
        <f t="shared" ca="1" si="608"/>
        <v>0</v>
      </c>
      <c r="BJ330" s="17">
        <f t="shared" ca="1" si="608"/>
        <v>0</v>
      </c>
      <c r="BK330" s="17">
        <f t="shared" ca="1" si="608"/>
        <v>0</v>
      </c>
      <c r="BL330" s="17">
        <f t="shared" ca="1" si="608"/>
        <v>0</v>
      </c>
      <c r="BM330" s="17">
        <f t="shared" ca="1" si="608"/>
        <v>0</v>
      </c>
      <c r="BN330" s="17">
        <f t="shared" ca="1" si="608"/>
        <v>0</v>
      </c>
      <c r="BO330" s="17">
        <f t="shared" ca="1" si="608"/>
        <v>0</v>
      </c>
      <c r="BP330" s="17">
        <f t="shared" ca="1" si="608"/>
        <v>0</v>
      </c>
      <c r="BQ330" s="17">
        <f t="shared" ca="1" si="608"/>
        <v>0</v>
      </c>
      <c r="BR330" s="17">
        <f t="shared" ca="1" si="608"/>
        <v>0</v>
      </c>
      <c r="BS330" s="17">
        <f t="shared" ca="1" si="608"/>
        <v>0</v>
      </c>
      <c r="BT330" s="17">
        <f t="shared" ca="1" si="608"/>
        <v>0</v>
      </c>
      <c r="BU330" s="17">
        <f t="shared" ca="1" si="608"/>
        <v>0</v>
      </c>
      <c r="BV330" s="17">
        <f t="shared" ca="1" si="608"/>
        <v>0</v>
      </c>
      <c r="BW330" s="17">
        <f t="shared" ref="BW330:EH330" ca="1" si="609">BW231</f>
        <v>0</v>
      </c>
      <c r="BX330" s="17">
        <f t="shared" ca="1" si="609"/>
        <v>0</v>
      </c>
      <c r="BY330" s="17">
        <f t="shared" ca="1" si="609"/>
        <v>0</v>
      </c>
      <c r="BZ330" s="17">
        <f t="shared" ca="1" si="609"/>
        <v>0</v>
      </c>
      <c r="CA330" s="17">
        <f t="shared" ca="1" si="609"/>
        <v>0</v>
      </c>
      <c r="CB330" s="17">
        <f t="shared" ca="1" si="609"/>
        <v>0</v>
      </c>
      <c r="CC330" s="17">
        <f t="shared" ca="1" si="609"/>
        <v>0</v>
      </c>
      <c r="CD330" s="17">
        <f t="shared" ca="1" si="609"/>
        <v>0</v>
      </c>
      <c r="CE330" s="17">
        <f t="shared" ca="1" si="609"/>
        <v>0</v>
      </c>
      <c r="CF330" s="17">
        <f t="shared" ca="1" si="609"/>
        <v>0</v>
      </c>
      <c r="CG330" s="17">
        <f t="shared" ca="1" si="609"/>
        <v>0</v>
      </c>
      <c r="CH330" s="17">
        <f t="shared" ca="1" si="609"/>
        <v>0</v>
      </c>
      <c r="CI330" s="17">
        <f t="shared" ca="1" si="609"/>
        <v>0</v>
      </c>
      <c r="CJ330" s="17">
        <f t="shared" ca="1" si="609"/>
        <v>0</v>
      </c>
      <c r="CK330" s="17">
        <f t="shared" ca="1" si="609"/>
        <v>0</v>
      </c>
      <c r="CL330" s="17">
        <f t="shared" ca="1" si="609"/>
        <v>0</v>
      </c>
      <c r="CM330" s="17">
        <f t="shared" ca="1" si="609"/>
        <v>0</v>
      </c>
      <c r="CN330" s="17">
        <f t="shared" ca="1" si="609"/>
        <v>0</v>
      </c>
      <c r="CO330" s="17">
        <f t="shared" ca="1" si="609"/>
        <v>0</v>
      </c>
      <c r="CP330" s="17">
        <f t="shared" ca="1" si="609"/>
        <v>0</v>
      </c>
      <c r="CQ330" s="17">
        <f t="shared" ca="1" si="609"/>
        <v>0</v>
      </c>
      <c r="CR330" s="17">
        <f t="shared" ca="1" si="609"/>
        <v>0</v>
      </c>
      <c r="CS330" s="17">
        <f t="shared" ca="1" si="609"/>
        <v>0</v>
      </c>
      <c r="CT330" s="17">
        <f t="shared" ca="1" si="609"/>
        <v>0</v>
      </c>
      <c r="CU330" s="17">
        <f t="shared" ca="1" si="609"/>
        <v>0</v>
      </c>
      <c r="CV330" s="17">
        <f t="shared" ca="1" si="609"/>
        <v>0</v>
      </c>
      <c r="CW330" s="17">
        <f t="shared" ca="1" si="609"/>
        <v>0</v>
      </c>
      <c r="CX330" s="17">
        <f t="shared" ca="1" si="609"/>
        <v>0</v>
      </c>
      <c r="CY330" s="17">
        <f t="shared" ca="1" si="609"/>
        <v>0</v>
      </c>
      <c r="CZ330" s="17">
        <f t="shared" ca="1" si="609"/>
        <v>0</v>
      </c>
      <c r="DA330" s="17">
        <f t="shared" ca="1" si="609"/>
        <v>0</v>
      </c>
      <c r="DB330" s="17">
        <f t="shared" ca="1" si="609"/>
        <v>0</v>
      </c>
      <c r="DC330" s="17">
        <f t="shared" ca="1" si="609"/>
        <v>0</v>
      </c>
      <c r="DD330" s="17">
        <f t="shared" ca="1" si="609"/>
        <v>0</v>
      </c>
      <c r="DE330" s="17">
        <f t="shared" ca="1" si="609"/>
        <v>0</v>
      </c>
      <c r="DF330" s="17">
        <f t="shared" ca="1" si="609"/>
        <v>0</v>
      </c>
      <c r="DG330" s="17">
        <f t="shared" ca="1" si="609"/>
        <v>0</v>
      </c>
      <c r="DH330" s="17">
        <f t="shared" ca="1" si="609"/>
        <v>0</v>
      </c>
      <c r="DI330" s="17">
        <f t="shared" ca="1" si="609"/>
        <v>0</v>
      </c>
      <c r="DJ330" s="17">
        <f t="shared" ca="1" si="609"/>
        <v>0</v>
      </c>
      <c r="DK330" s="17">
        <f t="shared" ca="1" si="609"/>
        <v>0</v>
      </c>
      <c r="DL330" s="17">
        <f t="shared" ca="1" si="609"/>
        <v>0</v>
      </c>
      <c r="DM330" s="17">
        <f t="shared" ca="1" si="609"/>
        <v>0</v>
      </c>
      <c r="DN330" s="17">
        <f t="shared" ca="1" si="609"/>
        <v>0</v>
      </c>
      <c r="DO330" s="17">
        <f t="shared" ca="1" si="609"/>
        <v>0</v>
      </c>
      <c r="DP330" s="17">
        <f t="shared" ca="1" si="609"/>
        <v>0</v>
      </c>
      <c r="DQ330" s="17">
        <f t="shared" ca="1" si="609"/>
        <v>0</v>
      </c>
      <c r="DR330" s="17">
        <f t="shared" ca="1" si="609"/>
        <v>0</v>
      </c>
      <c r="DS330" s="17">
        <f t="shared" ca="1" si="609"/>
        <v>0</v>
      </c>
      <c r="DT330" s="17">
        <f t="shared" ca="1" si="609"/>
        <v>0</v>
      </c>
      <c r="DU330" s="17">
        <f t="shared" ca="1" si="609"/>
        <v>0</v>
      </c>
      <c r="DV330" s="17">
        <f t="shared" ca="1" si="609"/>
        <v>0</v>
      </c>
      <c r="DW330" s="17">
        <f t="shared" ca="1" si="609"/>
        <v>0</v>
      </c>
      <c r="DX330" s="17">
        <f t="shared" ca="1" si="609"/>
        <v>0</v>
      </c>
      <c r="DY330" s="17">
        <f t="shared" ca="1" si="609"/>
        <v>0</v>
      </c>
      <c r="DZ330" s="17">
        <f t="shared" ca="1" si="609"/>
        <v>0</v>
      </c>
      <c r="EA330" s="17">
        <f t="shared" ca="1" si="609"/>
        <v>0</v>
      </c>
      <c r="EB330" s="17">
        <f t="shared" ca="1" si="609"/>
        <v>0</v>
      </c>
      <c r="EC330" s="17">
        <f t="shared" ca="1" si="609"/>
        <v>0</v>
      </c>
      <c r="ED330" s="17">
        <f t="shared" ca="1" si="609"/>
        <v>0</v>
      </c>
      <c r="EE330" s="17">
        <f t="shared" ca="1" si="609"/>
        <v>0</v>
      </c>
      <c r="EF330" s="17">
        <f t="shared" ca="1" si="609"/>
        <v>0</v>
      </c>
      <c r="EG330" s="17">
        <f t="shared" ca="1" si="609"/>
        <v>0</v>
      </c>
      <c r="EH330" s="17">
        <f t="shared" ca="1" si="609"/>
        <v>0</v>
      </c>
      <c r="EI330" s="17">
        <f t="shared" ref="EI330:FC330" ca="1" si="610">EI231</f>
        <v>0</v>
      </c>
      <c r="EJ330" s="17">
        <f t="shared" ca="1" si="610"/>
        <v>0</v>
      </c>
      <c r="EK330" s="17">
        <f t="shared" ca="1" si="610"/>
        <v>0</v>
      </c>
      <c r="EL330" s="17">
        <f t="shared" ca="1" si="610"/>
        <v>0</v>
      </c>
      <c r="EM330" s="17">
        <f t="shared" ca="1" si="610"/>
        <v>0</v>
      </c>
      <c r="EN330" s="17">
        <f t="shared" ca="1" si="610"/>
        <v>0</v>
      </c>
      <c r="EO330" s="17">
        <f t="shared" ca="1" si="610"/>
        <v>0</v>
      </c>
      <c r="EP330" s="17">
        <f t="shared" ca="1" si="610"/>
        <v>0</v>
      </c>
      <c r="EQ330" s="17">
        <f t="shared" ca="1" si="610"/>
        <v>0</v>
      </c>
      <c r="ER330" s="17">
        <f t="shared" ca="1" si="610"/>
        <v>0</v>
      </c>
      <c r="ES330" s="17">
        <f t="shared" ca="1" si="610"/>
        <v>0</v>
      </c>
      <c r="ET330" s="17">
        <f t="shared" ca="1" si="610"/>
        <v>0</v>
      </c>
      <c r="EU330" s="17">
        <f t="shared" ca="1" si="610"/>
        <v>0</v>
      </c>
      <c r="EV330" s="17">
        <f t="shared" ca="1" si="610"/>
        <v>0</v>
      </c>
      <c r="EW330" s="17">
        <f t="shared" ca="1" si="610"/>
        <v>0</v>
      </c>
      <c r="EX330" s="17">
        <f t="shared" ca="1" si="610"/>
        <v>0</v>
      </c>
      <c r="EY330" s="17">
        <f t="shared" ca="1" si="610"/>
        <v>0</v>
      </c>
      <c r="EZ330" s="17">
        <f t="shared" ca="1" si="610"/>
        <v>0</v>
      </c>
      <c r="FA330" s="17">
        <f t="shared" ca="1" si="610"/>
        <v>0</v>
      </c>
      <c r="FB330" s="17">
        <f t="shared" ca="1" si="610"/>
        <v>0</v>
      </c>
      <c r="FC330" s="17">
        <f t="shared" ca="1" si="610"/>
        <v>0</v>
      </c>
    </row>
    <row r="331" spans="3:159" x14ac:dyDescent="0.35">
      <c r="D331" t="s">
        <v>372</v>
      </c>
      <c r="J331" s="17">
        <f>-J307</f>
        <v>0</v>
      </c>
      <c r="K331" s="17">
        <f t="shared" ref="K331:BV331" ca="1" si="611">-K307</f>
        <v>0</v>
      </c>
      <c r="L331" s="17">
        <f t="shared" ca="1" si="611"/>
        <v>0</v>
      </c>
      <c r="M331" s="17">
        <f t="shared" ca="1" si="611"/>
        <v>0</v>
      </c>
      <c r="N331" s="17">
        <f t="shared" ca="1" si="611"/>
        <v>0</v>
      </c>
      <c r="O331" s="17">
        <f t="shared" ca="1" si="611"/>
        <v>0</v>
      </c>
      <c r="P331" s="17">
        <f t="shared" ca="1" si="611"/>
        <v>0</v>
      </c>
      <c r="Q331" s="17">
        <f t="shared" ca="1" si="611"/>
        <v>0</v>
      </c>
      <c r="R331" s="17">
        <f t="shared" ca="1" si="611"/>
        <v>0</v>
      </c>
      <c r="S331" s="17">
        <f t="shared" ca="1" si="611"/>
        <v>0</v>
      </c>
      <c r="T331" s="17">
        <f t="shared" ca="1" si="611"/>
        <v>0</v>
      </c>
      <c r="U331" s="17">
        <f t="shared" ca="1" si="611"/>
        <v>0</v>
      </c>
      <c r="V331" s="17">
        <f t="shared" ca="1" si="611"/>
        <v>-543763.34400282498</v>
      </c>
      <c r="W331" s="17">
        <f t="shared" ca="1" si="611"/>
        <v>-384059.22337669908</v>
      </c>
      <c r="X331" s="17">
        <f t="shared" ca="1" si="611"/>
        <v>-368451.40069819079</v>
      </c>
      <c r="Y331" s="17">
        <f t="shared" ca="1" si="611"/>
        <v>-352310.38144972827</v>
      </c>
      <c r="Z331" s="17">
        <f t="shared" ca="1" si="611"/>
        <v>-335622.62271338102</v>
      </c>
      <c r="AA331" s="17">
        <f t="shared" ca="1" si="611"/>
        <v>-318374.25801620859</v>
      </c>
      <c r="AB331" s="17">
        <f t="shared" ca="1" si="611"/>
        <v>-300551.08970956545</v>
      </c>
      <c r="AC331" s="17">
        <f t="shared" ca="1" si="611"/>
        <v>-282138.58116941364</v>
      </c>
      <c r="AD331" s="17">
        <f t="shared" ca="1" si="611"/>
        <v>-263121.84881343861</v>
      </c>
      <c r="AE331" s="17">
        <f t="shared" ca="1" si="611"/>
        <v>-588774.81456111884</v>
      </c>
      <c r="AF331" s="17">
        <f t="shared" ca="1" si="611"/>
        <v>-578428.46193416917</v>
      </c>
      <c r="AG331" s="17">
        <f t="shared" ca="1" si="611"/>
        <v>-567726.53171903046</v>
      </c>
      <c r="AH331" s="17">
        <f t="shared" ca="1" si="611"/>
        <v>-556661.01394278288</v>
      </c>
      <c r="AI331" s="17">
        <f t="shared" ca="1" si="611"/>
        <v>-545223.73381103238</v>
      </c>
      <c r="AJ331" s="17">
        <f t="shared" ca="1" si="611"/>
        <v>-533406.34839759185</v>
      </c>
      <c r="AK331" s="17">
        <f t="shared" ca="1" si="611"/>
        <v>-521200.34326805698</v>
      </c>
      <c r="AL331" s="17">
        <f t="shared" ca="1" si="611"/>
        <v>-508597.02903595677</v>
      </c>
      <c r="AM331" s="17">
        <f t="shared" ca="1" si="611"/>
        <v>-495587.53785013326</v>
      </c>
      <c r="AN331" s="17">
        <f t="shared" ca="1" si="611"/>
        <v>-482162.81981197716</v>
      </c>
      <c r="AO331" s="17">
        <f t="shared" ca="1" si="611"/>
        <v>-468313.63932112092</v>
      </c>
      <c r="AP331" s="17">
        <f t="shared" ca="1" si="611"/>
        <v>-454030.57134815975</v>
      </c>
      <c r="AQ331" s="17">
        <f t="shared" ca="1" si="611"/>
        <v>-440672.41868557688</v>
      </c>
      <c r="AR331" s="17">
        <f t="shared" ca="1" si="611"/>
        <v>-426888.31333328097</v>
      </c>
      <c r="AS331" s="17">
        <f t="shared" ca="1" si="611"/>
        <v>-412668.78622776904</v>
      </c>
      <c r="AT331" s="17">
        <f t="shared" ca="1" si="611"/>
        <v>-398004.17415547156</v>
      </c>
      <c r="AU331" s="17">
        <f t="shared" ca="1" si="611"/>
        <v>-382884.61585712753</v>
      </c>
      <c r="AV331" s="17">
        <f t="shared" ca="1" si="611"/>
        <v>-367300.0480543797</v>
      </c>
      <c r="AW331" s="17">
        <f t="shared" ca="1" si="611"/>
        <v>-351240.20139703824</v>
      </c>
      <c r="AX331" s="17">
        <f t="shared" ca="1" si="611"/>
        <v>-334694.59632943029</v>
      </c>
      <c r="AY331" s="17">
        <f t="shared" ca="1" si="611"/>
        <v>-317652.53887421871</v>
      </c>
      <c r="AZ331" s="17">
        <f t="shared" ca="1" si="611"/>
        <v>-300103.11633204453</v>
      </c>
      <c r="BA331" s="17">
        <f t="shared" ca="1" si="611"/>
        <v>-282035.19289531204</v>
      </c>
      <c r="BB331" s="17">
        <f t="shared" ca="1" si="611"/>
        <v>-263437.40517440328</v>
      </c>
      <c r="BC331" s="17">
        <f t="shared" ca="1" si="611"/>
        <v>-244298.15763457373</v>
      </c>
      <c r="BD331" s="17">
        <f t="shared" ca="1" si="611"/>
        <v>-224605.61794174678</v>
      </c>
      <c r="BE331" s="17">
        <f t="shared" ca="1" si="611"/>
        <v>-204347.71221538831</v>
      </c>
      <c r="BF331" s="17">
        <f t="shared" ca="1" si="611"/>
        <v>-183512.12018660671</v>
      </c>
      <c r="BG331" s="17">
        <f t="shared" ca="1" si="611"/>
        <v>-162086.27025958698</v>
      </c>
      <c r="BH331" s="17">
        <f t="shared" ca="1" si="611"/>
        <v>-140057.33447442864</v>
      </c>
      <c r="BI331" s="17">
        <f t="shared" ca="1" si="611"/>
        <v>-117412.22336942005</v>
      </c>
      <c r="BJ331" s="17">
        <f t="shared" ca="1" si="611"/>
        <v>-92769.159688110172</v>
      </c>
      <c r="BK331" s="17">
        <f t="shared" ca="1" si="611"/>
        <v>-87666.723644581027</v>
      </c>
      <c r="BL331" s="17">
        <f t="shared" ca="1" si="611"/>
        <v>-82602.278319449964</v>
      </c>
      <c r="BM331" s="17">
        <f t="shared" ca="1" si="611"/>
        <v>-77577.439237293554</v>
      </c>
      <c r="BN331" s="17">
        <f t="shared" ca="1" si="611"/>
        <v>-72593.864087276976</v>
      </c>
      <c r="BO331" s="17">
        <f t="shared" ca="1" si="611"/>
        <v>-67653.253661163006</v>
      </c>
      <c r="BP331" s="17">
        <f t="shared" ca="1" si="611"/>
        <v>-62757.352811032062</v>
      </c>
      <c r="BQ331" s="17">
        <f t="shared" ca="1" si="611"/>
        <v>-57907.95142711675</v>
      </c>
      <c r="BR331" s="17">
        <f t="shared" ca="1" si="611"/>
        <v>-53106.885436162993</v>
      </c>
      <c r="BS331" s="17">
        <f t="shared" ca="1" si="611"/>
        <v>-48356.037820737714</v>
      </c>
      <c r="BT331" s="17">
        <f t="shared" ca="1" si="611"/>
        <v>-43657.339659911777</v>
      </c>
      <c r="BU331" s="17">
        <f t="shared" ca="1" si="611"/>
        <v>-39012.771191755579</v>
      </c>
      <c r="BV331" s="17">
        <f t="shared" ca="1" si="611"/>
        <v>-34424.362898093386</v>
      </c>
      <c r="BW331" s="17">
        <f t="shared" ref="BW331:EH331" ca="1" si="612">-BW307</f>
        <v>-29894.196611971645</v>
      </c>
      <c r="BX331" s="17">
        <f t="shared" ca="1" si="612"/>
        <v>-25424.406648305663</v>
      </c>
      <c r="BY331" s="17">
        <f t="shared" ca="1" si="612"/>
        <v>-21017.180958178393</v>
      </c>
      <c r="BZ331" s="17">
        <f t="shared" ca="1" si="612"/>
        <v>-16674.762307274814</v>
      </c>
      <c r="CA331" s="17">
        <f t="shared" ca="1" si="612"/>
        <v>-12399.449478944882</v>
      </c>
      <c r="CB331" s="17">
        <f t="shared" ca="1" si="612"/>
        <v>-8193.5985023982867</v>
      </c>
      <c r="CC331" s="17">
        <f t="shared" ca="1" si="612"/>
        <v>-4059.6239065441628</v>
      </c>
      <c r="CD331" s="17">
        <f t="shared" ca="1" si="612"/>
        <v>4.8428773880004884E-10</v>
      </c>
      <c r="CE331" s="17">
        <f t="shared" ca="1" si="612"/>
        <v>4.9397349357604979E-10</v>
      </c>
      <c r="CF331" s="17">
        <f t="shared" ca="1" si="612"/>
        <v>5.0385296344757084E-10</v>
      </c>
      <c r="CG331" s="17">
        <f t="shared" ca="1" si="612"/>
        <v>5.1393002271652223E-10</v>
      </c>
      <c r="CH331" s="17">
        <f t="shared" ca="1" si="612"/>
        <v>5.2420862317085269E-10</v>
      </c>
      <c r="CI331" s="17">
        <f t="shared" ca="1" si="612"/>
        <v>5.3469279563426977E-10</v>
      </c>
      <c r="CJ331" s="17">
        <f t="shared" ca="1" si="612"/>
        <v>5.4538665154695511E-10</v>
      </c>
      <c r="CK331" s="17">
        <f t="shared" ca="1" si="612"/>
        <v>5.5629438457789422E-10</v>
      </c>
      <c r="CL331" s="17">
        <f t="shared" ca="1" si="612"/>
        <v>5.6742027226945216E-10</v>
      </c>
      <c r="CM331" s="17">
        <f t="shared" ca="1" si="612"/>
        <v>5.7876867771484115E-10</v>
      </c>
      <c r="CN331" s="17">
        <f t="shared" ca="1" si="612"/>
        <v>5.9034405126913794E-10</v>
      </c>
      <c r="CO331" s="17">
        <f t="shared" ca="1" si="612"/>
        <v>6.0215093229452079E-10</v>
      </c>
      <c r="CP331" s="17">
        <f t="shared" ca="1" si="612"/>
        <v>6.1419395094041114E-10</v>
      </c>
      <c r="CQ331" s="17">
        <f t="shared" ca="1" si="612"/>
        <v>6.2647782995921932E-10</v>
      </c>
      <c r="CR331" s="17">
        <f t="shared" ca="1" si="612"/>
        <v>6.3900738655840371E-10</v>
      </c>
      <c r="CS331" s="17">
        <f t="shared" ca="1" si="612"/>
        <v>6.5178753428957175E-10</v>
      </c>
      <c r="CT331" s="17">
        <f t="shared" ca="1" si="612"/>
        <v>6.6482328497536309E-10</v>
      </c>
      <c r="CU331" s="17">
        <f t="shared" ca="1" si="612"/>
        <v>6.7811975067487035E-10</v>
      </c>
      <c r="CV331" s="17">
        <f t="shared" ca="1" si="612"/>
        <v>6.9168214568836779E-10</v>
      </c>
      <c r="CW331" s="17">
        <f t="shared" ca="1" si="612"/>
        <v>7.055157886021351E-10</v>
      </c>
      <c r="CX331" s="17">
        <f t="shared" ca="1" si="612"/>
        <v>7.1962610437417774E-10</v>
      </c>
      <c r="CY331" s="17">
        <f t="shared" ca="1" si="612"/>
        <v>7.3401862646166122E-10</v>
      </c>
      <c r="CZ331" s="17">
        <f t="shared" ca="1" si="612"/>
        <v>7.4869899899089445E-10</v>
      </c>
      <c r="DA331" s="17">
        <f t="shared" ca="1" si="612"/>
        <v>7.6367297897071243E-10</v>
      </c>
      <c r="DB331" s="17">
        <f t="shared" ca="1" si="612"/>
        <v>7.7894643855012656E-10</v>
      </c>
      <c r="DC331" s="17">
        <f t="shared" ca="1" si="612"/>
        <v>7.9452536732112916E-10</v>
      </c>
      <c r="DD331" s="17">
        <f t="shared" ca="1" si="612"/>
        <v>8.1041587466755178E-10</v>
      </c>
      <c r="DE331" s="17">
        <f t="shared" ca="1" si="612"/>
        <v>8.2662419216090279E-10</v>
      </c>
      <c r="DF331" s="17">
        <f t="shared" ca="1" si="612"/>
        <v>8.4315667600412084E-10</v>
      </c>
      <c r="DG331" s="17">
        <f t="shared" ca="1" si="612"/>
        <v>8.6001980952420341E-10</v>
      </c>
      <c r="DH331" s="17">
        <f t="shared" ca="1" si="612"/>
        <v>8.7722020571468744E-10</v>
      </c>
      <c r="DI331" s="17">
        <f t="shared" ca="1" si="612"/>
        <v>8.9476460982898122E-10</v>
      </c>
      <c r="DJ331" s="17">
        <f t="shared" ca="1" si="612"/>
        <v>9.126599020255608E-10</v>
      </c>
      <c r="DK331" s="17">
        <f t="shared" ca="1" si="612"/>
        <v>9.3091310006607198E-10</v>
      </c>
      <c r="DL331" s="17">
        <f t="shared" ca="1" si="612"/>
        <v>9.4953136206739338E-10</v>
      </c>
      <c r="DM331" s="17">
        <f t="shared" ca="1" si="612"/>
        <v>9.6852198930874135E-10</v>
      </c>
      <c r="DN331" s="17">
        <f t="shared" ca="1" si="612"/>
        <v>9.878924290949162E-10</v>
      </c>
      <c r="DO331" s="17">
        <f t="shared" ca="1" si="612"/>
        <v>1.0076502776768144E-9</v>
      </c>
      <c r="DP331" s="17">
        <f t="shared" ca="1" si="612"/>
        <v>1.0278032832303506E-9</v>
      </c>
      <c r="DQ331" s="17">
        <f t="shared" ca="1" si="612"/>
        <v>1.0483593488949577E-9</v>
      </c>
      <c r="DR331" s="17">
        <f t="shared" ca="1" si="612"/>
        <v>1.0693265358728569E-9</v>
      </c>
      <c r="DS331" s="17">
        <f t="shared" ca="1" si="612"/>
        <v>1.090713066590314E-9</v>
      </c>
      <c r="DT331" s="17">
        <f t="shared" ca="1" si="612"/>
        <v>1.1125273279221202E-9</v>
      </c>
      <c r="DU331" s="17">
        <f t="shared" ca="1" si="612"/>
        <v>1.1347778744805627E-9</v>
      </c>
      <c r="DV331" s="17">
        <f t="shared" ca="1" si="612"/>
        <v>1.1574734319701739E-9</v>
      </c>
      <c r="DW331" s="17">
        <f t="shared" ca="1" si="612"/>
        <v>1.1806229006095774E-9</v>
      </c>
      <c r="DX331" s="17">
        <f t="shared" ca="1" si="612"/>
        <v>1.204235358621769E-9</v>
      </c>
      <c r="DY331" s="17">
        <f t="shared" ca="1" si="612"/>
        <v>1.2283200657942044E-9</v>
      </c>
      <c r="DZ331" s="17">
        <f t="shared" ca="1" si="612"/>
        <v>1.2528864671100884E-9</v>
      </c>
      <c r="EA331" s="17">
        <f t="shared" ca="1" si="612"/>
        <v>1.2779441964522901E-9</v>
      </c>
      <c r="EB331" s="17">
        <f t="shared" ca="1" si="612"/>
        <v>1.3035030803813358E-9</v>
      </c>
      <c r="EC331" s="17">
        <f t="shared" ca="1" si="612"/>
        <v>1.3295731419889627E-9</v>
      </c>
      <c r="ED331" s="17">
        <f t="shared" ca="1" si="612"/>
        <v>1.3561646048287421E-9</v>
      </c>
      <c r="EE331" s="17">
        <f t="shared" ca="1" si="612"/>
        <v>1.383287896925317E-9</v>
      </c>
      <c r="EF331" s="17">
        <f t="shared" ca="1" si="612"/>
        <v>1.4109536548638233E-9</v>
      </c>
      <c r="EG331" s="17">
        <f t="shared" ca="1" si="612"/>
        <v>1.4391727279610999E-9</v>
      </c>
      <c r="EH331" s="17">
        <f t="shared" ca="1" si="612"/>
        <v>1.467956182520322E-9</v>
      </c>
      <c r="EI331" s="17">
        <f t="shared" ref="EI331:FC331" ca="1" si="613">-EI307</f>
        <v>1.4973153061707284E-9</v>
      </c>
      <c r="EJ331" s="17">
        <f t="shared" ca="1" si="613"/>
        <v>1.5272616122941431E-9</v>
      </c>
      <c r="EK331" s="17">
        <f t="shared" ca="1" si="613"/>
        <v>1.5578068445400259E-9</v>
      </c>
      <c r="EL331" s="17">
        <f t="shared" ca="1" si="613"/>
        <v>1.5889629814308265E-9</v>
      </c>
      <c r="EM331" s="17">
        <f t="shared" ca="1" si="613"/>
        <v>1.620742241059443E-9</v>
      </c>
      <c r="EN331" s="17">
        <f t="shared" ca="1" si="613"/>
        <v>1.6531570858806318E-9</v>
      </c>
      <c r="EO331" s="17">
        <f t="shared" ca="1" si="613"/>
        <v>1.6862202275982443E-9</v>
      </c>
      <c r="EP331" s="17">
        <f t="shared" ca="1" si="613"/>
        <v>1.7199446321502092E-9</v>
      </c>
      <c r="EQ331" s="17">
        <f t="shared" ca="1" si="613"/>
        <v>1.7543435247932132E-9</v>
      </c>
      <c r="ER331" s="17">
        <f t="shared" ca="1" si="613"/>
        <v>1.7894303952890776E-9</v>
      </c>
      <c r="ES331" s="17">
        <f t="shared" ca="1" si="613"/>
        <v>1.8252190031948591E-9</v>
      </c>
      <c r="ET331" s="17">
        <f t="shared" ca="1" si="613"/>
        <v>1.8617233832587562E-9</v>
      </c>
      <c r="EU331" s="17">
        <f t="shared" ca="1" si="613"/>
        <v>1.8989578509239313E-9</v>
      </c>
      <c r="EV331" s="17">
        <f t="shared" ca="1" si="613"/>
        <v>1.93693700794241E-9</v>
      </c>
      <c r="EW331" s="17">
        <f t="shared" ca="1" si="613"/>
        <v>1.975675748101258E-9</v>
      </c>
      <c r="EX331" s="17">
        <f t="shared" ca="1" si="613"/>
        <v>2.0151892630632834E-9</v>
      </c>
      <c r="EY331" s="17">
        <f t="shared" ca="1" si="613"/>
        <v>2.055493048324549E-9</v>
      </c>
      <c r="EZ331" s="17">
        <f t="shared" ca="1" si="613"/>
        <v>2.0966029092910404E-9</v>
      </c>
      <c r="FA331" s="17">
        <f t="shared" ca="1" si="613"/>
        <v>2.138534967476861E-9</v>
      </c>
      <c r="FB331" s="17">
        <f t="shared" ca="1" si="613"/>
        <v>2.1813056668263981E-9</v>
      </c>
      <c r="FC331" s="17">
        <f t="shared" ca="1" si="613"/>
        <v>2.2249317801629262E-9</v>
      </c>
    </row>
    <row r="332" spans="3:159" x14ac:dyDescent="0.35">
      <c r="D332" t="s">
        <v>340</v>
      </c>
      <c r="J332" s="17">
        <f>J245</f>
        <v>0</v>
      </c>
      <c r="K332" s="17">
        <f t="shared" ref="K332:BV332" ca="1" si="614">K245</f>
        <v>0</v>
      </c>
      <c r="L332" s="17">
        <f t="shared" ca="1" si="614"/>
        <v>0</v>
      </c>
      <c r="M332" s="17">
        <f t="shared" ca="1" si="614"/>
        <v>0</v>
      </c>
      <c r="N332" s="17">
        <f t="shared" ca="1" si="614"/>
        <v>0</v>
      </c>
      <c r="O332" s="17">
        <f t="shared" ca="1" si="614"/>
        <v>0</v>
      </c>
      <c r="P332" s="17">
        <f t="shared" ca="1" si="614"/>
        <v>0</v>
      </c>
      <c r="Q332" s="17">
        <f t="shared" ca="1" si="614"/>
        <v>0</v>
      </c>
      <c r="R332" s="17">
        <f t="shared" ca="1" si="614"/>
        <v>0</v>
      </c>
      <c r="S332" s="17">
        <f t="shared" ca="1" si="614"/>
        <v>0</v>
      </c>
      <c r="T332" s="17">
        <f t="shared" ca="1" si="614"/>
        <v>0</v>
      </c>
      <c r="U332" s="17">
        <f t="shared" ca="1" si="614"/>
        <v>0</v>
      </c>
      <c r="V332" s="17">
        <f t="shared" ca="1" si="614"/>
        <v>-6795920.0266436553</v>
      </c>
      <c r="W332" s="17">
        <f t="shared" ca="1" si="614"/>
        <v>-664162.66717056511</v>
      </c>
      <c r="X332" s="17">
        <f t="shared" ca="1" si="614"/>
        <v>-686851.88291329844</v>
      </c>
      <c r="Y332" s="17">
        <f t="shared" ca="1" si="614"/>
        <v>-710117.39303605189</v>
      </c>
      <c r="Z332" s="17">
        <f t="shared" ca="1" si="614"/>
        <v>-733972.9658371252</v>
      </c>
      <c r="AA332" s="17">
        <f t="shared" ca="1" si="614"/>
        <v>-758432.6938997074</v>
      </c>
      <c r="AB332" s="17">
        <f t="shared" ca="1" si="614"/>
        <v>-783511.00170859019</v>
      </c>
      <c r="AC332" s="17">
        <f t="shared" ca="1" si="614"/>
        <v>-809222.65344574489</v>
      </c>
      <c r="AD332" s="17">
        <f t="shared" ca="1" si="614"/>
        <v>-835582.76096897339</v>
      </c>
      <c r="AE332" s="17">
        <f t="shared" ca="1" si="614"/>
        <v>0</v>
      </c>
      <c r="AF332" s="17">
        <f t="shared" ca="1" si="614"/>
        <v>0</v>
      </c>
      <c r="AG332" s="17">
        <f t="shared" ca="1" si="614"/>
        <v>0</v>
      </c>
      <c r="AH332" s="17">
        <f t="shared" ca="1" si="614"/>
        <v>0</v>
      </c>
      <c r="AI332" s="17">
        <f t="shared" ca="1" si="614"/>
        <v>0</v>
      </c>
      <c r="AJ332" s="17">
        <f t="shared" ca="1" si="614"/>
        <v>0</v>
      </c>
      <c r="AK332" s="17">
        <f t="shared" ca="1" si="614"/>
        <v>0</v>
      </c>
      <c r="AL332" s="17">
        <f t="shared" ca="1" si="614"/>
        <v>0</v>
      </c>
      <c r="AM332" s="17">
        <f t="shared" ca="1" si="614"/>
        <v>0</v>
      </c>
      <c r="AN332" s="17">
        <f t="shared" ca="1" si="614"/>
        <v>0</v>
      </c>
      <c r="AO332" s="17">
        <f t="shared" ca="1" si="614"/>
        <v>0</v>
      </c>
      <c r="AP332" s="17">
        <f t="shared" ca="1" si="614"/>
        <v>0</v>
      </c>
      <c r="AQ332" s="17">
        <f t="shared" ca="1" si="614"/>
        <v>0</v>
      </c>
      <c r="AR332" s="17">
        <f t="shared" ca="1" si="614"/>
        <v>0</v>
      </c>
      <c r="AS332" s="17">
        <f t="shared" ca="1" si="614"/>
        <v>0</v>
      </c>
      <c r="AT332" s="17">
        <f t="shared" ca="1" si="614"/>
        <v>0</v>
      </c>
      <c r="AU332" s="17">
        <f t="shared" ca="1" si="614"/>
        <v>0</v>
      </c>
      <c r="AV332" s="17">
        <f t="shared" ca="1" si="614"/>
        <v>0</v>
      </c>
      <c r="AW332" s="17">
        <f t="shared" ca="1" si="614"/>
        <v>0</v>
      </c>
      <c r="AX332" s="17">
        <f t="shared" ca="1" si="614"/>
        <v>0</v>
      </c>
      <c r="AY332" s="17">
        <f t="shared" ca="1" si="614"/>
        <v>0</v>
      </c>
      <c r="AZ332" s="17">
        <f t="shared" ca="1" si="614"/>
        <v>0</v>
      </c>
      <c r="BA332" s="17">
        <f t="shared" ca="1" si="614"/>
        <v>0</v>
      </c>
      <c r="BB332" s="17">
        <f t="shared" ca="1" si="614"/>
        <v>0</v>
      </c>
      <c r="BC332" s="17">
        <f t="shared" ca="1" si="614"/>
        <v>0</v>
      </c>
      <c r="BD332" s="17">
        <f t="shared" ca="1" si="614"/>
        <v>0</v>
      </c>
      <c r="BE332" s="17">
        <f t="shared" ca="1" si="614"/>
        <v>0</v>
      </c>
      <c r="BF332" s="17">
        <f t="shared" ca="1" si="614"/>
        <v>0</v>
      </c>
      <c r="BG332" s="17">
        <f t="shared" ca="1" si="614"/>
        <v>0</v>
      </c>
      <c r="BH332" s="17">
        <f t="shared" ca="1" si="614"/>
        <v>0</v>
      </c>
      <c r="BI332" s="17">
        <f t="shared" ca="1" si="614"/>
        <v>0</v>
      </c>
      <c r="BJ332" s="17">
        <f t="shared" ca="1" si="614"/>
        <v>0</v>
      </c>
      <c r="BK332" s="17">
        <f t="shared" ca="1" si="614"/>
        <v>0</v>
      </c>
      <c r="BL332" s="17">
        <f t="shared" ca="1" si="614"/>
        <v>0</v>
      </c>
      <c r="BM332" s="17">
        <f t="shared" ca="1" si="614"/>
        <v>0</v>
      </c>
      <c r="BN332" s="17">
        <f t="shared" ca="1" si="614"/>
        <v>0</v>
      </c>
      <c r="BO332" s="17">
        <f t="shared" ca="1" si="614"/>
        <v>0</v>
      </c>
      <c r="BP332" s="17">
        <f t="shared" ca="1" si="614"/>
        <v>0</v>
      </c>
      <c r="BQ332" s="17">
        <f t="shared" ca="1" si="614"/>
        <v>0</v>
      </c>
      <c r="BR332" s="17">
        <f t="shared" ca="1" si="614"/>
        <v>0</v>
      </c>
      <c r="BS332" s="17">
        <f t="shared" ca="1" si="614"/>
        <v>0</v>
      </c>
      <c r="BT332" s="17">
        <f t="shared" ca="1" si="614"/>
        <v>0</v>
      </c>
      <c r="BU332" s="17">
        <f t="shared" ca="1" si="614"/>
        <v>0</v>
      </c>
      <c r="BV332" s="17">
        <f t="shared" ca="1" si="614"/>
        <v>0</v>
      </c>
      <c r="BW332" s="17">
        <f t="shared" ref="BW332:EH332" ca="1" si="615">BW245</f>
        <v>0</v>
      </c>
      <c r="BX332" s="17">
        <f t="shared" ca="1" si="615"/>
        <v>0</v>
      </c>
      <c r="BY332" s="17">
        <f t="shared" ca="1" si="615"/>
        <v>0</v>
      </c>
      <c r="BZ332" s="17">
        <f t="shared" ca="1" si="615"/>
        <v>0</v>
      </c>
      <c r="CA332" s="17">
        <f t="shared" ca="1" si="615"/>
        <v>0</v>
      </c>
      <c r="CB332" s="17">
        <f t="shared" ca="1" si="615"/>
        <v>0</v>
      </c>
      <c r="CC332" s="17">
        <f t="shared" ca="1" si="615"/>
        <v>0</v>
      </c>
      <c r="CD332" s="17">
        <f t="shared" ca="1" si="615"/>
        <v>0</v>
      </c>
      <c r="CE332" s="17">
        <f t="shared" ca="1" si="615"/>
        <v>0</v>
      </c>
      <c r="CF332" s="17">
        <f t="shared" ca="1" si="615"/>
        <v>0</v>
      </c>
      <c r="CG332" s="17">
        <f t="shared" ca="1" si="615"/>
        <v>0</v>
      </c>
      <c r="CH332" s="17">
        <f t="shared" ca="1" si="615"/>
        <v>0</v>
      </c>
      <c r="CI332" s="17">
        <f t="shared" ca="1" si="615"/>
        <v>0</v>
      </c>
      <c r="CJ332" s="17">
        <f t="shared" ca="1" si="615"/>
        <v>0</v>
      </c>
      <c r="CK332" s="17">
        <f t="shared" ca="1" si="615"/>
        <v>0</v>
      </c>
      <c r="CL332" s="17">
        <f t="shared" ca="1" si="615"/>
        <v>0</v>
      </c>
      <c r="CM332" s="17">
        <f t="shared" ca="1" si="615"/>
        <v>0</v>
      </c>
      <c r="CN332" s="17">
        <f t="shared" ca="1" si="615"/>
        <v>0</v>
      </c>
      <c r="CO332" s="17">
        <f t="shared" ca="1" si="615"/>
        <v>0</v>
      </c>
      <c r="CP332" s="17">
        <f t="shared" ca="1" si="615"/>
        <v>0</v>
      </c>
      <c r="CQ332" s="17">
        <f t="shared" ca="1" si="615"/>
        <v>0</v>
      </c>
      <c r="CR332" s="17">
        <f t="shared" ca="1" si="615"/>
        <v>0</v>
      </c>
      <c r="CS332" s="17">
        <f t="shared" ca="1" si="615"/>
        <v>0</v>
      </c>
      <c r="CT332" s="17">
        <f t="shared" ca="1" si="615"/>
        <v>0</v>
      </c>
      <c r="CU332" s="17">
        <f t="shared" ca="1" si="615"/>
        <v>0</v>
      </c>
      <c r="CV332" s="17">
        <f t="shared" ca="1" si="615"/>
        <v>0</v>
      </c>
      <c r="CW332" s="17">
        <f t="shared" ca="1" si="615"/>
        <v>0</v>
      </c>
      <c r="CX332" s="17">
        <f t="shared" ca="1" si="615"/>
        <v>0</v>
      </c>
      <c r="CY332" s="17">
        <f t="shared" ca="1" si="615"/>
        <v>0</v>
      </c>
      <c r="CZ332" s="17">
        <f t="shared" ca="1" si="615"/>
        <v>0</v>
      </c>
      <c r="DA332" s="17">
        <f t="shared" ca="1" si="615"/>
        <v>0</v>
      </c>
      <c r="DB332" s="17">
        <f t="shared" ca="1" si="615"/>
        <v>0</v>
      </c>
      <c r="DC332" s="17">
        <f t="shared" ca="1" si="615"/>
        <v>0</v>
      </c>
      <c r="DD332" s="17">
        <f t="shared" ca="1" si="615"/>
        <v>0</v>
      </c>
      <c r="DE332" s="17">
        <f t="shared" ca="1" si="615"/>
        <v>0</v>
      </c>
      <c r="DF332" s="17">
        <f t="shared" ca="1" si="615"/>
        <v>0</v>
      </c>
      <c r="DG332" s="17">
        <f t="shared" ca="1" si="615"/>
        <v>0</v>
      </c>
      <c r="DH332" s="17">
        <f t="shared" ca="1" si="615"/>
        <v>0</v>
      </c>
      <c r="DI332" s="17">
        <f t="shared" ca="1" si="615"/>
        <v>0</v>
      </c>
      <c r="DJ332" s="17">
        <f t="shared" ca="1" si="615"/>
        <v>0</v>
      </c>
      <c r="DK332" s="17">
        <f t="shared" ca="1" si="615"/>
        <v>0</v>
      </c>
      <c r="DL332" s="17">
        <f t="shared" ca="1" si="615"/>
        <v>0</v>
      </c>
      <c r="DM332" s="17">
        <f t="shared" ca="1" si="615"/>
        <v>0</v>
      </c>
      <c r="DN332" s="17">
        <f t="shared" ca="1" si="615"/>
        <v>0</v>
      </c>
      <c r="DO332" s="17">
        <f t="shared" ca="1" si="615"/>
        <v>0</v>
      </c>
      <c r="DP332" s="17">
        <f t="shared" ca="1" si="615"/>
        <v>0</v>
      </c>
      <c r="DQ332" s="17">
        <f t="shared" ca="1" si="615"/>
        <v>0</v>
      </c>
      <c r="DR332" s="17">
        <f t="shared" ca="1" si="615"/>
        <v>0</v>
      </c>
      <c r="DS332" s="17">
        <f t="shared" ca="1" si="615"/>
        <v>0</v>
      </c>
      <c r="DT332" s="17">
        <f t="shared" ca="1" si="615"/>
        <v>0</v>
      </c>
      <c r="DU332" s="17">
        <f t="shared" ca="1" si="615"/>
        <v>0</v>
      </c>
      <c r="DV332" s="17">
        <f t="shared" ca="1" si="615"/>
        <v>0</v>
      </c>
      <c r="DW332" s="17">
        <f t="shared" ca="1" si="615"/>
        <v>0</v>
      </c>
      <c r="DX332" s="17">
        <f t="shared" ca="1" si="615"/>
        <v>0</v>
      </c>
      <c r="DY332" s="17">
        <f t="shared" ca="1" si="615"/>
        <v>0</v>
      </c>
      <c r="DZ332" s="17">
        <f t="shared" ca="1" si="615"/>
        <v>0</v>
      </c>
      <c r="EA332" s="17">
        <f t="shared" ca="1" si="615"/>
        <v>0</v>
      </c>
      <c r="EB332" s="17">
        <f t="shared" ca="1" si="615"/>
        <v>0</v>
      </c>
      <c r="EC332" s="17">
        <f t="shared" ca="1" si="615"/>
        <v>0</v>
      </c>
      <c r="ED332" s="17">
        <f t="shared" ca="1" si="615"/>
        <v>0</v>
      </c>
      <c r="EE332" s="17">
        <f t="shared" ca="1" si="615"/>
        <v>0</v>
      </c>
      <c r="EF332" s="17">
        <f t="shared" ca="1" si="615"/>
        <v>0</v>
      </c>
      <c r="EG332" s="17">
        <f t="shared" ca="1" si="615"/>
        <v>0</v>
      </c>
      <c r="EH332" s="17">
        <f t="shared" ca="1" si="615"/>
        <v>0</v>
      </c>
      <c r="EI332" s="17">
        <f t="shared" ref="EI332:FC332" ca="1" si="616">EI245</f>
        <v>0</v>
      </c>
      <c r="EJ332" s="17">
        <f t="shared" ca="1" si="616"/>
        <v>0</v>
      </c>
      <c r="EK332" s="17">
        <f t="shared" ca="1" si="616"/>
        <v>0</v>
      </c>
      <c r="EL332" s="17">
        <f t="shared" ca="1" si="616"/>
        <v>0</v>
      </c>
      <c r="EM332" s="17">
        <f t="shared" ca="1" si="616"/>
        <v>0</v>
      </c>
      <c r="EN332" s="17">
        <f t="shared" ca="1" si="616"/>
        <v>0</v>
      </c>
      <c r="EO332" s="17">
        <f t="shared" ca="1" si="616"/>
        <v>0</v>
      </c>
      <c r="EP332" s="17">
        <f t="shared" ca="1" si="616"/>
        <v>0</v>
      </c>
      <c r="EQ332" s="17">
        <f t="shared" ca="1" si="616"/>
        <v>0</v>
      </c>
      <c r="ER332" s="17">
        <f t="shared" ca="1" si="616"/>
        <v>0</v>
      </c>
      <c r="ES332" s="17">
        <f t="shared" ca="1" si="616"/>
        <v>0</v>
      </c>
      <c r="ET332" s="17">
        <f t="shared" ca="1" si="616"/>
        <v>0</v>
      </c>
      <c r="EU332" s="17">
        <f t="shared" ca="1" si="616"/>
        <v>0</v>
      </c>
      <c r="EV332" s="17">
        <f t="shared" ca="1" si="616"/>
        <v>0</v>
      </c>
      <c r="EW332" s="17">
        <f t="shared" ca="1" si="616"/>
        <v>0</v>
      </c>
      <c r="EX332" s="17">
        <f t="shared" ca="1" si="616"/>
        <v>0</v>
      </c>
      <c r="EY332" s="17">
        <f t="shared" ca="1" si="616"/>
        <v>0</v>
      </c>
      <c r="EZ332" s="17">
        <f t="shared" ca="1" si="616"/>
        <v>0</v>
      </c>
      <c r="FA332" s="17">
        <f t="shared" ca="1" si="616"/>
        <v>0</v>
      </c>
      <c r="FB332" s="17">
        <f t="shared" ca="1" si="616"/>
        <v>0</v>
      </c>
      <c r="FC332" s="17">
        <f t="shared" ca="1" si="616"/>
        <v>0</v>
      </c>
    </row>
    <row r="333" spans="3:159" x14ac:dyDescent="0.35">
      <c r="D333" t="s">
        <v>341</v>
      </c>
      <c r="J333" s="17">
        <f>J246</f>
        <v>0</v>
      </c>
      <c r="K333" s="17">
        <f t="shared" ref="K333:BV333" si="617">K246</f>
        <v>0</v>
      </c>
      <c r="L333" s="17">
        <f t="shared" si="617"/>
        <v>0</v>
      </c>
      <c r="M333" s="17">
        <f t="shared" si="617"/>
        <v>0</v>
      </c>
      <c r="N333" s="17">
        <f t="shared" si="617"/>
        <v>0</v>
      </c>
      <c r="O333" s="17">
        <f t="shared" si="617"/>
        <v>0</v>
      </c>
      <c r="P333" s="17">
        <f t="shared" si="617"/>
        <v>0</v>
      </c>
      <c r="Q333" s="17">
        <f t="shared" si="617"/>
        <v>0</v>
      </c>
      <c r="R333" s="17">
        <f t="shared" si="617"/>
        <v>0</v>
      </c>
      <c r="S333" s="17">
        <f t="shared" si="617"/>
        <v>0</v>
      </c>
      <c r="T333" s="17">
        <f t="shared" si="617"/>
        <v>0</v>
      </c>
      <c r="U333" s="17">
        <f t="shared" si="617"/>
        <v>0</v>
      </c>
      <c r="V333" s="17">
        <f t="shared" si="617"/>
        <v>0</v>
      </c>
      <c r="W333" s="17">
        <f t="shared" si="617"/>
        <v>0</v>
      </c>
      <c r="X333" s="17">
        <f t="shared" si="617"/>
        <v>0</v>
      </c>
      <c r="Y333" s="17">
        <f t="shared" si="617"/>
        <v>0</v>
      </c>
      <c r="Z333" s="17">
        <f t="shared" si="617"/>
        <v>0</v>
      </c>
      <c r="AA333" s="17">
        <f t="shared" si="617"/>
        <v>0</v>
      </c>
      <c r="AB333" s="17">
        <f t="shared" si="617"/>
        <v>0</v>
      </c>
      <c r="AC333" s="17">
        <f t="shared" si="617"/>
        <v>0</v>
      </c>
      <c r="AD333" s="17">
        <f t="shared" si="617"/>
        <v>0</v>
      </c>
      <c r="AE333" s="17">
        <f t="shared" si="617"/>
        <v>-517317.63134748023</v>
      </c>
      <c r="AF333" s="17">
        <f t="shared" si="617"/>
        <v>-535096.51075693697</v>
      </c>
      <c r="AG333" s="17">
        <f t="shared" si="617"/>
        <v>-553275.88881237723</v>
      </c>
      <c r="AH333" s="17">
        <f t="shared" si="617"/>
        <v>-571864.00658752571</v>
      </c>
      <c r="AI333" s="17">
        <f t="shared" si="617"/>
        <v>-590869.2706720276</v>
      </c>
      <c r="AJ333" s="17">
        <f t="shared" si="617"/>
        <v>-610300.25647674338</v>
      </c>
      <c r="AK333" s="17">
        <f t="shared" si="617"/>
        <v>-630165.71160500788</v>
      </c>
      <c r="AL333" s="17">
        <f t="shared" si="617"/>
        <v>-650474.55929117766</v>
      </c>
      <c r="AM333" s="17">
        <f t="shared" si="617"/>
        <v>-671235.9019078057</v>
      </c>
      <c r="AN333" s="17">
        <f t="shared" si="617"/>
        <v>-692459.02454281272</v>
      </c>
      <c r="AO333" s="17">
        <f t="shared" si="617"/>
        <v>-714153.39864805737</v>
      </c>
      <c r="AP333" s="17">
        <f t="shared" si="617"/>
        <v>-667907.63312914735</v>
      </c>
      <c r="AQ333" s="17">
        <f t="shared" si="617"/>
        <v>-689205.2676147914</v>
      </c>
      <c r="AR333" s="17">
        <f t="shared" si="617"/>
        <v>-710976.35527559661</v>
      </c>
      <c r="AS333" s="17">
        <f t="shared" si="617"/>
        <v>-733230.60361487302</v>
      </c>
      <c r="AT333" s="17">
        <f t="shared" si="617"/>
        <v>-755977.9149172015</v>
      </c>
      <c r="AU333" s="17">
        <f t="shared" si="617"/>
        <v>-779228.39013739442</v>
      </c>
      <c r="AV333" s="17">
        <f t="shared" si="617"/>
        <v>-802992.33286707103</v>
      </c>
      <c r="AW333" s="17">
        <f t="shared" si="617"/>
        <v>-827280.2533803971</v>
      </c>
      <c r="AX333" s="17">
        <f t="shared" si="617"/>
        <v>-852102.87276057969</v>
      </c>
      <c r="AY333" s="17">
        <f t="shared" si="617"/>
        <v>-877471.12710871012</v>
      </c>
      <c r="AZ333" s="17">
        <f t="shared" si="617"/>
        <v>-903396.17183662462</v>
      </c>
      <c r="BA333" s="17">
        <f t="shared" si="617"/>
        <v>-929889.3860454387</v>
      </c>
      <c r="BB333" s="17">
        <f t="shared" si="617"/>
        <v>-956962.3769914771</v>
      </c>
      <c r="BC333" s="17">
        <f t="shared" si="617"/>
        <v>-984626.98464134755</v>
      </c>
      <c r="BD333" s="17">
        <f t="shared" si="617"/>
        <v>-1012895.2863179245</v>
      </c>
      <c r="BE333" s="17">
        <f t="shared" si="617"/>
        <v>-1041779.6014390785</v>
      </c>
      <c r="BF333" s="17">
        <f t="shared" si="617"/>
        <v>-1071292.4963509867</v>
      </c>
      <c r="BG333" s="17">
        <f t="shared" si="617"/>
        <v>-1101446.789257918</v>
      </c>
      <c r="BH333" s="17">
        <f t="shared" si="617"/>
        <v>-1132255.5552504284</v>
      </c>
      <c r="BI333" s="17">
        <f t="shared" si="617"/>
        <v>-1232153.1840654947</v>
      </c>
      <c r="BJ333" s="17">
        <f t="shared" si="617"/>
        <v>-255121.80217645731</v>
      </c>
      <c r="BK333" s="17">
        <f t="shared" si="617"/>
        <v>-253222.26625655324</v>
      </c>
      <c r="BL333" s="17">
        <f t="shared" si="617"/>
        <v>-251241.95410782046</v>
      </c>
      <c r="BM333" s="17">
        <f t="shared" si="617"/>
        <v>-249178.75750082923</v>
      </c>
      <c r="BN333" s="17">
        <f t="shared" si="617"/>
        <v>-247030.5213056982</v>
      </c>
      <c r="BO333" s="17">
        <f t="shared" si="617"/>
        <v>-244795.04250654732</v>
      </c>
      <c r="BP333" s="17">
        <f t="shared" si="617"/>
        <v>-242470.06919576545</v>
      </c>
      <c r="BQ333" s="17">
        <f t="shared" si="617"/>
        <v>-240053.29954768752</v>
      </c>
      <c r="BR333" s="17">
        <f t="shared" si="617"/>
        <v>-237542.38077126408</v>
      </c>
      <c r="BS333" s="17">
        <f t="shared" si="617"/>
        <v>-234934.90804129696</v>
      </c>
      <c r="BT333" s="17">
        <f t="shared" si="617"/>
        <v>-232228.42340781001</v>
      </c>
      <c r="BU333" s="17">
        <f t="shared" si="617"/>
        <v>-229420.41468310953</v>
      </c>
      <c r="BV333" s="17">
        <f t="shared" si="617"/>
        <v>-226508.31430608683</v>
      </c>
      <c r="BW333" s="17">
        <f t="shared" ref="BW333:EH333" si="618">BW246</f>
        <v>-223489.49818329921</v>
      </c>
      <c r="BX333" s="17">
        <f t="shared" si="618"/>
        <v>-220361.28450636359</v>
      </c>
      <c r="BY333" s="17">
        <f t="shared" si="618"/>
        <v>-217120.93254517898</v>
      </c>
      <c r="BZ333" s="17">
        <f t="shared" si="618"/>
        <v>-213765.64141649645</v>
      </c>
      <c r="CA333" s="17">
        <f t="shared" si="618"/>
        <v>-210292.5488273298</v>
      </c>
      <c r="CB333" s="17">
        <f t="shared" si="618"/>
        <v>-206698.7297927062</v>
      </c>
      <c r="CC333" s="17">
        <f t="shared" si="618"/>
        <v>-202981.19532723236</v>
      </c>
      <c r="CD333" s="17">
        <f t="shared" si="618"/>
        <v>0</v>
      </c>
      <c r="CE333" s="17">
        <f t="shared" si="618"/>
        <v>0</v>
      </c>
      <c r="CF333" s="17">
        <f t="shared" si="618"/>
        <v>0</v>
      </c>
      <c r="CG333" s="17">
        <f t="shared" si="618"/>
        <v>0</v>
      </c>
      <c r="CH333" s="17">
        <f t="shared" si="618"/>
        <v>0</v>
      </c>
      <c r="CI333" s="17">
        <f t="shared" si="618"/>
        <v>0</v>
      </c>
      <c r="CJ333" s="17">
        <f t="shared" si="618"/>
        <v>0</v>
      </c>
      <c r="CK333" s="17">
        <f t="shared" si="618"/>
        <v>0</v>
      </c>
      <c r="CL333" s="17">
        <f t="shared" si="618"/>
        <v>0</v>
      </c>
      <c r="CM333" s="17">
        <f t="shared" si="618"/>
        <v>0</v>
      </c>
      <c r="CN333" s="17">
        <f t="shared" si="618"/>
        <v>0</v>
      </c>
      <c r="CO333" s="17">
        <f t="shared" si="618"/>
        <v>0</v>
      </c>
      <c r="CP333" s="17">
        <f t="shared" si="618"/>
        <v>0</v>
      </c>
      <c r="CQ333" s="17">
        <f t="shared" si="618"/>
        <v>0</v>
      </c>
      <c r="CR333" s="17">
        <f t="shared" si="618"/>
        <v>0</v>
      </c>
      <c r="CS333" s="17">
        <f t="shared" si="618"/>
        <v>0</v>
      </c>
      <c r="CT333" s="17">
        <f t="shared" si="618"/>
        <v>0</v>
      </c>
      <c r="CU333" s="17">
        <f t="shared" si="618"/>
        <v>0</v>
      </c>
      <c r="CV333" s="17">
        <f t="shared" si="618"/>
        <v>0</v>
      </c>
      <c r="CW333" s="17">
        <f t="shared" si="618"/>
        <v>0</v>
      </c>
      <c r="CX333" s="17">
        <f t="shared" si="618"/>
        <v>0</v>
      </c>
      <c r="CY333" s="17">
        <f t="shared" si="618"/>
        <v>0</v>
      </c>
      <c r="CZ333" s="17">
        <f t="shared" si="618"/>
        <v>0</v>
      </c>
      <c r="DA333" s="17">
        <f t="shared" si="618"/>
        <v>0</v>
      </c>
      <c r="DB333" s="17">
        <f t="shared" si="618"/>
        <v>0</v>
      </c>
      <c r="DC333" s="17">
        <f t="shared" si="618"/>
        <v>0</v>
      </c>
      <c r="DD333" s="17">
        <f t="shared" si="618"/>
        <v>0</v>
      </c>
      <c r="DE333" s="17">
        <f t="shared" si="618"/>
        <v>0</v>
      </c>
      <c r="DF333" s="17">
        <f t="shared" si="618"/>
        <v>0</v>
      </c>
      <c r="DG333" s="17">
        <f t="shared" si="618"/>
        <v>0</v>
      </c>
      <c r="DH333" s="17">
        <f t="shared" si="618"/>
        <v>0</v>
      </c>
      <c r="DI333" s="17">
        <f t="shared" si="618"/>
        <v>0</v>
      </c>
      <c r="DJ333" s="17">
        <f t="shared" si="618"/>
        <v>0</v>
      </c>
      <c r="DK333" s="17">
        <f t="shared" si="618"/>
        <v>0</v>
      </c>
      <c r="DL333" s="17">
        <f t="shared" si="618"/>
        <v>0</v>
      </c>
      <c r="DM333" s="17">
        <f t="shared" si="618"/>
        <v>0</v>
      </c>
      <c r="DN333" s="17">
        <f t="shared" si="618"/>
        <v>0</v>
      </c>
      <c r="DO333" s="17">
        <f t="shared" si="618"/>
        <v>0</v>
      </c>
      <c r="DP333" s="17">
        <f t="shared" si="618"/>
        <v>0</v>
      </c>
      <c r="DQ333" s="17">
        <f t="shared" si="618"/>
        <v>0</v>
      </c>
      <c r="DR333" s="17">
        <f t="shared" si="618"/>
        <v>0</v>
      </c>
      <c r="DS333" s="17">
        <f t="shared" si="618"/>
        <v>0</v>
      </c>
      <c r="DT333" s="17">
        <f t="shared" si="618"/>
        <v>0</v>
      </c>
      <c r="DU333" s="17">
        <f t="shared" si="618"/>
        <v>0</v>
      </c>
      <c r="DV333" s="17">
        <f t="shared" si="618"/>
        <v>0</v>
      </c>
      <c r="DW333" s="17">
        <f t="shared" si="618"/>
        <v>0</v>
      </c>
      <c r="DX333" s="17">
        <f t="shared" si="618"/>
        <v>0</v>
      </c>
      <c r="DY333" s="17">
        <f t="shared" si="618"/>
        <v>0</v>
      </c>
      <c r="DZ333" s="17">
        <f t="shared" si="618"/>
        <v>0</v>
      </c>
      <c r="EA333" s="17">
        <f t="shared" si="618"/>
        <v>0</v>
      </c>
      <c r="EB333" s="17">
        <f t="shared" si="618"/>
        <v>0</v>
      </c>
      <c r="EC333" s="17">
        <f t="shared" si="618"/>
        <v>0</v>
      </c>
      <c r="ED333" s="17">
        <f t="shared" si="618"/>
        <v>0</v>
      </c>
      <c r="EE333" s="17">
        <f t="shared" si="618"/>
        <v>0</v>
      </c>
      <c r="EF333" s="17">
        <f t="shared" si="618"/>
        <v>0</v>
      </c>
      <c r="EG333" s="17">
        <f t="shared" si="618"/>
        <v>0</v>
      </c>
      <c r="EH333" s="17">
        <f t="shared" si="618"/>
        <v>0</v>
      </c>
      <c r="EI333" s="17">
        <f t="shared" ref="EI333:FC333" si="619">EI246</f>
        <v>0</v>
      </c>
      <c r="EJ333" s="17">
        <f t="shared" si="619"/>
        <v>0</v>
      </c>
      <c r="EK333" s="17">
        <f t="shared" si="619"/>
        <v>0</v>
      </c>
      <c r="EL333" s="17">
        <f t="shared" si="619"/>
        <v>0</v>
      </c>
      <c r="EM333" s="17">
        <f t="shared" si="619"/>
        <v>0</v>
      </c>
      <c r="EN333" s="17">
        <f t="shared" si="619"/>
        <v>0</v>
      </c>
      <c r="EO333" s="17">
        <f t="shared" si="619"/>
        <v>0</v>
      </c>
      <c r="EP333" s="17">
        <f t="shared" si="619"/>
        <v>0</v>
      </c>
      <c r="EQ333" s="17">
        <f t="shared" si="619"/>
        <v>0</v>
      </c>
      <c r="ER333" s="17">
        <f t="shared" si="619"/>
        <v>0</v>
      </c>
      <c r="ES333" s="17">
        <f t="shared" si="619"/>
        <v>0</v>
      </c>
      <c r="ET333" s="17">
        <f t="shared" si="619"/>
        <v>0</v>
      </c>
      <c r="EU333" s="17">
        <f t="shared" si="619"/>
        <v>0</v>
      </c>
      <c r="EV333" s="17">
        <f t="shared" si="619"/>
        <v>0</v>
      </c>
      <c r="EW333" s="17">
        <f t="shared" si="619"/>
        <v>0</v>
      </c>
      <c r="EX333" s="17">
        <f t="shared" si="619"/>
        <v>0</v>
      </c>
      <c r="EY333" s="17">
        <f t="shared" si="619"/>
        <v>0</v>
      </c>
      <c r="EZ333" s="17">
        <f t="shared" si="619"/>
        <v>0</v>
      </c>
      <c r="FA333" s="17">
        <f t="shared" si="619"/>
        <v>0</v>
      </c>
      <c r="FB333" s="17">
        <f t="shared" si="619"/>
        <v>0</v>
      </c>
      <c r="FC333" s="17">
        <f t="shared" si="619"/>
        <v>0</v>
      </c>
    </row>
    <row r="334" spans="3:159" x14ac:dyDescent="0.35">
      <c r="D334" t="s">
        <v>342</v>
      </c>
      <c r="J334" s="17">
        <f>J250</f>
        <v>0</v>
      </c>
      <c r="K334" s="17">
        <f t="shared" ref="K334:BV334" si="620">K250</f>
        <v>0</v>
      </c>
      <c r="L334" s="17">
        <f t="shared" si="620"/>
        <v>0</v>
      </c>
      <c r="M334" s="17">
        <f t="shared" si="620"/>
        <v>0</v>
      </c>
      <c r="N334" s="17">
        <f t="shared" si="620"/>
        <v>0</v>
      </c>
      <c r="O334" s="17">
        <f t="shared" si="620"/>
        <v>0</v>
      </c>
      <c r="P334" s="17">
        <f t="shared" si="620"/>
        <v>0</v>
      </c>
      <c r="Q334" s="17">
        <f t="shared" si="620"/>
        <v>0</v>
      </c>
      <c r="R334" s="17">
        <f t="shared" si="620"/>
        <v>0</v>
      </c>
      <c r="S334" s="17">
        <f t="shared" si="620"/>
        <v>0</v>
      </c>
      <c r="T334" s="17">
        <f t="shared" si="620"/>
        <v>0</v>
      </c>
      <c r="U334" s="17">
        <f t="shared" si="620"/>
        <v>0</v>
      </c>
      <c r="V334" s="17">
        <f t="shared" si="620"/>
        <v>0</v>
      </c>
      <c r="W334" s="17">
        <f t="shared" si="620"/>
        <v>0</v>
      </c>
      <c r="X334" s="17">
        <f t="shared" si="620"/>
        <v>0</v>
      </c>
      <c r="Y334" s="17">
        <f t="shared" si="620"/>
        <v>0</v>
      </c>
      <c r="Z334" s="17">
        <f t="shared" si="620"/>
        <v>0</v>
      </c>
      <c r="AA334" s="17">
        <f t="shared" si="620"/>
        <v>0</v>
      </c>
      <c r="AB334" s="17">
        <f t="shared" si="620"/>
        <v>0</v>
      </c>
      <c r="AC334" s="17">
        <f t="shared" si="620"/>
        <v>0</v>
      </c>
      <c r="AD334" s="17">
        <f t="shared" si="620"/>
        <v>29438740.728055939</v>
      </c>
      <c r="AE334" s="17">
        <f t="shared" si="620"/>
        <v>0</v>
      </c>
      <c r="AF334" s="17">
        <f t="shared" si="620"/>
        <v>0</v>
      </c>
      <c r="AG334" s="17">
        <f t="shared" si="620"/>
        <v>0</v>
      </c>
      <c r="AH334" s="17">
        <f t="shared" si="620"/>
        <v>0</v>
      </c>
      <c r="AI334" s="17">
        <f t="shared" si="620"/>
        <v>0</v>
      </c>
      <c r="AJ334" s="17">
        <f t="shared" si="620"/>
        <v>0</v>
      </c>
      <c r="AK334" s="17">
        <f t="shared" si="620"/>
        <v>0</v>
      </c>
      <c r="AL334" s="17">
        <f t="shared" si="620"/>
        <v>0</v>
      </c>
      <c r="AM334" s="17">
        <f t="shared" si="620"/>
        <v>0</v>
      </c>
      <c r="AN334" s="17">
        <f t="shared" si="620"/>
        <v>0</v>
      </c>
      <c r="AO334" s="17">
        <f t="shared" si="620"/>
        <v>0</v>
      </c>
      <c r="AP334" s="17">
        <f t="shared" si="620"/>
        <v>0</v>
      </c>
      <c r="AQ334" s="17">
        <f t="shared" si="620"/>
        <v>0</v>
      </c>
      <c r="AR334" s="17">
        <f t="shared" si="620"/>
        <v>0</v>
      </c>
      <c r="AS334" s="17">
        <f t="shared" si="620"/>
        <v>0</v>
      </c>
      <c r="AT334" s="17">
        <f t="shared" si="620"/>
        <v>0</v>
      </c>
      <c r="AU334" s="17">
        <f t="shared" si="620"/>
        <v>0</v>
      </c>
      <c r="AV334" s="17">
        <f t="shared" si="620"/>
        <v>0</v>
      </c>
      <c r="AW334" s="17">
        <f t="shared" si="620"/>
        <v>0</v>
      </c>
      <c r="AX334" s="17">
        <f t="shared" si="620"/>
        <v>0</v>
      </c>
      <c r="AY334" s="17">
        <f t="shared" si="620"/>
        <v>0</v>
      </c>
      <c r="AZ334" s="17">
        <f t="shared" si="620"/>
        <v>0</v>
      </c>
      <c r="BA334" s="17">
        <f t="shared" si="620"/>
        <v>0</v>
      </c>
      <c r="BB334" s="17">
        <f t="shared" si="620"/>
        <v>0</v>
      </c>
      <c r="BC334" s="17">
        <f t="shared" si="620"/>
        <v>0</v>
      </c>
      <c r="BD334" s="17">
        <f t="shared" si="620"/>
        <v>0</v>
      </c>
      <c r="BE334" s="17">
        <f t="shared" si="620"/>
        <v>0</v>
      </c>
      <c r="BF334" s="17">
        <f t="shared" si="620"/>
        <v>0</v>
      </c>
      <c r="BG334" s="17">
        <f t="shared" si="620"/>
        <v>0</v>
      </c>
      <c r="BH334" s="17">
        <f t="shared" si="620"/>
        <v>0</v>
      </c>
      <c r="BI334" s="17">
        <f t="shared" si="620"/>
        <v>0</v>
      </c>
      <c r="BJ334" s="17">
        <f t="shared" si="620"/>
        <v>0</v>
      </c>
      <c r="BK334" s="17">
        <f t="shared" si="620"/>
        <v>0</v>
      </c>
      <c r="BL334" s="17">
        <f t="shared" si="620"/>
        <v>0</v>
      </c>
      <c r="BM334" s="17">
        <f t="shared" si="620"/>
        <v>0</v>
      </c>
      <c r="BN334" s="17">
        <f t="shared" si="620"/>
        <v>0</v>
      </c>
      <c r="BO334" s="17">
        <f t="shared" si="620"/>
        <v>0</v>
      </c>
      <c r="BP334" s="17">
        <f t="shared" si="620"/>
        <v>0</v>
      </c>
      <c r="BQ334" s="17">
        <f t="shared" si="620"/>
        <v>0</v>
      </c>
      <c r="BR334" s="17">
        <f t="shared" si="620"/>
        <v>0</v>
      </c>
      <c r="BS334" s="17">
        <f t="shared" si="620"/>
        <v>0</v>
      </c>
      <c r="BT334" s="17">
        <f t="shared" si="620"/>
        <v>0</v>
      </c>
      <c r="BU334" s="17">
        <f t="shared" si="620"/>
        <v>0</v>
      </c>
      <c r="BV334" s="17">
        <f t="shared" si="620"/>
        <v>0</v>
      </c>
      <c r="BW334" s="17">
        <f t="shared" ref="BW334:EH334" si="621">BW250</f>
        <v>0</v>
      </c>
      <c r="BX334" s="17">
        <f t="shared" si="621"/>
        <v>0</v>
      </c>
      <c r="BY334" s="17">
        <f t="shared" si="621"/>
        <v>0</v>
      </c>
      <c r="BZ334" s="17">
        <f t="shared" si="621"/>
        <v>0</v>
      </c>
      <c r="CA334" s="17">
        <f t="shared" si="621"/>
        <v>0</v>
      </c>
      <c r="CB334" s="17">
        <f t="shared" si="621"/>
        <v>0</v>
      </c>
      <c r="CC334" s="17">
        <f t="shared" si="621"/>
        <v>0</v>
      </c>
      <c r="CD334" s="17">
        <f t="shared" si="621"/>
        <v>0</v>
      </c>
      <c r="CE334" s="17">
        <f t="shared" si="621"/>
        <v>0</v>
      </c>
      <c r="CF334" s="17">
        <f t="shared" si="621"/>
        <v>0</v>
      </c>
      <c r="CG334" s="17">
        <f t="shared" si="621"/>
        <v>0</v>
      </c>
      <c r="CH334" s="17">
        <f t="shared" si="621"/>
        <v>0</v>
      </c>
      <c r="CI334" s="17">
        <f t="shared" si="621"/>
        <v>0</v>
      </c>
      <c r="CJ334" s="17">
        <f t="shared" si="621"/>
        <v>0</v>
      </c>
      <c r="CK334" s="17">
        <f t="shared" si="621"/>
        <v>0</v>
      </c>
      <c r="CL334" s="17">
        <f t="shared" si="621"/>
        <v>0</v>
      </c>
      <c r="CM334" s="17">
        <f t="shared" si="621"/>
        <v>0</v>
      </c>
      <c r="CN334" s="17">
        <f t="shared" si="621"/>
        <v>0</v>
      </c>
      <c r="CO334" s="17">
        <f t="shared" si="621"/>
        <v>0</v>
      </c>
      <c r="CP334" s="17">
        <f t="shared" si="621"/>
        <v>0</v>
      </c>
      <c r="CQ334" s="17">
        <f t="shared" si="621"/>
        <v>0</v>
      </c>
      <c r="CR334" s="17">
        <f t="shared" si="621"/>
        <v>0</v>
      </c>
      <c r="CS334" s="17">
        <f t="shared" si="621"/>
        <v>0</v>
      </c>
      <c r="CT334" s="17">
        <f t="shared" si="621"/>
        <v>0</v>
      </c>
      <c r="CU334" s="17">
        <f t="shared" si="621"/>
        <v>0</v>
      </c>
      <c r="CV334" s="17">
        <f t="shared" si="621"/>
        <v>0</v>
      </c>
      <c r="CW334" s="17">
        <f t="shared" si="621"/>
        <v>0</v>
      </c>
      <c r="CX334" s="17">
        <f t="shared" si="621"/>
        <v>0</v>
      </c>
      <c r="CY334" s="17">
        <f t="shared" si="621"/>
        <v>0</v>
      </c>
      <c r="CZ334" s="17">
        <f t="shared" si="621"/>
        <v>0</v>
      </c>
      <c r="DA334" s="17">
        <f t="shared" si="621"/>
        <v>0</v>
      </c>
      <c r="DB334" s="17">
        <f t="shared" si="621"/>
        <v>0</v>
      </c>
      <c r="DC334" s="17">
        <f t="shared" si="621"/>
        <v>0</v>
      </c>
      <c r="DD334" s="17">
        <f t="shared" si="621"/>
        <v>0</v>
      </c>
      <c r="DE334" s="17">
        <f t="shared" si="621"/>
        <v>0</v>
      </c>
      <c r="DF334" s="17">
        <f t="shared" si="621"/>
        <v>0</v>
      </c>
      <c r="DG334" s="17">
        <f t="shared" si="621"/>
        <v>0</v>
      </c>
      <c r="DH334" s="17">
        <f t="shared" si="621"/>
        <v>0</v>
      </c>
      <c r="DI334" s="17">
        <f t="shared" si="621"/>
        <v>0</v>
      </c>
      <c r="DJ334" s="17">
        <f t="shared" si="621"/>
        <v>0</v>
      </c>
      <c r="DK334" s="17">
        <f t="shared" si="621"/>
        <v>0</v>
      </c>
      <c r="DL334" s="17">
        <f t="shared" si="621"/>
        <v>0</v>
      </c>
      <c r="DM334" s="17">
        <f t="shared" si="621"/>
        <v>0</v>
      </c>
      <c r="DN334" s="17">
        <f t="shared" si="621"/>
        <v>0</v>
      </c>
      <c r="DO334" s="17">
        <f t="shared" si="621"/>
        <v>0</v>
      </c>
      <c r="DP334" s="17">
        <f t="shared" si="621"/>
        <v>0</v>
      </c>
      <c r="DQ334" s="17">
        <f t="shared" si="621"/>
        <v>0</v>
      </c>
      <c r="DR334" s="17">
        <f t="shared" si="621"/>
        <v>0</v>
      </c>
      <c r="DS334" s="17">
        <f t="shared" si="621"/>
        <v>0</v>
      </c>
      <c r="DT334" s="17">
        <f t="shared" si="621"/>
        <v>0</v>
      </c>
      <c r="DU334" s="17">
        <f t="shared" si="621"/>
        <v>0</v>
      </c>
      <c r="DV334" s="17">
        <f t="shared" si="621"/>
        <v>0</v>
      </c>
      <c r="DW334" s="17">
        <f t="shared" si="621"/>
        <v>0</v>
      </c>
      <c r="DX334" s="17">
        <f t="shared" si="621"/>
        <v>0</v>
      </c>
      <c r="DY334" s="17">
        <f t="shared" si="621"/>
        <v>0</v>
      </c>
      <c r="DZ334" s="17">
        <f t="shared" si="621"/>
        <v>0</v>
      </c>
      <c r="EA334" s="17">
        <f t="shared" si="621"/>
        <v>0</v>
      </c>
      <c r="EB334" s="17">
        <f t="shared" si="621"/>
        <v>0</v>
      </c>
      <c r="EC334" s="17">
        <f t="shared" si="621"/>
        <v>0</v>
      </c>
      <c r="ED334" s="17">
        <f t="shared" si="621"/>
        <v>0</v>
      </c>
      <c r="EE334" s="17">
        <f t="shared" si="621"/>
        <v>0</v>
      </c>
      <c r="EF334" s="17">
        <f t="shared" si="621"/>
        <v>0</v>
      </c>
      <c r="EG334" s="17">
        <f t="shared" si="621"/>
        <v>0</v>
      </c>
      <c r="EH334" s="17">
        <f t="shared" si="621"/>
        <v>0</v>
      </c>
      <c r="EI334" s="17">
        <f t="shared" ref="EI334:FC334" si="622">EI250</f>
        <v>0</v>
      </c>
      <c r="EJ334" s="17">
        <f t="shared" si="622"/>
        <v>0</v>
      </c>
      <c r="EK334" s="17">
        <f t="shared" si="622"/>
        <v>0</v>
      </c>
      <c r="EL334" s="17">
        <f t="shared" si="622"/>
        <v>0</v>
      </c>
      <c r="EM334" s="17">
        <f t="shared" si="622"/>
        <v>0</v>
      </c>
      <c r="EN334" s="17">
        <f t="shared" si="622"/>
        <v>0</v>
      </c>
      <c r="EO334" s="17">
        <f t="shared" si="622"/>
        <v>0</v>
      </c>
      <c r="EP334" s="17">
        <f t="shared" si="622"/>
        <v>0</v>
      </c>
      <c r="EQ334" s="17">
        <f t="shared" si="622"/>
        <v>0</v>
      </c>
      <c r="ER334" s="17">
        <f t="shared" si="622"/>
        <v>0</v>
      </c>
      <c r="ES334" s="17">
        <f t="shared" si="622"/>
        <v>0</v>
      </c>
      <c r="ET334" s="17">
        <f t="shared" si="622"/>
        <v>0</v>
      </c>
      <c r="EU334" s="17">
        <f t="shared" si="622"/>
        <v>0</v>
      </c>
      <c r="EV334" s="17">
        <f t="shared" si="622"/>
        <v>0</v>
      </c>
      <c r="EW334" s="17">
        <f t="shared" si="622"/>
        <v>0</v>
      </c>
      <c r="EX334" s="17">
        <f t="shared" si="622"/>
        <v>0</v>
      </c>
      <c r="EY334" s="17">
        <f t="shared" si="622"/>
        <v>0</v>
      </c>
      <c r="EZ334" s="17">
        <f t="shared" si="622"/>
        <v>0</v>
      </c>
      <c r="FA334" s="17">
        <f t="shared" si="622"/>
        <v>0</v>
      </c>
      <c r="FB334" s="17">
        <f t="shared" si="622"/>
        <v>0</v>
      </c>
      <c r="FC334" s="17">
        <f t="shared" si="622"/>
        <v>0</v>
      </c>
    </row>
    <row r="335" spans="3:159" x14ac:dyDescent="0.35">
      <c r="D335" t="s">
        <v>343</v>
      </c>
      <c r="J335" s="17">
        <f ca="1">J249</f>
        <v>0</v>
      </c>
      <c r="K335" s="17">
        <f t="shared" ref="K335:BV335" ca="1" si="623">K249</f>
        <v>0</v>
      </c>
      <c r="L335" s="17">
        <f t="shared" ca="1" si="623"/>
        <v>0</v>
      </c>
      <c r="M335" s="17">
        <f t="shared" ca="1" si="623"/>
        <v>0</v>
      </c>
      <c r="N335" s="17">
        <f t="shared" ca="1" si="623"/>
        <v>0</v>
      </c>
      <c r="O335" s="17">
        <f t="shared" ca="1" si="623"/>
        <v>0</v>
      </c>
      <c r="P335" s="17">
        <f t="shared" ca="1" si="623"/>
        <v>0</v>
      </c>
      <c r="Q335" s="17">
        <f t="shared" ca="1" si="623"/>
        <v>0</v>
      </c>
      <c r="R335" s="17">
        <f t="shared" ca="1" si="623"/>
        <v>0</v>
      </c>
      <c r="S335" s="17">
        <f t="shared" ca="1" si="623"/>
        <v>0</v>
      </c>
      <c r="T335" s="17">
        <f t="shared" ca="1" si="623"/>
        <v>0</v>
      </c>
      <c r="U335" s="17">
        <f t="shared" ca="1" si="623"/>
        <v>0</v>
      </c>
      <c r="V335" s="17">
        <f t="shared" ca="1" si="623"/>
        <v>0</v>
      </c>
      <c r="W335" s="17">
        <f t="shared" ca="1" si="623"/>
        <v>0</v>
      </c>
      <c r="X335" s="17">
        <f t="shared" ca="1" si="623"/>
        <v>0</v>
      </c>
      <c r="Y335" s="17">
        <f t="shared" ca="1" si="623"/>
        <v>0</v>
      </c>
      <c r="Z335" s="17">
        <f t="shared" ca="1" si="623"/>
        <v>0</v>
      </c>
      <c r="AA335" s="17">
        <f t="shared" ca="1" si="623"/>
        <v>0</v>
      </c>
      <c r="AB335" s="17">
        <f t="shared" ca="1" si="623"/>
        <v>0</v>
      </c>
      <c r="AC335" s="17">
        <f t="shared" ca="1" si="623"/>
        <v>0</v>
      </c>
      <c r="AD335" s="17">
        <f t="shared" ca="1" si="623"/>
        <v>-10361091.656624159</v>
      </c>
      <c r="AE335" s="17">
        <f t="shared" ca="1" si="623"/>
        <v>0</v>
      </c>
      <c r="AF335" s="17">
        <f t="shared" ca="1" si="623"/>
        <v>0</v>
      </c>
      <c r="AG335" s="17">
        <f t="shared" ca="1" si="623"/>
        <v>0</v>
      </c>
      <c r="AH335" s="17">
        <f t="shared" ca="1" si="623"/>
        <v>0</v>
      </c>
      <c r="AI335" s="17">
        <f t="shared" ca="1" si="623"/>
        <v>0</v>
      </c>
      <c r="AJ335" s="17">
        <f t="shared" ca="1" si="623"/>
        <v>0</v>
      </c>
      <c r="AK335" s="17">
        <f t="shared" ca="1" si="623"/>
        <v>0</v>
      </c>
      <c r="AL335" s="17">
        <f t="shared" ca="1" si="623"/>
        <v>0</v>
      </c>
      <c r="AM335" s="17">
        <f t="shared" ca="1" si="623"/>
        <v>0</v>
      </c>
      <c r="AN335" s="17">
        <f t="shared" ca="1" si="623"/>
        <v>0</v>
      </c>
      <c r="AO335" s="17">
        <f t="shared" ca="1" si="623"/>
        <v>0</v>
      </c>
      <c r="AP335" s="17">
        <f t="shared" ca="1" si="623"/>
        <v>0</v>
      </c>
      <c r="AQ335" s="17">
        <f t="shared" ca="1" si="623"/>
        <v>0</v>
      </c>
      <c r="AR335" s="17">
        <f t="shared" ca="1" si="623"/>
        <v>0</v>
      </c>
      <c r="AS335" s="17">
        <f t="shared" ca="1" si="623"/>
        <v>0</v>
      </c>
      <c r="AT335" s="17">
        <f t="shared" ca="1" si="623"/>
        <v>0</v>
      </c>
      <c r="AU335" s="17">
        <f t="shared" ca="1" si="623"/>
        <v>0</v>
      </c>
      <c r="AV335" s="17">
        <f t="shared" ca="1" si="623"/>
        <v>0</v>
      </c>
      <c r="AW335" s="17">
        <f t="shared" ca="1" si="623"/>
        <v>0</v>
      </c>
      <c r="AX335" s="17">
        <f t="shared" ca="1" si="623"/>
        <v>0</v>
      </c>
      <c r="AY335" s="17">
        <f t="shared" ca="1" si="623"/>
        <v>0</v>
      </c>
      <c r="AZ335" s="17">
        <f t="shared" ca="1" si="623"/>
        <v>0</v>
      </c>
      <c r="BA335" s="17">
        <f t="shared" ca="1" si="623"/>
        <v>0</v>
      </c>
      <c r="BB335" s="17">
        <f t="shared" ca="1" si="623"/>
        <v>0</v>
      </c>
      <c r="BC335" s="17">
        <f t="shared" ca="1" si="623"/>
        <v>0</v>
      </c>
      <c r="BD335" s="17">
        <f t="shared" ca="1" si="623"/>
        <v>0</v>
      </c>
      <c r="BE335" s="17">
        <f t="shared" ca="1" si="623"/>
        <v>0</v>
      </c>
      <c r="BF335" s="17">
        <f t="shared" ca="1" si="623"/>
        <v>0</v>
      </c>
      <c r="BG335" s="17">
        <f t="shared" ca="1" si="623"/>
        <v>0</v>
      </c>
      <c r="BH335" s="17">
        <f t="shared" ca="1" si="623"/>
        <v>0</v>
      </c>
      <c r="BI335" s="17">
        <f t="shared" ca="1" si="623"/>
        <v>0</v>
      </c>
      <c r="BJ335" s="17">
        <f t="shared" ca="1" si="623"/>
        <v>0</v>
      </c>
      <c r="BK335" s="17">
        <f t="shared" ca="1" si="623"/>
        <v>0</v>
      </c>
      <c r="BL335" s="17">
        <f t="shared" ca="1" si="623"/>
        <v>0</v>
      </c>
      <c r="BM335" s="17">
        <f t="shared" ca="1" si="623"/>
        <v>0</v>
      </c>
      <c r="BN335" s="17">
        <f t="shared" ca="1" si="623"/>
        <v>0</v>
      </c>
      <c r="BO335" s="17">
        <f t="shared" ca="1" si="623"/>
        <v>0</v>
      </c>
      <c r="BP335" s="17">
        <f t="shared" ca="1" si="623"/>
        <v>0</v>
      </c>
      <c r="BQ335" s="17">
        <f t="shared" ca="1" si="623"/>
        <v>0</v>
      </c>
      <c r="BR335" s="17">
        <f t="shared" ca="1" si="623"/>
        <v>0</v>
      </c>
      <c r="BS335" s="17">
        <f t="shared" ca="1" si="623"/>
        <v>0</v>
      </c>
      <c r="BT335" s="17">
        <f t="shared" ca="1" si="623"/>
        <v>0</v>
      </c>
      <c r="BU335" s="17">
        <f t="shared" ca="1" si="623"/>
        <v>0</v>
      </c>
      <c r="BV335" s="17">
        <f t="shared" ca="1" si="623"/>
        <v>0</v>
      </c>
      <c r="BW335" s="17">
        <f t="shared" ref="BW335:EH335" ca="1" si="624">BW249</f>
        <v>0</v>
      </c>
      <c r="BX335" s="17">
        <f t="shared" ca="1" si="624"/>
        <v>0</v>
      </c>
      <c r="BY335" s="17">
        <f t="shared" ca="1" si="624"/>
        <v>0</v>
      </c>
      <c r="BZ335" s="17">
        <f t="shared" ca="1" si="624"/>
        <v>0</v>
      </c>
      <c r="CA335" s="17">
        <f t="shared" ca="1" si="624"/>
        <v>0</v>
      </c>
      <c r="CB335" s="17">
        <f t="shared" ca="1" si="624"/>
        <v>0</v>
      </c>
      <c r="CC335" s="17">
        <f t="shared" ca="1" si="624"/>
        <v>0</v>
      </c>
      <c r="CD335" s="17">
        <f t="shared" ca="1" si="624"/>
        <v>0</v>
      </c>
      <c r="CE335" s="17">
        <f t="shared" ca="1" si="624"/>
        <v>0</v>
      </c>
      <c r="CF335" s="17">
        <f t="shared" ca="1" si="624"/>
        <v>0</v>
      </c>
      <c r="CG335" s="17">
        <f t="shared" ca="1" si="624"/>
        <v>0</v>
      </c>
      <c r="CH335" s="17">
        <f t="shared" ca="1" si="624"/>
        <v>0</v>
      </c>
      <c r="CI335" s="17">
        <f t="shared" ca="1" si="624"/>
        <v>0</v>
      </c>
      <c r="CJ335" s="17">
        <f t="shared" ca="1" si="624"/>
        <v>0</v>
      </c>
      <c r="CK335" s="17">
        <f t="shared" ca="1" si="624"/>
        <v>0</v>
      </c>
      <c r="CL335" s="17">
        <f t="shared" ca="1" si="624"/>
        <v>0</v>
      </c>
      <c r="CM335" s="17">
        <f t="shared" ca="1" si="624"/>
        <v>0</v>
      </c>
      <c r="CN335" s="17">
        <f t="shared" ca="1" si="624"/>
        <v>0</v>
      </c>
      <c r="CO335" s="17">
        <f t="shared" ca="1" si="624"/>
        <v>0</v>
      </c>
      <c r="CP335" s="17">
        <f t="shared" ca="1" si="624"/>
        <v>0</v>
      </c>
      <c r="CQ335" s="17">
        <f t="shared" ca="1" si="624"/>
        <v>0</v>
      </c>
      <c r="CR335" s="17">
        <f t="shared" ca="1" si="624"/>
        <v>0</v>
      </c>
      <c r="CS335" s="17">
        <f t="shared" ca="1" si="624"/>
        <v>0</v>
      </c>
      <c r="CT335" s="17">
        <f t="shared" ca="1" si="624"/>
        <v>0</v>
      </c>
      <c r="CU335" s="17">
        <f t="shared" ca="1" si="624"/>
        <v>0</v>
      </c>
      <c r="CV335" s="17">
        <f t="shared" ca="1" si="624"/>
        <v>0</v>
      </c>
      <c r="CW335" s="17">
        <f t="shared" ca="1" si="624"/>
        <v>0</v>
      </c>
      <c r="CX335" s="17">
        <f t="shared" ca="1" si="624"/>
        <v>0</v>
      </c>
      <c r="CY335" s="17">
        <f t="shared" ca="1" si="624"/>
        <v>0</v>
      </c>
      <c r="CZ335" s="17">
        <f t="shared" ca="1" si="624"/>
        <v>0</v>
      </c>
      <c r="DA335" s="17">
        <f t="shared" ca="1" si="624"/>
        <v>0</v>
      </c>
      <c r="DB335" s="17">
        <f t="shared" ca="1" si="624"/>
        <v>0</v>
      </c>
      <c r="DC335" s="17">
        <f t="shared" ca="1" si="624"/>
        <v>0</v>
      </c>
      <c r="DD335" s="17">
        <f t="shared" ca="1" si="624"/>
        <v>0</v>
      </c>
      <c r="DE335" s="17">
        <f t="shared" ca="1" si="624"/>
        <v>0</v>
      </c>
      <c r="DF335" s="17">
        <f t="shared" ca="1" si="624"/>
        <v>0</v>
      </c>
      <c r="DG335" s="17">
        <f t="shared" ca="1" si="624"/>
        <v>0</v>
      </c>
      <c r="DH335" s="17">
        <f t="shared" ca="1" si="624"/>
        <v>0</v>
      </c>
      <c r="DI335" s="17">
        <f t="shared" ca="1" si="624"/>
        <v>0</v>
      </c>
      <c r="DJ335" s="17">
        <f t="shared" ca="1" si="624"/>
        <v>0</v>
      </c>
      <c r="DK335" s="17">
        <f t="shared" ca="1" si="624"/>
        <v>0</v>
      </c>
      <c r="DL335" s="17">
        <f t="shared" ca="1" si="624"/>
        <v>0</v>
      </c>
      <c r="DM335" s="17">
        <f t="shared" ca="1" si="624"/>
        <v>0</v>
      </c>
      <c r="DN335" s="17">
        <f t="shared" ca="1" si="624"/>
        <v>0</v>
      </c>
      <c r="DO335" s="17">
        <f t="shared" ca="1" si="624"/>
        <v>0</v>
      </c>
      <c r="DP335" s="17">
        <f t="shared" ca="1" si="624"/>
        <v>0</v>
      </c>
      <c r="DQ335" s="17">
        <f t="shared" ca="1" si="624"/>
        <v>0</v>
      </c>
      <c r="DR335" s="17">
        <f t="shared" ca="1" si="624"/>
        <v>0</v>
      </c>
      <c r="DS335" s="17">
        <f t="shared" ca="1" si="624"/>
        <v>0</v>
      </c>
      <c r="DT335" s="17">
        <f t="shared" ca="1" si="624"/>
        <v>0</v>
      </c>
      <c r="DU335" s="17">
        <f t="shared" ca="1" si="624"/>
        <v>0</v>
      </c>
      <c r="DV335" s="17">
        <f t="shared" ca="1" si="624"/>
        <v>0</v>
      </c>
      <c r="DW335" s="17">
        <f t="shared" ca="1" si="624"/>
        <v>0</v>
      </c>
      <c r="DX335" s="17">
        <f t="shared" ca="1" si="624"/>
        <v>0</v>
      </c>
      <c r="DY335" s="17">
        <f t="shared" ca="1" si="624"/>
        <v>0</v>
      </c>
      <c r="DZ335" s="17">
        <f t="shared" ca="1" si="624"/>
        <v>0</v>
      </c>
      <c r="EA335" s="17">
        <f t="shared" ca="1" si="624"/>
        <v>0</v>
      </c>
      <c r="EB335" s="17">
        <f t="shared" ca="1" si="624"/>
        <v>0</v>
      </c>
      <c r="EC335" s="17">
        <f t="shared" ca="1" si="624"/>
        <v>0</v>
      </c>
      <c r="ED335" s="17">
        <f t="shared" ca="1" si="624"/>
        <v>0</v>
      </c>
      <c r="EE335" s="17">
        <f t="shared" ca="1" si="624"/>
        <v>0</v>
      </c>
      <c r="EF335" s="17">
        <f t="shared" ca="1" si="624"/>
        <v>0</v>
      </c>
      <c r="EG335" s="17">
        <f t="shared" ca="1" si="624"/>
        <v>0</v>
      </c>
      <c r="EH335" s="17">
        <f t="shared" ca="1" si="624"/>
        <v>0</v>
      </c>
      <c r="EI335" s="17">
        <f t="shared" ref="EI335:FC335" ca="1" si="625">EI249</f>
        <v>0</v>
      </c>
      <c r="EJ335" s="17">
        <f t="shared" ca="1" si="625"/>
        <v>0</v>
      </c>
      <c r="EK335" s="17">
        <f t="shared" ca="1" si="625"/>
        <v>0</v>
      </c>
      <c r="EL335" s="17">
        <f t="shared" ca="1" si="625"/>
        <v>0</v>
      </c>
      <c r="EM335" s="17">
        <f t="shared" ca="1" si="625"/>
        <v>0</v>
      </c>
      <c r="EN335" s="17">
        <f t="shared" ca="1" si="625"/>
        <v>0</v>
      </c>
      <c r="EO335" s="17">
        <f t="shared" ca="1" si="625"/>
        <v>0</v>
      </c>
      <c r="EP335" s="17">
        <f t="shared" ca="1" si="625"/>
        <v>0</v>
      </c>
      <c r="EQ335" s="17">
        <f t="shared" ca="1" si="625"/>
        <v>0</v>
      </c>
      <c r="ER335" s="17">
        <f t="shared" ca="1" si="625"/>
        <v>0</v>
      </c>
      <c r="ES335" s="17">
        <f t="shared" ca="1" si="625"/>
        <v>0</v>
      </c>
      <c r="ET335" s="17">
        <f t="shared" ca="1" si="625"/>
        <v>0</v>
      </c>
      <c r="EU335" s="17">
        <f t="shared" ca="1" si="625"/>
        <v>0</v>
      </c>
      <c r="EV335" s="17">
        <f t="shared" ca="1" si="625"/>
        <v>0</v>
      </c>
      <c r="EW335" s="17">
        <f t="shared" ca="1" si="625"/>
        <v>0</v>
      </c>
      <c r="EX335" s="17">
        <f t="shared" ca="1" si="625"/>
        <v>0</v>
      </c>
      <c r="EY335" s="17">
        <f t="shared" ca="1" si="625"/>
        <v>0</v>
      </c>
      <c r="EZ335" s="17">
        <f t="shared" ca="1" si="625"/>
        <v>0</v>
      </c>
      <c r="FA335" s="17">
        <f t="shared" ca="1" si="625"/>
        <v>0</v>
      </c>
      <c r="FB335" s="17">
        <f t="shared" ca="1" si="625"/>
        <v>0</v>
      </c>
      <c r="FC335" s="17">
        <f t="shared" ca="1" si="625"/>
        <v>0</v>
      </c>
    </row>
    <row r="336" spans="3:159" x14ac:dyDescent="0.35">
      <c r="D336" t="s">
        <v>344</v>
      </c>
      <c r="J336" s="17">
        <f ca="1">-J253</f>
        <v>0</v>
      </c>
      <c r="K336" s="17">
        <f t="shared" ref="K336:BV336" ca="1" si="626">-K253</f>
        <v>0</v>
      </c>
      <c r="L336" s="17">
        <f t="shared" ca="1" si="626"/>
        <v>0</v>
      </c>
      <c r="M336" s="17">
        <f t="shared" ca="1" si="626"/>
        <v>0</v>
      </c>
      <c r="N336" s="17">
        <f t="shared" ca="1" si="626"/>
        <v>0</v>
      </c>
      <c r="O336" s="17">
        <f t="shared" ca="1" si="626"/>
        <v>0</v>
      </c>
      <c r="P336" s="17">
        <f t="shared" ca="1" si="626"/>
        <v>0</v>
      </c>
      <c r="Q336" s="17">
        <f t="shared" ca="1" si="626"/>
        <v>0</v>
      </c>
      <c r="R336" s="17">
        <f t="shared" ca="1" si="626"/>
        <v>0</v>
      </c>
      <c r="S336" s="17">
        <f t="shared" ca="1" si="626"/>
        <v>0</v>
      </c>
      <c r="T336" s="17">
        <f t="shared" ca="1" si="626"/>
        <v>0</v>
      </c>
      <c r="U336" s="17">
        <f t="shared" ca="1" si="626"/>
        <v>0</v>
      </c>
      <c r="V336" s="17">
        <f t="shared" ca="1" si="626"/>
        <v>-2055867.9701901302</v>
      </c>
      <c r="W336" s="17">
        <f t="shared" ca="1" si="626"/>
        <v>-764037.80883880099</v>
      </c>
      <c r="X336" s="17">
        <f t="shared" ca="1" si="626"/>
        <v>-1040851.8409813042</v>
      </c>
      <c r="Y336" s="17">
        <f t="shared" ca="1" si="626"/>
        <v>-1038887.1251139853</v>
      </c>
      <c r="Z336" s="17">
        <f t="shared" ca="1" si="626"/>
        <v>-739562.50254734326</v>
      </c>
      <c r="AA336" s="17">
        <f t="shared" ca="1" si="626"/>
        <v>-737382.61863401881</v>
      </c>
      <c r="AB336" s="17">
        <f t="shared" ca="1" si="626"/>
        <v>-556738.52756309905</v>
      </c>
      <c r="AC336" s="17">
        <f t="shared" ca="1" si="626"/>
        <v>-554331.72940906743</v>
      </c>
      <c r="AD336" s="17">
        <f t="shared" ca="1" si="626"/>
        <v>-19629455.962079544</v>
      </c>
      <c r="AE336" s="17">
        <f t="shared" ca="1" si="626"/>
        <v>-621671.58068001387</v>
      </c>
      <c r="AF336" s="17">
        <f t="shared" ca="1" si="626"/>
        <v>-487221.16176462651</v>
      </c>
      <c r="AG336" s="17">
        <f t="shared" ca="1" si="626"/>
        <v>-486469.2459875074</v>
      </c>
      <c r="AH336" s="17">
        <f t="shared" ca="1" si="626"/>
        <v>-351885.81703404593</v>
      </c>
      <c r="AI336" s="17">
        <f t="shared" ca="1" si="626"/>
        <v>-350997.58499692869</v>
      </c>
      <c r="AJ336" s="17">
        <f t="shared" ca="1" si="626"/>
        <v>-350038.65413836134</v>
      </c>
      <c r="AK336" s="17">
        <f t="shared" ca="1" si="626"/>
        <v>-349007.28306090483</v>
      </c>
      <c r="AL336" s="17">
        <f t="shared" ca="1" si="626"/>
        <v>-347901.69376297767</v>
      </c>
      <c r="AM336" s="17">
        <f t="shared" ca="1" si="626"/>
        <v>-346720.07090011588</v>
      </c>
      <c r="AN336" s="17">
        <f t="shared" ca="1" si="626"/>
        <v>-345460.56103147316</v>
      </c>
      <c r="AO336" s="17">
        <f t="shared" ca="1" si="626"/>
        <v>-344121.27185127093</v>
      </c>
      <c r="AP336" s="17">
        <f t="shared" ca="1" si="626"/>
        <v>-329016.06087857514</v>
      </c>
      <c r="AQ336" s="17">
        <f t="shared" ca="1" si="626"/>
        <v>-327798.74518404459</v>
      </c>
      <c r="AR336" s="17">
        <f t="shared" ca="1" si="626"/>
        <v>-326501.47952176444</v>
      </c>
      <c r="AS336" s="17">
        <f t="shared" ca="1" si="626"/>
        <v>-325122.32307635964</v>
      </c>
      <c r="AT336" s="17">
        <f t="shared" ca="1" si="626"/>
        <v>-323659.29438718368</v>
      </c>
      <c r="AU336" s="17">
        <f t="shared" ca="1" si="626"/>
        <v>-322110.37052890105</v>
      </c>
      <c r="AV336" s="17">
        <f t="shared" ca="1" si="626"/>
        <v>-320473.48627570987</v>
      </c>
      <c r="AW336" s="17">
        <f t="shared" ca="1" si="626"/>
        <v>-318746.5332488651</v>
      </c>
      <c r="AX336" s="17">
        <f t="shared" ca="1" si="626"/>
        <v>-316927.3590471822</v>
      </c>
      <c r="AY336" s="17">
        <f t="shared" ca="1" si="626"/>
        <v>-315013.7663601716</v>
      </c>
      <c r="AZ336" s="17">
        <f t="shared" ca="1" si="626"/>
        <v>-303721.51206346328</v>
      </c>
      <c r="BA336" s="17">
        <f t="shared" ca="1" si="626"/>
        <v>-301612.30629616586</v>
      </c>
      <c r="BB336" s="17">
        <f t="shared" ca="1" si="626"/>
        <v>-299401.81151980063</v>
      </c>
      <c r="BC336" s="17">
        <f t="shared" ca="1" si="626"/>
        <v>-297087.64155844459</v>
      </c>
      <c r="BD336" s="17">
        <f t="shared" ca="1" si="626"/>
        <v>-294667.36061970092</v>
      </c>
      <c r="BE336" s="17">
        <f t="shared" ca="1" si="626"/>
        <v>-292138.4822961248</v>
      </c>
      <c r="BF336" s="17">
        <f t="shared" ca="1" si="626"/>
        <v>-289498.46854670573</v>
      </c>
      <c r="BG336" s="17">
        <f t="shared" ca="1" si="626"/>
        <v>-286744.72865801409</v>
      </c>
      <c r="BH336" s="17">
        <f t="shared" ca="1" si="626"/>
        <v>-283874.61818460131</v>
      </c>
      <c r="BI336" s="17">
        <f t="shared" ca="1" si="626"/>
        <v>-294569.64839456114</v>
      </c>
      <c r="BJ336" s="17">
        <f t="shared" ca="1" si="626"/>
        <v>-89059.715907416597</v>
      </c>
      <c r="BK336" s="17">
        <f t="shared" ca="1" si="626"/>
        <v>-86587.80994558883</v>
      </c>
      <c r="BL336" s="17">
        <f t="shared" ca="1" si="626"/>
        <v>-84115.32493253857</v>
      </c>
      <c r="BM336" s="17">
        <f t="shared" ca="1" si="626"/>
        <v>-81642.50158745615</v>
      </c>
      <c r="BN336" s="17">
        <f t="shared" ca="1" si="626"/>
        <v>-79169.588536923169</v>
      </c>
      <c r="BO336" s="17">
        <f t="shared" ca="1" si="626"/>
        <v>-76696.842502386251</v>
      </c>
      <c r="BP336" s="17">
        <f t="shared" ca="1" si="626"/>
        <v>-74224.528491676203</v>
      </c>
      <c r="BQ336" s="17">
        <f t="shared" ca="1" si="626"/>
        <v>-71752.919994655356</v>
      </c>
      <c r="BR336" s="17">
        <f t="shared" ca="1" si="626"/>
        <v>-69282.299183079624</v>
      </c>
      <c r="BS336" s="17">
        <f t="shared" ca="1" si="626"/>
        <v>-66812.957114761812</v>
      </c>
      <c r="BT336" s="17">
        <f t="shared" ca="1" si="626"/>
        <v>-64345.193942125778</v>
      </c>
      <c r="BU336" s="17">
        <f t="shared" ca="1" si="626"/>
        <v>-61879.319125241651</v>
      </c>
      <c r="BV336" s="17">
        <f t="shared" ca="1" si="626"/>
        <v>-59415.651649435633</v>
      </c>
      <c r="BW336" s="17">
        <f t="shared" ref="BW336:EH336" ca="1" si="627">-BW253</f>
        <v>-56954.520247568209</v>
      </c>
      <c r="BX336" s="17">
        <f t="shared" ca="1" si="627"/>
        <v>-54496.263627077991</v>
      </c>
      <c r="BY336" s="17">
        <f t="shared" ca="1" si="627"/>
        <v>-52041.230701888941</v>
      </c>
      <c r="BZ336" s="17">
        <f t="shared" ca="1" si="627"/>
        <v>-49589.780829281968</v>
      </c>
      <c r="CA336" s="17">
        <f t="shared" ca="1" si="627"/>
        <v>-47142.284051833354</v>
      </c>
      <c r="CB336" s="17">
        <f t="shared" ca="1" si="627"/>
        <v>-44699.12134452453</v>
      </c>
      <c r="CC336" s="17">
        <f t="shared" ca="1" si="627"/>
        <v>-42260.684867129559</v>
      </c>
      <c r="CD336" s="17">
        <f t="shared" ca="1" si="627"/>
        <v>-238964.26933194365</v>
      </c>
      <c r="CE336" s="17">
        <f t="shared" ca="1" si="627"/>
        <v>-229415.94995970713</v>
      </c>
      <c r="CF336" s="17">
        <f t="shared" ca="1" si="627"/>
        <v>-219803.31541384177</v>
      </c>
      <c r="CG336" s="17">
        <f t="shared" ca="1" si="627"/>
        <v>-210125.64927488536</v>
      </c>
      <c r="CH336" s="17">
        <f t="shared" ca="1" si="627"/>
        <v>-200382.22818506317</v>
      </c>
      <c r="CI336" s="17">
        <f t="shared" ca="1" si="627"/>
        <v>-190572.32177877502</v>
      </c>
      <c r="CJ336" s="17">
        <f t="shared" ca="1" si="627"/>
        <v>-180695.1926123907</v>
      </c>
      <c r="CK336" s="17">
        <f t="shared" ca="1" si="627"/>
        <v>-170750.09609334773</v>
      </c>
      <c r="CL336" s="17">
        <f t="shared" ca="1" si="627"/>
        <v>-160736.28040854525</v>
      </c>
      <c r="CM336" s="17">
        <f t="shared" ca="1" si="627"/>
        <v>-150652.98645202781</v>
      </c>
      <c r="CN336" s="17">
        <f t="shared" ca="1" si="627"/>
        <v>-4.66371800502619E-10</v>
      </c>
      <c r="CO336" s="17">
        <f t="shared" ca="1" si="627"/>
        <v>-4.7569923651267142E-10</v>
      </c>
      <c r="CP336" s="17">
        <f t="shared" ca="1" si="627"/>
        <v>-4.8521322124292479E-10</v>
      </c>
      <c r="CQ336" s="17">
        <f t="shared" ca="1" si="627"/>
        <v>-4.9491748566778327E-10</v>
      </c>
      <c r="CR336" s="17">
        <f t="shared" ca="1" si="627"/>
        <v>-5.0481583538113895E-10</v>
      </c>
      <c r="CS336" s="17">
        <f t="shared" ca="1" si="627"/>
        <v>-5.1491215208876163E-10</v>
      </c>
      <c r="CT336" s="17">
        <f t="shared" ca="1" si="627"/>
        <v>-5.2521039513053685E-10</v>
      </c>
      <c r="CU336" s="17">
        <f t="shared" ca="1" si="627"/>
        <v>-5.3571460303314756E-10</v>
      </c>
      <c r="CV336" s="17">
        <f t="shared" ca="1" si="627"/>
        <v>-5.4642889509381054E-10</v>
      </c>
      <c r="CW336" s="17">
        <f t="shared" ca="1" si="627"/>
        <v>-5.5735747299568673E-10</v>
      </c>
      <c r="CX336" s="17">
        <f t="shared" ca="1" si="627"/>
        <v>-5.6850462245560037E-10</v>
      </c>
      <c r="CY336" s="17">
        <f t="shared" ca="1" si="627"/>
        <v>-5.7987471490471231E-10</v>
      </c>
      <c r="CZ336" s="17">
        <f t="shared" ca="1" si="627"/>
        <v>-5.9147220920280659E-10</v>
      </c>
      <c r="DA336" s="17">
        <f t="shared" ca="1" si="627"/>
        <v>-6.0330165338686277E-10</v>
      </c>
      <c r="DB336" s="17">
        <f t="shared" ca="1" si="627"/>
        <v>-6.1536768645460005E-10</v>
      </c>
      <c r="DC336" s="17">
        <f t="shared" ca="1" si="627"/>
        <v>-6.2767504018369208E-10</v>
      </c>
      <c r="DD336" s="17">
        <f t="shared" ca="1" si="627"/>
        <v>-6.4022854098736588E-10</v>
      </c>
      <c r="DE336" s="17">
        <f t="shared" ca="1" si="627"/>
        <v>-6.5303311180711322E-10</v>
      </c>
      <c r="DF336" s="17">
        <f t="shared" ca="1" si="627"/>
        <v>-6.6609377404325549E-10</v>
      </c>
      <c r="DG336" s="17">
        <f t="shared" ca="1" si="627"/>
        <v>-6.7941564952412069E-10</v>
      </c>
      <c r="DH336" s="17">
        <f t="shared" ca="1" si="627"/>
        <v>-6.9300396251460305E-10</v>
      </c>
      <c r="DI336" s="17">
        <f t="shared" ca="1" si="627"/>
        <v>-7.0686404176489518E-10</v>
      </c>
      <c r="DJ336" s="17">
        <f t="shared" ca="1" si="627"/>
        <v>-7.2100132260019302E-10</v>
      </c>
      <c r="DK336" s="17">
        <f t="shared" ca="1" si="627"/>
        <v>-7.3542134905219686E-10</v>
      </c>
      <c r="DL336" s="17">
        <f t="shared" ca="1" si="627"/>
        <v>-7.5012977603324072E-10</v>
      </c>
      <c r="DM336" s="17">
        <f t="shared" ca="1" si="627"/>
        <v>-7.6513237155390566E-10</v>
      </c>
      <c r="DN336" s="17">
        <f t="shared" ca="1" si="627"/>
        <v>-7.8043501898498382E-10</v>
      </c>
      <c r="DO336" s="17">
        <f t="shared" ca="1" si="627"/>
        <v>-7.9604371936468341E-10</v>
      </c>
      <c r="DP336" s="17">
        <f t="shared" ca="1" si="627"/>
        <v>-8.1196459375197704E-10</v>
      </c>
      <c r="DQ336" s="17">
        <f t="shared" ca="1" si="627"/>
        <v>-8.2820388562701659E-10</v>
      </c>
      <c r="DR336" s="17">
        <f t="shared" ca="1" si="627"/>
        <v>-8.4476796333955704E-10</v>
      </c>
      <c r="DS336" s="17">
        <f t="shared" ca="1" si="627"/>
        <v>-8.6166332260634809E-10</v>
      </c>
      <c r="DT336" s="17">
        <f t="shared" ca="1" si="627"/>
        <v>-8.7889658905847495E-10</v>
      </c>
      <c r="DU336" s="17">
        <f t="shared" ca="1" si="627"/>
        <v>-8.9647452083964455E-10</v>
      </c>
      <c r="DV336" s="17">
        <f t="shared" ca="1" si="627"/>
        <v>-9.1440401125643745E-10</v>
      </c>
      <c r="DW336" s="17">
        <f t="shared" ca="1" si="627"/>
        <v>-9.3269209148156611E-10</v>
      </c>
      <c r="DX336" s="17">
        <f t="shared" ca="1" si="627"/>
        <v>-9.5134593331119747E-10</v>
      </c>
      <c r="DY336" s="17">
        <f t="shared" ca="1" si="627"/>
        <v>-9.7037285197742148E-10</v>
      </c>
      <c r="DZ336" s="17">
        <f t="shared" ca="1" si="627"/>
        <v>-9.8978030901696988E-10</v>
      </c>
      <c r="EA336" s="17">
        <f t="shared" ca="1" si="627"/>
        <v>-1.0095759151973093E-9</v>
      </c>
      <c r="EB336" s="17">
        <f t="shared" ca="1" si="627"/>
        <v>-1.0297674335012553E-9</v>
      </c>
      <c r="EC336" s="17">
        <f t="shared" ca="1" si="627"/>
        <v>-1.0503627821712805E-9</v>
      </c>
      <c r="ED336" s="17">
        <f t="shared" ca="1" si="627"/>
        <v>-1.0713700378147062E-9</v>
      </c>
      <c r="EE336" s="17">
        <f t="shared" ca="1" si="627"/>
        <v>-1.0927974385710004E-9</v>
      </c>
      <c r="EF336" s="17">
        <f t="shared" ca="1" si="627"/>
        <v>-1.1146533873424206E-9</v>
      </c>
      <c r="EG336" s="17">
        <f t="shared" ca="1" si="627"/>
        <v>-1.136946455089269E-9</v>
      </c>
      <c r="EH336" s="17">
        <f t="shared" ca="1" si="627"/>
        <v>-1.1596853841910543E-9</v>
      </c>
      <c r="EI336" s="17">
        <f t="shared" ref="EI336:FC336" ca="1" si="628">-EI253</f>
        <v>-1.1828790918748754E-9</v>
      </c>
      <c r="EJ336" s="17">
        <f t="shared" ca="1" si="628"/>
        <v>-1.2065366737123731E-9</v>
      </c>
      <c r="EK336" s="17">
        <f t="shared" ca="1" si="628"/>
        <v>-1.2306674071866205E-9</v>
      </c>
      <c r="EL336" s="17">
        <f t="shared" ca="1" si="628"/>
        <v>-1.255280755330353E-9</v>
      </c>
      <c r="EM336" s="17">
        <f t="shared" ca="1" si="628"/>
        <v>-1.2803863704369599E-9</v>
      </c>
      <c r="EN336" s="17">
        <f t="shared" ca="1" si="628"/>
        <v>-1.3059940978456991E-9</v>
      </c>
      <c r="EO336" s="17">
        <f t="shared" ca="1" si="628"/>
        <v>-1.332113979802613E-9</v>
      </c>
      <c r="EP336" s="17">
        <f t="shared" ca="1" si="628"/>
        <v>-1.3587562593986652E-9</v>
      </c>
      <c r="EQ336" s="17">
        <f t="shared" ca="1" si="628"/>
        <v>-1.3859313845866385E-9</v>
      </c>
      <c r="ER336" s="17">
        <f t="shared" ca="1" si="628"/>
        <v>-1.4136500122783712E-9</v>
      </c>
      <c r="ES336" s="17">
        <f t="shared" ca="1" si="628"/>
        <v>-1.4419230125239387E-9</v>
      </c>
      <c r="ET336" s="17">
        <f t="shared" ca="1" si="628"/>
        <v>-1.4707614727744175E-9</v>
      </c>
      <c r="EU336" s="17">
        <f t="shared" ca="1" si="628"/>
        <v>-1.5001767022299057E-9</v>
      </c>
      <c r="EV336" s="17">
        <f t="shared" ca="1" si="628"/>
        <v>-1.5301802362745039E-9</v>
      </c>
      <c r="EW336" s="17">
        <f t="shared" ca="1" si="628"/>
        <v>-1.5607838409999937E-9</v>
      </c>
      <c r="EX336" s="17">
        <f t="shared" ca="1" si="628"/>
        <v>-1.5919995178199938E-9</v>
      </c>
      <c r="EY336" s="17">
        <f t="shared" ca="1" si="628"/>
        <v>-1.6238395081763936E-9</v>
      </c>
      <c r="EZ336" s="17">
        <f t="shared" ca="1" si="628"/>
        <v>-1.6563162983399219E-9</v>
      </c>
      <c r="FA336" s="17">
        <f t="shared" ca="1" si="628"/>
        <v>-1.6894426243067202E-9</v>
      </c>
      <c r="FB336" s="17">
        <f t="shared" ca="1" si="628"/>
        <v>-1.7232314767928545E-9</v>
      </c>
      <c r="FC336" s="17">
        <f t="shared" ca="1" si="628"/>
        <v>-1.7576961063287118E-9</v>
      </c>
    </row>
    <row r="337" spans="3:159" x14ac:dyDescent="0.35">
      <c r="D337" s="33" t="s">
        <v>345</v>
      </c>
      <c r="E337" s="33"/>
      <c r="F337" s="33"/>
      <c r="G337" s="33"/>
      <c r="H337" s="33"/>
      <c r="I337" s="33"/>
      <c r="J337" s="35">
        <f ca="1">SUM(J329:J336)</f>
        <v>2385501.1548736026</v>
      </c>
      <c r="K337" s="35">
        <f t="shared" ref="K337:BV337" ca="1" si="629">SUM(K329:K336)</f>
        <v>2225285.0907884031</v>
      </c>
      <c r="L337" s="35">
        <f t="shared" ca="1" si="629"/>
        <v>2231747.6895729005</v>
      </c>
      <c r="M337" s="35">
        <f t="shared" ca="1" si="629"/>
        <v>2238229.0568213686</v>
      </c>
      <c r="N337" s="35">
        <f t="shared" ca="1" si="629"/>
        <v>2244729.2470405544</v>
      </c>
      <c r="O337" s="35">
        <f t="shared" ca="1" si="629"/>
        <v>2251248.3148955014</v>
      </c>
      <c r="P337" s="35">
        <f t="shared" ca="1" si="629"/>
        <v>2257786.3152100099</v>
      </c>
      <c r="Q337" s="35">
        <f t="shared" ca="1" si="629"/>
        <v>2264343.302967099</v>
      </c>
      <c r="R337" s="35">
        <f t="shared" ca="1" si="629"/>
        <v>2270919.333309466</v>
      </c>
      <c r="S337" s="35">
        <f t="shared" ca="1" si="629"/>
        <v>2277514.4615399526</v>
      </c>
      <c r="T337" s="35">
        <f t="shared" ca="1" si="629"/>
        <v>2284128.7431220082</v>
      </c>
      <c r="U337" s="35">
        <f t="shared" ca="1" si="629"/>
        <v>2290762.2336801579</v>
      </c>
      <c r="V337" s="35">
        <f t="shared" ca="1" si="629"/>
        <v>-9395551.3408366106</v>
      </c>
      <c r="W337" s="35">
        <f t="shared" ca="1" si="629"/>
        <v>-1812259.6993860651</v>
      </c>
      <c r="X337" s="35">
        <f t="shared" ca="1" si="629"/>
        <v>-2096155.1245927934</v>
      </c>
      <c r="Y337" s="35">
        <f t="shared" ca="1" si="629"/>
        <v>-2101314.8995997654</v>
      </c>
      <c r="Z337" s="35">
        <f t="shared" ca="1" si="629"/>
        <v>-1809158.0910978494</v>
      </c>
      <c r="AA337" s="35">
        <f t="shared" ca="1" si="629"/>
        <v>-1814189.5705499349</v>
      </c>
      <c r="AB337" s="35">
        <f t="shared" ca="1" si="629"/>
        <v>-1640800.6189812548</v>
      </c>
      <c r="AC337" s="35">
        <f t="shared" ca="1" si="629"/>
        <v>-1645692.9640242259</v>
      </c>
      <c r="AD337" s="35">
        <f t="shared" ca="1" si="629"/>
        <v>-1650511.5004301779</v>
      </c>
      <c r="AE337" s="35">
        <f t="shared" ca="1" si="629"/>
        <v>-1727764.0265886129</v>
      </c>
      <c r="AF337" s="35">
        <f t="shared" ca="1" si="629"/>
        <v>-1600746.1344557325</v>
      </c>
      <c r="AG337" s="35">
        <f t="shared" ca="1" si="629"/>
        <v>-1607471.666518915</v>
      </c>
      <c r="AH337" s="35">
        <f t="shared" ca="1" si="629"/>
        <v>-1480410.8375643545</v>
      </c>
      <c r="AI337" s="35">
        <f t="shared" ca="1" si="629"/>
        <v>-1487090.5894799887</v>
      </c>
      <c r="AJ337" s="35">
        <f t="shared" ca="1" si="629"/>
        <v>-1493745.2590126966</v>
      </c>
      <c r="AK337" s="35">
        <f t="shared" ca="1" si="629"/>
        <v>-1500373.3379339697</v>
      </c>
      <c r="AL337" s="35">
        <f t="shared" ca="1" si="629"/>
        <v>-1506973.2820901121</v>
      </c>
      <c r="AM337" s="35">
        <f t="shared" ca="1" si="629"/>
        <v>-1513543.5106580548</v>
      </c>
      <c r="AN337" s="35">
        <f t="shared" ca="1" si="629"/>
        <v>-1520082.405386263</v>
      </c>
      <c r="AO337" s="35">
        <f t="shared" ca="1" si="629"/>
        <v>-1526588.3098204492</v>
      </c>
      <c r="AP337" s="35">
        <f t="shared" ca="1" si="629"/>
        <v>-1450954.2653558822</v>
      </c>
      <c r="AQ337" s="35">
        <f t="shared" ca="1" si="629"/>
        <v>-1457676.4314844129</v>
      </c>
      <c r="AR337" s="35">
        <f t="shared" ca="1" si="629"/>
        <v>-1464366.148130642</v>
      </c>
      <c r="AS337" s="35">
        <f t="shared" ca="1" si="629"/>
        <v>-1471021.7129190017</v>
      </c>
      <c r="AT337" s="35">
        <f t="shared" ca="1" si="629"/>
        <v>-1477641.3834598567</v>
      </c>
      <c r="AU337" s="35">
        <f t="shared" ca="1" si="629"/>
        <v>-1484223.376523423</v>
      </c>
      <c r="AV337" s="35">
        <f t="shared" ca="1" si="629"/>
        <v>-1490765.8671971606</v>
      </c>
      <c r="AW337" s="35">
        <f t="shared" ca="1" si="629"/>
        <v>-1497266.9880263004</v>
      </c>
      <c r="AX337" s="35">
        <f t="shared" ca="1" si="629"/>
        <v>-1503724.8281371922</v>
      </c>
      <c r="AY337" s="35">
        <f t="shared" ca="1" si="629"/>
        <v>-1510137.4323431004</v>
      </c>
      <c r="AZ337" s="35">
        <f t="shared" ca="1" si="629"/>
        <v>-1507220.8002321324</v>
      </c>
      <c r="BA337" s="35">
        <f t="shared" ca="1" si="629"/>
        <v>-1513536.8852369166</v>
      </c>
      <c r="BB337" s="35">
        <f t="shared" ca="1" si="629"/>
        <v>-1519801.593685681</v>
      </c>
      <c r="BC337" s="35">
        <f t="shared" ca="1" si="629"/>
        <v>-1526012.7838343659</v>
      </c>
      <c r="BD337" s="35">
        <f t="shared" ca="1" si="629"/>
        <v>-1532168.2648793722</v>
      </c>
      <c r="BE337" s="35">
        <f t="shared" ca="1" si="629"/>
        <v>-1538265.7959505916</v>
      </c>
      <c r="BF337" s="35">
        <f t="shared" ca="1" si="629"/>
        <v>-1544303.0850842991</v>
      </c>
      <c r="BG337" s="35">
        <f t="shared" ca="1" si="629"/>
        <v>-1550277.7881755191</v>
      </c>
      <c r="BH337" s="35">
        <f t="shared" ca="1" si="629"/>
        <v>-1556187.5079094581</v>
      </c>
      <c r="BI337" s="35">
        <f t="shared" ca="1" si="629"/>
        <v>-1644135.0558294759</v>
      </c>
      <c r="BJ337" s="35">
        <f t="shared" ca="1" si="629"/>
        <v>-436950.67777198408</v>
      </c>
      <c r="BK337" s="35">
        <f t="shared" ca="1" si="629"/>
        <v>-427476.79984672309</v>
      </c>
      <c r="BL337" s="35">
        <f t="shared" ca="1" si="629"/>
        <v>-417959.557359809</v>
      </c>
      <c r="BM337" s="35">
        <f t="shared" ca="1" si="629"/>
        <v>-408398.69832557894</v>
      </c>
      <c r="BN337" s="35">
        <f t="shared" ca="1" si="629"/>
        <v>-398793.97392989835</v>
      </c>
      <c r="BO337" s="35">
        <f t="shared" ca="1" si="629"/>
        <v>-389145.13867009658</v>
      </c>
      <c r="BP337" s="35">
        <f t="shared" ca="1" si="629"/>
        <v>-379451.95049847371</v>
      </c>
      <c r="BQ337" s="35">
        <f t="shared" ca="1" si="629"/>
        <v>-369714.17096945964</v>
      </c>
      <c r="BR337" s="35">
        <f t="shared" ca="1" si="629"/>
        <v>-359931.5653905067</v>
      </c>
      <c r="BS337" s="35">
        <f t="shared" ca="1" si="629"/>
        <v>-350103.9029767965</v>
      </c>
      <c r="BT337" s="35">
        <f t="shared" ca="1" si="629"/>
        <v>-340230.95700984757</v>
      </c>
      <c r="BU337" s="35">
        <f t="shared" ca="1" si="629"/>
        <v>-330312.50500010676</v>
      </c>
      <c r="BV337" s="35">
        <f t="shared" ca="1" si="629"/>
        <v>-320348.32885361585</v>
      </c>
      <c r="BW337" s="35">
        <f t="shared" ref="BW337:EH337" ca="1" si="630">SUM(BW329:BW336)</f>
        <v>-310338.21504283906</v>
      </c>
      <c r="BX337" s="35">
        <f t="shared" ca="1" si="630"/>
        <v>-300281.95478174725</v>
      </c>
      <c r="BY337" s="35">
        <f t="shared" ca="1" si="630"/>
        <v>-290179.34420524631</v>
      </c>
      <c r="BZ337" s="35">
        <f t="shared" ca="1" si="630"/>
        <v>-280030.18455305323</v>
      </c>
      <c r="CA337" s="35">
        <f t="shared" ca="1" si="630"/>
        <v>-269834.28235810803</v>
      </c>
      <c r="CB337" s="35">
        <f t="shared" ca="1" si="630"/>
        <v>-259591.44963962902</v>
      </c>
      <c r="CC337" s="35">
        <f t="shared" ca="1" si="630"/>
        <v>-249301.50410090608</v>
      </c>
      <c r="CD337" s="35">
        <f t="shared" ca="1" si="630"/>
        <v>-238964.26933194316</v>
      </c>
      <c r="CE337" s="35">
        <f t="shared" ca="1" si="630"/>
        <v>-229415.94995970663</v>
      </c>
      <c r="CF337" s="35">
        <f t="shared" ca="1" si="630"/>
        <v>-219803.31541384128</v>
      </c>
      <c r="CG337" s="35">
        <f t="shared" ca="1" si="630"/>
        <v>-210125.64927488484</v>
      </c>
      <c r="CH337" s="35">
        <f t="shared" ca="1" si="630"/>
        <v>-200382.22818506265</v>
      </c>
      <c r="CI337" s="35">
        <f t="shared" ca="1" si="630"/>
        <v>-190572.32177877449</v>
      </c>
      <c r="CJ337" s="35">
        <f t="shared" ca="1" si="630"/>
        <v>-180695.19261239015</v>
      </c>
      <c r="CK337" s="35">
        <f t="shared" ca="1" si="630"/>
        <v>-170750.09609334718</v>
      </c>
      <c r="CL337" s="35">
        <f t="shared" ca="1" si="630"/>
        <v>-160736.2804085447</v>
      </c>
      <c r="CM337" s="35">
        <f t="shared" ca="1" si="630"/>
        <v>-150652.98645202722</v>
      </c>
      <c r="CN337" s="35">
        <f t="shared" ca="1" si="630"/>
        <v>1.2397225076651894E-10</v>
      </c>
      <c r="CO337" s="35">
        <f t="shared" ca="1" si="630"/>
        <v>1.2645169578184937E-10</v>
      </c>
      <c r="CP337" s="35">
        <f t="shared" ca="1" si="630"/>
        <v>1.2898072969748635E-10</v>
      </c>
      <c r="CQ337" s="35">
        <f t="shared" ca="1" si="630"/>
        <v>1.3156034429143605E-10</v>
      </c>
      <c r="CR337" s="35">
        <f t="shared" ca="1" si="630"/>
        <v>1.3419155117726475E-10</v>
      </c>
      <c r="CS337" s="35">
        <f t="shared" ca="1" si="630"/>
        <v>1.3687538220081012E-10</v>
      </c>
      <c r="CT337" s="35">
        <f t="shared" ca="1" si="630"/>
        <v>1.3961288984482624E-10</v>
      </c>
      <c r="CU337" s="35">
        <f t="shared" ca="1" si="630"/>
        <v>1.4240514764172279E-10</v>
      </c>
      <c r="CV337" s="35">
        <f t="shared" ca="1" si="630"/>
        <v>1.4525325059455725E-10</v>
      </c>
      <c r="CW337" s="35">
        <f t="shared" ca="1" si="630"/>
        <v>1.4815831560644837E-10</v>
      </c>
      <c r="CX337" s="35">
        <f t="shared" ca="1" si="630"/>
        <v>1.5112148191857736E-10</v>
      </c>
      <c r="CY337" s="35">
        <f t="shared" ca="1" si="630"/>
        <v>1.5414391155694891E-10</v>
      </c>
      <c r="CZ337" s="35">
        <f t="shared" ca="1" si="630"/>
        <v>1.5722678978808786E-10</v>
      </c>
      <c r="DA337" s="35">
        <f t="shared" ca="1" si="630"/>
        <v>1.6037132558384966E-10</v>
      </c>
      <c r="DB337" s="35">
        <f t="shared" ca="1" si="630"/>
        <v>1.6357875209552651E-10</v>
      </c>
      <c r="DC337" s="35">
        <f t="shared" ca="1" si="630"/>
        <v>1.6685032713743708E-10</v>
      </c>
      <c r="DD337" s="35">
        <f t="shared" ca="1" si="630"/>
        <v>1.701873336801859E-10</v>
      </c>
      <c r="DE337" s="35">
        <f t="shared" ca="1" si="630"/>
        <v>1.7359108035378956E-10</v>
      </c>
      <c r="DF337" s="35">
        <f t="shared" ca="1" si="630"/>
        <v>1.7706290196086535E-10</v>
      </c>
      <c r="DG337" s="35">
        <f t="shared" ca="1" si="630"/>
        <v>1.8060416000008272E-10</v>
      </c>
      <c r="DH337" s="35">
        <f t="shared" ca="1" si="630"/>
        <v>1.8421624320008439E-10</v>
      </c>
      <c r="DI337" s="35">
        <f t="shared" ca="1" si="630"/>
        <v>1.8790056806408603E-10</v>
      </c>
      <c r="DJ337" s="35">
        <f t="shared" ca="1" si="630"/>
        <v>1.9165857942536778E-10</v>
      </c>
      <c r="DK337" s="35">
        <f t="shared" ca="1" si="630"/>
        <v>1.9549175101387513E-10</v>
      </c>
      <c r="DL337" s="35">
        <f t="shared" ca="1" si="630"/>
        <v>1.9940158603415266E-10</v>
      </c>
      <c r="DM337" s="35">
        <f t="shared" ca="1" si="630"/>
        <v>2.0338961775483569E-10</v>
      </c>
      <c r="DN337" s="35">
        <f t="shared" ca="1" si="630"/>
        <v>2.0745741010993237E-10</v>
      </c>
      <c r="DO337" s="35">
        <f t="shared" ca="1" si="630"/>
        <v>2.1160655831213097E-10</v>
      </c>
      <c r="DP337" s="35">
        <f t="shared" ca="1" si="630"/>
        <v>2.1583868947837361E-10</v>
      </c>
      <c r="DQ337" s="35">
        <f t="shared" ca="1" si="630"/>
        <v>2.2015546326794114E-10</v>
      </c>
      <c r="DR337" s="35">
        <f t="shared" ca="1" si="630"/>
        <v>2.2455857253329991E-10</v>
      </c>
      <c r="DS337" s="35">
        <f t="shared" ca="1" si="630"/>
        <v>2.2904974398396594E-10</v>
      </c>
      <c r="DT337" s="35">
        <f t="shared" ca="1" si="630"/>
        <v>2.3363073886364527E-10</v>
      </c>
      <c r="DU337" s="35">
        <f t="shared" ca="1" si="630"/>
        <v>2.3830335364091811E-10</v>
      </c>
      <c r="DV337" s="35">
        <f t="shared" ca="1" si="630"/>
        <v>2.4306942071373648E-10</v>
      </c>
      <c r="DW337" s="35">
        <f t="shared" ca="1" si="630"/>
        <v>2.479308091280113E-10</v>
      </c>
      <c r="DX337" s="35">
        <f t="shared" ca="1" si="630"/>
        <v>2.5288942531057154E-10</v>
      </c>
      <c r="DY337" s="35">
        <f t="shared" ca="1" si="630"/>
        <v>2.5794721381678289E-10</v>
      </c>
      <c r="DZ337" s="35">
        <f t="shared" ca="1" si="630"/>
        <v>2.6310615809311852E-10</v>
      </c>
      <c r="EA337" s="35">
        <f t="shared" ca="1" si="630"/>
        <v>2.6836828125498081E-10</v>
      </c>
      <c r="EB337" s="35">
        <f t="shared" ca="1" si="630"/>
        <v>2.7373564688008048E-10</v>
      </c>
      <c r="EC337" s="35">
        <f t="shared" ca="1" si="630"/>
        <v>2.7921035981768222E-10</v>
      </c>
      <c r="ED337" s="35">
        <f t="shared" ca="1" si="630"/>
        <v>2.8479456701403587E-10</v>
      </c>
      <c r="EE337" s="35">
        <f t="shared" ca="1" si="630"/>
        <v>2.904904583543166E-10</v>
      </c>
      <c r="EF337" s="35">
        <f t="shared" ca="1" si="630"/>
        <v>2.9630026752140278E-10</v>
      </c>
      <c r="EG337" s="35">
        <f t="shared" ca="1" si="630"/>
        <v>3.0222627287183091E-10</v>
      </c>
      <c r="EH337" s="35">
        <f t="shared" ca="1" si="630"/>
        <v>3.0827079832926769E-10</v>
      </c>
      <c r="EI337" s="35">
        <f t="shared" ref="EI337:FC337" ca="1" si="631">SUM(EI329:EI336)</f>
        <v>3.1443621429585299E-10</v>
      </c>
      <c r="EJ337" s="35">
        <f t="shared" ca="1" si="631"/>
        <v>3.2072493858177008E-10</v>
      </c>
      <c r="EK337" s="35">
        <f t="shared" ca="1" si="631"/>
        <v>3.2713943735340539E-10</v>
      </c>
      <c r="EL337" s="35">
        <f t="shared" ca="1" si="631"/>
        <v>3.3368222610047355E-10</v>
      </c>
      <c r="EM337" s="35">
        <f t="shared" ca="1" si="631"/>
        <v>3.4035587062248304E-10</v>
      </c>
      <c r="EN337" s="35">
        <f t="shared" ca="1" si="631"/>
        <v>3.4716298803493273E-10</v>
      </c>
      <c r="EO337" s="35">
        <f t="shared" ca="1" si="631"/>
        <v>3.5410624779563126E-10</v>
      </c>
      <c r="EP337" s="35">
        <f t="shared" ca="1" si="631"/>
        <v>3.6118837275154398E-10</v>
      </c>
      <c r="EQ337" s="35">
        <f t="shared" ca="1" si="631"/>
        <v>3.684121402065747E-10</v>
      </c>
      <c r="ER337" s="35">
        <f t="shared" ca="1" si="631"/>
        <v>3.7578038301070639E-10</v>
      </c>
      <c r="ES337" s="35">
        <f t="shared" ca="1" si="631"/>
        <v>3.8329599067092044E-10</v>
      </c>
      <c r="ET337" s="35">
        <f t="shared" ca="1" si="631"/>
        <v>3.9096191048433874E-10</v>
      </c>
      <c r="EU337" s="35">
        <f t="shared" ca="1" si="631"/>
        <v>3.9878114869402564E-10</v>
      </c>
      <c r="EV337" s="35">
        <f t="shared" ca="1" si="631"/>
        <v>4.0675677166790614E-10</v>
      </c>
      <c r="EW337" s="35">
        <f t="shared" ca="1" si="631"/>
        <v>4.1489190710126427E-10</v>
      </c>
      <c r="EX337" s="35">
        <f t="shared" ca="1" si="631"/>
        <v>4.231897452432896E-10</v>
      </c>
      <c r="EY337" s="35">
        <f t="shared" ca="1" si="631"/>
        <v>4.3165354014815539E-10</v>
      </c>
      <c r="EZ337" s="35">
        <f t="shared" ca="1" si="631"/>
        <v>4.4028661095111846E-10</v>
      </c>
      <c r="FA337" s="35">
        <f t="shared" ca="1" si="631"/>
        <v>4.4909234317014078E-10</v>
      </c>
      <c r="FB337" s="35">
        <f t="shared" ca="1" si="631"/>
        <v>4.5807419003354352E-10</v>
      </c>
      <c r="FC337" s="35">
        <f t="shared" ca="1" si="631"/>
        <v>4.6723567383421445E-10</v>
      </c>
    </row>
    <row r="338" spans="3:159" x14ac:dyDescent="0.35"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  <c r="BY338" s="17"/>
      <c r="BZ338" s="17"/>
      <c r="CA338" s="17"/>
      <c r="CB338" s="17"/>
      <c r="CC338" s="17"/>
      <c r="CD338" s="17"/>
      <c r="CE338" s="17"/>
      <c r="CF338" s="17"/>
      <c r="CG338" s="17"/>
      <c r="CH338" s="17"/>
      <c r="CI338" s="17"/>
      <c r="CJ338" s="17"/>
      <c r="CK338" s="17"/>
      <c r="CL338" s="17"/>
      <c r="CM338" s="17"/>
      <c r="CN338" s="17"/>
      <c r="CO338" s="17"/>
      <c r="CP338" s="17"/>
      <c r="CQ338" s="17"/>
      <c r="CR338" s="17"/>
      <c r="CS338" s="17"/>
      <c r="CT338" s="17"/>
      <c r="CU338" s="17"/>
      <c r="CV338" s="17"/>
      <c r="CW338" s="17"/>
      <c r="CX338" s="17"/>
      <c r="CY338" s="17"/>
      <c r="CZ338" s="17"/>
      <c r="DA338" s="17"/>
      <c r="DB338" s="17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  <c r="EY338" s="17"/>
      <c r="EZ338" s="17"/>
      <c r="FA338" s="17"/>
      <c r="FB338" s="17"/>
      <c r="FC338" s="17"/>
    </row>
    <row r="339" spans="3:159" ht="15" thickBot="1" x14ac:dyDescent="0.4">
      <c r="D339" s="38" t="s">
        <v>373</v>
      </c>
      <c r="E339" s="38"/>
      <c r="F339" s="38"/>
      <c r="G339" s="38"/>
      <c r="H339" s="38"/>
      <c r="I339" s="38"/>
      <c r="J339" s="40">
        <f ca="1">J337+J326+J319</f>
        <v>0</v>
      </c>
      <c r="K339" s="40">
        <f t="shared" ref="K339:BV339" ca="1" si="632">K337+K326+K319</f>
        <v>0</v>
      </c>
      <c r="L339" s="40">
        <f t="shared" ca="1" si="632"/>
        <v>0</v>
      </c>
      <c r="M339" s="40">
        <f t="shared" ca="1" si="632"/>
        <v>0</v>
      </c>
      <c r="N339" s="40">
        <f t="shared" ca="1" si="632"/>
        <v>0</v>
      </c>
      <c r="O339" s="40">
        <f t="shared" ca="1" si="632"/>
        <v>0</v>
      </c>
      <c r="P339" s="40">
        <f t="shared" ca="1" si="632"/>
        <v>0</v>
      </c>
      <c r="Q339" s="40">
        <f t="shared" ca="1" si="632"/>
        <v>0</v>
      </c>
      <c r="R339" s="40">
        <f t="shared" ca="1" si="632"/>
        <v>0</v>
      </c>
      <c r="S339" s="40">
        <f t="shared" ca="1" si="632"/>
        <v>0</v>
      </c>
      <c r="T339" s="40">
        <f t="shared" ca="1" si="632"/>
        <v>0</v>
      </c>
      <c r="U339" s="40">
        <f t="shared" ca="1" si="632"/>
        <v>0</v>
      </c>
      <c r="V339" s="40">
        <f t="shared" ca="1" si="632"/>
        <v>0</v>
      </c>
      <c r="W339" s="40">
        <f t="shared" ca="1" si="632"/>
        <v>0</v>
      </c>
      <c r="X339" s="40">
        <f t="shared" ca="1" si="632"/>
        <v>0</v>
      </c>
      <c r="Y339" s="40">
        <f t="shared" ca="1" si="632"/>
        <v>0</v>
      </c>
      <c r="Z339" s="40">
        <f t="shared" ca="1" si="632"/>
        <v>0</v>
      </c>
      <c r="AA339" s="40">
        <f t="shared" ca="1" si="632"/>
        <v>0</v>
      </c>
      <c r="AB339" s="40">
        <f t="shared" ca="1" si="632"/>
        <v>0</v>
      </c>
      <c r="AC339" s="40">
        <f t="shared" ca="1" si="632"/>
        <v>0</v>
      </c>
      <c r="AD339" s="40">
        <f t="shared" ca="1" si="632"/>
        <v>-2.3283064365386963E-9</v>
      </c>
      <c r="AE339" s="40">
        <f t="shared" ca="1" si="632"/>
        <v>0</v>
      </c>
      <c r="AF339" s="40">
        <f t="shared" ca="1" si="632"/>
        <v>0</v>
      </c>
      <c r="AG339" s="40">
        <f t="shared" ca="1" si="632"/>
        <v>0</v>
      </c>
      <c r="AH339" s="40">
        <f t="shared" ca="1" si="632"/>
        <v>0</v>
      </c>
      <c r="AI339" s="40">
        <f t="shared" ca="1" si="632"/>
        <v>0</v>
      </c>
      <c r="AJ339" s="40">
        <f t="shared" ca="1" si="632"/>
        <v>0</v>
      </c>
      <c r="AK339" s="40">
        <f t="shared" ca="1" si="632"/>
        <v>0</v>
      </c>
      <c r="AL339" s="40">
        <f t="shared" ca="1" si="632"/>
        <v>0</v>
      </c>
      <c r="AM339" s="40">
        <f t="shared" ca="1" si="632"/>
        <v>0</v>
      </c>
      <c r="AN339" s="40">
        <f t="shared" ca="1" si="632"/>
        <v>0</v>
      </c>
      <c r="AO339" s="40">
        <f t="shared" ca="1" si="632"/>
        <v>0</v>
      </c>
      <c r="AP339" s="40">
        <f t="shared" ca="1" si="632"/>
        <v>0</v>
      </c>
      <c r="AQ339" s="40">
        <f t="shared" ca="1" si="632"/>
        <v>0</v>
      </c>
      <c r="AR339" s="40">
        <f t="shared" ca="1" si="632"/>
        <v>0</v>
      </c>
      <c r="AS339" s="40">
        <f t="shared" ca="1" si="632"/>
        <v>0</v>
      </c>
      <c r="AT339" s="40">
        <f t="shared" ca="1" si="632"/>
        <v>0</v>
      </c>
      <c r="AU339" s="40">
        <f t="shared" ca="1" si="632"/>
        <v>0</v>
      </c>
      <c r="AV339" s="40">
        <f t="shared" ca="1" si="632"/>
        <v>0</v>
      </c>
      <c r="AW339" s="40">
        <f t="shared" ca="1" si="632"/>
        <v>0</v>
      </c>
      <c r="AX339" s="40">
        <f t="shared" ca="1" si="632"/>
        <v>0</v>
      </c>
      <c r="AY339" s="40">
        <f t="shared" ca="1" si="632"/>
        <v>0</v>
      </c>
      <c r="AZ339" s="40">
        <f t="shared" ca="1" si="632"/>
        <v>0</v>
      </c>
      <c r="BA339" s="40">
        <f t="shared" ca="1" si="632"/>
        <v>0</v>
      </c>
      <c r="BB339" s="40">
        <f t="shared" ca="1" si="632"/>
        <v>0</v>
      </c>
      <c r="BC339" s="40">
        <f t="shared" ca="1" si="632"/>
        <v>0</v>
      </c>
      <c r="BD339" s="40">
        <f t="shared" ca="1" si="632"/>
        <v>0</v>
      </c>
      <c r="BE339" s="40">
        <f t="shared" ca="1" si="632"/>
        <v>0</v>
      </c>
      <c r="BF339" s="40">
        <f t="shared" ca="1" si="632"/>
        <v>0</v>
      </c>
      <c r="BG339" s="40">
        <f t="shared" ca="1" si="632"/>
        <v>0</v>
      </c>
      <c r="BH339" s="40">
        <f t="shared" ca="1" si="632"/>
        <v>0</v>
      </c>
      <c r="BI339" s="40">
        <f t="shared" ca="1" si="632"/>
        <v>0</v>
      </c>
      <c r="BJ339" s="40">
        <f t="shared" ca="1" si="632"/>
        <v>0</v>
      </c>
      <c r="BK339" s="40">
        <f t="shared" ca="1" si="632"/>
        <v>0</v>
      </c>
      <c r="BL339" s="40">
        <f t="shared" ca="1" si="632"/>
        <v>0</v>
      </c>
      <c r="BM339" s="40">
        <f t="shared" ca="1" si="632"/>
        <v>0</v>
      </c>
      <c r="BN339" s="40">
        <f t="shared" ca="1" si="632"/>
        <v>0</v>
      </c>
      <c r="BO339" s="40">
        <f t="shared" ca="1" si="632"/>
        <v>0</v>
      </c>
      <c r="BP339" s="40">
        <f t="shared" ca="1" si="632"/>
        <v>0</v>
      </c>
      <c r="BQ339" s="40">
        <f t="shared" ca="1" si="632"/>
        <v>0</v>
      </c>
      <c r="BR339" s="40">
        <f t="shared" ca="1" si="632"/>
        <v>0</v>
      </c>
      <c r="BS339" s="40">
        <f t="shared" ca="1" si="632"/>
        <v>0</v>
      </c>
      <c r="BT339" s="40">
        <f t="shared" ca="1" si="632"/>
        <v>0</v>
      </c>
      <c r="BU339" s="40">
        <f t="shared" ca="1" si="632"/>
        <v>0</v>
      </c>
      <c r="BV339" s="40">
        <f t="shared" ca="1" si="632"/>
        <v>0</v>
      </c>
      <c r="BW339" s="40">
        <f t="shared" ref="BW339:EH339" ca="1" si="633">BW337+BW326+BW319</f>
        <v>0</v>
      </c>
      <c r="BX339" s="40">
        <f t="shared" ca="1" si="633"/>
        <v>0</v>
      </c>
      <c r="BY339" s="40">
        <f t="shared" ca="1" si="633"/>
        <v>0</v>
      </c>
      <c r="BZ339" s="40">
        <f t="shared" ca="1" si="633"/>
        <v>0</v>
      </c>
      <c r="CA339" s="40">
        <f t="shared" ca="1" si="633"/>
        <v>0</v>
      </c>
      <c r="CB339" s="40">
        <f t="shared" ca="1" si="633"/>
        <v>0</v>
      </c>
      <c r="CC339" s="40">
        <f t="shared" ca="1" si="633"/>
        <v>0</v>
      </c>
      <c r="CD339" s="40">
        <f t="shared" ca="1" si="633"/>
        <v>0</v>
      </c>
      <c r="CE339" s="40">
        <f t="shared" ca="1" si="633"/>
        <v>0</v>
      </c>
      <c r="CF339" s="40">
        <f t="shared" ca="1" si="633"/>
        <v>0</v>
      </c>
      <c r="CG339" s="40">
        <f t="shared" ca="1" si="633"/>
        <v>0</v>
      </c>
      <c r="CH339" s="40">
        <f t="shared" ca="1" si="633"/>
        <v>0</v>
      </c>
      <c r="CI339" s="40">
        <f t="shared" ca="1" si="633"/>
        <v>0</v>
      </c>
      <c r="CJ339" s="40">
        <f t="shared" ca="1" si="633"/>
        <v>0</v>
      </c>
      <c r="CK339" s="40">
        <f t="shared" ca="1" si="633"/>
        <v>0</v>
      </c>
      <c r="CL339" s="40">
        <f t="shared" ca="1" si="633"/>
        <v>0</v>
      </c>
      <c r="CM339" s="40">
        <f t="shared" ca="1" si="633"/>
        <v>0</v>
      </c>
      <c r="CN339" s="40">
        <f t="shared" ca="1" si="633"/>
        <v>0</v>
      </c>
      <c r="CO339" s="40">
        <f t="shared" ca="1" si="633"/>
        <v>0</v>
      </c>
      <c r="CP339" s="40">
        <f t="shared" ca="1" si="633"/>
        <v>0</v>
      </c>
      <c r="CQ339" s="40">
        <f t="shared" ca="1" si="633"/>
        <v>0</v>
      </c>
      <c r="CR339" s="40">
        <f t="shared" ca="1" si="633"/>
        <v>0</v>
      </c>
      <c r="CS339" s="40">
        <f t="shared" ca="1" si="633"/>
        <v>0</v>
      </c>
      <c r="CT339" s="40">
        <f t="shared" ca="1" si="633"/>
        <v>0</v>
      </c>
      <c r="CU339" s="40">
        <f t="shared" ca="1" si="633"/>
        <v>0</v>
      </c>
      <c r="CV339" s="40">
        <f t="shared" ca="1" si="633"/>
        <v>0</v>
      </c>
      <c r="CW339" s="40">
        <f t="shared" ca="1" si="633"/>
        <v>0</v>
      </c>
      <c r="CX339" s="40">
        <f t="shared" ca="1" si="633"/>
        <v>0</v>
      </c>
      <c r="CY339" s="40">
        <f t="shared" ca="1" si="633"/>
        <v>0</v>
      </c>
      <c r="CZ339" s="40">
        <f t="shared" ca="1" si="633"/>
        <v>0</v>
      </c>
      <c r="DA339" s="40">
        <f t="shared" ca="1" si="633"/>
        <v>0</v>
      </c>
      <c r="DB339" s="40">
        <f t="shared" ca="1" si="633"/>
        <v>0</v>
      </c>
      <c r="DC339" s="40">
        <f t="shared" ca="1" si="633"/>
        <v>0</v>
      </c>
      <c r="DD339" s="40">
        <f t="shared" ca="1" si="633"/>
        <v>0</v>
      </c>
      <c r="DE339" s="40">
        <f t="shared" ca="1" si="633"/>
        <v>0</v>
      </c>
      <c r="DF339" s="40">
        <f t="shared" ca="1" si="633"/>
        <v>0</v>
      </c>
      <c r="DG339" s="40">
        <f t="shared" ca="1" si="633"/>
        <v>0</v>
      </c>
      <c r="DH339" s="40">
        <f t="shared" ca="1" si="633"/>
        <v>0</v>
      </c>
      <c r="DI339" s="40">
        <f t="shared" ca="1" si="633"/>
        <v>0</v>
      </c>
      <c r="DJ339" s="40">
        <f t="shared" ca="1" si="633"/>
        <v>0</v>
      </c>
      <c r="DK339" s="40">
        <f t="shared" ca="1" si="633"/>
        <v>0</v>
      </c>
      <c r="DL339" s="40">
        <f t="shared" ca="1" si="633"/>
        <v>0</v>
      </c>
      <c r="DM339" s="40">
        <f t="shared" ca="1" si="633"/>
        <v>0</v>
      </c>
      <c r="DN339" s="40">
        <f t="shared" ca="1" si="633"/>
        <v>0</v>
      </c>
      <c r="DO339" s="40">
        <f t="shared" ca="1" si="633"/>
        <v>0</v>
      </c>
      <c r="DP339" s="40">
        <f t="shared" ca="1" si="633"/>
        <v>0</v>
      </c>
      <c r="DQ339" s="40">
        <f t="shared" ca="1" si="633"/>
        <v>0</v>
      </c>
      <c r="DR339" s="40">
        <f t="shared" ca="1" si="633"/>
        <v>0</v>
      </c>
      <c r="DS339" s="40">
        <f t="shared" ca="1" si="633"/>
        <v>0</v>
      </c>
      <c r="DT339" s="40">
        <f t="shared" ca="1" si="633"/>
        <v>0</v>
      </c>
      <c r="DU339" s="40">
        <f t="shared" ca="1" si="633"/>
        <v>0</v>
      </c>
      <c r="DV339" s="40">
        <f t="shared" ca="1" si="633"/>
        <v>0</v>
      </c>
      <c r="DW339" s="40">
        <f t="shared" ca="1" si="633"/>
        <v>0</v>
      </c>
      <c r="DX339" s="40">
        <f t="shared" ca="1" si="633"/>
        <v>0</v>
      </c>
      <c r="DY339" s="40">
        <f t="shared" ca="1" si="633"/>
        <v>0</v>
      </c>
      <c r="DZ339" s="40">
        <f t="shared" ca="1" si="633"/>
        <v>0</v>
      </c>
      <c r="EA339" s="40">
        <f t="shared" ca="1" si="633"/>
        <v>0</v>
      </c>
      <c r="EB339" s="40">
        <f t="shared" ca="1" si="633"/>
        <v>0</v>
      </c>
      <c r="EC339" s="40">
        <f t="shared" ca="1" si="633"/>
        <v>0</v>
      </c>
      <c r="ED339" s="40">
        <f t="shared" ca="1" si="633"/>
        <v>0</v>
      </c>
      <c r="EE339" s="40">
        <f t="shared" ca="1" si="633"/>
        <v>0</v>
      </c>
      <c r="EF339" s="40">
        <f t="shared" ca="1" si="633"/>
        <v>0</v>
      </c>
      <c r="EG339" s="40">
        <f t="shared" ca="1" si="633"/>
        <v>0</v>
      </c>
      <c r="EH339" s="40">
        <f t="shared" ca="1" si="633"/>
        <v>0</v>
      </c>
      <c r="EI339" s="40">
        <f t="shared" ref="EI339:FC339" ca="1" si="634">EI337+EI326+EI319</f>
        <v>0</v>
      </c>
      <c r="EJ339" s="40">
        <f t="shared" ca="1" si="634"/>
        <v>0</v>
      </c>
      <c r="EK339" s="40">
        <f t="shared" ca="1" si="634"/>
        <v>0</v>
      </c>
      <c r="EL339" s="40">
        <f t="shared" ca="1" si="634"/>
        <v>0</v>
      </c>
      <c r="EM339" s="40">
        <f t="shared" ca="1" si="634"/>
        <v>0</v>
      </c>
      <c r="EN339" s="40">
        <f t="shared" ca="1" si="634"/>
        <v>0</v>
      </c>
      <c r="EO339" s="40">
        <f t="shared" ca="1" si="634"/>
        <v>0</v>
      </c>
      <c r="EP339" s="40">
        <f t="shared" ca="1" si="634"/>
        <v>0</v>
      </c>
      <c r="EQ339" s="40">
        <f t="shared" ca="1" si="634"/>
        <v>0</v>
      </c>
      <c r="ER339" s="40">
        <f t="shared" ca="1" si="634"/>
        <v>0</v>
      </c>
      <c r="ES339" s="40">
        <f t="shared" ca="1" si="634"/>
        <v>0</v>
      </c>
      <c r="ET339" s="40">
        <f t="shared" ca="1" si="634"/>
        <v>0</v>
      </c>
      <c r="EU339" s="40">
        <f t="shared" ca="1" si="634"/>
        <v>0</v>
      </c>
      <c r="EV339" s="40">
        <f t="shared" ca="1" si="634"/>
        <v>0</v>
      </c>
      <c r="EW339" s="40">
        <f t="shared" ca="1" si="634"/>
        <v>0</v>
      </c>
      <c r="EX339" s="40">
        <f t="shared" ca="1" si="634"/>
        <v>0</v>
      </c>
      <c r="EY339" s="40">
        <f t="shared" ca="1" si="634"/>
        <v>0</v>
      </c>
      <c r="EZ339" s="40">
        <f t="shared" ca="1" si="634"/>
        <v>0</v>
      </c>
      <c r="FA339" s="40">
        <f t="shared" ca="1" si="634"/>
        <v>0</v>
      </c>
      <c r="FB339" s="40">
        <f t="shared" ca="1" si="634"/>
        <v>0</v>
      </c>
      <c r="FC339" s="40">
        <f t="shared" ca="1" si="634"/>
        <v>0</v>
      </c>
    </row>
    <row r="340" spans="3:159" ht="15" thickTop="1" x14ac:dyDescent="0.35"/>
    <row r="341" spans="3:159" x14ac:dyDescent="0.35">
      <c r="C341" t="s">
        <v>346</v>
      </c>
    </row>
    <row r="342" spans="3:159" x14ac:dyDescent="0.35">
      <c r="D342" t="s">
        <v>347</v>
      </c>
    </row>
    <row r="343" spans="3:159" x14ac:dyDescent="0.35">
      <c r="D343" t="s">
        <v>348</v>
      </c>
      <c r="J343" s="17">
        <f>I343-J322</f>
        <v>2210000</v>
      </c>
      <c r="K343" s="17">
        <f t="shared" ref="K343:BV343" si="635">J343-K322</f>
        <v>4420000</v>
      </c>
      <c r="L343" s="17">
        <f t="shared" si="635"/>
        <v>6630000</v>
      </c>
      <c r="M343" s="17">
        <f t="shared" si="635"/>
        <v>8840000</v>
      </c>
      <c r="N343" s="17">
        <f t="shared" si="635"/>
        <v>11050000</v>
      </c>
      <c r="O343" s="17">
        <f t="shared" si="635"/>
        <v>13260000</v>
      </c>
      <c r="P343" s="17">
        <f t="shared" si="635"/>
        <v>15470000</v>
      </c>
      <c r="Q343" s="17">
        <f t="shared" si="635"/>
        <v>17680000</v>
      </c>
      <c r="R343" s="17">
        <f t="shared" si="635"/>
        <v>19890000</v>
      </c>
      <c r="S343" s="17">
        <f t="shared" si="635"/>
        <v>22100000</v>
      </c>
      <c r="T343" s="17">
        <f t="shared" si="635"/>
        <v>24310000</v>
      </c>
      <c r="U343" s="17">
        <f t="shared" si="635"/>
        <v>26520000</v>
      </c>
      <c r="V343" s="17">
        <f t="shared" si="635"/>
        <v>26520000</v>
      </c>
      <c r="W343" s="17">
        <f t="shared" si="635"/>
        <v>26520000</v>
      </c>
      <c r="X343" s="17">
        <f t="shared" si="635"/>
        <v>26520000</v>
      </c>
      <c r="Y343" s="17">
        <f t="shared" si="635"/>
        <v>26520000</v>
      </c>
      <c r="Z343" s="17">
        <f t="shared" si="635"/>
        <v>26520000</v>
      </c>
      <c r="AA343" s="17">
        <f t="shared" si="635"/>
        <v>26520000</v>
      </c>
      <c r="AB343" s="17">
        <f t="shared" si="635"/>
        <v>26520000</v>
      </c>
      <c r="AC343" s="17">
        <f t="shared" si="635"/>
        <v>26520000</v>
      </c>
      <c r="AD343" s="17">
        <f t="shared" si="635"/>
        <v>26520000</v>
      </c>
      <c r="AE343" s="17">
        <f t="shared" si="635"/>
        <v>26520000</v>
      </c>
      <c r="AF343" s="17">
        <f t="shared" si="635"/>
        <v>26520000</v>
      </c>
      <c r="AG343" s="17">
        <f t="shared" si="635"/>
        <v>26520000</v>
      </c>
      <c r="AH343" s="17">
        <f t="shared" si="635"/>
        <v>26520000</v>
      </c>
      <c r="AI343" s="17">
        <f t="shared" si="635"/>
        <v>26520000</v>
      </c>
      <c r="AJ343" s="17">
        <f t="shared" si="635"/>
        <v>26520000</v>
      </c>
      <c r="AK343" s="17">
        <f t="shared" si="635"/>
        <v>26520000</v>
      </c>
      <c r="AL343" s="17">
        <f t="shared" si="635"/>
        <v>26520000</v>
      </c>
      <c r="AM343" s="17">
        <f t="shared" si="635"/>
        <v>26520000</v>
      </c>
      <c r="AN343" s="17">
        <f t="shared" si="635"/>
        <v>26520000</v>
      </c>
      <c r="AO343" s="17">
        <f t="shared" si="635"/>
        <v>26520000</v>
      </c>
      <c r="AP343" s="17">
        <f t="shared" si="635"/>
        <v>26520000</v>
      </c>
      <c r="AQ343" s="17">
        <f t="shared" si="635"/>
        <v>26520000</v>
      </c>
      <c r="AR343" s="17">
        <f t="shared" si="635"/>
        <v>26520000</v>
      </c>
      <c r="AS343" s="17">
        <f t="shared" si="635"/>
        <v>26520000</v>
      </c>
      <c r="AT343" s="17">
        <f t="shared" si="635"/>
        <v>26520000</v>
      </c>
      <c r="AU343" s="17">
        <f t="shared" si="635"/>
        <v>26520000</v>
      </c>
      <c r="AV343" s="17">
        <f t="shared" si="635"/>
        <v>26520000</v>
      </c>
      <c r="AW343" s="17">
        <f t="shared" si="635"/>
        <v>26520000</v>
      </c>
      <c r="AX343" s="17">
        <f t="shared" si="635"/>
        <v>26520000</v>
      </c>
      <c r="AY343" s="17">
        <f t="shared" si="635"/>
        <v>26520000</v>
      </c>
      <c r="AZ343" s="17">
        <f t="shared" si="635"/>
        <v>26520000</v>
      </c>
      <c r="BA343" s="17">
        <f t="shared" si="635"/>
        <v>26520000</v>
      </c>
      <c r="BB343" s="17">
        <f t="shared" si="635"/>
        <v>26520000</v>
      </c>
      <c r="BC343" s="17">
        <f t="shared" si="635"/>
        <v>26520000</v>
      </c>
      <c r="BD343" s="17">
        <f t="shared" si="635"/>
        <v>26520000</v>
      </c>
      <c r="BE343" s="17">
        <f t="shared" si="635"/>
        <v>26520000</v>
      </c>
      <c r="BF343" s="17">
        <f t="shared" si="635"/>
        <v>26520000</v>
      </c>
      <c r="BG343" s="17">
        <f t="shared" si="635"/>
        <v>26520000</v>
      </c>
      <c r="BH343" s="17">
        <f t="shared" si="635"/>
        <v>26520000</v>
      </c>
      <c r="BI343" s="17">
        <f t="shared" si="635"/>
        <v>26520000</v>
      </c>
      <c r="BJ343" s="17">
        <f t="shared" si="635"/>
        <v>26520000</v>
      </c>
      <c r="BK343" s="17">
        <f t="shared" si="635"/>
        <v>26520000</v>
      </c>
      <c r="BL343" s="17">
        <f t="shared" si="635"/>
        <v>26520000</v>
      </c>
      <c r="BM343" s="17">
        <f t="shared" si="635"/>
        <v>26520000</v>
      </c>
      <c r="BN343" s="17">
        <f t="shared" si="635"/>
        <v>26520000</v>
      </c>
      <c r="BO343" s="17">
        <f t="shared" si="635"/>
        <v>26520000</v>
      </c>
      <c r="BP343" s="17">
        <f t="shared" si="635"/>
        <v>26520000</v>
      </c>
      <c r="BQ343" s="17">
        <f t="shared" si="635"/>
        <v>26520000</v>
      </c>
      <c r="BR343" s="17">
        <f t="shared" si="635"/>
        <v>26520000</v>
      </c>
      <c r="BS343" s="17">
        <f t="shared" si="635"/>
        <v>26520000</v>
      </c>
      <c r="BT343" s="17">
        <f t="shared" si="635"/>
        <v>26520000</v>
      </c>
      <c r="BU343" s="17">
        <f t="shared" si="635"/>
        <v>26520000</v>
      </c>
      <c r="BV343" s="17">
        <f t="shared" si="635"/>
        <v>26520000</v>
      </c>
      <c r="BW343" s="17">
        <f t="shared" ref="BW343:EH343" si="636">BV343-BW322</f>
        <v>26520000</v>
      </c>
      <c r="BX343" s="17">
        <f t="shared" si="636"/>
        <v>26520000</v>
      </c>
      <c r="BY343" s="17">
        <f t="shared" si="636"/>
        <v>26520000</v>
      </c>
      <c r="BZ343" s="17">
        <f t="shared" si="636"/>
        <v>26520000</v>
      </c>
      <c r="CA343" s="17">
        <f t="shared" si="636"/>
        <v>26520000</v>
      </c>
      <c r="CB343" s="17">
        <f t="shared" si="636"/>
        <v>26520000</v>
      </c>
      <c r="CC343" s="17">
        <f t="shared" si="636"/>
        <v>26520000</v>
      </c>
      <c r="CD343" s="17">
        <f t="shared" si="636"/>
        <v>26520000</v>
      </c>
      <c r="CE343" s="17">
        <f t="shared" si="636"/>
        <v>26520000</v>
      </c>
      <c r="CF343" s="17">
        <f t="shared" si="636"/>
        <v>26520000</v>
      </c>
      <c r="CG343" s="17">
        <f t="shared" si="636"/>
        <v>26520000</v>
      </c>
      <c r="CH343" s="17">
        <f t="shared" si="636"/>
        <v>26520000</v>
      </c>
      <c r="CI343" s="17">
        <f t="shared" si="636"/>
        <v>26520000</v>
      </c>
      <c r="CJ343" s="17">
        <f t="shared" si="636"/>
        <v>26520000</v>
      </c>
      <c r="CK343" s="17">
        <f t="shared" si="636"/>
        <v>26520000</v>
      </c>
      <c r="CL343" s="17">
        <f t="shared" si="636"/>
        <v>26520000</v>
      </c>
      <c r="CM343" s="17">
        <f t="shared" si="636"/>
        <v>26520000</v>
      </c>
      <c r="CN343" s="17">
        <f t="shared" si="636"/>
        <v>26520000</v>
      </c>
      <c r="CO343" s="17">
        <f t="shared" si="636"/>
        <v>26520000</v>
      </c>
      <c r="CP343" s="17">
        <f t="shared" si="636"/>
        <v>26520000</v>
      </c>
      <c r="CQ343" s="17">
        <f t="shared" si="636"/>
        <v>26520000</v>
      </c>
      <c r="CR343" s="17">
        <f t="shared" si="636"/>
        <v>26520000</v>
      </c>
      <c r="CS343" s="17">
        <f t="shared" si="636"/>
        <v>26520000</v>
      </c>
      <c r="CT343" s="17">
        <f t="shared" si="636"/>
        <v>26520000</v>
      </c>
      <c r="CU343" s="17">
        <f t="shared" si="636"/>
        <v>26520000</v>
      </c>
      <c r="CV343" s="17">
        <f t="shared" si="636"/>
        <v>26520000</v>
      </c>
      <c r="CW343" s="17">
        <f t="shared" si="636"/>
        <v>26520000</v>
      </c>
      <c r="CX343" s="17">
        <f t="shared" si="636"/>
        <v>26520000</v>
      </c>
      <c r="CY343" s="17">
        <f t="shared" si="636"/>
        <v>26520000</v>
      </c>
      <c r="CZ343" s="17">
        <f t="shared" si="636"/>
        <v>26520000</v>
      </c>
      <c r="DA343" s="17">
        <f t="shared" si="636"/>
        <v>26520000</v>
      </c>
      <c r="DB343" s="17">
        <f t="shared" si="636"/>
        <v>26520000</v>
      </c>
      <c r="DC343" s="17">
        <f t="shared" si="636"/>
        <v>26520000</v>
      </c>
      <c r="DD343" s="17">
        <f t="shared" si="636"/>
        <v>26520000</v>
      </c>
      <c r="DE343" s="17">
        <f t="shared" si="636"/>
        <v>26520000</v>
      </c>
      <c r="DF343" s="17">
        <f t="shared" si="636"/>
        <v>26520000</v>
      </c>
      <c r="DG343" s="17">
        <f t="shared" si="636"/>
        <v>26520000</v>
      </c>
      <c r="DH343" s="17">
        <f t="shared" si="636"/>
        <v>26520000</v>
      </c>
      <c r="DI343" s="17">
        <f t="shared" si="636"/>
        <v>26520000</v>
      </c>
      <c r="DJ343" s="17">
        <f t="shared" si="636"/>
        <v>26520000</v>
      </c>
      <c r="DK343" s="17">
        <f t="shared" si="636"/>
        <v>26520000</v>
      </c>
      <c r="DL343" s="17">
        <f t="shared" si="636"/>
        <v>26520000</v>
      </c>
      <c r="DM343" s="17">
        <f t="shared" si="636"/>
        <v>26520000</v>
      </c>
      <c r="DN343" s="17">
        <f t="shared" si="636"/>
        <v>26520000</v>
      </c>
      <c r="DO343" s="17">
        <f t="shared" si="636"/>
        <v>26520000</v>
      </c>
      <c r="DP343" s="17">
        <f t="shared" si="636"/>
        <v>26520000</v>
      </c>
      <c r="DQ343" s="17">
        <f t="shared" si="636"/>
        <v>26520000</v>
      </c>
      <c r="DR343" s="17">
        <f t="shared" si="636"/>
        <v>26520000</v>
      </c>
      <c r="DS343" s="17">
        <f t="shared" si="636"/>
        <v>26520000</v>
      </c>
      <c r="DT343" s="17">
        <f t="shared" si="636"/>
        <v>26520000</v>
      </c>
      <c r="DU343" s="17">
        <f t="shared" si="636"/>
        <v>26520000</v>
      </c>
      <c r="DV343" s="17">
        <f t="shared" si="636"/>
        <v>26520000</v>
      </c>
      <c r="DW343" s="17">
        <f t="shared" si="636"/>
        <v>26520000</v>
      </c>
      <c r="DX343" s="17">
        <f t="shared" si="636"/>
        <v>26520000</v>
      </c>
      <c r="DY343" s="17">
        <f t="shared" si="636"/>
        <v>26520000</v>
      </c>
      <c r="DZ343" s="17">
        <f t="shared" si="636"/>
        <v>26520000</v>
      </c>
      <c r="EA343" s="17">
        <f t="shared" si="636"/>
        <v>26520000</v>
      </c>
      <c r="EB343" s="17">
        <f t="shared" si="636"/>
        <v>26520000</v>
      </c>
      <c r="EC343" s="17">
        <f t="shared" si="636"/>
        <v>26520000</v>
      </c>
      <c r="ED343" s="17">
        <f t="shared" si="636"/>
        <v>26520000</v>
      </c>
      <c r="EE343" s="17">
        <f t="shared" si="636"/>
        <v>26520000</v>
      </c>
      <c r="EF343" s="17">
        <f t="shared" si="636"/>
        <v>26520000</v>
      </c>
      <c r="EG343" s="17">
        <f t="shared" si="636"/>
        <v>26520000</v>
      </c>
      <c r="EH343" s="17">
        <f t="shared" si="636"/>
        <v>26520000</v>
      </c>
      <c r="EI343" s="17">
        <f t="shared" ref="EI343:FC343" si="637">EH343-EI322</f>
        <v>26520000</v>
      </c>
      <c r="EJ343" s="17">
        <f t="shared" si="637"/>
        <v>26520000</v>
      </c>
      <c r="EK343" s="17">
        <f t="shared" si="637"/>
        <v>26520000</v>
      </c>
      <c r="EL343" s="17">
        <f t="shared" si="637"/>
        <v>26520000</v>
      </c>
      <c r="EM343" s="17">
        <f t="shared" si="637"/>
        <v>26520000</v>
      </c>
      <c r="EN343" s="17">
        <f t="shared" si="637"/>
        <v>26520000</v>
      </c>
      <c r="EO343" s="17">
        <f t="shared" si="637"/>
        <v>26520000</v>
      </c>
      <c r="EP343" s="17">
        <f t="shared" si="637"/>
        <v>26520000</v>
      </c>
      <c r="EQ343" s="17">
        <f t="shared" si="637"/>
        <v>26520000</v>
      </c>
      <c r="ER343" s="17">
        <f t="shared" si="637"/>
        <v>26520000</v>
      </c>
      <c r="ES343" s="17">
        <f t="shared" si="637"/>
        <v>26520000</v>
      </c>
      <c r="ET343" s="17">
        <f t="shared" si="637"/>
        <v>26520000</v>
      </c>
      <c r="EU343" s="17">
        <f t="shared" si="637"/>
        <v>26520000</v>
      </c>
      <c r="EV343" s="17">
        <f t="shared" si="637"/>
        <v>26520000</v>
      </c>
      <c r="EW343" s="17">
        <f t="shared" si="637"/>
        <v>26520000</v>
      </c>
      <c r="EX343" s="17">
        <f t="shared" si="637"/>
        <v>26520000</v>
      </c>
      <c r="EY343" s="17">
        <f t="shared" si="637"/>
        <v>26520000</v>
      </c>
      <c r="EZ343" s="17">
        <f t="shared" si="637"/>
        <v>26520000</v>
      </c>
      <c r="FA343" s="17">
        <f t="shared" si="637"/>
        <v>26520000</v>
      </c>
      <c r="FB343" s="17">
        <f t="shared" si="637"/>
        <v>26520000</v>
      </c>
      <c r="FC343" s="17">
        <f t="shared" si="637"/>
        <v>26520000</v>
      </c>
    </row>
    <row r="344" spans="3:159" x14ac:dyDescent="0.35">
      <c r="D344" t="s">
        <v>349</v>
      </c>
      <c r="J344" s="17">
        <f>I344-J323</f>
        <v>0</v>
      </c>
      <c r="K344" s="17">
        <f t="shared" ref="K344:BV344" ca="1" si="638">J344-K323</f>
        <v>7941.7309281000344</v>
      </c>
      <c r="L344" s="17">
        <f t="shared" ca="1" si="638"/>
        <v>23291.806804283129</v>
      </c>
      <c r="M344" s="17">
        <f t="shared" ca="1" si="638"/>
        <v>46071.742697002672</v>
      </c>
      <c r="N344" s="17">
        <f t="shared" ca="1" si="638"/>
        <v>76303.116158056684</v>
      </c>
      <c r="O344" s="17">
        <f t="shared" ca="1" si="638"/>
        <v>114007.56740404987</v>
      </c>
      <c r="P344" s="17">
        <f t="shared" ca="1" si="638"/>
        <v>159206.79949838266</v>
      </c>
      <c r="Q344" s="17">
        <f t="shared" ca="1" si="638"/>
        <v>211922.57853376877</v>
      </c>
      <c r="R344" s="17">
        <f t="shared" ca="1" si="638"/>
        <v>272176.73381528287</v>
      </c>
      <c r="S344" s="17">
        <f t="shared" ca="1" si="638"/>
        <v>339991.15804393974</v>
      </c>
      <c r="T344" s="17">
        <f t="shared" ca="1" si="638"/>
        <v>415387.8075008067</v>
      </c>
      <c r="U344" s="17">
        <f t="shared" ca="1" si="638"/>
        <v>498388.70223165065</v>
      </c>
      <c r="V344" s="17">
        <f t="shared" ca="1" si="638"/>
        <v>498388.70223165065</v>
      </c>
      <c r="W344" s="17">
        <f t="shared" ca="1" si="638"/>
        <v>498388.70223165065</v>
      </c>
      <c r="X344" s="17">
        <f t="shared" ca="1" si="638"/>
        <v>498388.70223165065</v>
      </c>
      <c r="Y344" s="17">
        <f t="shared" ca="1" si="638"/>
        <v>498388.70223165065</v>
      </c>
      <c r="Z344" s="17">
        <f t="shared" ca="1" si="638"/>
        <v>498388.70223165065</v>
      </c>
      <c r="AA344" s="17">
        <f t="shared" ca="1" si="638"/>
        <v>498388.70223165065</v>
      </c>
      <c r="AB344" s="17">
        <f t="shared" ca="1" si="638"/>
        <v>498388.70223165065</v>
      </c>
      <c r="AC344" s="17">
        <f t="shared" ca="1" si="638"/>
        <v>498388.70223165065</v>
      </c>
      <c r="AD344" s="17">
        <f t="shared" ca="1" si="638"/>
        <v>498388.70223165065</v>
      </c>
      <c r="AE344" s="17">
        <f t="shared" ca="1" si="638"/>
        <v>498388.70223165065</v>
      </c>
      <c r="AF344" s="17">
        <f t="shared" ca="1" si="638"/>
        <v>498388.70223165065</v>
      </c>
      <c r="AG344" s="17">
        <f t="shared" ca="1" si="638"/>
        <v>498388.70223165065</v>
      </c>
      <c r="AH344" s="17">
        <f t="shared" ca="1" si="638"/>
        <v>498388.70223165065</v>
      </c>
      <c r="AI344" s="17">
        <f t="shared" ca="1" si="638"/>
        <v>498388.70223165065</v>
      </c>
      <c r="AJ344" s="17">
        <f t="shared" ca="1" si="638"/>
        <v>498388.70223165065</v>
      </c>
      <c r="AK344" s="17">
        <f t="shared" ca="1" si="638"/>
        <v>498388.70223165065</v>
      </c>
      <c r="AL344" s="17">
        <f t="shared" ca="1" si="638"/>
        <v>498388.70223165065</v>
      </c>
      <c r="AM344" s="17">
        <f t="shared" ca="1" si="638"/>
        <v>498388.70223165065</v>
      </c>
      <c r="AN344" s="17">
        <f t="shared" ca="1" si="638"/>
        <v>498388.70223165065</v>
      </c>
      <c r="AO344" s="17">
        <f t="shared" ca="1" si="638"/>
        <v>498388.70223165065</v>
      </c>
      <c r="AP344" s="17">
        <f t="shared" ca="1" si="638"/>
        <v>498388.70223165065</v>
      </c>
      <c r="AQ344" s="17">
        <f t="shared" ca="1" si="638"/>
        <v>498388.70223165065</v>
      </c>
      <c r="AR344" s="17">
        <f t="shared" ca="1" si="638"/>
        <v>498388.70223165065</v>
      </c>
      <c r="AS344" s="17">
        <f t="shared" ca="1" si="638"/>
        <v>498388.70223165065</v>
      </c>
      <c r="AT344" s="17">
        <f t="shared" ca="1" si="638"/>
        <v>498388.70223165065</v>
      </c>
      <c r="AU344" s="17">
        <f t="shared" ca="1" si="638"/>
        <v>498388.70223165065</v>
      </c>
      <c r="AV344" s="17">
        <f t="shared" ca="1" si="638"/>
        <v>498388.70223165065</v>
      </c>
      <c r="AW344" s="17">
        <f t="shared" ca="1" si="638"/>
        <v>498388.70223165065</v>
      </c>
      <c r="AX344" s="17">
        <f t="shared" ca="1" si="638"/>
        <v>498388.70223165065</v>
      </c>
      <c r="AY344" s="17">
        <f t="shared" ca="1" si="638"/>
        <v>498388.70223165065</v>
      </c>
      <c r="AZ344" s="17">
        <f t="shared" ca="1" si="638"/>
        <v>498388.70223165065</v>
      </c>
      <c r="BA344" s="17">
        <f t="shared" ca="1" si="638"/>
        <v>498388.70223165065</v>
      </c>
      <c r="BB344" s="17">
        <f t="shared" ca="1" si="638"/>
        <v>498388.70223165065</v>
      </c>
      <c r="BC344" s="17">
        <f t="shared" ca="1" si="638"/>
        <v>498388.70223165065</v>
      </c>
      <c r="BD344" s="17">
        <f t="shared" ca="1" si="638"/>
        <v>498388.70223165065</v>
      </c>
      <c r="BE344" s="17">
        <f t="shared" ca="1" si="638"/>
        <v>498388.70223165065</v>
      </c>
      <c r="BF344" s="17">
        <f t="shared" ca="1" si="638"/>
        <v>498388.70223165065</v>
      </c>
      <c r="BG344" s="17">
        <f t="shared" ca="1" si="638"/>
        <v>498388.70223165065</v>
      </c>
      <c r="BH344" s="17">
        <f t="shared" ca="1" si="638"/>
        <v>498388.70223165065</v>
      </c>
      <c r="BI344" s="17">
        <f t="shared" ca="1" si="638"/>
        <v>498388.70223165065</v>
      </c>
      <c r="BJ344" s="17">
        <f t="shared" ca="1" si="638"/>
        <v>498388.70223165065</v>
      </c>
      <c r="BK344" s="17">
        <f t="shared" ca="1" si="638"/>
        <v>498388.70223165065</v>
      </c>
      <c r="BL344" s="17">
        <f t="shared" ca="1" si="638"/>
        <v>498388.70223165065</v>
      </c>
      <c r="BM344" s="17">
        <f t="shared" ca="1" si="638"/>
        <v>498388.70223165065</v>
      </c>
      <c r="BN344" s="17">
        <f t="shared" ca="1" si="638"/>
        <v>498388.70223165065</v>
      </c>
      <c r="BO344" s="17">
        <f t="shared" ca="1" si="638"/>
        <v>498388.70223165065</v>
      </c>
      <c r="BP344" s="17">
        <f t="shared" ca="1" si="638"/>
        <v>498388.70223165065</v>
      </c>
      <c r="BQ344" s="17">
        <f t="shared" ca="1" si="638"/>
        <v>498388.70223165065</v>
      </c>
      <c r="BR344" s="17">
        <f t="shared" ca="1" si="638"/>
        <v>498388.70223165065</v>
      </c>
      <c r="BS344" s="17">
        <f t="shared" ca="1" si="638"/>
        <v>498388.70223165065</v>
      </c>
      <c r="BT344" s="17">
        <f t="shared" ca="1" si="638"/>
        <v>498388.70223165065</v>
      </c>
      <c r="BU344" s="17">
        <f t="shared" ca="1" si="638"/>
        <v>498388.70223165065</v>
      </c>
      <c r="BV344" s="17">
        <f t="shared" ca="1" si="638"/>
        <v>498388.70223165065</v>
      </c>
      <c r="BW344" s="17">
        <f t="shared" ref="BW344:EH344" ca="1" si="639">BV344-BW323</f>
        <v>498388.70223165065</v>
      </c>
      <c r="BX344" s="17">
        <f t="shared" ca="1" si="639"/>
        <v>498388.70223165065</v>
      </c>
      <c r="BY344" s="17">
        <f t="shared" ca="1" si="639"/>
        <v>498388.70223165065</v>
      </c>
      <c r="BZ344" s="17">
        <f t="shared" ca="1" si="639"/>
        <v>498388.70223165065</v>
      </c>
      <c r="CA344" s="17">
        <f t="shared" ca="1" si="639"/>
        <v>498388.70223165065</v>
      </c>
      <c r="CB344" s="17">
        <f t="shared" ca="1" si="639"/>
        <v>498388.70223165065</v>
      </c>
      <c r="CC344" s="17">
        <f t="shared" ca="1" si="639"/>
        <v>498388.70223165065</v>
      </c>
      <c r="CD344" s="17">
        <f t="shared" ca="1" si="639"/>
        <v>498388.70223165065</v>
      </c>
      <c r="CE344" s="17">
        <f t="shared" ca="1" si="639"/>
        <v>498388.70223165065</v>
      </c>
      <c r="CF344" s="17">
        <f t="shared" ca="1" si="639"/>
        <v>498388.70223165065</v>
      </c>
      <c r="CG344" s="17">
        <f t="shared" ca="1" si="639"/>
        <v>498388.70223165065</v>
      </c>
      <c r="CH344" s="17">
        <f t="shared" ca="1" si="639"/>
        <v>498388.70223165065</v>
      </c>
      <c r="CI344" s="17">
        <f t="shared" ca="1" si="639"/>
        <v>498388.70223165065</v>
      </c>
      <c r="CJ344" s="17">
        <f t="shared" ca="1" si="639"/>
        <v>498388.70223165065</v>
      </c>
      <c r="CK344" s="17">
        <f t="shared" ca="1" si="639"/>
        <v>498388.70223165065</v>
      </c>
      <c r="CL344" s="17">
        <f t="shared" ca="1" si="639"/>
        <v>498388.70223165065</v>
      </c>
      <c r="CM344" s="17">
        <f t="shared" ca="1" si="639"/>
        <v>498388.70223165065</v>
      </c>
      <c r="CN344" s="17">
        <f t="shared" ca="1" si="639"/>
        <v>498388.70223165065</v>
      </c>
      <c r="CO344" s="17">
        <f t="shared" ca="1" si="639"/>
        <v>498388.70223165065</v>
      </c>
      <c r="CP344" s="17">
        <f t="shared" ca="1" si="639"/>
        <v>498388.70223165065</v>
      </c>
      <c r="CQ344" s="17">
        <f t="shared" ca="1" si="639"/>
        <v>498388.70223165065</v>
      </c>
      <c r="CR344" s="17">
        <f t="shared" ca="1" si="639"/>
        <v>498388.70223165065</v>
      </c>
      <c r="CS344" s="17">
        <f t="shared" ca="1" si="639"/>
        <v>498388.70223165065</v>
      </c>
      <c r="CT344" s="17">
        <f t="shared" ca="1" si="639"/>
        <v>498388.70223165065</v>
      </c>
      <c r="CU344" s="17">
        <f t="shared" ca="1" si="639"/>
        <v>498388.70223165065</v>
      </c>
      <c r="CV344" s="17">
        <f t="shared" ca="1" si="639"/>
        <v>498388.70223165065</v>
      </c>
      <c r="CW344" s="17">
        <f t="shared" ca="1" si="639"/>
        <v>498388.70223165065</v>
      </c>
      <c r="CX344" s="17">
        <f t="shared" ca="1" si="639"/>
        <v>498388.70223165065</v>
      </c>
      <c r="CY344" s="17">
        <f t="shared" ca="1" si="639"/>
        <v>498388.70223165065</v>
      </c>
      <c r="CZ344" s="17">
        <f t="shared" ca="1" si="639"/>
        <v>498388.70223165065</v>
      </c>
      <c r="DA344" s="17">
        <f t="shared" ca="1" si="639"/>
        <v>498388.70223165065</v>
      </c>
      <c r="DB344" s="17">
        <f t="shared" ca="1" si="639"/>
        <v>498388.70223165065</v>
      </c>
      <c r="DC344" s="17">
        <f t="shared" ca="1" si="639"/>
        <v>498388.70223165065</v>
      </c>
      <c r="DD344" s="17">
        <f t="shared" ca="1" si="639"/>
        <v>498388.70223165065</v>
      </c>
      <c r="DE344" s="17">
        <f t="shared" ca="1" si="639"/>
        <v>498388.70223165065</v>
      </c>
      <c r="DF344" s="17">
        <f t="shared" ca="1" si="639"/>
        <v>498388.70223165065</v>
      </c>
      <c r="DG344" s="17">
        <f t="shared" ca="1" si="639"/>
        <v>498388.70223165065</v>
      </c>
      <c r="DH344" s="17">
        <f t="shared" ca="1" si="639"/>
        <v>498388.70223165065</v>
      </c>
      <c r="DI344" s="17">
        <f t="shared" ca="1" si="639"/>
        <v>498388.70223165065</v>
      </c>
      <c r="DJ344" s="17">
        <f t="shared" ca="1" si="639"/>
        <v>498388.70223165065</v>
      </c>
      <c r="DK344" s="17">
        <f t="shared" ca="1" si="639"/>
        <v>498388.70223165065</v>
      </c>
      <c r="DL344" s="17">
        <f t="shared" ca="1" si="639"/>
        <v>498388.70223165065</v>
      </c>
      <c r="DM344" s="17">
        <f t="shared" ca="1" si="639"/>
        <v>498388.70223165065</v>
      </c>
      <c r="DN344" s="17">
        <f t="shared" ca="1" si="639"/>
        <v>498388.70223165065</v>
      </c>
      <c r="DO344" s="17">
        <f t="shared" ca="1" si="639"/>
        <v>498388.70223165065</v>
      </c>
      <c r="DP344" s="17">
        <f t="shared" ca="1" si="639"/>
        <v>498388.70223165065</v>
      </c>
      <c r="DQ344" s="17">
        <f t="shared" ca="1" si="639"/>
        <v>498388.70223165065</v>
      </c>
      <c r="DR344" s="17">
        <f t="shared" ca="1" si="639"/>
        <v>498388.70223165065</v>
      </c>
      <c r="DS344" s="17">
        <f t="shared" ca="1" si="639"/>
        <v>498388.70223165065</v>
      </c>
      <c r="DT344" s="17">
        <f t="shared" ca="1" si="639"/>
        <v>498388.70223165065</v>
      </c>
      <c r="DU344" s="17">
        <f t="shared" ca="1" si="639"/>
        <v>498388.70223165065</v>
      </c>
      <c r="DV344" s="17">
        <f t="shared" ca="1" si="639"/>
        <v>498388.70223165065</v>
      </c>
      <c r="DW344" s="17">
        <f t="shared" ca="1" si="639"/>
        <v>498388.70223165065</v>
      </c>
      <c r="DX344" s="17">
        <f t="shared" ca="1" si="639"/>
        <v>498388.70223165065</v>
      </c>
      <c r="DY344" s="17">
        <f t="shared" ca="1" si="639"/>
        <v>498388.70223165065</v>
      </c>
      <c r="DZ344" s="17">
        <f t="shared" ca="1" si="639"/>
        <v>498388.70223165065</v>
      </c>
      <c r="EA344" s="17">
        <f t="shared" ca="1" si="639"/>
        <v>498388.70223165065</v>
      </c>
      <c r="EB344" s="17">
        <f t="shared" ca="1" si="639"/>
        <v>498388.70223165065</v>
      </c>
      <c r="EC344" s="17">
        <f t="shared" ca="1" si="639"/>
        <v>498388.70223165065</v>
      </c>
      <c r="ED344" s="17">
        <f t="shared" ca="1" si="639"/>
        <v>498388.70223165065</v>
      </c>
      <c r="EE344" s="17">
        <f t="shared" ca="1" si="639"/>
        <v>498388.70223165065</v>
      </c>
      <c r="EF344" s="17">
        <f t="shared" ca="1" si="639"/>
        <v>498388.70223165065</v>
      </c>
      <c r="EG344" s="17">
        <f t="shared" ca="1" si="639"/>
        <v>498388.70223165065</v>
      </c>
      <c r="EH344" s="17">
        <f t="shared" ca="1" si="639"/>
        <v>498388.70223165065</v>
      </c>
      <c r="EI344" s="17">
        <f t="shared" ref="EI344:FC344" ca="1" si="640">EH344-EI323</f>
        <v>498388.70223165065</v>
      </c>
      <c r="EJ344" s="17">
        <f t="shared" ca="1" si="640"/>
        <v>498388.70223165065</v>
      </c>
      <c r="EK344" s="17">
        <f t="shared" ca="1" si="640"/>
        <v>498388.70223165065</v>
      </c>
      <c r="EL344" s="17">
        <f t="shared" ca="1" si="640"/>
        <v>498388.70223165065</v>
      </c>
      <c r="EM344" s="17">
        <f t="shared" ca="1" si="640"/>
        <v>498388.70223165065</v>
      </c>
      <c r="EN344" s="17">
        <f t="shared" ca="1" si="640"/>
        <v>498388.70223165065</v>
      </c>
      <c r="EO344" s="17">
        <f t="shared" ca="1" si="640"/>
        <v>498388.70223165065</v>
      </c>
      <c r="EP344" s="17">
        <f t="shared" ca="1" si="640"/>
        <v>498388.70223165065</v>
      </c>
      <c r="EQ344" s="17">
        <f t="shared" ca="1" si="640"/>
        <v>498388.70223165065</v>
      </c>
      <c r="ER344" s="17">
        <f t="shared" ca="1" si="640"/>
        <v>498388.70223165065</v>
      </c>
      <c r="ES344" s="17">
        <f t="shared" ca="1" si="640"/>
        <v>498388.70223165065</v>
      </c>
      <c r="ET344" s="17">
        <f t="shared" ca="1" si="640"/>
        <v>498388.70223165065</v>
      </c>
      <c r="EU344" s="17">
        <f t="shared" ca="1" si="640"/>
        <v>498388.70223165065</v>
      </c>
      <c r="EV344" s="17">
        <f t="shared" ca="1" si="640"/>
        <v>498388.70223165065</v>
      </c>
      <c r="EW344" s="17">
        <f t="shared" ca="1" si="640"/>
        <v>498388.70223165065</v>
      </c>
      <c r="EX344" s="17">
        <f t="shared" ca="1" si="640"/>
        <v>498388.70223165065</v>
      </c>
      <c r="EY344" s="17">
        <f t="shared" ca="1" si="640"/>
        <v>498388.70223165065</v>
      </c>
      <c r="EZ344" s="17">
        <f t="shared" ca="1" si="640"/>
        <v>498388.70223165065</v>
      </c>
      <c r="FA344" s="17">
        <f t="shared" ca="1" si="640"/>
        <v>498388.70223165065</v>
      </c>
      <c r="FB344" s="17">
        <f t="shared" ca="1" si="640"/>
        <v>498388.70223165065</v>
      </c>
      <c r="FC344" s="17">
        <f t="shared" ca="1" si="640"/>
        <v>498388.70223165065</v>
      </c>
    </row>
    <row r="345" spans="3:159" x14ac:dyDescent="0.35">
      <c r="D345" t="s">
        <v>350</v>
      </c>
      <c r="J345" s="17">
        <f ca="1">I345-J324-J325</f>
        <v>175501.15487360262</v>
      </c>
      <c r="K345" s="17">
        <f t="shared" ref="K345:BV345" ca="1" si="641">J345-K324-K325</f>
        <v>182844.51473390526</v>
      </c>
      <c r="L345" s="17">
        <f t="shared" ca="1" si="641"/>
        <v>189242.12843062283</v>
      </c>
      <c r="M345" s="17">
        <f t="shared" ca="1" si="641"/>
        <v>194691.24935927193</v>
      </c>
      <c r="N345" s="17">
        <f t="shared" ca="1" si="641"/>
        <v>199189.12293877194</v>
      </c>
      <c r="O345" s="17">
        <f t="shared" ca="1" si="641"/>
        <v>202732.98658827972</v>
      </c>
      <c r="P345" s="17">
        <f t="shared" ca="1" si="641"/>
        <v>205320.06970395692</v>
      </c>
      <c r="Q345" s="17">
        <f t="shared" ca="1" si="641"/>
        <v>206947.59363566985</v>
      </c>
      <c r="R345" s="17">
        <f t="shared" ca="1" si="641"/>
        <v>207612.77166362177</v>
      </c>
      <c r="S345" s="17">
        <f t="shared" ca="1" si="641"/>
        <v>207312.80897491716</v>
      </c>
      <c r="T345" s="17">
        <f t="shared" ca="1" si="641"/>
        <v>206044.90264005808</v>
      </c>
      <c r="U345" s="17">
        <f t="shared" ca="1" si="641"/>
        <v>203806.24158937213</v>
      </c>
      <c r="V345" s="17">
        <f t="shared" ca="1" si="641"/>
        <v>203806.24158937213</v>
      </c>
      <c r="W345" s="17">
        <f t="shared" ca="1" si="641"/>
        <v>203806.24158937213</v>
      </c>
      <c r="X345" s="17">
        <f t="shared" ca="1" si="641"/>
        <v>203806.24158937213</v>
      </c>
      <c r="Y345" s="17">
        <f t="shared" ca="1" si="641"/>
        <v>203806.24158937213</v>
      </c>
      <c r="Z345" s="17">
        <f t="shared" ca="1" si="641"/>
        <v>203806.24158937213</v>
      </c>
      <c r="AA345" s="17">
        <f t="shared" ca="1" si="641"/>
        <v>203806.24158937213</v>
      </c>
      <c r="AB345" s="17">
        <f t="shared" ca="1" si="641"/>
        <v>203806.24158937213</v>
      </c>
      <c r="AC345" s="17">
        <f t="shared" ca="1" si="641"/>
        <v>203806.24158937213</v>
      </c>
      <c r="AD345" s="17">
        <f t="shared" ca="1" si="641"/>
        <v>203806.24158937213</v>
      </c>
      <c r="AE345" s="17">
        <f t="shared" ca="1" si="641"/>
        <v>203806.24158937213</v>
      </c>
      <c r="AF345" s="17">
        <f t="shared" ca="1" si="641"/>
        <v>203806.24158937213</v>
      </c>
      <c r="AG345" s="17">
        <f t="shared" ca="1" si="641"/>
        <v>203806.24158937213</v>
      </c>
      <c r="AH345" s="17">
        <f t="shared" ca="1" si="641"/>
        <v>203806.24158937213</v>
      </c>
      <c r="AI345" s="17">
        <f t="shared" ca="1" si="641"/>
        <v>203806.24158937213</v>
      </c>
      <c r="AJ345" s="17">
        <f t="shared" ca="1" si="641"/>
        <v>203806.24158937213</v>
      </c>
      <c r="AK345" s="17">
        <f t="shared" ca="1" si="641"/>
        <v>203806.24158937213</v>
      </c>
      <c r="AL345" s="17">
        <f t="shared" ca="1" si="641"/>
        <v>203806.24158937213</v>
      </c>
      <c r="AM345" s="17">
        <f t="shared" ca="1" si="641"/>
        <v>203806.24158937213</v>
      </c>
      <c r="AN345" s="17">
        <f t="shared" ca="1" si="641"/>
        <v>203806.24158937213</v>
      </c>
      <c r="AO345" s="17">
        <f t="shared" ca="1" si="641"/>
        <v>203806.24158937213</v>
      </c>
      <c r="AP345" s="17">
        <f t="shared" ca="1" si="641"/>
        <v>203806.24158937213</v>
      </c>
      <c r="AQ345" s="17">
        <f t="shared" ca="1" si="641"/>
        <v>203806.24158937213</v>
      </c>
      <c r="AR345" s="17">
        <f t="shared" ca="1" si="641"/>
        <v>203806.24158937213</v>
      </c>
      <c r="AS345" s="17">
        <f t="shared" ca="1" si="641"/>
        <v>203806.24158937213</v>
      </c>
      <c r="AT345" s="17">
        <f t="shared" ca="1" si="641"/>
        <v>203806.24158937213</v>
      </c>
      <c r="AU345" s="17">
        <f t="shared" ca="1" si="641"/>
        <v>203806.24158937213</v>
      </c>
      <c r="AV345" s="17">
        <f t="shared" ca="1" si="641"/>
        <v>203806.24158937213</v>
      </c>
      <c r="AW345" s="17">
        <f t="shared" ca="1" si="641"/>
        <v>203806.24158937213</v>
      </c>
      <c r="AX345" s="17">
        <f t="shared" ca="1" si="641"/>
        <v>203806.24158937213</v>
      </c>
      <c r="AY345" s="17">
        <f t="shared" ca="1" si="641"/>
        <v>203806.24158937213</v>
      </c>
      <c r="AZ345" s="17">
        <f t="shared" ca="1" si="641"/>
        <v>203806.24158937213</v>
      </c>
      <c r="BA345" s="17">
        <f t="shared" ca="1" si="641"/>
        <v>203806.24158937213</v>
      </c>
      <c r="BB345" s="17">
        <f t="shared" ca="1" si="641"/>
        <v>203806.24158937213</v>
      </c>
      <c r="BC345" s="17">
        <f t="shared" ca="1" si="641"/>
        <v>203806.24158937213</v>
      </c>
      <c r="BD345" s="17">
        <f t="shared" ca="1" si="641"/>
        <v>203806.24158937213</v>
      </c>
      <c r="BE345" s="17">
        <f t="shared" ca="1" si="641"/>
        <v>203806.24158937213</v>
      </c>
      <c r="BF345" s="17">
        <f t="shared" ca="1" si="641"/>
        <v>203806.24158937213</v>
      </c>
      <c r="BG345" s="17">
        <f t="shared" ca="1" si="641"/>
        <v>203806.24158937213</v>
      </c>
      <c r="BH345" s="17">
        <f t="shared" ca="1" si="641"/>
        <v>203806.24158937213</v>
      </c>
      <c r="BI345" s="17">
        <f t="shared" ca="1" si="641"/>
        <v>203806.24158937213</v>
      </c>
      <c r="BJ345" s="17">
        <f t="shared" ca="1" si="641"/>
        <v>203806.24158937213</v>
      </c>
      <c r="BK345" s="17">
        <f t="shared" ca="1" si="641"/>
        <v>203806.24158937213</v>
      </c>
      <c r="BL345" s="17">
        <f t="shared" ca="1" si="641"/>
        <v>203806.24158937213</v>
      </c>
      <c r="BM345" s="17">
        <f t="shared" ca="1" si="641"/>
        <v>203806.24158937213</v>
      </c>
      <c r="BN345" s="17">
        <f t="shared" ca="1" si="641"/>
        <v>203806.24158937213</v>
      </c>
      <c r="BO345" s="17">
        <f t="shared" ca="1" si="641"/>
        <v>203806.24158937213</v>
      </c>
      <c r="BP345" s="17">
        <f t="shared" ca="1" si="641"/>
        <v>203806.24158937213</v>
      </c>
      <c r="BQ345" s="17">
        <f t="shared" ca="1" si="641"/>
        <v>203806.24158937213</v>
      </c>
      <c r="BR345" s="17">
        <f t="shared" ca="1" si="641"/>
        <v>203806.24158937213</v>
      </c>
      <c r="BS345" s="17">
        <f t="shared" ca="1" si="641"/>
        <v>203806.24158937213</v>
      </c>
      <c r="BT345" s="17">
        <f t="shared" ca="1" si="641"/>
        <v>203806.24158937213</v>
      </c>
      <c r="BU345" s="17">
        <f t="shared" ca="1" si="641"/>
        <v>203806.24158937213</v>
      </c>
      <c r="BV345" s="17">
        <f t="shared" ca="1" si="641"/>
        <v>203806.24158937213</v>
      </c>
      <c r="BW345" s="17">
        <f t="shared" ref="BW345:EH345" ca="1" si="642">BV345-BW324-BW325</f>
        <v>203806.24158937213</v>
      </c>
      <c r="BX345" s="17">
        <f t="shared" ca="1" si="642"/>
        <v>203806.24158937213</v>
      </c>
      <c r="BY345" s="17">
        <f t="shared" ca="1" si="642"/>
        <v>203806.24158937213</v>
      </c>
      <c r="BZ345" s="17">
        <f t="shared" ca="1" si="642"/>
        <v>203806.24158937213</v>
      </c>
      <c r="CA345" s="17">
        <f t="shared" ca="1" si="642"/>
        <v>203806.24158937213</v>
      </c>
      <c r="CB345" s="17">
        <f t="shared" ca="1" si="642"/>
        <v>203806.24158937213</v>
      </c>
      <c r="CC345" s="17">
        <f t="shared" ca="1" si="642"/>
        <v>203806.24158937213</v>
      </c>
      <c r="CD345" s="17">
        <f t="shared" ca="1" si="642"/>
        <v>203806.24158937213</v>
      </c>
      <c r="CE345" s="17">
        <f t="shared" ca="1" si="642"/>
        <v>203806.24158937213</v>
      </c>
      <c r="CF345" s="17">
        <f t="shared" ca="1" si="642"/>
        <v>203806.24158937213</v>
      </c>
      <c r="CG345" s="17">
        <f t="shared" ca="1" si="642"/>
        <v>203806.24158937213</v>
      </c>
      <c r="CH345" s="17">
        <f t="shared" ca="1" si="642"/>
        <v>203806.24158937213</v>
      </c>
      <c r="CI345" s="17">
        <f t="shared" ca="1" si="642"/>
        <v>203806.24158937213</v>
      </c>
      <c r="CJ345" s="17">
        <f t="shared" ca="1" si="642"/>
        <v>203806.24158937213</v>
      </c>
      <c r="CK345" s="17">
        <f t="shared" ca="1" si="642"/>
        <v>203806.24158937213</v>
      </c>
      <c r="CL345" s="17">
        <f t="shared" ca="1" si="642"/>
        <v>203806.24158937213</v>
      </c>
      <c r="CM345" s="17">
        <f t="shared" ca="1" si="642"/>
        <v>203806.24158937213</v>
      </c>
      <c r="CN345" s="17">
        <f t="shared" ca="1" si="642"/>
        <v>203806.24158937213</v>
      </c>
      <c r="CO345" s="17">
        <f t="shared" ca="1" si="642"/>
        <v>203806.24158937213</v>
      </c>
      <c r="CP345" s="17">
        <f t="shared" ca="1" si="642"/>
        <v>203806.24158937213</v>
      </c>
      <c r="CQ345" s="17">
        <f t="shared" ca="1" si="642"/>
        <v>203806.24158937213</v>
      </c>
      <c r="CR345" s="17">
        <f t="shared" ca="1" si="642"/>
        <v>203806.24158937213</v>
      </c>
      <c r="CS345" s="17">
        <f t="shared" ca="1" si="642"/>
        <v>203806.24158937213</v>
      </c>
      <c r="CT345" s="17">
        <f t="shared" ca="1" si="642"/>
        <v>203806.24158937213</v>
      </c>
      <c r="CU345" s="17">
        <f t="shared" ca="1" si="642"/>
        <v>203806.24158937213</v>
      </c>
      <c r="CV345" s="17">
        <f t="shared" ca="1" si="642"/>
        <v>203806.24158937213</v>
      </c>
      <c r="CW345" s="17">
        <f t="shared" ca="1" si="642"/>
        <v>203806.24158937213</v>
      </c>
      <c r="CX345" s="17">
        <f t="shared" ca="1" si="642"/>
        <v>203806.24158937213</v>
      </c>
      <c r="CY345" s="17">
        <f t="shared" ca="1" si="642"/>
        <v>203806.24158937213</v>
      </c>
      <c r="CZ345" s="17">
        <f t="shared" ca="1" si="642"/>
        <v>203806.24158937213</v>
      </c>
      <c r="DA345" s="17">
        <f t="shared" ca="1" si="642"/>
        <v>203806.24158937213</v>
      </c>
      <c r="DB345" s="17">
        <f t="shared" ca="1" si="642"/>
        <v>203806.24158937213</v>
      </c>
      <c r="DC345" s="17">
        <f t="shared" ca="1" si="642"/>
        <v>203806.24158937213</v>
      </c>
      <c r="DD345" s="17">
        <f t="shared" ca="1" si="642"/>
        <v>203806.24158937213</v>
      </c>
      <c r="DE345" s="17">
        <f t="shared" ca="1" si="642"/>
        <v>203806.24158937213</v>
      </c>
      <c r="DF345" s="17">
        <f t="shared" ca="1" si="642"/>
        <v>203806.24158937213</v>
      </c>
      <c r="DG345" s="17">
        <f t="shared" ca="1" si="642"/>
        <v>203806.24158937213</v>
      </c>
      <c r="DH345" s="17">
        <f t="shared" ca="1" si="642"/>
        <v>203806.24158937213</v>
      </c>
      <c r="DI345" s="17">
        <f t="shared" ca="1" si="642"/>
        <v>203806.24158937213</v>
      </c>
      <c r="DJ345" s="17">
        <f t="shared" ca="1" si="642"/>
        <v>203806.24158937213</v>
      </c>
      <c r="DK345" s="17">
        <f t="shared" ca="1" si="642"/>
        <v>203806.24158937213</v>
      </c>
      <c r="DL345" s="17">
        <f t="shared" ca="1" si="642"/>
        <v>203806.24158937213</v>
      </c>
      <c r="DM345" s="17">
        <f t="shared" ca="1" si="642"/>
        <v>203806.24158937213</v>
      </c>
      <c r="DN345" s="17">
        <f t="shared" ca="1" si="642"/>
        <v>203806.24158937213</v>
      </c>
      <c r="DO345" s="17">
        <f t="shared" ca="1" si="642"/>
        <v>203806.24158937213</v>
      </c>
      <c r="DP345" s="17">
        <f t="shared" ca="1" si="642"/>
        <v>203806.24158937213</v>
      </c>
      <c r="DQ345" s="17">
        <f t="shared" ca="1" si="642"/>
        <v>203806.24158937213</v>
      </c>
      <c r="DR345" s="17">
        <f t="shared" ca="1" si="642"/>
        <v>203806.24158937213</v>
      </c>
      <c r="DS345" s="17">
        <f t="shared" ca="1" si="642"/>
        <v>203806.24158937213</v>
      </c>
      <c r="DT345" s="17">
        <f t="shared" ca="1" si="642"/>
        <v>203806.24158937213</v>
      </c>
      <c r="DU345" s="17">
        <f t="shared" ca="1" si="642"/>
        <v>203806.24158937213</v>
      </c>
      <c r="DV345" s="17">
        <f t="shared" ca="1" si="642"/>
        <v>203806.24158937213</v>
      </c>
      <c r="DW345" s="17">
        <f t="shared" ca="1" si="642"/>
        <v>203806.24158937213</v>
      </c>
      <c r="DX345" s="17">
        <f t="shared" ca="1" si="642"/>
        <v>203806.24158937213</v>
      </c>
      <c r="DY345" s="17">
        <f t="shared" ca="1" si="642"/>
        <v>203806.24158937213</v>
      </c>
      <c r="DZ345" s="17">
        <f t="shared" ca="1" si="642"/>
        <v>203806.24158937213</v>
      </c>
      <c r="EA345" s="17">
        <f t="shared" ca="1" si="642"/>
        <v>203806.24158937213</v>
      </c>
      <c r="EB345" s="17">
        <f t="shared" ca="1" si="642"/>
        <v>203806.24158937213</v>
      </c>
      <c r="EC345" s="17">
        <f t="shared" ca="1" si="642"/>
        <v>203806.24158937213</v>
      </c>
      <c r="ED345" s="17">
        <f t="shared" ca="1" si="642"/>
        <v>203806.24158937213</v>
      </c>
      <c r="EE345" s="17">
        <f t="shared" ca="1" si="642"/>
        <v>203806.24158937213</v>
      </c>
      <c r="EF345" s="17">
        <f t="shared" ca="1" si="642"/>
        <v>203806.24158937213</v>
      </c>
      <c r="EG345" s="17">
        <f t="shared" ca="1" si="642"/>
        <v>203806.24158937213</v>
      </c>
      <c r="EH345" s="17">
        <f t="shared" ca="1" si="642"/>
        <v>203806.24158937213</v>
      </c>
      <c r="EI345" s="17">
        <f t="shared" ref="EI345:FC345" ca="1" si="643">EH345-EI324-EI325</f>
        <v>203806.24158937213</v>
      </c>
      <c r="EJ345" s="17">
        <f t="shared" ca="1" si="643"/>
        <v>203806.24158937213</v>
      </c>
      <c r="EK345" s="17">
        <f t="shared" ca="1" si="643"/>
        <v>203806.24158937213</v>
      </c>
      <c r="EL345" s="17">
        <f t="shared" ca="1" si="643"/>
        <v>203806.24158937213</v>
      </c>
      <c r="EM345" s="17">
        <f t="shared" ca="1" si="643"/>
        <v>203806.24158937213</v>
      </c>
      <c r="EN345" s="17">
        <f t="shared" ca="1" si="643"/>
        <v>203806.24158937213</v>
      </c>
      <c r="EO345" s="17">
        <f t="shared" ca="1" si="643"/>
        <v>203806.24158937213</v>
      </c>
      <c r="EP345" s="17">
        <f t="shared" ca="1" si="643"/>
        <v>203806.24158937213</v>
      </c>
      <c r="EQ345" s="17">
        <f t="shared" ca="1" si="643"/>
        <v>203806.24158937213</v>
      </c>
      <c r="ER345" s="17">
        <f t="shared" ca="1" si="643"/>
        <v>203806.24158937213</v>
      </c>
      <c r="ES345" s="17">
        <f t="shared" ca="1" si="643"/>
        <v>203806.24158937213</v>
      </c>
      <c r="ET345" s="17">
        <f t="shared" ca="1" si="643"/>
        <v>203806.24158937213</v>
      </c>
      <c r="EU345" s="17">
        <f t="shared" ca="1" si="643"/>
        <v>203806.24158937213</v>
      </c>
      <c r="EV345" s="17">
        <f t="shared" ca="1" si="643"/>
        <v>203806.24158937213</v>
      </c>
      <c r="EW345" s="17">
        <f t="shared" ca="1" si="643"/>
        <v>203806.24158937213</v>
      </c>
      <c r="EX345" s="17">
        <f t="shared" ca="1" si="643"/>
        <v>203806.24158937213</v>
      </c>
      <c r="EY345" s="17">
        <f t="shared" ca="1" si="643"/>
        <v>203806.24158937213</v>
      </c>
      <c r="EZ345" s="17">
        <f t="shared" ca="1" si="643"/>
        <v>203806.24158937213</v>
      </c>
      <c r="FA345" s="17">
        <f t="shared" ca="1" si="643"/>
        <v>203806.24158937213</v>
      </c>
      <c r="FB345" s="17">
        <f t="shared" ca="1" si="643"/>
        <v>203806.24158937213</v>
      </c>
      <c r="FC345" s="17">
        <f t="shared" ca="1" si="643"/>
        <v>203806.24158937213</v>
      </c>
    </row>
    <row r="346" spans="3:159" x14ac:dyDescent="0.35">
      <c r="D346" t="s">
        <v>354</v>
      </c>
      <c r="J346" s="17">
        <f>-J311+I346</f>
        <v>0</v>
      </c>
      <c r="K346" s="17">
        <f t="shared" ref="K346:BV346" si="644">-K311+J346</f>
        <v>0</v>
      </c>
      <c r="L346" s="17">
        <f t="shared" si="644"/>
        <v>0</v>
      </c>
      <c r="M346" s="17">
        <f t="shared" si="644"/>
        <v>0</v>
      </c>
      <c r="N346" s="17">
        <f t="shared" si="644"/>
        <v>0</v>
      </c>
      <c r="O346" s="17">
        <f t="shared" si="644"/>
        <v>0</v>
      </c>
      <c r="P346" s="17">
        <f t="shared" si="644"/>
        <v>0</v>
      </c>
      <c r="Q346" s="17">
        <f t="shared" si="644"/>
        <v>0</v>
      </c>
      <c r="R346" s="17">
        <f t="shared" si="644"/>
        <v>0</v>
      </c>
      <c r="S346" s="17">
        <f t="shared" si="644"/>
        <v>0</v>
      </c>
      <c r="T346" s="17">
        <f t="shared" si="644"/>
        <v>0</v>
      </c>
      <c r="U346" s="17">
        <f t="shared" si="644"/>
        <v>0</v>
      </c>
      <c r="V346" s="17">
        <f t="shared" si="644"/>
        <v>-3779100</v>
      </c>
      <c r="W346" s="17">
        <f t="shared" si="644"/>
        <v>-3779100</v>
      </c>
      <c r="X346" s="17">
        <f t="shared" si="644"/>
        <v>-3779100</v>
      </c>
      <c r="Y346" s="17">
        <f t="shared" si="644"/>
        <v>-3779100</v>
      </c>
      <c r="Z346" s="17">
        <f t="shared" si="644"/>
        <v>-3779100</v>
      </c>
      <c r="AA346" s="17">
        <f t="shared" si="644"/>
        <v>-3779100</v>
      </c>
      <c r="AB346" s="17">
        <f t="shared" si="644"/>
        <v>-3779100</v>
      </c>
      <c r="AC346" s="17">
        <f t="shared" si="644"/>
        <v>-3779100</v>
      </c>
      <c r="AD346" s="17">
        <f t="shared" si="644"/>
        <v>-3779100</v>
      </c>
      <c r="AE346" s="17">
        <f t="shared" si="644"/>
        <v>-3779100</v>
      </c>
      <c r="AF346" s="17">
        <f t="shared" si="644"/>
        <v>-3779100</v>
      </c>
      <c r="AG346" s="17">
        <f t="shared" si="644"/>
        <v>-3779100</v>
      </c>
      <c r="AH346" s="17">
        <f t="shared" si="644"/>
        <v>-3779100</v>
      </c>
      <c r="AI346" s="17">
        <f t="shared" si="644"/>
        <v>-3779100</v>
      </c>
      <c r="AJ346" s="17">
        <f t="shared" si="644"/>
        <v>-3779100</v>
      </c>
      <c r="AK346" s="17">
        <f t="shared" si="644"/>
        <v>-3779100</v>
      </c>
      <c r="AL346" s="17">
        <f t="shared" si="644"/>
        <v>-3779100</v>
      </c>
      <c r="AM346" s="17">
        <f t="shared" si="644"/>
        <v>-3779100</v>
      </c>
      <c r="AN346" s="17">
        <f t="shared" si="644"/>
        <v>-3779100</v>
      </c>
      <c r="AO346" s="17">
        <f t="shared" si="644"/>
        <v>-3779100</v>
      </c>
      <c r="AP346" s="17">
        <f t="shared" si="644"/>
        <v>-3779100</v>
      </c>
      <c r="AQ346" s="17">
        <f t="shared" si="644"/>
        <v>-3779100</v>
      </c>
      <c r="AR346" s="17">
        <f t="shared" si="644"/>
        <v>-3779100</v>
      </c>
      <c r="AS346" s="17">
        <f t="shared" si="644"/>
        <v>-3779100</v>
      </c>
      <c r="AT346" s="17">
        <f t="shared" si="644"/>
        <v>-3779100</v>
      </c>
      <c r="AU346" s="17">
        <f t="shared" si="644"/>
        <v>-3779100</v>
      </c>
      <c r="AV346" s="17">
        <f t="shared" si="644"/>
        <v>-3779100</v>
      </c>
      <c r="AW346" s="17">
        <f t="shared" si="644"/>
        <v>-3779100</v>
      </c>
      <c r="AX346" s="17">
        <f t="shared" si="644"/>
        <v>-3779100</v>
      </c>
      <c r="AY346" s="17">
        <f t="shared" si="644"/>
        <v>-3779100</v>
      </c>
      <c r="AZ346" s="17">
        <f t="shared" si="644"/>
        <v>-3779100</v>
      </c>
      <c r="BA346" s="17">
        <f t="shared" si="644"/>
        <v>-3779100</v>
      </c>
      <c r="BB346" s="17">
        <f t="shared" si="644"/>
        <v>-3779100</v>
      </c>
      <c r="BC346" s="17">
        <f t="shared" si="644"/>
        <v>-3779100</v>
      </c>
      <c r="BD346" s="17">
        <f t="shared" si="644"/>
        <v>-3779100</v>
      </c>
      <c r="BE346" s="17">
        <f t="shared" si="644"/>
        <v>-3779100</v>
      </c>
      <c r="BF346" s="17">
        <f t="shared" si="644"/>
        <v>-3779100</v>
      </c>
      <c r="BG346" s="17">
        <f t="shared" si="644"/>
        <v>-3779100</v>
      </c>
      <c r="BH346" s="17">
        <f t="shared" si="644"/>
        <v>-3779100</v>
      </c>
      <c r="BI346" s="17">
        <f t="shared" si="644"/>
        <v>-3779100</v>
      </c>
      <c r="BJ346" s="17">
        <f t="shared" si="644"/>
        <v>-3779100</v>
      </c>
      <c r="BK346" s="17">
        <f t="shared" si="644"/>
        <v>-3779100</v>
      </c>
      <c r="BL346" s="17">
        <f t="shared" si="644"/>
        <v>-3779100</v>
      </c>
      <c r="BM346" s="17">
        <f t="shared" si="644"/>
        <v>-3779100</v>
      </c>
      <c r="BN346" s="17">
        <f t="shared" si="644"/>
        <v>-3779100</v>
      </c>
      <c r="BO346" s="17">
        <f t="shared" si="644"/>
        <v>-3779100</v>
      </c>
      <c r="BP346" s="17">
        <f t="shared" si="644"/>
        <v>-3779100</v>
      </c>
      <c r="BQ346" s="17">
        <f t="shared" si="644"/>
        <v>-3779100</v>
      </c>
      <c r="BR346" s="17">
        <f t="shared" si="644"/>
        <v>-3779100</v>
      </c>
      <c r="BS346" s="17">
        <f t="shared" si="644"/>
        <v>-3779100</v>
      </c>
      <c r="BT346" s="17">
        <f t="shared" si="644"/>
        <v>-3779100</v>
      </c>
      <c r="BU346" s="17">
        <f t="shared" si="644"/>
        <v>-3779100</v>
      </c>
      <c r="BV346" s="17">
        <f t="shared" si="644"/>
        <v>-3779100</v>
      </c>
      <c r="BW346" s="17">
        <f t="shared" ref="BW346:EH346" si="645">-BW311+BV346</f>
        <v>-3779100</v>
      </c>
      <c r="BX346" s="17">
        <f t="shared" si="645"/>
        <v>-3779100</v>
      </c>
      <c r="BY346" s="17">
        <f t="shared" si="645"/>
        <v>-3779100</v>
      </c>
      <c r="BZ346" s="17">
        <f t="shared" si="645"/>
        <v>-3779100</v>
      </c>
      <c r="CA346" s="17">
        <f t="shared" si="645"/>
        <v>-3779100</v>
      </c>
      <c r="CB346" s="17">
        <f t="shared" si="645"/>
        <v>-3779100</v>
      </c>
      <c r="CC346" s="17">
        <f t="shared" si="645"/>
        <v>-3779100</v>
      </c>
      <c r="CD346" s="17">
        <f t="shared" si="645"/>
        <v>-3779100</v>
      </c>
      <c r="CE346" s="17">
        <f t="shared" si="645"/>
        <v>-3779100</v>
      </c>
      <c r="CF346" s="17">
        <f t="shared" si="645"/>
        <v>-3779100</v>
      </c>
      <c r="CG346" s="17">
        <f t="shared" si="645"/>
        <v>-3779100</v>
      </c>
      <c r="CH346" s="17">
        <f t="shared" si="645"/>
        <v>-3779100</v>
      </c>
      <c r="CI346" s="17">
        <f t="shared" si="645"/>
        <v>-3779100</v>
      </c>
      <c r="CJ346" s="17">
        <f t="shared" si="645"/>
        <v>-3779100</v>
      </c>
      <c r="CK346" s="17">
        <f t="shared" si="645"/>
        <v>-3779100</v>
      </c>
      <c r="CL346" s="17">
        <f t="shared" si="645"/>
        <v>-3779100</v>
      </c>
      <c r="CM346" s="17">
        <f t="shared" si="645"/>
        <v>-3779100</v>
      </c>
      <c r="CN346" s="17">
        <f t="shared" si="645"/>
        <v>-3779100</v>
      </c>
      <c r="CO346" s="17">
        <f t="shared" si="645"/>
        <v>-3779100</v>
      </c>
      <c r="CP346" s="17">
        <f t="shared" si="645"/>
        <v>-3779100</v>
      </c>
      <c r="CQ346" s="17">
        <f t="shared" si="645"/>
        <v>-3779100</v>
      </c>
      <c r="CR346" s="17">
        <f t="shared" si="645"/>
        <v>-3779100</v>
      </c>
      <c r="CS346" s="17">
        <f t="shared" si="645"/>
        <v>-3779100</v>
      </c>
      <c r="CT346" s="17">
        <f t="shared" si="645"/>
        <v>-3779100</v>
      </c>
      <c r="CU346" s="17">
        <f t="shared" si="645"/>
        <v>-3779100</v>
      </c>
      <c r="CV346" s="17">
        <f t="shared" si="645"/>
        <v>-3779100</v>
      </c>
      <c r="CW346" s="17">
        <f t="shared" si="645"/>
        <v>-3779100</v>
      </c>
      <c r="CX346" s="17">
        <f t="shared" si="645"/>
        <v>-3779100</v>
      </c>
      <c r="CY346" s="17">
        <f t="shared" si="645"/>
        <v>-3779100</v>
      </c>
      <c r="CZ346" s="17">
        <f t="shared" si="645"/>
        <v>-3779100</v>
      </c>
      <c r="DA346" s="17">
        <f t="shared" si="645"/>
        <v>-3779100</v>
      </c>
      <c r="DB346" s="17">
        <f t="shared" si="645"/>
        <v>-3779100</v>
      </c>
      <c r="DC346" s="17">
        <f t="shared" si="645"/>
        <v>-3779100</v>
      </c>
      <c r="DD346" s="17">
        <f t="shared" si="645"/>
        <v>-3779100</v>
      </c>
      <c r="DE346" s="17">
        <f t="shared" si="645"/>
        <v>-3779100</v>
      </c>
      <c r="DF346" s="17">
        <f t="shared" si="645"/>
        <v>-3779100</v>
      </c>
      <c r="DG346" s="17">
        <f t="shared" si="645"/>
        <v>-3779100</v>
      </c>
      <c r="DH346" s="17">
        <f t="shared" si="645"/>
        <v>-3779100</v>
      </c>
      <c r="DI346" s="17">
        <f t="shared" si="645"/>
        <v>-3779100</v>
      </c>
      <c r="DJ346" s="17">
        <f t="shared" si="645"/>
        <v>-3779100</v>
      </c>
      <c r="DK346" s="17">
        <f t="shared" si="645"/>
        <v>-3779100</v>
      </c>
      <c r="DL346" s="17">
        <f t="shared" si="645"/>
        <v>-3779100</v>
      </c>
      <c r="DM346" s="17">
        <f t="shared" si="645"/>
        <v>-3779100</v>
      </c>
      <c r="DN346" s="17">
        <f t="shared" si="645"/>
        <v>-3779100</v>
      </c>
      <c r="DO346" s="17">
        <f t="shared" si="645"/>
        <v>-3779100</v>
      </c>
      <c r="DP346" s="17">
        <f t="shared" si="645"/>
        <v>-3779100</v>
      </c>
      <c r="DQ346" s="17">
        <f t="shared" si="645"/>
        <v>-3779100</v>
      </c>
      <c r="DR346" s="17">
        <f t="shared" si="645"/>
        <v>-3779100</v>
      </c>
      <c r="DS346" s="17">
        <f t="shared" si="645"/>
        <v>-3779100</v>
      </c>
      <c r="DT346" s="17">
        <f t="shared" si="645"/>
        <v>-3779100</v>
      </c>
      <c r="DU346" s="17">
        <f t="shared" si="645"/>
        <v>-3779100</v>
      </c>
      <c r="DV346" s="17">
        <f t="shared" si="645"/>
        <v>-3779100</v>
      </c>
      <c r="DW346" s="17">
        <f t="shared" si="645"/>
        <v>-3779100</v>
      </c>
      <c r="DX346" s="17">
        <f t="shared" si="645"/>
        <v>-3779100</v>
      </c>
      <c r="DY346" s="17">
        <f t="shared" si="645"/>
        <v>-3779100</v>
      </c>
      <c r="DZ346" s="17">
        <f t="shared" si="645"/>
        <v>-3779100</v>
      </c>
      <c r="EA346" s="17">
        <f t="shared" si="645"/>
        <v>-3779100</v>
      </c>
      <c r="EB346" s="17">
        <f t="shared" si="645"/>
        <v>-3779100</v>
      </c>
      <c r="EC346" s="17">
        <f t="shared" si="645"/>
        <v>-3779100</v>
      </c>
      <c r="ED346" s="17">
        <f t="shared" si="645"/>
        <v>-3779100</v>
      </c>
      <c r="EE346" s="17">
        <f t="shared" si="645"/>
        <v>-3779100</v>
      </c>
      <c r="EF346" s="17">
        <f t="shared" si="645"/>
        <v>-3779100</v>
      </c>
      <c r="EG346" s="17">
        <f t="shared" si="645"/>
        <v>-3779100</v>
      </c>
      <c r="EH346" s="17">
        <f t="shared" si="645"/>
        <v>-3779100</v>
      </c>
      <c r="EI346" s="17">
        <f t="shared" ref="EI346:FC346" si="646">-EI311+EH346</f>
        <v>-3779100</v>
      </c>
      <c r="EJ346" s="17">
        <f t="shared" si="646"/>
        <v>-3779100</v>
      </c>
      <c r="EK346" s="17">
        <f t="shared" si="646"/>
        <v>-3779100</v>
      </c>
      <c r="EL346" s="17">
        <f t="shared" si="646"/>
        <v>-3779100</v>
      </c>
      <c r="EM346" s="17">
        <f t="shared" si="646"/>
        <v>-3779100</v>
      </c>
      <c r="EN346" s="17">
        <f t="shared" si="646"/>
        <v>-3779100</v>
      </c>
      <c r="EO346" s="17">
        <f t="shared" si="646"/>
        <v>-3779100</v>
      </c>
      <c r="EP346" s="17">
        <f t="shared" si="646"/>
        <v>-3779100</v>
      </c>
      <c r="EQ346" s="17">
        <f t="shared" si="646"/>
        <v>-3779100</v>
      </c>
      <c r="ER346" s="17">
        <f t="shared" si="646"/>
        <v>-3779100</v>
      </c>
      <c r="ES346" s="17">
        <f t="shared" si="646"/>
        <v>-3779100</v>
      </c>
      <c r="ET346" s="17">
        <f t="shared" si="646"/>
        <v>-3779100</v>
      </c>
      <c r="EU346" s="17">
        <f t="shared" si="646"/>
        <v>-3779100</v>
      </c>
      <c r="EV346" s="17">
        <f t="shared" si="646"/>
        <v>-3779100</v>
      </c>
      <c r="EW346" s="17">
        <f t="shared" si="646"/>
        <v>-3779100</v>
      </c>
      <c r="EX346" s="17">
        <f t="shared" si="646"/>
        <v>-3779100</v>
      </c>
      <c r="EY346" s="17">
        <f t="shared" si="646"/>
        <v>-3779100</v>
      </c>
      <c r="EZ346" s="17">
        <f t="shared" si="646"/>
        <v>-3779100</v>
      </c>
      <c r="FA346" s="17">
        <f t="shared" si="646"/>
        <v>-3779100</v>
      </c>
      <c r="FB346" s="17">
        <f t="shared" si="646"/>
        <v>-3779100</v>
      </c>
      <c r="FC346" s="17">
        <f t="shared" si="646"/>
        <v>-3779100</v>
      </c>
    </row>
    <row r="347" spans="3:159" x14ac:dyDescent="0.35">
      <c r="D347" t="s">
        <v>376</v>
      </c>
      <c r="J347" s="17">
        <f t="shared" ref="J347:AO347" ca="1" si="647">SUM(J343:J346)</f>
        <v>2385501.1548736026</v>
      </c>
      <c r="K347" s="17">
        <f t="shared" ca="1" si="647"/>
        <v>4610786.2456620047</v>
      </c>
      <c r="L347" s="17">
        <f t="shared" ca="1" si="647"/>
        <v>6842533.9352349062</v>
      </c>
      <c r="M347" s="17">
        <f t="shared" ca="1" si="647"/>
        <v>9080762.9920562748</v>
      </c>
      <c r="N347" s="17">
        <f t="shared" ca="1" si="647"/>
        <v>11325492.23909683</v>
      </c>
      <c r="O347" s="17">
        <f t="shared" ca="1" si="647"/>
        <v>13576740.553992331</v>
      </c>
      <c r="P347" s="17">
        <f t="shared" ca="1" si="647"/>
        <v>15834526.86920234</v>
      </c>
      <c r="Q347" s="17">
        <f t="shared" ca="1" si="647"/>
        <v>18098870.172169439</v>
      </c>
      <c r="R347" s="17">
        <f t="shared" ca="1" si="647"/>
        <v>20369789.505478904</v>
      </c>
      <c r="S347" s="17">
        <f t="shared" ca="1" si="647"/>
        <v>22647303.967018858</v>
      </c>
      <c r="T347" s="17">
        <f t="shared" ca="1" si="647"/>
        <v>24931432.710140865</v>
      </c>
      <c r="U347" s="17">
        <f t="shared" ca="1" si="647"/>
        <v>27222194.94382102</v>
      </c>
      <c r="V347" s="17">
        <f t="shared" ca="1" si="647"/>
        <v>23443094.94382102</v>
      </c>
      <c r="W347" s="17">
        <f t="shared" ca="1" si="647"/>
        <v>23443094.94382102</v>
      </c>
      <c r="X347" s="17">
        <f t="shared" ca="1" si="647"/>
        <v>23443094.94382102</v>
      </c>
      <c r="Y347" s="17">
        <f t="shared" ca="1" si="647"/>
        <v>23443094.94382102</v>
      </c>
      <c r="Z347" s="17">
        <f t="shared" ca="1" si="647"/>
        <v>23443094.94382102</v>
      </c>
      <c r="AA347" s="17">
        <f t="shared" ca="1" si="647"/>
        <v>23443094.94382102</v>
      </c>
      <c r="AB347" s="17">
        <f t="shared" ca="1" si="647"/>
        <v>23443094.94382102</v>
      </c>
      <c r="AC347" s="17">
        <f t="shared" ca="1" si="647"/>
        <v>23443094.94382102</v>
      </c>
      <c r="AD347" s="17">
        <f t="shared" ca="1" si="647"/>
        <v>23443094.94382102</v>
      </c>
      <c r="AE347" s="17">
        <f t="shared" ca="1" si="647"/>
        <v>23443094.94382102</v>
      </c>
      <c r="AF347" s="17">
        <f t="shared" ca="1" si="647"/>
        <v>23443094.94382102</v>
      </c>
      <c r="AG347" s="17">
        <f t="shared" ca="1" si="647"/>
        <v>23443094.94382102</v>
      </c>
      <c r="AH347" s="17">
        <f t="shared" ca="1" si="647"/>
        <v>23443094.94382102</v>
      </c>
      <c r="AI347" s="17">
        <f t="shared" ca="1" si="647"/>
        <v>23443094.94382102</v>
      </c>
      <c r="AJ347" s="17">
        <f t="shared" ca="1" si="647"/>
        <v>23443094.94382102</v>
      </c>
      <c r="AK347" s="17">
        <f t="shared" ca="1" si="647"/>
        <v>23443094.94382102</v>
      </c>
      <c r="AL347" s="17">
        <f t="shared" ca="1" si="647"/>
        <v>23443094.94382102</v>
      </c>
      <c r="AM347" s="17">
        <f t="shared" ca="1" si="647"/>
        <v>23443094.94382102</v>
      </c>
      <c r="AN347" s="17">
        <f t="shared" ca="1" si="647"/>
        <v>23443094.94382102</v>
      </c>
      <c r="AO347" s="17">
        <f t="shared" ca="1" si="647"/>
        <v>23443094.94382102</v>
      </c>
      <c r="AP347" s="17">
        <f t="shared" ref="AP347:BU347" ca="1" si="648">SUM(AP343:AP346)</f>
        <v>23443094.94382102</v>
      </c>
      <c r="AQ347" s="17">
        <f t="shared" ca="1" si="648"/>
        <v>23443094.94382102</v>
      </c>
      <c r="AR347" s="17">
        <f t="shared" ca="1" si="648"/>
        <v>23443094.94382102</v>
      </c>
      <c r="AS347" s="17">
        <f t="shared" ca="1" si="648"/>
        <v>23443094.94382102</v>
      </c>
      <c r="AT347" s="17">
        <f t="shared" ca="1" si="648"/>
        <v>23443094.94382102</v>
      </c>
      <c r="AU347" s="17">
        <f t="shared" ca="1" si="648"/>
        <v>23443094.94382102</v>
      </c>
      <c r="AV347" s="17">
        <f t="shared" ca="1" si="648"/>
        <v>23443094.94382102</v>
      </c>
      <c r="AW347" s="17">
        <f t="shared" ca="1" si="648"/>
        <v>23443094.94382102</v>
      </c>
      <c r="AX347" s="17">
        <f t="shared" ca="1" si="648"/>
        <v>23443094.94382102</v>
      </c>
      <c r="AY347" s="17">
        <f t="shared" ca="1" si="648"/>
        <v>23443094.94382102</v>
      </c>
      <c r="AZ347" s="17">
        <f t="shared" ca="1" si="648"/>
        <v>23443094.94382102</v>
      </c>
      <c r="BA347" s="17">
        <f t="shared" ca="1" si="648"/>
        <v>23443094.94382102</v>
      </c>
      <c r="BB347" s="17">
        <f t="shared" ca="1" si="648"/>
        <v>23443094.94382102</v>
      </c>
      <c r="BC347" s="17">
        <f t="shared" ca="1" si="648"/>
        <v>23443094.94382102</v>
      </c>
      <c r="BD347" s="17">
        <f t="shared" ca="1" si="648"/>
        <v>23443094.94382102</v>
      </c>
      <c r="BE347" s="17">
        <f t="shared" ca="1" si="648"/>
        <v>23443094.94382102</v>
      </c>
      <c r="BF347" s="17">
        <f t="shared" ca="1" si="648"/>
        <v>23443094.94382102</v>
      </c>
      <c r="BG347" s="17">
        <f t="shared" ca="1" si="648"/>
        <v>23443094.94382102</v>
      </c>
      <c r="BH347" s="17">
        <f t="shared" ca="1" si="648"/>
        <v>23443094.94382102</v>
      </c>
      <c r="BI347" s="17">
        <f t="shared" ca="1" si="648"/>
        <v>23443094.94382102</v>
      </c>
      <c r="BJ347" s="17">
        <f t="shared" ca="1" si="648"/>
        <v>23443094.94382102</v>
      </c>
      <c r="BK347" s="17">
        <f t="shared" ca="1" si="648"/>
        <v>23443094.94382102</v>
      </c>
      <c r="BL347" s="17">
        <f t="shared" ca="1" si="648"/>
        <v>23443094.94382102</v>
      </c>
      <c r="BM347" s="17">
        <f t="shared" ca="1" si="648"/>
        <v>23443094.94382102</v>
      </c>
      <c r="BN347" s="17">
        <f t="shared" ca="1" si="648"/>
        <v>23443094.94382102</v>
      </c>
      <c r="BO347" s="17">
        <f t="shared" ca="1" si="648"/>
        <v>23443094.94382102</v>
      </c>
      <c r="BP347" s="17">
        <f t="shared" ca="1" si="648"/>
        <v>23443094.94382102</v>
      </c>
      <c r="BQ347" s="17">
        <f t="shared" ca="1" si="648"/>
        <v>23443094.94382102</v>
      </c>
      <c r="BR347" s="17">
        <f t="shared" ca="1" si="648"/>
        <v>23443094.94382102</v>
      </c>
      <c r="BS347" s="17">
        <f t="shared" ca="1" si="648"/>
        <v>23443094.94382102</v>
      </c>
      <c r="BT347" s="17">
        <f t="shared" ca="1" si="648"/>
        <v>23443094.94382102</v>
      </c>
      <c r="BU347" s="17">
        <f t="shared" ca="1" si="648"/>
        <v>23443094.94382102</v>
      </c>
      <c r="BV347" s="17">
        <f t="shared" ref="BV347:DA347" ca="1" si="649">SUM(BV343:BV346)</f>
        <v>23443094.94382102</v>
      </c>
      <c r="BW347" s="17">
        <f t="shared" ca="1" si="649"/>
        <v>23443094.94382102</v>
      </c>
      <c r="BX347" s="17">
        <f t="shared" ca="1" si="649"/>
        <v>23443094.94382102</v>
      </c>
      <c r="BY347" s="17">
        <f t="shared" ca="1" si="649"/>
        <v>23443094.94382102</v>
      </c>
      <c r="BZ347" s="17">
        <f t="shared" ca="1" si="649"/>
        <v>23443094.94382102</v>
      </c>
      <c r="CA347" s="17">
        <f t="shared" ca="1" si="649"/>
        <v>23443094.94382102</v>
      </c>
      <c r="CB347" s="17">
        <f t="shared" ca="1" si="649"/>
        <v>23443094.94382102</v>
      </c>
      <c r="CC347" s="17">
        <f t="shared" ca="1" si="649"/>
        <v>23443094.94382102</v>
      </c>
      <c r="CD347" s="17">
        <f t="shared" ca="1" si="649"/>
        <v>23443094.94382102</v>
      </c>
      <c r="CE347" s="17">
        <f t="shared" ca="1" si="649"/>
        <v>23443094.94382102</v>
      </c>
      <c r="CF347" s="17">
        <f t="shared" ca="1" si="649"/>
        <v>23443094.94382102</v>
      </c>
      <c r="CG347" s="17">
        <f t="shared" ca="1" si="649"/>
        <v>23443094.94382102</v>
      </c>
      <c r="CH347" s="17">
        <f t="shared" ca="1" si="649"/>
        <v>23443094.94382102</v>
      </c>
      <c r="CI347" s="17">
        <f t="shared" ca="1" si="649"/>
        <v>23443094.94382102</v>
      </c>
      <c r="CJ347" s="17">
        <f t="shared" ca="1" si="649"/>
        <v>23443094.94382102</v>
      </c>
      <c r="CK347" s="17">
        <f t="shared" ca="1" si="649"/>
        <v>23443094.94382102</v>
      </c>
      <c r="CL347" s="17">
        <f t="shared" ca="1" si="649"/>
        <v>23443094.94382102</v>
      </c>
      <c r="CM347" s="17">
        <f t="shared" ca="1" si="649"/>
        <v>23443094.94382102</v>
      </c>
      <c r="CN347" s="17">
        <f t="shared" ca="1" si="649"/>
        <v>23443094.94382102</v>
      </c>
      <c r="CO347" s="17">
        <f t="shared" ca="1" si="649"/>
        <v>23443094.94382102</v>
      </c>
      <c r="CP347" s="17">
        <f t="shared" ca="1" si="649"/>
        <v>23443094.94382102</v>
      </c>
      <c r="CQ347" s="17">
        <f t="shared" ca="1" si="649"/>
        <v>23443094.94382102</v>
      </c>
      <c r="CR347" s="17">
        <f t="shared" ca="1" si="649"/>
        <v>23443094.94382102</v>
      </c>
      <c r="CS347" s="17">
        <f t="shared" ca="1" si="649"/>
        <v>23443094.94382102</v>
      </c>
      <c r="CT347" s="17">
        <f t="shared" ca="1" si="649"/>
        <v>23443094.94382102</v>
      </c>
      <c r="CU347" s="17">
        <f t="shared" ca="1" si="649"/>
        <v>23443094.94382102</v>
      </c>
      <c r="CV347" s="17">
        <f t="shared" ca="1" si="649"/>
        <v>23443094.94382102</v>
      </c>
      <c r="CW347" s="17">
        <f t="shared" ca="1" si="649"/>
        <v>23443094.94382102</v>
      </c>
      <c r="CX347" s="17">
        <f t="shared" ca="1" si="649"/>
        <v>23443094.94382102</v>
      </c>
      <c r="CY347" s="17">
        <f t="shared" ca="1" si="649"/>
        <v>23443094.94382102</v>
      </c>
      <c r="CZ347" s="17">
        <f t="shared" ca="1" si="649"/>
        <v>23443094.94382102</v>
      </c>
      <c r="DA347" s="17">
        <f t="shared" ca="1" si="649"/>
        <v>23443094.94382102</v>
      </c>
      <c r="DB347" s="17">
        <f t="shared" ref="DB347:EG347" ca="1" si="650">SUM(DB343:DB346)</f>
        <v>23443094.94382102</v>
      </c>
      <c r="DC347" s="17">
        <f t="shared" ca="1" si="650"/>
        <v>23443094.94382102</v>
      </c>
      <c r="DD347" s="17">
        <f t="shared" ca="1" si="650"/>
        <v>23443094.94382102</v>
      </c>
      <c r="DE347" s="17">
        <f t="shared" ca="1" si="650"/>
        <v>23443094.94382102</v>
      </c>
      <c r="DF347" s="17">
        <f t="shared" ca="1" si="650"/>
        <v>23443094.94382102</v>
      </c>
      <c r="DG347" s="17">
        <f t="shared" ca="1" si="650"/>
        <v>23443094.94382102</v>
      </c>
      <c r="DH347" s="17">
        <f t="shared" ca="1" si="650"/>
        <v>23443094.94382102</v>
      </c>
      <c r="DI347" s="17">
        <f t="shared" ca="1" si="650"/>
        <v>23443094.94382102</v>
      </c>
      <c r="DJ347" s="17">
        <f t="shared" ca="1" si="650"/>
        <v>23443094.94382102</v>
      </c>
      <c r="DK347" s="17">
        <f t="shared" ca="1" si="650"/>
        <v>23443094.94382102</v>
      </c>
      <c r="DL347" s="17">
        <f t="shared" ca="1" si="650"/>
        <v>23443094.94382102</v>
      </c>
      <c r="DM347" s="17">
        <f t="shared" ca="1" si="650"/>
        <v>23443094.94382102</v>
      </c>
      <c r="DN347" s="17">
        <f t="shared" ca="1" si="650"/>
        <v>23443094.94382102</v>
      </c>
      <c r="DO347" s="17">
        <f t="shared" ca="1" si="650"/>
        <v>23443094.94382102</v>
      </c>
      <c r="DP347" s="17">
        <f t="shared" ca="1" si="650"/>
        <v>23443094.94382102</v>
      </c>
      <c r="DQ347" s="17">
        <f t="shared" ca="1" si="650"/>
        <v>23443094.94382102</v>
      </c>
      <c r="DR347" s="17">
        <f t="shared" ca="1" si="650"/>
        <v>23443094.94382102</v>
      </c>
      <c r="DS347" s="17">
        <f t="shared" ca="1" si="650"/>
        <v>23443094.94382102</v>
      </c>
      <c r="DT347" s="17">
        <f t="shared" ca="1" si="650"/>
        <v>23443094.94382102</v>
      </c>
      <c r="DU347" s="17">
        <f t="shared" ca="1" si="650"/>
        <v>23443094.94382102</v>
      </c>
      <c r="DV347" s="17">
        <f t="shared" ca="1" si="650"/>
        <v>23443094.94382102</v>
      </c>
      <c r="DW347" s="17">
        <f t="shared" ca="1" si="650"/>
        <v>23443094.94382102</v>
      </c>
      <c r="DX347" s="17">
        <f t="shared" ca="1" si="650"/>
        <v>23443094.94382102</v>
      </c>
      <c r="DY347" s="17">
        <f t="shared" ca="1" si="650"/>
        <v>23443094.94382102</v>
      </c>
      <c r="DZ347" s="17">
        <f t="shared" ca="1" si="650"/>
        <v>23443094.94382102</v>
      </c>
      <c r="EA347" s="17">
        <f t="shared" ca="1" si="650"/>
        <v>23443094.94382102</v>
      </c>
      <c r="EB347" s="17">
        <f t="shared" ca="1" si="650"/>
        <v>23443094.94382102</v>
      </c>
      <c r="EC347" s="17">
        <f t="shared" ca="1" si="650"/>
        <v>23443094.94382102</v>
      </c>
      <c r="ED347" s="17">
        <f t="shared" ca="1" si="650"/>
        <v>23443094.94382102</v>
      </c>
      <c r="EE347" s="17">
        <f t="shared" ca="1" si="650"/>
        <v>23443094.94382102</v>
      </c>
      <c r="EF347" s="17">
        <f t="shared" ca="1" si="650"/>
        <v>23443094.94382102</v>
      </c>
      <c r="EG347" s="17">
        <f t="shared" ca="1" si="650"/>
        <v>23443094.94382102</v>
      </c>
      <c r="EH347" s="17">
        <f t="shared" ref="EH347:FC347" ca="1" si="651">SUM(EH343:EH346)</f>
        <v>23443094.94382102</v>
      </c>
      <c r="EI347" s="17">
        <f t="shared" ca="1" si="651"/>
        <v>23443094.94382102</v>
      </c>
      <c r="EJ347" s="17">
        <f t="shared" ca="1" si="651"/>
        <v>23443094.94382102</v>
      </c>
      <c r="EK347" s="17">
        <f t="shared" ca="1" si="651"/>
        <v>23443094.94382102</v>
      </c>
      <c r="EL347" s="17">
        <f t="shared" ca="1" si="651"/>
        <v>23443094.94382102</v>
      </c>
      <c r="EM347" s="17">
        <f t="shared" ca="1" si="651"/>
        <v>23443094.94382102</v>
      </c>
      <c r="EN347" s="17">
        <f t="shared" ca="1" si="651"/>
        <v>23443094.94382102</v>
      </c>
      <c r="EO347" s="17">
        <f t="shared" ca="1" si="651"/>
        <v>23443094.94382102</v>
      </c>
      <c r="EP347" s="17">
        <f t="shared" ca="1" si="651"/>
        <v>23443094.94382102</v>
      </c>
      <c r="EQ347" s="17">
        <f t="shared" ca="1" si="651"/>
        <v>23443094.94382102</v>
      </c>
      <c r="ER347" s="17">
        <f t="shared" ca="1" si="651"/>
        <v>23443094.94382102</v>
      </c>
      <c r="ES347" s="17">
        <f t="shared" ca="1" si="651"/>
        <v>23443094.94382102</v>
      </c>
      <c r="ET347" s="17">
        <f t="shared" ca="1" si="651"/>
        <v>23443094.94382102</v>
      </c>
      <c r="EU347" s="17">
        <f t="shared" ca="1" si="651"/>
        <v>23443094.94382102</v>
      </c>
      <c r="EV347" s="17">
        <f t="shared" ca="1" si="651"/>
        <v>23443094.94382102</v>
      </c>
      <c r="EW347" s="17">
        <f t="shared" ca="1" si="651"/>
        <v>23443094.94382102</v>
      </c>
      <c r="EX347" s="17">
        <f t="shared" ca="1" si="651"/>
        <v>23443094.94382102</v>
      </c>
      <c r="EY347" s="17">
        <f t="shared" ca="1" si="651"/>
        <v>23443094.94382102</v>
      </c>
      <c r="EZ347" s="17">
        <f t="shared" ca="1" si="651"/>
        <v>23443094.94382102</v>
      </c>
      <c r="FA347" s="17">
        <f t="shared" ca="1" si="651"/>
        <v>23443094.94382102</v>
      </c>
      <c r="FB347" s="17">
        <f t="shared" ca="1" si="651"/>
        <v>23443094.94382102</v>
      </c>
      <c r="FC347" s="17">
        <f t="shared" ca="1" si="651"/>
        <v>23443094.94382102</v>
      </c>
    </row>
    <row r="348" spans="3:159" x14ac:dyDescent="0.35">
      <c r="D348" t="s">
        <v>351</v>
      </c>
      <c r="J348" s="17">
        <f t="shared" ref="J348:AO348" ca="1" si="652">I348-J304-J305</f>
        <v>0</v>
      </c>
      <c r="K348" s="17">
        <f t="shared" ca="1" si="652"/>
        <v>0</v>
      </c>
      <c r="L348" s="17">
        <f t="shared" ca="1" si="652"/>
        <v>0</v>
      </c>
      <c r="M348" s="17">
        <f t="shared" ca="1" si="652"/>
        <v>0</v>
      </c>
      <c r="N348" s="17">
        <f t="shared" ca="1" si="652"/>
        <v>0</v>
      </c>
      <c r="O348" s="17">
        <f t="shared" ca="1" si="652"/>
        <v>0</v>
      </c>
      <c r="P348" s="17">
        <f t="shared" ca="1" si="652"/>
        <v>0</v>
      </c>
      <c r="Q348" s="17">
        <f t="shared" ca="1" si="652"/>
        <v>0</v>
      </c>
      <c r="R348" s="17">
        <f t="shared" ca="1" si="652"/>
        <v>0</v>
      </c>
      <c r="S348" s="17">
        <f t="shared" ca="1" si="652"/>
        <v>0</v>
      </c>
      <c r="T348" s="17">
        <f t="shared" ca="1" si="652"/>
        <v>0</v>
      </c>
      <c r="U348" s="17">
        <f t="shared" ca="1" si="652"/>
        <v>0</v>
      </c>
      <c r="V348" s="17">
        <f t="shared" ca="1" si="652"/>
        <v>-2255909.4943821025</v>
      </c>
      <c r="W348" s="17">
        <f t="shared" ca="1" si="652"/>
        <v>-4511818.9887642041</v>
      </c>
      <c r="X348" s="17">
        <f t="shared" ca="1" si="652"/>
        <v>-8094754.1797755677</v>
      </c>
      <c r="Y348" s="17">
        <f t="shared" ca="1" si="652"/>
        <v>-11677689.370786931</v>
      </c>
      <c r="Z348" s="17">
        <f t="shared" ca="1" si="652"/>
        <v>-13845130.48539375</v>
      </c>
      <c r="AA348" s="17">
        <f t="shared" ca="1" si="652"/>
        <v>-16012571.600000568</v>
      </c>
      <c r="AB348" s="17">
        <f t="shared" ca="1" si="652"/>
        <v>-17330716.268764656</v>
      </c>
      <c r="AC348" s="17">
        <f t="shared" ca="1" si="652"/>
        <v>-18648860.937528744</v>
      </c>
      <c r="AD348" s="17">
        <f t="shared" ca="1" si="652"/>
        <v>-19967005.606292833</v>
      </c>
      <c r="AE348" s="17">
        <f t="shared" ca="1" si="652"/>
        <v>-21285150.275056921</v>
      </c>
      <c r="AF348" s="17">
        <f t="shared" ca="1" si="652"/>
        <v>-21966322.609438967</v>
      </c>
      <c r="AG348" s="17">
        <f t="shared" ca="1" si="652"/>
        <v>-22647494.943821013</v>
      </c>
      <c r="AH348" s="17">
        <f t="shared" ca="1" si="652"/>
        <v>-22691694.943821013</v>
      </c>
      <c r="AI348" s="17">
        <f t="shared" ca="1" si="652"/>
        <v>-22735894.943821013</v>
      </c>
      <c r="AJ348" s="17">
        <f t="shared" ca="1" si="652"/>
        <v>-22780094.943821013</v>
      </c>
      <c r="AK348" s="17">
        <f t="shared" ca="1" si="652"/>
        <v>-22824294.943821013</v>
      </c>
      <c r="AL348" s="17">
        <f t="shared" ca="1" si="652"/>
        <v>-22868494.943821013</v>
      </c>
      <c r="AM348" s="17">
        <f t="shared" ca="1" si="652"/>
        <v>-22912694.943821013</v>
      </c>
      <c r="AN348" s="17">
        <f t="shared" ca="1" si="652"/>
        <v>-22956894.943821013</v>
      </c>
      <c r="AO348" s="17">
        <f t="shared" ca="1" si="652"/>
        <v>-23001094.943821013</v>
      </c>
      <c r="AP348" s="17">
        <f t="shared" ref="AP348:BU348" ca="1" si="653">AO348-AP304-AP305</f>
        <v>-23045294.943821013</v>
      </c>
      <c r="AQ348" s="17">
        <f t="shared" ca="1" si="653"/>
        <v>-23089494.943821013</v>
      </c>
      <c r="AR348" s="17">
        <f t="shared" ca="1" si="653"/>
        <v>-23133694.943821013</v>
      </c>
      <c r="AS348" s="17">
        <f t="shared" ca="1" si="653"/>
        <v>-23177894.943821013</v>
      </c>
      <c r="AT348" s="17">
        <f t="shared" ca="1" si="653"/>
        <v>-23222094.943821013</v>
      </c>
      <c r="AU348" s="17">
        <f t="shared" ca="1" si="653"/>
        <v>-23266294.943821013</v>
      </c>
      <c r="AV348" s="17">
        <f t="shared" ca="1" si="653"/>
        <v>-23310494.943821013</v>
      </c>
      <c r="AW348" s="17">
        <f t="shared" ca="1" si="653"/>
        <v>-23354694.943821013</v>
      </c>
      <c r="AX348" s="17">
        <f t="shared" ca="1" si="653"/>
        <v>-23398894.943821013</v>
      </c>
      <c r="AY348" s="17">
        <f t="shared" ca="1" si="653"/>
        <v>-23443094.943821013</v>
      </c>
      <c r="AZ348" s="17">
        <f t="shared" ca="1" si="653"/>
        <v>-23443094.943821013</v>
      </c>
      <c r="BA348" s="17">
        <f t="shared" ca="1" si="653"/>
        <v>-23443094.943821013</v>
      </c>
      <c r="BB348" s="17">
        <f t="shared" ca="1" si="653"/>
        <v>-23443094.943821013</v>
      </c>
      <c r="BC348" s="17">
        <f t="shared" ca="1" si="653"/>
        <v>-23443094.943821013</v>
      </c>
      <c r="BD348" s="17">
        <f t="shared" ca="1" si="653"/>
        <v>-23443094.943821013</v>
      </c>
      <c r="BE348" s="17">
        <f t="shared" ca="1" si="653"/>
        <v>-23443094.943821013</v>
      </c>
      <c r="BF348" s="17">
        <f t="shared" ca="1" si="653"/>
        <v>-23443094.943821013</v>
      </c>
      <c r="BG348" s="17">
        <f t="shared" ca="1" si="653"/>
        <v>-23443094.943821013</v>
      </c>
      <c r="BH348" s="17">
        <f t="shared" ca="1" si="653"/>
        <v>-23443094.943821013</v>
      </c>
      <c r="BI348" s="17">
        <f t="shared" ca="1" si="653"/>
        <v>-23443094.943821013</v>
      </c>
      <c r="BJ348" s="17">
        <f t="shared" ca="1" si="653"/>
        <v>-23443094.943821013</v>
      </c>
      <c r="BK348" s="17">
        <f t="shared" ca="1" si="653"/>
        <v>-23443094.943821013</v>
      </c>
      <c r="BL348" s="17">
        <f t="shared" ca="1" si="653"/>
        <v>-23443094.943821013</v>
      </c>
      <c r="BM348" s="17">
        <f t="shared" ca="1" si="653"/>
        <v>-23443094.943821013</v>
      </c>
      <c r="BN348" s="17">
        <f t="shared" ca="1" si="653"/>
        <v>-23443094.943821013</v>
      </c>
      <c r="BO348" s="17">
        <f t="shared" ca="1" si="653"/>
        <v>-23443094.943821013</v>
      </c>
      <c r="BP348" s="17">
        <f t="shared" ca="1" si="653"/>
        <v>-23443094.943821013</v>
      </c>
      <c r="BQ348" s="17">
        <f t="shared" ca="1" si="653"/>
        <v>-23443094.943821013</v>
      </c>
      <c r="BR348" s="17">
        <f t="shared" ca="1" si="653"/>
        <v>-23443094.943821013</v>
      </c>
      <c r="BS348" s="17">
        <f t="shared" ca="1" si="653"/>
        <v>-23443094.943821013</v>
      </c>
      <c r="BT348" s="17">
        <f t="shared" ca="1" si="653"/>
        <v>-23443094.943821013</v>
      </c>
      <c r="BU348" s="17">
        <f t="shared" ca="1" si="653"/>
        <v>-23443094.943821013</v>
      </c>
      <c r="BV348" s="17">
        <f t="shared" ref="BV348:DA348" ca="1" si="654">BU348-BV304-BV305</f>
        <v>-23443094.943821013</v>
      </c>
      <c r="BW348" s="17">
        <f t="shared" ca="1" si="654"/>
        <v>-23443094.943821013</v>
      </c>
      <c r="BX348" s="17">
        <f t="shared" ca="1" si="654"/>
        <v>-23443094.943821013</v>
      </c>
      <c r="BY348" s="17">
        <f t="shared" ca="1" si="654"/>
        <v>-23443094.943821013</v>
      </c>
      <c r="BZ348" s="17">
        <f t="shared" ca="1" si="654"/>
        <v>-23443094.943821013</v>
      </c>
      <c r="CA348" s="17">
        <f t="shared" ca="1" si="654"/>
        <v>-23443094.943821013</v>
      </c>
      <c r="CB348" s="17">
        <f t="shared" ca="1" si="654"/>
        <v>-23443094.943821013</v>
      </c>
      <c r="CC348" s="17">
        <f t="shared" ca="1" si="654"/>
        <v>-23443094.943821013</v>
      </c>
      <c r="CD348" s="17">
        <f t="shared" ca="1" si="654"/>
        <v>-23443094.943821013</v>
      </c>
      <c r="CE348" s="17">
        <f t="shared" ca="1" si="654"/>
        <v>-23443094.943821013</v>
      </c>
      <c r="CF348" s="17">
        <f t="shared" ca="1" si="654"/>
        <v>-23443094.943821013</v>
      </c>
      <c r="CG348" s="17">
        <f t="shared" ca="1" si="654"/>
        <v>-23443094.943821013</v>
      </c>
      <c r="CH348" s="17">
        <f t="shared" ca="1" si="654"/>
        <v>-23443094.943821013</v>
      </c>
      <c r="CI348" s="17">
        <f t="shared" ca="1" si="654"/>
        <v>-23443094.943821013</v>
      </c>
      <c r="CJ348" s="17">
        <f t="shared" ca="1" si="654"/>
        <v>-23443094.943821013</v>
      </c>
      <c r="CK348" s="17">
        <f t="shared" ca="1" si="654"/>
        <v>-23443094.943821013</v>
      </c>
      <c r="CL348" s="17">
        <f t="shared" ca="1" si="654"/>
        <v>-23443094.943821013</v>
      </c>
      <c r="CM348" s="17">
        <f t="shared" ca="1" si="654"/>
        <v>-23443094.943821013</v>
      </c>
      <c r="CN348" s="17">
        <f t="shared" ca="1" si="654"/>
        <v>-23443094.943821013</v>
      </c>
      <c r="CO348" s="17">
        <f t="shared" ca="1" si="654"/>
        <v>-23443094.943821013</v>
      </c>
      <c r="CP348" s="17">
        <f t="shared" ca="1" si="654"/>
        <v>-23443094.943821013</v>
      </c>
      <c r="CQ348" s="17">
        <f t="shared" ca="1" si="654"/>
        <v>-23443094.943821013</v>
      </c>
      <c r="CR348" s="17">
        <f t="shared" ca="1" si="654"/>
        <v>-23443094.943821013</v>
      </c>
      <c r="CS348" s="17">
        <f t="shared" ca="1" si="654"/>
        <v>-23443094.943821013</v>
      </c>
      <c r="CT348" s="17">
        <f t="shared" ca="1" si="654"/>
        <v>-23443094.943821013</v>
      </c>
      <c r="CU348" s="17">
        <f t="shared" ca="1" si="654"/>
        <v>-23443094.943821013</v>
      </c>
      <c r="CV348" s="17">
        <f t="shared" ca="1" si="654"/>
        <v>-23443094.943821013</v>
      </c>
      <c r="CW348" s="17">
        <f t="shared" ca="1" si="654"/>
        <v>-23443094.943821013</v>
      </c>
      <c r="CX348" s="17">
        <f t="shared" ca="1" si="654"/>
        <v>-23443094.943821013</v>
      </c>
      <c r="CY348" s="17">
        <f t="shared" ca="1" si="654"/>
        <v>-23443094.943821013</v>
      </c>
      <c r="CZ348" s="17">
        <f t="shared" ca="1" si="654"/>
        <v>-23443094.943821013</v>
      </c>
      <c r="DA348" s="17">
        <f t="shared" ca="1" si="654"/>
        <v>-23443094.943821013</v>
      </c>
      <c r="DB348" s="17">
        <f t="shared" ref="DB348:EG348" ca="1" si="655">DA348-DB304-DB305</f>
        <v>-23443094.943821013</v>
      </c>
      <c r="DC348" s="17">
        <f t="shared" ca="1" si="655"/>
        <v>-23443094.943821013</v>
      </c>
      <c r="DD348" s="17">
        <f t="shared" ca="1" si="655"/>
        <v>-23443094.943821013</v>
      </c>
      <c r="DE348" s="17">
        <f t="shared" ca="1" si="655"/>
        <v>-23443094.943821013</v>
      </c>
      <c r="DF348" s="17">
        <f t="shared" ca="1" si="655"/>
        <v>-23443094.943821013</v>
      </c>
      <c r="DG348" s="17">
        <f t="shared" ca="1" si="655"/>
        <v>-23443094.943821013</v>
      </c>
      <c r="DH348" s="17">
        <f t="shared" ca="1" si="655"/>
        <v>-23443094.943821013</v>
      </c>
      <c r="DI348" s="17">
        <f t="shared" ca="1" si="655"/>
        <v>-23443094.943821013</v>
      </c>
      <c r="DJ348" s="17">
        <f t="shared" ca="1" si="655"/>
        <v>-23443094.943821013</v>
      </c>
      <c r="DK348" s="17">
        <f t="shared" ca="1" si="655"/>
        <v>-23443094.943821013</v>
      </c>
      <c r="DL348" s="17">
        <f t="shared" ca="1" si="655"/>
        <v>-23443094.943821013</v>
      </c>
      <c r="DM348" s="17">
        <f t="shared" ca="1" si="655"/>
        <v>-23443094.943821013</v>
      </c>
      <c r="DN348" s="17">
        <f t="shared" ca="1" si="655"/>
        <v>-23443094.943821013</v>
      </c>
      <c r="DO348" s="17">
        <f t="shared" ca="1" si="655"/>
        <v>-23443094.943821013</v>
      </c>
      <c r="DP348" s="17">
        <f t="shared" ca="1" si="655"/>
        <v>-23443094.943821013</v>
      </c>
      <c r="DQ348" s="17">
        <f t="shared" ca="1" si="655"/>
        <v>-23443094.943821013</v>
      </c>
      <c r="DR348" s="17">
        <f t="shared" ca="1" si="655"/>
        <v>-23443094.943821013</v>
      </c>
      <c r="DS348" s="17">
        <f t="shared" ca="1" si="655"/>
        <v>-23443094.943821013</v>
      </c>
      <c r="DT348" s="17">
        <f t="shared" ca="1" si="655"/>
        <v>-23443094.943821013</v>
      </c>
      <c r="DU348" s="17">
        <f t="shared" ca="1" si="655"/>
        <v>-23443094.943821013</v>
      </c>
      <c r="DV348" s="17">
        <f t="shared" ca="1" si="655"/>
        <v>-23443094.943821013</v>
      </c>
      <c r="DW348" s="17">
        <f t="shared" ca="1" si="655"/>
        <v>-23443094.943821013</v>
      </c>
      <c r="DX348" s="17">
        <f t="shared" ca="1" si="655"/>
        <v>-23443094.943821013</v>
      </c>
      <c r="DY348" s="17">
        <f t="shared" ca="1" si="655"/>
        <v>-23443094.943821013</v>
      </c>
      <c r="DZ348" s="17">
        <f t="shared" ca="1" si="655"/>
        <v>-23443094.943821013</v>
      </c>
      <c r="EA348" s="17">
        <f t="shared" ca="1" si="655"/>
        <v>-23443094.943821013</v>
      </c>
      <c r="EB348" s="17">
        <f t="shared" ca="1" si="655"/>
        <v>-23443094.943821013</v>
      </c>
      <c r="EC348" s="17">
        <f t="shared" ca="1" si="655"/>
        <v>-23443094.943821013</v>
      </c>
      <c r="ED348" s="17">
        <f t="shared" ca="1" si="655"/>
        <v>-23443094.943821013</v>
      </c>
      <c r="EE348" s="17">
        <f t="shared" ca="1" si="655"/>
        <v>-23443094.943821013</v>
      </c>
      <c r="EF348" s="17">
        <f t="shared" ca="1" si="655"/>
        <v>-23443094.943821013</v>
      </c>
      <c r="EG348" s="17">
        <f t="shared" ca="1" si="655"/>
        <v>-23443094.943821013</v>
      </c>
      <c r="EH348" s="17">
        <f t="shared" ref="EH348:FC348" ca="1" si="656">EG348-EH304-EH305</f>
        <v>-23443094.943821013</v>
      </c>
      <c r="EI348" s="17">
        <f t="shared" ca="1" si="656"/>
        <v>-23443094.943821013</v>
      </c>
      <c r="EJ348" s="17">
        <f t="shared" ca="1" si="656"/>
        <v>-23443094.943821013</v>
      </c>
      <c r="EK348" s="17">
        <f t="shared" ca="1" si="656"/>
        <v>-23443094.943821013</v>
      </c>
      <c r="EL348" s="17">
        <f t="shared" ca="1" si="656"/>
        <v>-23443094.943821013</v>
      </c>
      <c r="EM348" s="17">
        <f t="shared" ca="1" si="656"/>
        <v>-23443094.943821013</v>
      </c>
      <c r="EN348" s="17">
        <f t="shared" ca="1" si="656"/>
        <v>-23443094.943821013</v>
      </c>
      <c r="EO348" s="17">
        <f t="shared" ca="1" si="656"/>
        <v>-23443094.943821013</v>
      </c>
      <c r="EP348" s="17">
        <f t="shared" ca="1" si="656"/>
        <v>-23443094.943821013</v>
      </c>
      <c r="EQ348" s="17">
        <f t="shared" ca="1" si="656"/>
        <v>-23443094.943821013</v>
      </c>
      <c r="ER348" s="17">
        <f t="shared" ca="1" si="656"/>
        <v>-23443094.943821013</v>
      </c>
      <c r="ES348" s="17">
        <f t="shared" ca="1" si="656"/>
        <v>-23443094.943821013</v>
      </c>
      <c r="ET348" s="17">
        <f t="shared" ca="1" si="656"/>
        <v>-23443094.943821013</v>
      </c>
      <c r="EU348" s="17">
        <f t="shared" ca="1" si="656"/>
        <v>-23443094.943821013</v>
      </c>
      <c r="EV348" s="17">
        <f t="shared" ca="1" si="656"/>
        <v>-23443094.943821013</v>
      </c>
      <c r="EW348" s="17">
        <f t="shared" ca="1" si="656"/>
        <v>-23443094.943821013</v>
      </c>
      <c r="EX348" s="17">
        <f t="shared" ca="1" si="656"/>
        <v>-23443094.943821013</v>
      </c>
      <c r="EY348" s="17">
        <f t="shared" ca="1" si="656"/>
        <v>-23443094.943821013</v>
      </c>
      <c r="EZ348" s="17">
        <f t="shared" ca="1" si="656"/>
        <v>-23443094.943821013</v>
      </c>
      <c r="FA348" s="17">
        <f t="shared" ca="1" si="656"/>
        <v>-23443094.943821013</v>
      </c>
      <c r="FB348" s="17">
        <f t="shared" ca="1" si="656"/>
        <v>-23443094.943821013</v>
      </c>
      <c r="FC348" s="17">
        <f t="shared" ca="1" si="656"/>
        <v>-23443094.943821013</v>
      </c>
    </row>
    <row r="349" spans="3:159" ht="15" thickBot="1" x14ac:dyDescent="0.4">
      <c r="D349" s="38" t="s">
        <v>355</v>
      </c>
      <c r="E349" s="38"/>
      <c r="F349" s="38"/>
      <c r="G349" s="38"/>
      <c r="H349" s="38"/>
      <c r="I349" s="38"/>
      <c r="J349" s="40">
        <f ca="1">J347+J348</f>
        <v>2385501.1548736026</v>
      </c>
      <c r="K349" s="40">
        <f t="shared" ref="K349:BV349" ca="1" si="657">K347+K348</f>
        <v>4610786.2456620047</v>
      </c>
      <c r="L349" s="40">
        <f t="shared" ca="1" si="657"/>
        <v>6842533.9352349062</v>
      </c>
      <c r="M349" s="40">
        <f t="shared" ca="1" si="657"/>
        <v>9080762.9920562748</v>
      </c>
      <c r="N349" s="40">
        <f t="shared" ca="1" si="657"/>
        <v>11325492.23909683</v>
      </c>
      <c r="O349" s="40">
        <f t="shared" ca="1" si="657"/>
        <v>13576740.553992331</v>
      </c>
      <c r="P349" s="40">
        <f t="shared" ca="1" si="657"/>
        <v>15834526.86920234</v>
      </c>
      <c r="Q349" s="40">
        <f t="shared" ca="1" si="657"/>
        <v>18098870.172169439</v>
      </c>
      <c r="R349" s="40">
        <f t="shared" ca="1" si="657"/>
        <v>20369789.505478904</v>
      </c>
      <c r="S349" s="40">
        <f t="shared" ca="1" si="657"/>
        <v>22647303.967018858</v>
      </c>
      <c r="T349" s="40">
        <f t="shared" ca="1" si="657"/>
        <v>24931432.710140865</v>
      </c>
      <c r="U349" s="40">
        <f t="shared" ca="1" si="657"/>
        <v>27222194.94382102</v>
      </c>
      <c r="V349" s="40">
        <f t="shared" ca="1" si="657"/>
        <v>21187185.449438918</v>
      </c>
      <c r="W349" s="40">
        <f t="shared" ca="1" si="657"/>
        <v>18931275.955056816</v>
      </c>
      <c r="X349" s="40">
        <f t="shared" ca="1" si="657"/>
        <v>15348340.764045453</v>
      </c>
      <c r="Y349" s="40">
        <f t="shared" ca="1" si="657"/>
        <v>11765405.573034089</v>
      </c>
      <c r="Z349" s="40">
        <f t="shared" ca="1" si="657"/>
        <v>9597964.4584272709</v>
      </c>
      <c r="AA349" s="40">
        <f t="shared" ca="1" si="657"/>
        <v>7430523.3438204527</v>
      </c>
      <c r="AB349" s="40">
        <f t="shared" ca="1" si="657"/>
        <v>6112378.6750563644</v>
      </c>
      <c r="AC349" s="40">
        <f t="shared" ca="1" si="657"/>
        <v>4794234.0062922761</v>
      </c>
      <c r="AD349" s="40">
        <f t="shared" ca="1" si="657"/>
        <v>3476089.3375281878</v>
      </c>
      <c r="AE349" s="40">
        <f t="shared" ca="1" si="657"/>
        <v>2157944.6687640995</v>
      </c>
      <c r="AF349" s="40">
        <f t="shared" ca="1" si="657"/>
        <v>1476772.3343820535</v>
      </c>
      <c r="AG349" s="40">
        <f t="shared" ca="1" si="657"/>
        <v>795600.00000000745</v>
      </c>
      <c r="AH349" s="40">
        <f t="shared" ca="1" si="657"/>
        <v>751400.00000000745</v>
      </c>
      <c r="AI349" s="40">
        <f t="shared" ca="1" si="657"/>
        <v>707200.00000000745</v>
      </c>
      <c r="AJ349" s="40">
        <f t="shared" ca="1" si="657"/>
        <v>663000.00000000745</v>
      </c>
      <c r="AK349" s="40">
        <f t="shared" ca="1" si="657"/>
        <v>618800.00000000745</v>
      </c>
      <c r="AL349" s="40">
        <f t="shared" ca="1" si="657"/>
        <v>574600.00000000745</v>
      </c>
      <c r="AM349" s="40">
        <f t="shared" ca="1" si="657"/>
        <v>530400.00000000745</v>
      </c>
      <c r="AN349" s="40">
        <f t="shared" ca="1" si="657"/>
        <v>486200.00000000745</v>
      </c>
      <c r="AO349" s="40">
        <f t="shared" ca="1" si="657"/>
        <v>442000.00000000745</v>
      </c>
      <c r="AP349" s="40">
        <f t="shared" ca="1" si="657"/>
        <v>397800.00000000745</v>
      </c>
      <c r="AQ349" s="40">
        <f t="shared" ca="1" si="657"/>
        <v>353600.00000000745</v>
      </c>
      <c r="AR349" s="40">
        <f t="shared" ca="1" si="657"/>
        <v>309400.00000000745</v>
      </c>
      <c r="AS349" s="40">
        <f t="shared" ca="1" si="657"/>
        <v>265200.00000000745</v>
      </c>
      <c r="AT349" s="40">
        <f t="shared" ca="1" si="657"/>
        <v>221000.00000000745</v>
      </c>
      <c r="AU349" s="40">
        <f t="shared" ca="1" si="657"/>
        <v>176800.00000000745</v>
      </c>
      <c r="AV349" s="40">
        <f t="shared" ca="1" si="657"/>
        <v>132600.00000000745</v>
      </c>
      <c r="AW349" s="40">
        <f t="shared" ca="1" si="657"/>
        <v>88400.000000007451</v>
      </c>
      <c r="AX349" s="40">
        <f t="shared" ca="1" si="657"/>
        <v>44200.000000007451</v>
      </c>
      <c r="AY349" s="40">
        <f t="shared" ca="1" si="657"/>
        <v>0</v>
      </c>
      <c r="AZ349" s="40">
        <f t="shared" ca="1" si="657"/>
        <v>0</v>
      </c>
      <c r="BA349" s="40">
        <f t="shared" ca="1" si="657"/>
        <v>0</v>
      </c>
      <c r="BB349" s="40">
        <f t="shared" ca="1" si="657"/>
        <v>0</v>
      </c>
      <c r="BC349" s="40">
        <f t="shared" ca="1" si="657"/>
        <v>0</v>
      </c>
      <c r="BD349" s="40">
        <f t="shared" ca="1" si="657"/>
        <v>0</v>
      </c>
      <c r="BE349" s="40">
        <f t="shared" ca="1" si="657"/>
        <v>0</v>
      </c>
      <c r="BF349" s="40">
        <f t="shared" ca="1" si="657"/>
        <v>0</v>
      </c>
      <c r="BG349" s="40">
        <f t="shared" ca="1" si="657"/>
        <v>0</v>
      </c>
      <c r="BH349" s="40">
        <f t="shared" ca="1" si="657"/>
        <v>0</v>
      </c>
      <c r="BI349" s="40">
        <f t="shared" ca="1" si="657"/>
        <v>0</v>
      </c>
      <c r="BJ349" s="40">
        <f t="shared" ca="1" si="657"/>
        <v>0</v>
      </c>
      <c r="BK349" s="40">
        <f t="shared" ca="1" si="657"/>
        <v>0</v>
      </c>
      <c r="BL349" s="40">
        <f t="shared" ca="1" si="657"/>
        <v>0</v>
      </c>
      <c r="BM349" s="40">
        <f t="shared" ca="1" si="657"/>
        <v>0</v>
      </c>
      <c r="BN349" s="40">
        <f t="shared" ca="1" si="657"/>
        <v>0</v>
      </c>
      <c r="BO349" s="40">
        <f t="shared" ca="1" si="657"/>
        <v>0</v>
      </c>
      <c r="BP349" s="40">
        <f t="shared" ca="1" si="657"/>
        <v>0</v>
      </c>
      <c r="BQ349" s="40">
        <f t="shared" ca="1" si="657"/>
        <v>0</v>
      </c>
      <c r="BR349" s="40">
        <f t="shared" ca="1" si="657"/>
        <v>0</v>
      </c>
      <c r="BS349" s="40">
        <f t="shared" ca="1" si="657"/>
        <v>0</v>
      </c>
      <c r="BT349" s="40">
        <f t="shared" ca="1" si="657"/>
        <v>0</v>
      </c>
      <c r="BU349" s="40">
        <f t="shared" ca="1" si="657"/>
        <v>0</v>
      </c>
      <c r="BV349" s="40">
        <f t="shared" ca="1" si="657"/>
        <v>0</v>
      </c>
      <c r="BW349" s="40">
        <f t="shared" ref="BW349:EH349" ca="1" si="658">BW347+BW348</f>
        <v>0</v>
      </c>
      <c r="BX349" s="40">
        <f t="shared" ca="1" si="658"/>
        <v>0</v>
      </c>
      <c r="BY349" s="40">
        <f t="shared" ca="1" si="658"/>
        <v>0</v>
      </c>
      <c r="BZ349" s="40">
        <f t="shared" ca="1" si="658"/>
        <v>0</v>
      </c>
      <c r="CA349" s="40">
        <f t="shared" ca="1" si="658"/>
        <v>0</v>
      </c>
      <c r="CB349" s="40">
        <f t="shared" ca="1" si="658"/>
        <v>0</v>
      </c>
      <c r="CC349" s="40">
        <f t="shared" ca="1" si="658"/>
        <v>0</v>
      </c>
      <c r="CD349" s="40">
        <f t="shared" ca="1" si="658"/>
        <v>0</v>
      </c>
      <c r="CE349" s="40">
        <f t="shared" ca="1" si="658"/>
        <v>0</v>
      </c>
      <c r="CF349" s="40">
        <f t="shared" ca="1" si="658"/>
        <v>0</v>
      </c>
      <c r="CG349" s="40">
        <f t="shared" ca="1" si="658"/>
        <v>0</v>
      </c>
      <c r="CH349" s="40">
        <f t="shared" ca="1" si="658"/>
        <v>0</v>
      </c>
      <c r="CI349" s="40">
        <f t="shared" ca="1" si="658"/>
        <v>0</v>
      </c>
      <c r="CJ349" s="40">
        <f t="shared" ca="1" si="658"/>
        <v>0</v>
      </c>
      <c r="CK349" s="40">
        <f t="shared" ca="1" si="658"/>
        <v>0</v>
      </c>
      <c r="CL349" s="40">
        <f t="shared" ca="1" si="658"/>
        <v>0</v>
      </c>
      <c r="CM349" s="40">
        <f t="shared" ca="1" si="658"/>
        <v>0</v>
      </c>
      <c r="CN349" s="40">
        <f t="shared" ca="1" si="658"/>
        <v>0</v>
      </c>
      <c r="CO349" s="40">
        <f t="shared" ca="1" si="658"/>
        <v>0</v>
      </c>
      <c r="CP349" s="40">
        <f t="shared" ca="1" si="658"/>
        <v>0</v>
      </c>
      <c r="CQ349" s="40">
        <f t="shared" ca="1" si="658"/>
        <v>0</v>
      </c>
      <c r="CR349" s="40">
        <f t="shared" ca="1" si="658"/>
        <v>0</v>
      </c>
      <c r="CS349" s="40">
        <f t="shared" ca="1" si="658"/>
        <v>0</v>
      </c>
      <c r="CT349" s="40">
        <f t="shared" ca="1" si="658"/>
        <v>0</v>
      </c>
      <c r="CU349" s="40">
        <f t="shared" ca="1" si="658"/>
        <v>0</v>
      </c>
      <c r="CV349" s="40">
        <f t="shared" ca="1" si="658"/>
        <v>0</v>
      </c>
      <c r="CW349" s="40">
        <f t="shared" ca="1" si="658"/>
        <v>0</v>
      </c>
      <c r="CX349" s="40">
        <f t="shared" ca="1" si="658"/>
        <v>0</v>
      </c>
      <c r="CY349" s="40">
        <f t="shared" ca="1" si="658"/>
        <v>0</v>
      </c>
      <c r="CZ349" s="40">
        <f t="shared" ca="1" si="658"/>
        <v>0</v>
      </c>
      <c r="DA349" s="40">
        <f t="shared" ca="1" si="658"/>
        <v>0</v>
      </c>
      <c r="DB349" s="40">
        <f t="shared" ca="1" si="658"/>
        <v>0</v>
      </c>
      <c r="DC349" s="40">
        <f t="shared" ca="1" si="658"/>
        <v>0</v>
      </c>
      <c r="DD349" s="40">
        <f t="shared" ca="1" si="658"/>
        <v>0</v>
      </c>
      <c r="DE349" s="40">
        <f t="shared" ca="1" si="658"/>
        <v>0</v>
      </c>
      <c r="DF349" s="40">
        <f t="shared" ca="1" si="658"/>
        <v>0</v>
      </c>
      <c r="DG349" s="40">
        <f t="shared" ca="1" si="658"/>
        <v>0</v>
      </c>
      <c r="DH349" s="40">
        <f t="shared" ca="1" si="658"/>
        <v>0</v>
      </c>
      <c r="DI349" s="40">
        <f t="shared" ca="1" si="658"/>
        <v>0</v>
      </c>
      <c r="DJ349" s="40">
        <f t="shared" ca="1" si="658"/>
        <v>0</v>
      </c>
      <c r="DK349" s="40">
        <f t="shared" ca="1" si="658"/>
        <v>0</v>
      </c>
      <c r="DL349" s="40">
        <f t="shared" ca="1" si="658"/>
        <v>0</v>
      </c>
      <c r="DM349" s="40">
        <f t="shared" ca="1" si="658"/>
        <v>0</v>
      </c>
      <c r="DN349" s="40">
        <f t="shared" ca="1" si="658"/>
        <v>0</v>
      </c>
      <c r="DO349" s="40">
        <f t="shared" ca="1" si="658"/>
        <v>0</v>
      </c>
      <c r="DP349" s="40">
        <f t="shared" ca="1" si="658"/>
        <v>0</v>
      </c>
      <c r="DQ349" s="40">
        <f t="shared" ca="1" si="658"/>
        <v>0</v>
      </c>
      <c r="DR349" s="40">
        <f t="shared" ca="1" si="658"/>
        <v>0</v>
      </c>
      <c r="DS349" s="40">
        <f t="shared" ca="1" si="658"/>
        <v>0</v>
      </c>
      <c r="DT349" s="40">
        <f t="shared" ca="1" si="658"/>
        <v>0</v>
      </c>
      <c r="DU349" s="40">
        <f t="shared" ca="1" si="658"/>
        <v>0</v>
      </c>
      <c r="DV349" s="40">
        <f t="shared" ca="1" si="658"/>
        <v>0</v>
      </c>
      <c r="DW349" s="40">
        <f t="shared" ca="1" si="658"/>
        <v>0</v>
      </c>
      <c r="DX349" s="40">
        <f t="shared" ca="1" si="658"/>
        <v>0</v>
      </c>
      <c r="DY349" s="40">
        <f t="shared" ca="1" si="658"/>
        <v>0</v>
      </c>
      <c r="DZ349" s="40">
        <f t="shared" ca="1" si="658"/>
        <v>0</v>
      </c>
      <c r="EA349" s="40">
        <f t="shared" ca="1" si="658"/>
        <v>0</v>
      </c>
      <c r="EB349" s="40">
        <f t="shared" ca="1" si="658"/>
        <v>0</v>
      </c>
      <c r="EC349" s="40">
        <f t="shared" ca="1" si="658"/>
        <v>0</v>
      </c>
      <c r="ED349" s="40">
        <f t="shared" ca="1" si="658"/>
        <v>0</v>
      </c>
      <c r="EE349" s="40">
        <f t="shared" ca="1" si="658"/>
        <v>0</v>
      </c>
      <c r="EF349" s="40">
        <f t="shared" ca="1" si="658"/>
        <v>0</v>
      </c>
      <c r="EG349" s="40">
        <f t="shared" ca="1" si="658"/>
        <v>0</v>
      </c>
      <c r="EH349" s="40">
        <f t="shared" ca="1" si="658"/>
        <v>0</v>
      </c>
      <c r="EI349" s="40">
        <f t="shared" ref="EI349:FC349" ca="1" si="659">EI347+EI348</f>
        <v>0</v>
      </c>
      <c r="EJ349" s="40">
        <f t="shared" ca="1" si="659"/>
        <v>0</v>
      </c>
      <c r="EK349" s="40">
        <f t="shared" ca="1" si="659"/>
        <v>0</v>
      </c>
      <c r="EL349" s="40">
        <f t="shared" ca="1" si="659"/>
        <v>0</v>
      </c>
      <c r="EM349" s="40">
        <f t="shared" ca="1" si="659"/>
        <v>0</v>
      </c>
      <c r="EN349" s="40">
        <f t="shared" ca="1" si="659"/>
        <v>0</v>
      </c>
      <c r="EO349" s="40">
        <f t="shared" ca="1" si="659"/>
        <v>0</v>
      </c>
      <c r="EP349" s="40">
        <f t="shared" ca="1" si="659"/>
        <v>0</v>
      </c>
      <c r="EQ349" s="40">
        <f t="shared" ca="1" si="659"/>
        <v>0</v>
      </c>
      <c r="ER349" s="40">
        <f t="shared" ca="1" si="659"/>
        <v>0</v>
      </c>
      <c r="ES349" s="40">
        <f t="shared" ca="1" si="659"/>
        <v>0</v>
      </c>
      <c r="ET349" s="40">
        <f t="shared" ca="1" si="659"/>
        <v>0</v>
      </c>
      <c r="EU349" s="40">
        <f t="shared" ca="1" si="659"/>
        <v>0</v>
      </c>
      <c r="EV349" s="40">
        <f t="shared" ca="1" si="659"/>
        <v>0</v>
      </c>
      <c r="EW349" s="40">
        <f t="shared" ca="1" si="659"/>
        <v>0</v>
      </c>
      <c r="EX349" s="40">
        <f t="shared" ca="1" si="659"/>
        <v>0</v>
      </c>
      <c r="EY349" s="40">
        <f t="shared" ca="1" si="659"/>
        <v>0</v>
      </c>
      <c r="EZ349" s="40">
        <f t="shared" ca="1" si="659"/>
        <v>0</v>
      </c>
      <c r="FA349" s="40">
        <f t="shared" ca="1" si="659"/>
        <v>0</v>
      </c>
      <c r="FB349" s="40">
        <f t="shared" ca="1" si="659"/>
        <v>0</v>
      </c>
      <c r="FC349" s="40">
        <f t="shared" ca="1" si="659"/>
        <v>0</v>
      </c>
    </row>
    <row r="350" spans="3:159" ht="15" thickTop="1" x14ac:dyDescent="0.35"/>
    <row r="351" spans="3:159" x14ac:dyDescent="0.35">
      <c r="D351" t="s">
        <v>356</v>
      </c>
    </row>
    <row r="352" spans="3:159" x14ac:dyDescent="0.35">
      <c r="D352" t="s">
        <v>357</v>
      </c>
      <c r="J352" s="17">
        <f t="shared" ref="J352:AO352" ca="1" si="660">I352+J329+J332+J335</f>
        <v>2027675.9816425622</v>
      </c>
      <c r="K352" s="17">
        <f t="shared" ca="1" si="660"/>
        <v>3919168.3088127049</v>
      </c>
      <c r="L352" s="17">
        <f t="shared" ca="1" si="660"/>
        <v>5816153.8449496701</v>
      </c>
      <c r="M352" s="17">
        <f t="shared" ca="1" si="660"/>
        <v>7718648.5432478338</v>
      </c>
      <c r="N352" s="17">
        <f t="shared" ca="1" si="660"/>
        <v>9626668.4032323044</v>
      </c>
      <c r="O352" s="17">
        <f t="shared" ca="1" si="660"/>
        <v>11540229.47089348</v>
      </c>
      <c r="P352" s="17">
        <f t="shared" ca="1" si="660"/>
        <v>13459347.838821989</v>
      </c>
      <c r="Q352" s="17">
        <f t="shared" ca="1" si="660"/>
        <v>15384039.646344023</v>
      </c>
      <c r="R352" s="17">
        <f t="shared" ca="1" si="660"/>
        <v>17314321.07965707</v>
      </c>
      <c r="S352" s="17">
        <f t="shared" ca="1" si="660"/>
        <v>19250208.37196603</v>
      </c>
      <c r="T352" s="17">
        <f t="shared" ca="1" si="660"/>
        <v>21191717.803619739</v>
      </c>
      <c r="U352" s="17">
        <f t="shared" ca="1" si="660"/>
        <v>23138865.702247873</v>
      </c>
      <c r="V352" s="17">
        <f t="shared" ca="1" si="660"/>
        <v>16342945.675604217</v>
      </c>
      <c r="W352" s="17">
        <f t="shared" ca="1" si="660"/>
        <v>15678783.008433651</v>
      </c>
      <c r="X352" s="17">
        <f t="shared" ca="1" si="660"/>
        <v>14991931.125520352</v>
      </c>
      <c r="Y352" s="17">
        <f t="shared" ca="1" si="660"/>
        <v>14281813.7324843</v>
      </c>
      <c r="Z352" s="17">
        <f t="shared" ca="1" si="660"/>
        <v>13547840.766647175</v>
      </c>
      <c r="AA352" s="17">
        <f t="shared" ca="1" si="660"/>
        <v>12789408.072747467</v>
      </c>
      <c r="AB352" s="17">
        <f t="shared" ca="1" si="660"/>
        <v>12005897.071038878</v>
      </c>
      <c r="AC352" s="17">
        <f t="shared" ca="1" si="660"/>
        <v>11196674.417593133</v>
      </c>
      <c r="AD352" s="17">
        <f t="shared" ca="1" si="660"/>
        <v>0</v>
      </c>
      <c r="AE352" s="17">
        <f t="shared" ca="1" si="660"/>
        <v>0</v>
      </c>
      <c r="AF352" s="17">
        <f t="shared" ca="1" si="660"/>
        <v>0</v>
      </c>
      <c r="AG352" s="17">
        <f t="shared" ca="1" si="660"/>
        <v>0</v>
      </c>
      <c r="AH352" s="17">
        <f t="shared" ca="1" si="660"/>
        <v>0</v>
      </c>
      <c r="AI352" s="17">
        <f t="shared" ca="1" si="660"/>
        <v>0</v>
      </c>
      <c r="AJ352" s="17">
        <f t="shared" ca="1" si="660"/>
        <v>0</v>
      </c>
      <c r="AK352" s="17">
        <f t="shared" ca="1" si="660"/>
        <v>0</v>
      </c>
      <c r="AL352" s="17">
        <f t="shared" ca="1" si="660"/>
        <v>0</v>
      </c>
      <c r="AM352" s="17">
        <f t="shared" ca="1" si="660"/>
        <v>0</v>
      </c>
      <c r="AN352" s="17">
        <f t="shared" ca="1" si="660"/>
        <v>0</v>
      </c>
      <c r="AO352" s="17">
        <f t="shared" ca="1" si="660"/>
        <v>0</v>
      </c>
      <c r="AP352" s="17">
        <f t="shared" ref="AP352:BU352" ca="1" si="661">AO352+AP329+AP332+AP335</f>
        <v>0</v>
      </c>
      <c r="AQ352" s="17">
        <f t="shared" ca="1" si="661"/>
        <v>0</v>
      </c>
      <c r="AR352" s="17">
        <f t="shared" ca="1" si="661"/>
        <v>0</v>
      </c>
      <c r="AS352" s="17">
        <f t="shared" ca="1" si="661"/>
        <v>0</v>
      </c>
      <c r="AT352" s="17">
        <f t="shared" ca="1" si="661"/>
        <v>0</v>
      </c>
      <c r="AU352" s="17">
        <f t="shared" ca="1" si="661"/>
        <v>0</v>
      </c>
      <c r="AV352" s="17">
        <f t="shared" ca="1" si="661"/>
        <v>0</v>
      </c>
      <c r="AW352" s="17">
        <f t="shared" ca="1" si="661"/>
        <v>0</v>
      </c>
      <c r="AX352" s="17">
        <f t="shared" ca="1" si="661"/>
        <v>0</v>
      </c>
      <c r="AY352" s="17">
        <f t="shared" ca="1" si="661"/>
        <v>0</v>
      </c>
      <c r="AZ352" s="17">
        <f t="shared" ca="1" si="661"/>
        <v>0</v>
      </c>
      <c r="BA352" s="17">
        <f t="shared" ca="1" si="661"/>
        <v>0</v>
      </c>
      <c r="BB352" s="17">
        <f t="shared" ca="1" si="661"/>
        <v>0</v>
      </c>
      <c r="BC352" s="17">
        <f t="shared" ca="1" si="661"/>
        <v>0</v>
      </c>
      <c r="BD352" s="17">
        <f t="shared" ca="1" si="661"/>
        <v>0</v>
      </c>
      <c r="BE352" s="17">
        <f t="shared" ca="1" si="661"/>
        <v>0</v>
      </c>
      <c r="BF352" s="17">
        <f t="shared" ca="1" si="661"/>
        <v>0</v>
      </c>
      <c r="BG352" s="17">
        <f t="shared" ca="1" si="661"/>
        <v>0</v>
      </c>
      <c r="BH352" s="17">
        <f t="shared" ca="1" si="661"/>
        <v>0</v>
      </c>
      <c r="BI352" s="17">
        <f t="shared" ca="1" si="661"/>
        <v>0</v>
      </c>
      <c r="BJ352" s="17">
        <f t="shared" ca="1" si="661"/>
        <v>0</v>
      </c>
      <c r="BK352" s="17">
        <f t="shared" ca="1" si="661"/>
        <v>0</v>
      </c>
      <c r="BL352" s="17">
        <f t="shared" ca="1" si="661"/>
        <v>0</v>
      </c>
      <c r="BM352" s="17">
        <f t="shared" ca="1" si="661"/>
        <v>0</v>
      </c>
      <c r="BN352" s="17">
        <f t="shared" ca="1" si="661"/>
        <v>0</v>
      </c>
      <c r="BO352" s="17">
        <f t="shared" ca="1" si="661"/>
        <v>0</v>
      </c>
      <c r="BP352" s="17">
        <f t="shared" ca="1" si="661"/>
        <v>0</v>
      </c>
      <c r="BQ352" s="17">
        <f t="shared" ca="1" si="661"/>
        <v>0</v>
      </c>
      <c r="BR352" s="17">
        <f t="shared" ca="1" si="661"/>
        <v>0</v>
      </c>
      <c r="BS352" s="17">
        <f t="shared" ca="1" si="661"/>
        <v>0</v>
      </c>
      <c r="BT352" s="17">
        <f t="shared" ca="1" si="661"/>
        <v>0</v>
      </c>
      <c r="BU352" s="17">
        <f t="shared" ca="1" si="661"/>
        <v>0</v>
      </c>
      <c r="BV352" s="17">
        <f t="shared" ref="BV352:DA352" ca="1" si="662">BU352+BV329+BV332+BV335</f>
        <v>0</v>
      </c>
      <c r="BW352" s="17">
        <f t="shared" ca="1" si="662"/>
        <v>0</v>
      </c>
      <c r="BX352" s="17">
        <f t="shared" ca="1" si="662"/>
        <v>0</v>
      </c>
      <c r="BY352" s="17">
        <f t="shared" ca="1" si="662"/>
        <v>0</v>
      </c>
      <c r="BZ352" s="17">
        <f t="shared" ca="1" si="662"/>
        <v>0</v>
      </c>
      <c r="CA352" s="17">
        <f t="shared" ca="1" si="662"/>
        <v>0</v>
      </c>
      <c r="CB352" s="17">
        <f t="shared" ca="1" si="662"/>
        <v>0</v>
      </c>
      <c r="CC352" s="17">
        <f t="shared" ca="1" si="662"/>
        <v>0</v>
      </c>
      <c r="CD352" s="17">
        <f t="shared" ca="1" si="662"/>
        <v>0</v>
      </c>
      <c r="CE352" s="17">
        <f t="shared" ca="1" si="662"/>
        <v>0</v>
      </c>
      <c r="CF352" s="17">
        <f t="shared" ca="1" si="662"/>
        <v>0</v>
      </c>
      <c r="CG352" s="17">
        <f t="shared" ca="1" si="662"/>
        <v>0</v>
      </c>
      <c r="CH352" s="17">
        <f t="shared" ca="1" si="662"/>
        <v>0</v>
      </c>
      <c r="CI352" s="17">
        <f t="shared" ca="1" si="662"/>
        <v>0</v>
      </c>
      <c r="CJ352" s="17">
        <f t="shared" ca="1" si="662"/>
        <v>0</v>
      </c>
      <c r="CK352" s="17">
        <f t="shared" ca="1" si="662"/>
        <v>0</v>
      </c>
      <c r="CL352" s="17">
        <f t="shared" ca="1" si="662"/>
        <v>0</v>
      </c>
      <c r="CM352" s="17">
        <f t="shared" ca="1" si="662"/>
        <v>0</v>
      </c>
      <c r="CN352" s="17">
        <f t="shared" ca="1" si="662"/>
        <v>0</v>
      </c>
      <c r="CO352" s="17">
        <f t="shared" ca="1" si="662"/>
        <v>0</v>
      </c>
      <c r="CP352" s="17">
        <f t="shared" ca="1" si="662"/>
        <v>0</v>
      </c>
      <c r="CQ352" s="17">
        <f t="shared" ca="1" si="662"/>
        <v>0</v>
      </c>
      <c r="CR352" s="17">
        <f t="shared" ca="1" si="662"/>
        <v>0</v>
      </c>
      <c r="CS352" s="17">
        <f t="shared" ca="1" si="662"/>
        <v>0</v>
      </c>
      <c r="CT352" s="17">
        <f t="shared" ca="1" si="662"/>
        <v>0</v>
      </c>
      <c r="CU352" s="17">
        <f t="shared" ca="1" si="662"/>
        <v>0</v>
      </c>
      <c r="CV352" s="17">
        <f t="shared" ca="1" si="662"/>
        <v>0</v>
      </c>
      <c r="CW352" s="17">
        <f t="shared" ca="1" si="662"/>
        <v>0</v>
      </c>
      <c r="CX352" s="17">
        <f t="shared" ca="1" si="662"/>
        <v>0</v>
      </c>
      <c r="CY352" s="17">
        <f t="shared" ca="1" si="662"/>
        <v>0</v>
      </c>
      <c r="CZ352" s="17">
        <f t="shared" ca="1" si="662"/>
        <v>0</v>
      </c>
      <c r="DA352" s="17">
        <f t="shared" ca="1" si="662"/>
        <v>0</v>
      </c>
      <c r="DB352" s="17">
        <f t="shared" ref="DB352:EG352" ca="1" si="663">DA352+DB329+DB332+DB335</f>
        <v>0</v>
      </c>
      <c r="DC352" s="17">
        <f t="shared" ca="1" si="663"/>
        <v>0</v>
      </c>
      <c r="DD352" s="17">
        <f t="shared" ca="1" si="663"/>
        <v>0</v>
      </c>
      <c r="DE352" s="17">
        <f t="shared" ca="1" si="663"/>
        <v>0</v>
      </c>
      <c r="DF352" s="17">
        <f t="shared" ca="1" si="663"/>
        <v>0</v>
      </c>
      <c r="DG352" s="17">
        <f t="shared" ca="1" si="663"/>
        <v>0</v>
      </c>
      <c r="DH352" s="17">
        <f t="shared" ca="1" si="663"/>
        <v>0</v>
      </c>
      <c r="DI352" s="17">
        <f t="shared" ca="1" si="663"/>
        <v>0</v>
      </c>
      <c r="DJ352" s="17">
        <f t="shared" ca="1" si="663"/>
        <v>0</v>
      </c>
      <c r="DK352" s="17">
        <f t="shared" ca="1" si="663"/>
        <v>0</v>
      </c>
      <c r="DL352" s="17">
        <f t="shared" ca="1" si="663"/>
        <v>0</v>
      </c>
      <c r="DM352" s="17">
        <f t="shared" ca="1" si="663"/>
        <v>0</v>
      </c>
      <c r="DN352" s="17">
        <f t="shared" ca="1" si="663"/>
        <v>0</v>
      </c>
      <c r="DO352" s="17">
        <f t="shared" ca="1" si="663"/>
        <v>0</v>
      </c>
      <c r="DP352" s="17">
        <f t="shared" ca="1" si="663"/>
        <v>0</v>
      </c>
      <c r="DQ352" s="17">
        <f t="shared" ca="1" si="663"/>
        <v>0</v>
      </c>
      <c r="DR352" s="17">
        <f t="shared" ca="1" si="663"/>
        <v>0</v>
      </c>
      <c r="DS352" s="17">
        <f t="shared" ca="1" si="663"/>
        <v>0</v>
      </c>
      <c r="DT352" s="17">
        <f t="shared" ca="1" si="663"/>
        <v>0</v>
      </c>
      <c r="DU352" s="17">
        <f t="shared" ca="1" si="663"/>
        <v>0</v>
      </c>
      <c r="DV352" s="17">
        <f t="shared" ca="1" si="663"/>
        <v>0</v>
      </c>
      <c r="DW352" s="17">
        <f t="shared" ca="1" si="663"/>
        <v>0</v>
      </c>
      <c r="DX352" s="17">
        <f t="shared" ca="1" si="663"/>
        <v>0</v>
      </c>
      <c r="DY352" s="17">
        <f t="shared" ca="1" si="663"/>
        <v>0</v>
      </c>
      <c r="DZ352" s="17">
        <f t="shared" ca="1" si="663"/>
        <v>0</v>
      </c>
      <c r="EA352" s="17">
        <f t="shared" ca="1" si="663"/>
        <v>0</v>
      </c>
      <c r="EB352" s="17">
        <f t="shared" ca="1" si="663"/>
        <v>0</v>
      </c>
      <c r="EC352" s="17">
        <f t="shared" ca="1" si="663"/>
        <v>0</v>
      </c>
      <c r="ED352" s="17">
        <f t="shared" ca="1" si="663"/>
        <v>0</v>
      </c>
      <c r="EE352" s="17">
        <f t="shared" ca="1" si="663"/>
        <v>0</v>
      </c>
      <c r="EF352" s="17">
        <f t="shared" ca="1" si="663"/>
        <v>0</v>
      </c>
      <c r="EG352" s="17">
        <f t="shared" ca="1" si="663"/>
        <v>0</v>
      </c>
      <c r="EH352" s="17">
        <f t="shared" ref="EH352:FC352" ca="1" si="664">EG352+EH329+EH332+EH335</f>
        <v>0</v>
      </c>
      <c r="EI352" s="17">
        <f t="shared" ca="1" si="664"/>
        <v>0</v>
      </c>
      <c r="EJ352" s="17">
        <f t="shared" ca="1" si="664"/>
        <v>0</v>
      </c>
      <c r="EK352" s="17">
        <f t="shared" ca="1" si="664"/>
        <v>0</v>
      </c>
      <c r="EL352" s="17">
        <f t="shared" ca="1" si="664"/>
        <v>0</v>
      </c>
      <c r="EM352" s="17">
        <f t="shared" ca="1" si="664"/>
        <v>0</v>
      </c>
      <c r="EN352" s="17">
        <f t="shared" ca="1" si="664"/>
        <v>0</v>
      </c>
      <c r="EO352" s="17">
        <f t="shared" ca="1" si="664"/>
        <v>0</v>
      </c>
      <c r="EP352" s="17">
        <f t="shared" ca="1" si="664"/>
        <v>0</v>
      </c>
      <c r="EQ352" s="17">
        <f t="shared" ca="1" si="664"/>
        <v>0</v>
      </c>
      <c r="ER352" s="17">
        <f t="shared" ca="1" si="664"/>
        <v>0</v>
      </c>
      <c r="ES352" s="17">
        <f t="shared" ca="1" si="664"/>
        <v>0</v>
      </c>
      <c r="ET352" s="17">
        <f t="shared" ca="1" si="664"/>
        <v>0</v>
      </c>
      <c r="EU352" s="17">
        <f t="shared" ca="1" si="664"/>
        <v>0</v>
      </c>
      <c r="EV352" s="17">
        <f t="shared" ca="1" si="664"/>
        <v>0</v>
      </c>
      <c r="EW352" s="17">
        <f t="shared" ca="1" si="664"/>
        <v>0</v>
      </c>
      <c r="EX352" s="17">
        <f t="shared" ca="1" si="664"/>
        <v>0</v>
      </c>
      <c r="EY352" s="17">
        <f t="shared" ca="1" si="664"/>
        <v>0</v>
      </c>
      <c r="EZ352" s="17">
        <f t="shared" ca="1" si="664"/>
        <v>0</v>
      </c>
      <c r="FA352" s="17">
        <f t="shared" ca="1" si="664"/>
        <v>0</v>
      </c>
      <c r="FB352" s="17">
        <f t="shared" ca="1" si="664"/>
        <v>0</v>
      </c>
      <c r="FC352" s="17">
        <f t="shared" ca="1" si="664"/>
        <v>0</v>
      </c>
    </row>
    <row r="353" spans="4:159" x14ac:dyDescent="0.35">
      <c r="D353" t="s">
        <v>358</v>
      </c>
      <c r="J353" s="17">
        <f t="shared" ref="J353:AO353" si="665">I353+J334+J333</f>
        <v>0</v>
      </c>
      <c r="K353" s="17">
        <f t="shared" si="665"/>
        <v>0</v>
      </c>
      <c r="L353" s="17">
        <f t="shared" si="665"/>
        <v>0</v>
      </c>
      <c r="M353" s="17">
        <f t="shared" si="665"/>
        <v>0</v>
      </c>
      <c r="N353" s="17">
        <f t="shared" si="665"/>
        <v>0</v>
      </c>
      <c r="O353" s="17">
        <f t="shared" si="665"/>
        <v>0</v>
      </c>
      <c r="P353" s="17">
        <f t="shared" si="665"/>
        <v>0</v>
      </c>
      <c r="Q353" s="17">
        <f t="shared" si="665"/>
        <v>0</v>
      </c>
      <c r="R353" s="17">
        <f t="shared" si="665"/>
        <v>0</v>
      </c>
      <c r="S353" s="17">
        <f t="shared" si="665"/>
        <v>0</v>
      </c>
      <c r="T353" s="17">
        <f t="shared" si="665"/>
        <v>0</v>
      </c>
      <c r="U353" s="17">
        <f t="shared" si="665"/>
        <v>0</v>
      </c>
      <c r="V353" s="17">
        <f t="shared" si="665"/>
        <v>0</v>
      </c>
      <c r="W353" s="17">
        <f t="shared" si="665"/>
        <v>0</v>
      </c>
      <c r="X353" s="17">
        <f t="shared" si="665"/>
        <v>0</v>
      </c>
      <c r="Y353" s="17">
        <f t="shared" si="665"/>
        <v>0</v>
      </c>
      <c r="Z353" s="17">
        <f t="shared" si="665"/>
        <v>0</v>
      </c>
      <c r="AA353" s="17">
        <f t="shared" si="665"/>
        <v>0</v>
      </c>
      <c r="AB353" s="17">
        <f t="shared" si="665"/>
        <v>0</v>
      </c>
      <c r="AC353" s="17">
        <f t="shared" si="665"/>
        <v>0</v>
      </c>
      <c r="AD353" s="17">
        <f t="shared" si="665"/>
        <v>29438740.728055939</v>
      </c>
      <c r="AE353" s="17">
        <f t="shared" si="665"/>
        <v>28921423.096708458</v>
      </c>
      <c r="AF353" s="17">
        <f t="shared" si="665"/>
        <v>28386326.585951522</v>
      </c>
      <c r="AG353" s="17">
        <f t="shared" si="665"/>
        <v>27833050.697139144</v>
      </c>
      <c r="AH353" s="17">
        <f t="shared" si="665"/>
        <v>27261186.69055162</v>
      </c>
      <c r="AI353" s="17">
        <f t="shared" si="665"/>
        <v>26670317.419879593</v>
      </c>
      <c r="AJ353" s="17">
        <f t="shared" si="665"/>
        <v>26060017.163402848</v>
      </c>
      <c r="AK353" s="17">
        <f t="shared" si="665"/>
        <v>25429851.451797839</v>
      </c>
      <c r="AL353" s="17">
        <f t="shared" si="665"/>
        <v>24779376.892506663</v>
      </c>
      <c r="AM353" s="17">
        <f t="shared" si="665"/>
        <v>24108140.990598857</v>
      </c>
      <c r="AN353" s="17">
        <f t="shared" si="665"/>
        <v>23415681.966056045</v>
      </c>
      <c r="AO353" s="17">
        <f t="shared" si="665"/>
        <v>22701528.567407988</v>
      </c>
      <c r="AP353" s="17">
        <f t="shared" ref="AP353:BU353" si="666">AO353+AP334+AP333</f>
        <v>22033620.934278842</v>
      </c>
      <c r="AQ353" s="17">
        <f t="shared" si="666"/>
        <v>21344415.666664049</v>
      </c>
      <c r="AR353" s="17">
        <f t="shared" si="666"/>
        <v>20633439.311388452</v>
      </c>
      <c r="AS353" s="17">
        <f t="shared" si="666"/>
        <v>19900208.707773577</v>
      </c>
      <c r="AT353" s="17">
        <f t="shared" si="666"/>
        <v>19144230.792856377</v>
      </c>
      <c r="AU353" s="17">
        <f t="shared" si="666"/>
        <v>18365002.402718984</v>
      </c>
      <c r="AV353" s="17">
        <f t="shared" si="666"/>
        <v>17562010.069851913</v>
      </c>
      <c r="AW353" s="17">
        <f t="shared" si="666"/>
        <v>16734729.816471515</v>
      </c>
      <c r="AX353" s="17">
        <f t="shared" si="666"/>
        <v>15882626.943710936</v>
      </c>
      <c r="AY353" s="17">
        <f t="shared" si="666"/>
        <v>15005155.816602226</v>
      </c>
      <c r="AZ353" s="17">
        <f t="shared" si="666"/>
        <v>14101759.644765602</v>
      </c>
      <c r="BA353" s="17">
        <f t="shared" si="666"/>
        <v>13171870.258720163</v>
      </c>
      <c r="BB353" s="17">
        <f t="shared" si="666"/>
        <v>12214907.881728686</v>
      </c>
      <c r="BC353" s="17">
        <f t="shared" si="666"/>
        <v>11230280.897087339</v>
      </c>
      <c r="BD353" s="17">
        <f t="shared" si="666"/>
        <v>10217385.610769415</v>
      </c>
      <c r="BE353" s="17">
        <f t="shared" si="666"/>
        <v>9175606.009330336</v>
      </c>
      <c r="BF353" s="17">
        <f t="shared" si="666"/>
        <v>8104313.5129793491</v>
      </c>
      <c r="BG353" s="17">
        <f t="shared" si="666"/>
        <v>7002866.7237214316</v>
      </c>
      <c r="BH353" s="17">
        <f t="shared" si="666"/>
        <v>5870611.168471003</v>
      </c>
      <c r="BI353" s="17">
        <f t="shared" si="666"/>
        <v>4638457.9844055083</v>
      </c>
      <c r="BJ353" s="17">
        <f t="shared" si="666"/>
        <v>4383336.1822290514</v>
      </c>
      <c r="BK353" s="17">
        <f t="shared" si="666"/>
        <v>4130113.9159724982</v>
      </c>
      <c r="BL353" s="17">
        <f t="shared" si="666"/>
        <v>3878871.9618646777</v>
      </c>
      <c r="BM353" s="17">
        <f t="shared" si="666"/>
        <v>3629693.2043638485</v>
      </c>
      <c r="BN353" s="17">
        <f t="shared" si="666"/>
        <v>3382662.6830581501</v>
      </c>
      <c r="BO353" s="17">
        <f t="shared" si="666"/>
        <v>3137867.6405516029</v>
      </c>
      <c r="BP353" s="17">
        <f t="shared" si="666"/>
        <v>2895397.5713558374</v>
      </c>
      <c r="BQ353" s="17">
        <f t="shared" si="666"/>
        <v>2655344.2718081498</v>
      </c>
      <c r="BR353" s="17">
        <f t="shared" si="666"/>
        <v>2417801.8910368858</v>
      </c>
      <c r="BS353" s="17">
        <f t="shared" si="666"/>
        <v>2182866.9829955888</v>
      </c>
      <c r="BT353" s="17">
        <f t="shared" si="666"/>
        <v>1950638.5595877788</v>
      </c>
      <c r="BU353" s="17">
        <f t="shared" si="666"/>
        <v>1721218.1449046691</v>
      </c>
      <c r="BV353" s="17">
        <f t="shared" ref="BV353:DA353" si="667">BU353+BV334+BV333</f>
        <v>1494709.8305985823</v>
      </c>
      <c r="BW353" s="17">
        <f t="shared" si="667"/>
        <v>1271220.3324152832</v>
      </c>
      <c r="BX353" s="17">
        <f t="shared" si="667"/>
        <v>1050859.0479089196</v>
      </c>
      <c r="BY353" s="17">
        <f t="shared" si="667"/>
        <v>833738.1153637406</v>
      </c>
      <c r="BZ353" s="17">
        <f t="shared" si="667"/>
        <v>619972.47394724411</v>
      </c>
      <c r="CA353" s="17">
        <f t="shared" si="667"/>
        <v>409679.92511991435</v>
      </c>
      <c r="CB353" s="17">
        <f t="shared" si="667"/>
        <v>202981.19532720814</v>
      </c>
      <c r="CC353" s="17">
        <f t="shared" si="667"/>
        <v>-2.4214386940002441E-8</v>
      </c>
      <c r="CD353" s="17">
        <f t="shared" si="667"/>
        <v>-2.4214386940002441E-8</v>
      </c>
      <c r="CE353" s="17">
        <f t="shared" si="667"/>
        <v>-2.4214386940002441E-8</v>
      </c>
      <c r="CF353" s="17">
        <f t="shared" si="667"/>
        <v>-2.4214386940002441E-8</v>
      </c>
      <c r="CG353" s="17">
        <f t="shared" si="667"/>
        <v>-2.4214386940002441E-8</v>
      </c>
      <c r="CH353" s="17">
        <f t="shared" si="667"/>
        <v>-2.4214386940002441E-8</v>
      </c>
      <c r="CI353" s="17">
        <f t="shared" si="667"/>
        <v>-2.4214386940002441E-8</v>
      </c>
      <c r="CJ353" s="17">
        <f t="shared" si="667"/>
        <v>-2.4214386940002441E-8</v>
      </c>
      <c r="CK353" s="17">
        <f t="shared" si="667"/>
        <v>-2.4214386940002441E-8</v>
      </c>
      <c r="CL353" s="17">
        <f t="shared" si="667"/>
        <v>-2.4214386940002441E-8</v>
      </c>
      <c r="CM353" s="17">
        <f t="shared" si="667"/>
        <v>-2.4214386940002441E-8</v>
      </c>
      <c r="CN353" s="17">
        <f t="shared" si="667"/>
        <v>-2.4214386940002441E-8</v>
      </c>
      <c r="CO353" s="17">
        <f t="shared" si="667"/>
        <v>-2.4214386940002441E-8</v>
      </c>
      <c r="CP353" s="17">
        <f t="shared" si="667"/>
        <v>-2.4214386940002441E-8</v>
      </c>
      <c r="CQ353" s="17">
        <f t="shared" si="667"/>
        <v>-2.4214386940002441E-8</v>
      </c>
      <c r="CR353" s="17">
        <f t="shared" si="667"/>
        <v>-2.4214386940002441E-8</v>
      </c>
      <c r="CS353" s="17">
        <f t="shared" si="667"/>
        <v>-2.4214386940002441E-8</v>
      </c>
      <c r="CT353" s="17">
        <f t="shared" si="667"/>
        <v>-2.4214386940002441E-8</v>
      </c>
      <c r="CU353" s="17">
        <f t="shared" si="667"/>
        <v>-2.4214386940002441E-8</v>
      </c>
      <c r="CV353" s="17">
        <f t="shared" si="667"/>
        <v>-2.4214386940002441E-8</v>
      </c>
      <c r="CW353" s="17">
        <f t="shared" si="667"/>
        <v>-2.4214386940002441E-8</v>
      </c>
      <c r="CX353" s="17">
        <f t="shared" si="667"/>
        <v>-2.4214386940002441E-8</v>
      </c>
      <c r="CY353" s="17">
        <f t="shared" si="667"/>
        <v>-2.4214386940002441E-8</v>
      </c>
      <c r="CZ353" s="17">
        <f t="shared" si="667"/>
        <v>-2.4214386940002441E-8</v>
      </c>
      <c r="DA353" s="17">
        <f t="shared" si="667"/>
        <v>-2.4214386940002441E-8</v>
      </c>
      <c r="DB353" s="17">
        <f t="shared" ref="DB353:EG353" si="668">DA353+DB334+DB333</f>
        <v>-2.4214386940002441E-8</v>
      </c>
      <c r="DC353" s="17">
        <f t="shared" si="668"/>
        <v>-2.4214386940002441E-8</v>
      </c>
      <c r="DD353" s="17">
        <f t="shared" si="668"/>
        <v>-2.4214386940002441E-8</v>
      </c>
      <c r="DE353" s="17">
        <f t="shared" si="668"/>
        <v>-2.4214386940002441E-8</v>
      </c>
      <c r="DF353" s="17">
        <f t="shared" si="668"/>
        <v>-2.4214386940002441E-8</v>
      </c>
      <c r="DG353" s="17">
        <f t="shared" si="668"/>
        <v>-2.4214386940002441E-8</v>
      </c>
      <c r="DH353" s="17">
        <f t="shared" si="668"/>
        <v>-2.4214386940002441E-8</v>
      </c>
      <c r="DI353" s="17">
        <f t="shared" si="668"/>
        <v>-2.4214386940002441E-8</v>
      </c>
      <c r="DJ353" s="17">
        <f t="shared" si="668"/>
        <v>-2.4214386940002441E-8</v>
      </c>
      <c r="DK353" s="17">
        <f t="shared" si="668"/>
        <v>-2.4214386940002441E-8</v>
      </c>
      <c r="DL353" s="17">
        <f t="shared" si="668"/>
        <v>-2.4214386940002441E-8</v>
      </c>
      <c r="DM353" s="17">
        <f t="shared" si="668"/>
        <v>-2.4214386940002441E-8</v>
      </c>
      <c r="DN353" s="17">
        <f t="shared" si="668"/>
        <v>-2.4214386940002441E-8</v>
      </c>
      <c r="DO353" s="17">
        <f t="shared" si="668"/>
        <v>-2.4214386940002441E-8</v>
      </c>
      <c r="DP353" s="17">
        <f t="shared" si="668"/>
        <v>-2.4214386940002441E-8</v>
      </c>
      <c r="DQ353" s="17">
        <f t="shared" si="668"/>
        <v>-2.4214386940002441E-8</v>
      </c>
      <c r="DR353" s="17">
        <f t="shared" si="668"/>
        <v>-2.4214386940002441E-8</v>
      </c>
      <c r="DS353" s="17">
        <f t="shared" si="668"/>
        <v>-2.4214386940002441E-8</v>
      </c>
      <c r="DT353" s="17">
        <f t="shared" si="668"/>
        <v>-2.4214386940002441E-8</v>
      </c>
      <c r="DU353" s="17">
        <f t="shared" si="668"/>
        <v>-2.4214386940002441E-8</v>
      </c>
      <c r="DV353" s="17">
        <f t="shared" si="668"/>
        <v>-2.4214386940002441E-8</v>
      </c>
      <c r="DW353" s="17">
        <f t="shared" si="668"/>
        <v>-2.4214386940002441E-8</v>
      </c>
      <c r="DX353" s="17">
        <f t="shared" si="668"/>
        <v>-2.4214386940002441E-8</v>
      </c>
      <c r="DY353" s="17">
        <f t="shared" si="668"/>
        <v>-2.4214386940002441E-8</v>
      </c>
      <c r="DZ353" s="17">
        <f t="shared" si="668"/>
        <v>-2.4214386940002441E-8</v>
      </c>
      <c r="EA353" s="17">
        <f t="shared" si="668"/>
        <v>-2.4214386940002441E-8</v>
      </c>
      <c r="EB353" s="17">
        <f t="shared" si="668"/>
        <v>-2.4214386940002441E-8</v>
      </c>
      <c r="EC353" s="17">
        <f t="shared" si="668"/>
        <v>-2.4214386940002441E-8</v>
      </c>
      <c r="ED353" s="17">
        <f t="shared" si="668"/>
        <v>-2.4214386940002441E-8</v>
      </c>
      <c r="EE353" s="17">
        <f t="shared" si="668"/>
        <v>-2.4214386940002441E-8</v>
      </c>
      <c r="EF353" s="17">
        <f t="shared" si="668"/>
        <v>-2.4214386940002441E-8</v>
      </c>
      <c r="EG353" s="17">
        <f t="shared" si="668"/>
        <v>-2.4214386940002441E-8</v>
      </c>
      <c r="EH353" s="17">
        <f t="shared" ref="EH353:FC353" si="669">EG353+EH334+EH333</f>
        <v>-2.4214386940002441E-8</v>
      </c>
      <c r="EI353" s="17">
        <f t="shared" si="669"/>
        <v>-2.4214386940002441E-8</v>
      </c>
      <c r="EJ353" s="17">
        <f t="shared" si="669"/>
        <v>-2.4214386940002441E-8</v>
      </c>
      <c r="EK353" s="17">
        <f t="shared" si="669"/>
        <v>-2.4214386940002441E-8</v>
      </c>
      <c r="EL353" s="17">
        <f t="shared" si="669"/>
        <v>-2.4214386940002441E-8</v>
      </c>
      <c r="EM353" s="17">
        <f t="shared" si="669"/>
        <v>-2.4214386940002441E-8</v>
      </c>
      <c r="EN353" s="17">
        <f t="shared" si="669"/>
        <v>-2.4214386940002441E-8</v>
      </c>
      <c r="EO353" s="17">
        <f t="shared" si="669"/>
        <v>-2.4214386940002441E-8</v>
      </c>
      <c r="EP353" s="17">
        <f t="shared" si="669"/>
        <v>-2.4214386940002441E-8</v>
      </c>
      <c r="EQ353" s="17">
        <f t="shared" si="669"/>
        <v>-2.4214386940002441E-8</v>
      </c>
      <c r="ER353" s="17">
        <f t="shared" si="669"/>
        <v>-2.4214386940002441E-8</v>
      </c>
      <c r="ES353" s="17">
        <f t="shared" si="669"/>
        <v>-2.4214386940002441E-8</v>
      </c>
      <c r="ET353" s="17">
        <f t="shared" si="669"/>
        <v>-2.4214386940002441E-8</v>
      </c>
      <c r="EU353" s="17">
        <f t="shared" si="669"/>
        <v>-2.4214386940002441E-8</v>
      </c>
      <c r="EV353" s="17">
        <f t="shared" si="669"/>
        <v>-2.4214386940002441E-8</v>
      </c>
      <c r="EW353" s="17">
        <f t="shared" si="669"/>
        <v>-2.4214386940002441E-8</v>
      </c>
      <c r="EX353" s="17">
        <f t="shared" si="669"/>
        <v>-2.4214386940002441E-8</v>
      </c>
      <c r="EY353" s="17">
        <f t="shared" si="669"/>
        <v>-2.4214386940002441E-8</v>
      </c>
      <c r="EZ353" s="17">
        <f t="shared" si="669"/>
        <v>-2.4214386940002441E-8</v>
      </c>
      <c r="FA353" s="17">
        <f t="shared" si="669"/>
        <v>-2.4214386940002441E-8</v>
      </c>
      <c r="FB353" s="17">
        <f t="shared" si="669"/>
        <v>-2.4214386940002441E-8</v>
      </c>
      <c r="FC353" s="17">
        <f t="shared" si="669"/>
        <v>-2.4214386940002441E-8</v>
      </c>
    </row>
    <row r="354" spans="4:159" x14ac:dyDescent="0.35">
      <c r="D354" t="s">
        <v>375</v>
      </c>
      <c r="J354" s="17">
        <f t="shared" ref="J354:AO354" si="670">I354+J318</f>
        <v>0</v>
      </c>
      <c r="K354" s="17">
        <f t="shared" si="670"/>
        <v>0</v>
      </c>
      <c r="L354" s="17">
        <f t="shared" si="670"/>
        <v>0</v>
      </c>
      <c r="M354" s="17">
        <f t="shared" si="670"/>
        <v>0</v>
      </c>
      <c r="N354" s="17">
        <f t="shared" si="670"/>
        <v>0</v>
      </c>
      <c r="O354" s="17">
        <f t="shared" si="670"/>
        <v>0</v>
      </c>
      <c r="P354" s="17">
        <f t="shared" si="670"/>
        <v>0</v>
      </c>
      <c r="Q354" s="17">
        <f t="shared" si="670"/>
        <v>0</v>
      </c>
      <c r="R354" s="17">
        <f t="shared" si="670"/>
        <v>0</v>
      </c>
      <c r="S354" s="17">
        <f t="shared" si="670"/>
        <v>0</v>
      </c>
      <c r="T354" s="17">
        <f t="shared" si="670"/>
        <v>0</v>
      </c>
      <c r="U354" s="17">
        <f t="shared" si="670"/>
        <v>0</v>
      </c>
      <c r="V354" s="17">
        <f t="shared" si="670"/>
        <v>7558200</v>
      </c>
      <c r="W354" s="17">
        <f t="shared" si="670"/>
        <v>7558200</v>
      </c>
      <c r="X354" s="17">
        <f t="shared" si="670"/>
        <v>7558200</v>
      </c>
      <c r="Y354" s="17">
        <f t="shared" si="670"/>
        <v>7558200</v>
      </c>
      <c r="Z354" s="17">
        <f t="shared" si="670"/>
        <v>7558200</v>
      </c>
      <c r="AA354" s="17">
        <f t="shared" si="670"/>
        <v>7558200</v>
      </c>
      <c r="AB354" s="17">
        <f t="shared" si="670"/>
        <v>7558200</v>
      </c>
      <c r="AC354" s="17">
        <f t="shared" si="670"/>
        <v>7558200</v>
      </c>
      <c r="AD354" s="17">
        <f t="shared" si="670"/>
        <v>7558200</v>
      </c>
      <c r="AE354" s="17">
        <f t="shared" si="670"/>
        <v>7558200</v>
      </c>
      <c r="AF354" s="17">
        <f t="shared" si="670"/>
        <v>7558200</v>
      </c>
      <c r="AG354" s="17">
        <f t="shared" si="670"/>
        <v>7558200</v>
      </c>
      <c r="AH354" s="17">
        <f t="shared" si="670"/>
        <v>7558200</v>
      </c>
      <c r="AI354" s="17">
        <f t="shared" si="670"/>
        <v>7558200</v>
      </c>
      <c r="AJ354" s="17">
        <f t="shared" si="670"/>
        <v>7558200</v>
      </c>
      <c r="AK354" s="17">
        <f t="shared" si="670"/>
        <v>7558200</v>
      </c>
      <c r="AL354" s="17">
        <f t="shared" si="670"/>
        <v>7558200</v>
      </c>
      <c r="AM354" s="17">
        <f t="shared" si="670"/>
        <v>7558200</v>
      </c>
      <c r="AN354" s="17">
        <f t="shared" si="670"/>
        <v>7558200</v>
      </c>
      <c r="AO354" s="17">
        <f t="shared" si="670"/>
        <v>7558200</v>
      </c>
      <c r="AP354" s="17">
        <f t="shared" ref="AP354:BU354" si="671">AO354+AP318</f>
        <v>7558200</v>
      </c>
      <c r="AQ354" s="17">
        <f t="shared" si="671"/>
        <v>7558200</v>
      </c>
      <c r="AR354" s="17">
        <f t="shared" si="671"/>
        <v>7558200</v>
      </c>
      <c r="AS354" s="17">
        <f t="shared" si="671"/>
        <v>7558200</v>
      </c>
      <c r="AT354" s="17">
        <f t="shared" si="671"/>
        <v>7558200</v>
      </c>
      <c r="AU354" s="17">
        <f t="shared" si="671"/>
        <v>7558200</v>
      </c>
      <c r="AV354" s="17">
        <f t="shared" si="671"/>
        <v>7558200</v>
      </c>
      <c r="AW354" s="17">
        <f t="shared" si="671"/>
        <v>7558200</v>
      </c>
      <c r="AX354" s="17">
        <f t="shared" si="671"/>
        <v>7558200</v>
      </c>
      <c r="AY354" s="17">
        <f t="shared" si="671"/>
        <v>7558200</v>
      </c>
      <c r="AZ354" s="17">
        <f t="shared" si="671"/>
        <v>7558200</v>
      </c>
      <c r="BA354" s="17">
        <f t="shared" si="671"/>
        <v>7558200</v>
      </c>
      <c r="BB354" s="17">
        <f t="shared" si="671"/>
        <v>7558200</v>
      </c>
      <c r="BC354" s="17">
        <f t="shared" si="671"/>
        <v>7558200</v>
      </c>
      <c r="BD354" s="17">
        <f t="shared" si="671"/>
        <v>7558200</v>
      </c>
      <c r="BE354" s="17">
        <f t="shared" si="671"/>
        <v>7558200</v>
      </c>
      <c r="BF354" s="17">
        <f t="shared" si="671"/>
        <v>7558200</v>
      </c>
      <c r="BG354" s="17">
        <f t="shared" si="671"/>
        <v>7558200</v>
      </c>
      <c r="BH354" s="17">
        <f t="shared" si="671"/>
        <v>7558200</v>
      </c>
      <c r="BI354" s="17">
        <f t="shared" si="671"/>
        <v>7558200</v>
      </c>
      <c r="BJ354" s="17">
        <f t="shared" si="671"/>
        <v>7558200</v>
      </c>
      <c r="BK354" s="17">
        <f t="shared" si="671"/>
        <v>7558200</v>
      </c>
      <c r="BL354" s="17">
        <f t="shared" si="671"/>
        <v>7558200</v>
      </c>
      <c r="BM354" s="17">
        <f t="shared" si="671"/>
        <v>7558200</v>
      </c>
      <c r="BN354" s="17">
        <f t="shared" si="671"/>
        <v>7558200</v>
      </c>
      <c r="BO354" s="17">
        <f t="shared" si="671"/>
        <v>7558200</v>
      </c>
      <c r="BP354" s="17">
        <f t="shared" si="671"/>
        <v>7558200</v>
      </c>
      <c r="BQ354" s="17">
        <f t="shared" si="671"/>
        <v>7558200</v>
      </c>
      <c r="BR354" s="17">
        <f t="shared" si="671"/>
        <v>7558200</v>
      </c>
      <c r="BS354" s="17">
        <f t="shared" si="671"/>
        <v>7558200</v>
      </c>
      <c r="BT354" s="17">
        <f t="shared" si="671"/>
        <v>7558200</v>
      </c>
      <c r="BU354" s="17">
        <f t="shared" si="671"/>
        <v>7558200</v>
      </c>
      <c r="BV354" s="17">
        <f t="shared" ref="BV354:DA354" si="672">BU354+BV318</f>
        <v>7558200</v>
      </c>
      <c r="BW354" s="17">
        <f t="shared" si="672"/>
        <v>7558200</v>
      </c>
      <c r="BX354" s="17">
        <f t="shared" si="672"/>
        <v>7558200</v>
      </c>
      <c r="BY354" s="17">
        <f t="shared" si="672"/>
        <v>7558200</v>
      </c>
      <c r="BZ354" s="17">
        <f t="shared" si="672"/>
        <v>7558200</v>
      </c>
      <c r="CA354" s="17">
        <f t="shared" si="672"/>
        <v>7558200</v>
      </c>
      <c r="CB354" s="17">
        <f t="shared" si="672"/>
        <v>7558200</v>
      </c>
      <c r="CC354" s="17">
        <f t="shared" si="672"/>
        <v>7558200</v>
      </c>
      <c r="CD354" s="17">
        <f t="shared" si="672"/>
        <v>7558200</v>
      </c>
      <c r="CE354" s="17">
        <f t="shared" si="672"/>
        <v>7558200</v>
      </c>
      <c r="CF354" s="17">
        <f t="shared" si="672"/>
        <v>7558200</v>
      </c>
      <c r="CG354" s="17">
        <f t="shared" si="672"/>
        <v>7558200</v>
      </c>
      <c r="CH354" s="17">
        <f t="shared" si="672"/>
        <v>7558200</v>
      </c>
      <c r="CI354" s="17">
        <f t="shared" si="672"/>
        <v>7558200</v>
      </c>
      <c r="CJ354" s="17">
        <f t="shared" si="672"/>
        <v>7558200</v>
      </c>
      <c r="CK354" s="17">
        <f t="shared" si="672"/>
        <v>7558200</v>
      </c>
      <c r="CL354" s="17">
        <f t="shared" si="672"/>
        <v>7558200</v>
      </c>
      <c r="CM354" s="17">
        <f t="shared" si="672"/>
        <v>7558200</v>
      </c>
      <c r="CN354" s="17">
        <f t="shared" si="672"/>
        <v>7558200</v>
      </c>
      <c r="CO354" s="17">
        <f t="shared" si="672"/>
        <v>7558200</v>
      </c>
      <c r="CP354" s="17">
        <f t="shared" si="672"/>
        <v>7558200</v>
      </c>
      <c r="CQ354" s="17">
        <f t="shared" si="672"/>
        <v>7558200</v>
      </c>
      <c r="CR354" s="17">
        <f t="shared" si="672"/>
        <v>7558200</v>
      </c>
      <c r="CS354" s="17">
        <f t="shared" si="672"/>
        <v>7558200</v>
      </c>
      <c r="CT354" s="17">
        <f t="shared" si="672"/>
        <v>7558200</v>
      </c>
      <c r="CU354" s="17">
        <f t="shared" si="672"/>
        <v>7558200</v>
      </c>
      <c r="CV354" s="17">
        <f t="shared" si="672"/>
        <v>7558200</v>
      </c>
      <c r="CW354" s="17">
        <f t="shared" si="672"/>
        <v>7558200</v>
      </c>
      <c r="CX354" s="17">
        <f t="shared" si="672"/>
        <v>7558200</v>
      </c>
      <c r="CY354" s="17">
        <f t="shared" si="672"/>
        <v>7558200</v>
      </c>
      <c r="CZ354" s="17">
        <f t="shared" si="672"/>
        <v>7558200</v>
      </c>
      <c r="DA354" s="17">
        <f t="shared" si="672"/>
        <v>7558200</v>
      </c>
      <c r="DB354" s="17">
        <f t="shared" ref="DB354:EG354" si="673">DA354+DB318</f>
        <v>7558200</v>
      </c>
      <c r="DC354" s="17">
        <f t="shared" si="673"/>
        <v>7558200</v>
      </c>
      <c r="DD354" s="17">
        <f t="shared" si="673"/>
        <v>7558200</v>
      </c>
      <c r="DE354" s="17">
        <f t="shared" si="673"/>
        <v>7558200</v>
      </c>
      <c r="DF354" s="17">
        <f t="shared" si="673"/>
        <v>7558200</v>
      </c>
      <c r="DG354" s="17">
        <f t="shared" si="673"/>
        <v>7558200</v>
      </c>
      <c r="DH354" s="17">
        <f t="shared" si="673"/>
        <v>7558200</v>
      </c>
      <c r="DI354" s="17">
        <f t="shared" si="673"/>
        <v>7558200</v>
      </c>
      <c r="DJ354" s="17">
        <f t="shared" si="673"/>
        <v>7558200</v>
      </c>
      <c r="DK354" s="17">
        <f t="shared" si="673"/>
        <v>7558200</v>
      </c>
      <c r="DL354" s="17">
        <f t="shared" si="673"/>
        <v>7558200</v>
      </c>
      <c r="DM354" s="17">
        <f t="shared" si="673"/>
        <v>7558200</v>
      </c>
      <c r="DN354" s="17">
        <f t="shared" si="673"/>
        <v>7558200</v>
      </c>
      <c r="DO354" s="17">
        <f t="shared" si="673"/>
        <v>7558200</v>
      </c>
      <c r="DP354" s="17">
        <f t="shared" si="673"/>
        <v>7558200</v>
      </c>
      <c r="DQ354" s="17">
        <f t="shared" si="673"/>
        <v>7558200</v>
      </c>
      <c r="DR354" s="17">
        <f t="shared" si="673"/>
        <v>7558200</v>
      </c>
      <c r="DS354" s="17">
        <f t="shared" si="673"/>
        <v>7558200</v>
      </c>
      <c r="DT354" s="17">
        <f t="shared" si="673"/>
        <v>7558200</v>
      </c>
      <c r="DU354" s="17">
        <f t="shared" si="673"/>
        <v>7558200</v>
      </c>
      <c r="DV354" s="17">
        <f t="shared" si="673"/>
        <v>7558200</v>
      </c>
      <c r="DW354" s="17">
        <f t="shared" si="673"/>
        <v>7558200</v>
      </c>
      <c r="DX354" s="17">
        <f t="shared" si="673"/>
        <v>7558200</v>
      </c>
      <c r="DY354" s="17">
        <f t="shared" si="673"/>
        <v>7558200</v>
      </c>
      <c r="DZ354" s="17">
        <f t="shared" si="673"/>
        <v>7558200</v>
      </c>
      <c r="EA354" s="17">
        <f t="shared" si="673"/>
        <v>7558200</v>
      </c>
      <c r="EB354" s="17">
        <f t="shared" si="673"/>
        <v>7558200</v>
      </c>
      <c r="EC354" s="17">
        <f t="shared" si="673"/>
        <v>7558200</v>
      </c>
      <c r="ED354" s="17">
        <f t="shared" si="673"/>
        <v>7558200</v>
      </c>
      <c r="EE354" s="17">
        <f t="shared" si="673"/>
        <v>7558200</v>
      </c>
      <c r="EF354" s="17">
        <f t="shared" si="673"/>
        <v>7558200</v>
      </c>
      <c r="EG354" s="17">
        <f t="shared" si="673"/>
        <v>7558200</v>
      </c>
      <c r="EH354" s="17">
        <f t="shared" ref="EH354:FC354" si="674">EG354+EH318</f>
        <v>7558200</v>
      </c>
      <c r="EI354" s="17">
        <f t="shared" si="674"/>
        <v>7558200</v>
      </c>
      <c r="EJ354" s="17">
        <f t="shared" si="674"/>
        <v>7558200</v>
      </c>
      <c r="EK354" s="17">
        <f t="shared" si="674"/>
        <v>7558200</v>
      </c>
      <c r="EL354" s="17">
        <f t="shared" si="674"/>
        <v>7558200</v>
      </c>
      <c r="EM354" s="17">
        <f t="shared" si="674"/>
        <v>7558200</v>
      </c>
      <c r="EN354" s="17">
        <f t="shared" si="674"/>
        <v>7558200</v>
      </c>
      <c r="EO354" s="17">
        <f t="shared" si="674"/>
        <v>7558200</v>
      </c>
      <c r="EP354" s="17">
        <f t="shared" si="674"/>
        <v>7558200</v>
      </c>
      <c r="EQ354" s="17">
        <f t="shared" si="674"/>
        <v>7558200</v>
      </c>
      <c r="ER354" s="17">
        <f t="shared" si="674"/>
        <v>7558200</v>
      </c>
      <c r="ES354" s="17">
        <f t="shared" si="674"/>
        <v>7558200</v>
      </c>
      <c r="ET354" s="17">
        <f t="shared" si="674"/>
        <v>7558200</v>
      </c>
      <c r="EU354" s="17">
        <f t="shared" si="674"/>
        <v>7558200</v>
      </c>
      <c r="EV354" s="17">
        <f t="shared" si="674"/>
        <v>7558200</v>
      </c>
      <c r="EW354" s="17">
        <f t="shared" si="674"/>
        <v>7558200</v>
      </c>
      <c r="EX354" s="17">
        <f t="shared" si="674"/>
        <v>7558200</v>
      </c>
      <c r="EY354" s="17">
        <f t="shared" si="674"/>
        <v>7558200</v>
      </c>
      <c r="EZ354" s="17">
        <f t="shared" si="674"/>
        <v>7558200</v>
      </c>
      <c r="FA354" s="17">
        <f t="shared" si="674"/>
        <v>7558200</v>
      </c>
      <c r="FB354" s="17">
        <f t="shared" si="674"/>
        <v>7558200</v>
      </c>
      <c r="FC354" s="17">
        <f t="shared" si="674"/>
        <v>7558200</v>
      </c>
    </row>
    <row r="356" spans="4:159" x14ac:dyDescent="0.35">
      <c r="D356" t="s">
        <v>359</v>
      </c>
      <c r="J356" s="17">
        <f>I360</f>
        <v>0</v>
      </c>
      <c r="K356" s="17">
        <f t="shared" ref="K356:BV356" ca="1" si="675">J360</f>
        <v>357825.17323104036</v>
      </c>
      <c r="L356" s="17">
        <f t="shared" ca="1" si="675"/>
        <v>691617.93684930098</v>
      </c>
      <c r="M356" s="17">
        <f t="shared" ca="1" si="675"/>
        <v>1026380.090285236</v>
      </c>
      <c r="N356" s="17">
        <f t="shared" ca="1" si="675"/>
        <v>1362114.4488084414</v>
      </c>
      <c r="O356" s="17">
        <f t="shared" ca="1" si="675"/>
        <v>1698823.8358645246</v>
      </c>
      <c r="P356" s="17">
        <f t="shared" ca="1" si="675"/>
        <v>2036511.0830988497</v>
      </c>
      <c r="Q356" s="17">
        <f t="shared" ca="1" si="675"/>
        <v>2375179.0303803515</v>
      </c>
      <c r="R356" s="17">
        <f t="shared" ca="1" si="675"/>
        <v>2714830.5258254167</v>
      </c>
      <c r="S356" s="17">
        <f t="shared" ca="1" si="675"/>
        <v>3055468.4258218366</v>
      </c>
      <c r="T356" s="17">
        <f t="shared" ca="1" si="675"/>
        <v>3397095.5950528295</v>
      </c>
      <c r="U356" s="17">
        <f t="shared" ca="1" si="675"/>
        <v>3739714.9065211308</v>
      </c>
      <c r="V356" s="17">
        <f t="shared" ca="1" si="675"/>
        <v>4083329.2415731545</v>
      </c>
      <c r="W356" s="17">
        <f t="shared" ca="1" si="675"/>
        <v>-2713960.2261652923</v>
      </c>
      <c r="X356" s="17">
        <f t="shared" ca="1" si="675"/>
        <v>-4305707.0533768293</v>
      </c>
      <c r="Y356" s="17">
        <f t="shared" ca="1" si="675"/>
        <v>-7201790.361474894</v>
      </c>
      <c r="Z356" s="17">
        <f t="shared" ca="1" si="675"/>
        <v>-10074608.159450205</v>
      </c>
      <c r="AA356" s="17">
        <f t="shared" ca="1" si="675"/>
        <v>-11508076.308219898</v>
      </c>
      <c r="AB356" s="17">
        <f t="shared" ca="1" si="675"/>
        <v>-12917084.728927009</v>
      </c>
      <c r="AC356" s="17">
        <f t="shared" ca="1" si="675"/>
        <v>-13451718.395982509</v>
      </c>
      <c r="AD356" s="17">
        <f t="shared" ca="1" si="675"/>
        <v>-13960640.411300855</v>
      </c>
      <c r="AE356" s="17">
        <f t="shared" ca="1" si="675"/>
        <v>-33520851.390527755</v>
      </c>
      <c r="AF356" s="17">
        <f t="shared" ca="1" si="675"/>
        <v>-34321678.427944362</v>
      </c>
      <c r="AG356" s="17">
        <f t="shared" ca="1" si="675"/>
        <v>-34467754.251569472</v>
      </c>
      <c r="AH356" s="17">
        <f t="shared" ca="1" si="675"/>
        <v>-34595650.697139136</v>
      </c>
      <c r="AI356" s="17">
        <f t="shared" ca="1" si="675"/>
        <v>-34067986.690551609</v>
      </c>
      <c r="AJ356" s="17">
        <f t="shared" ca="1" si="675"/>
        <v>-33521317.419879582</v>
      </c>
      <c r="AK356" s="17">
        <f t="shared" ca="1" si="675"/>
        <v>-32955217.163402837</v>
      </c>
      <c r="AL356" s="17">
        <f t="shared" ca="1" si="675"/>
        <v>-32369251.451797828</v>
      </c>
      <c r="AM356" s="17">
        <f t="shared" ca="1" si="675"/>
        <v>-31762976.892506648</v>
      </c>
      <c r="AN356" s="17">
        <f t="shared" ca="1" si="675"/>
        <v>-31135940.990598843</v>
      </c>
      <c r="AO356" s="17">
        <f t="shared" ca="1" si="675"/>
        <v>-30487681.96605603</v>
      </c>
      <c r="AP356" s="17">
        <f t="shared" ca="1" si="675"/>
        <v>-29817728.567407973</v>
      </c>
      <c r="AQ356" s="17">
        <f t="shared" ca="1" si="675"/>
        <v>-29194020.934278827</v>
      </c>
      <c r="AR356" s="17">
        <f t="shared" ca="1" si="675"/>
        <v>-28549015.666664038</v>
      </c>
      <c r="AS356" s="17">
        <f t="shared" ca="1" si="675"/>
        <v>-27882239.31138844</v>
      </c>
      <c r="AT356" s="17">
        <f t="shared" ca="1" si="675"/>
        <v>-27193208.707773566</v>
      </c>
      <c r="AU356" s="17">
        <f t="shared" ca="1" si="675"/>
        <v>-26481430.792856365</v>
      </c>
      <c r="AV356" s="17">
        <f t="shared" ca="1" si="675"/>
        <v>-25746402.402718972</v>
      </c>
      <c r="AW356" s="17">
        <f t="shared" ca="1" si="675"/>
        <v>-24987610.069851901</v>
      </c>
      <c r="AX356" s="17">
        <f t="shared" ca="1" si="675"/>
        <v>-24204529.816471502</v>
      </c>
      <c r="AY356" s="17">
        <f t="shared" ca="1" si="675"/>
        <v>-23396626.943710923</v>
      </c>
      <c r="AZ356" s="17">
        <f t="shared" ca="1" si="675"/>
        <v>-22563355.816602211</v>
      </c>
      <c r="BA356" s="17">
        <f t="shared" ca="1" si="675"/>
        <v>-21659959.644765586</v>
      </c>
      <c r="BB356" s="17">
        <f t="shared" ca="1" si="675"/>
        <v>-20730070.258720148</v>
      </c>
      <c r="BC356" s="17">
        <f t="shared" ca="1" si="675"/>
        <v>-19773107.881728671</v>
      </c>
      <c r="BD356" s="17">
        <f t="shared" ca="1" si="675"/>
        <v>-18788480.897087324</v>
      </c>
      <c r="BE356" s="17">
        <f t="shared" ca="1" si="675"/>
        <v>-17775585.610769399</v>
      </c>
      <c r="BF356" s="17">
        <f t="shared" ca="1" si="675"/>
        <v>-16733806.009330319</v>
      </c>
      <c r="BG356" s="17">
        <f t="shared" ca="1" si="675"/>
        <v>-15662513.512979332</v>
      </c>
      <c r="BH356" s="17">
        <f t="shared" ca="1" si="675"/>
        <v>-14561066.723721415</v>
      </c>
      <c r="BI356" s="17">
        <f t="shared" ca="1" si="675"/>
        <v>-13428811.168470986</v>
      </c>
      <c r="BJ356" s="17">
        <f t="shared" ca="1" si="675"/>
        <v>-12196657.984405492</v>
      </c>
      <c r="BK356" s="17">
        <f t="shared" ca="1" si="675"/>
        <v>-11941536.182229035</v>
      </c>
      <c r="BL356" s="17">
        <f t="shared" ca="1" si="675"/>
        <v>-11688313.915972481</v>
      </c>
      <c r="BM356" s="17">
        <f t="shared" ca="1" si="675"/>
        <v>-11437071.96186466</v>
      </c>
      <c r="BN356" s="17">
        <f t="shared" ca="1" si="675"/>
        <v>-11187893.20436383</v>
      </c>
      <c r="BO356" s="17">
        <f t="shared" ca="1" si="675"/>
        <v>-10940862.683058133</v>
      </c>
      <c r="BP356" s="17">
        <f t="shared" ca="1" si="675"/>
        <v>-10696067.640551586</v>
      </c>
      <c r="BQ356" s="17">
        <f t="shared" ca="1" si="675"/>
        <v>-10453597.57135582</v>
      </c>
      <c r="BR356" s="17">
        <f t="shared" ca="1" si="675"/>
        <v>-10213544.271808133</v>
      </c>
      <c r="BS356" s="17">
        <f t="shared" ca="1" si="675"/>
        <v>-9976001.8910368681</v>
      </c>
      <c r="BT356" s="17">
        <f t="shared" ca="1" si="675"/>
        <v>-9741066.9829955716</v>
      </c>
      <c r="BU356" s="17">
        <f t="shared" ca="1" si="675"/>
        <v>-9508838.5595877618</v>
      </c>
      <c r="BV356" s="17">
        <f t="shared" ca="1" si="675"/>
        <v>-9279418.1449046526</v>
      </c>
      <c r="BW356" s="17">
        <f t="shared" ref="BW356:EH356" ca="1" si="676">BV360</f>
        <v>-9052909.8305985667</v>
      </c>
      <c r="BX356" s="17">
        <f t="shared" ca="1" si="676"/>
        <v>-8829420.332415266</v>
      </c>
      <c r="BY356" s="17">
        <f t="shared" ca="1" si="676"/>
        <v>-8609059.0479089022</v>
      </c>
      <c r="BZ356" s="17">
        <f t="shared" ca="1" si="676"/>
        <v>-8391938.1153637245</v>
      </c>
      <c r="CA356" s="17">
        <f t="shared" ca="1" si="676"/>
        <v>-8178172.4739472279</v>
      </c>
      <c r="CB356" s="17">
        <f t="shared" ca="1" si="676"/>
        <v>-7967879.9251198983</v>
      </c>
      <c r="CC356" s="17">
        <f t="shared" ca="1" si="676"/>
        <v>-7761181.1953271916</v>
      </c>
      <c r="CD356" s="17">
        <f t="shared" ca="1" si="676"/>
        <v>-7558199.999999959</v>
      </c>
      <c r="CE356" s="17">
        <f t="shared" ca="1" si="676"/>
        <v>-7558199.999999959</v>
      </c>
      <c r="CF356" s="17">
        <f t="shared" ca="1" si="676"/>
        <v>-7558199.999999959</v>
      </c>
      <c r="CG356" s="17">
        <f t="shared" ca="1" si="676"/>
        <v>-7558199.999999959</v>
      </c>
      <c r="CH356" s="17">
        <f t="shared" ca="1" si="676"/>
        <v>-7558199.999999959</v>
      </c>
      <c r="CI356" s="17">
        <f t="shared" ca="1" si="676"/>
        <v>-7558199.999999959</v>
      </c>
      <c r="CJ356" s="17">
        <f t="shared" ca="1" si="676"/>
        <v>-7558199.999999959</v>
      </c>
      <c r="CK356" s="17">
        <f t="shared" ca="1" si="676"/>
        <v>-7558199.999999959</v>
      </c>
      <c r="CL356" s="17">
        <f t="shared" ca="1" si="676"/>
        <v>-7558199.999999959</v>
      </c>
      <c r="CM356" s="17">
        <f t="shared" ca="1" si="676"/>
        <v>-7558199.999999959</v>
      </c>
      <c r="CN356" s="17">
        <f t="shared" ca="1" si="676"/>
        <v>-7558199.999999959</v>
      </c>
      <c r="CO356" s="17">
        <f t="shared" ca="1" si="676"/>
        <v>-7558199.999999959</v>
      </c>
      <c r="CP356" s="17">
        <f t="shared" ca="1" si="676"/>
        <v>-7558199.999999959</v>
      </c>
      <c r="CQ356" s="17">
        <f t="shared" ca="1" si="676"/>
        <v>-7558199.999999959</v>
      </c>
      <c r="CR356" s="17">
        <f t="shared" ca="1" si="676"/>
        <v>-7558199.999999959</v>
      </c>
      <c r="CS356" s="17">
        <f t="shared" ca="1" si="676"/>
        <v>-7558199.999999959</v>
      </c>
      <c r="CT356" s="17">
        <f t="shared" ca="1" si="676"/>
        <v>-7558199.999999959</v>
      </c>
      <c r="CU356" s="17">
        <f t="shared" ca="1" si="676"/>
        <v>-7558199.999999959</v>
      </c>
      <c r="CV356" s="17">
        <f t="shared" ca="1" si="676"/>
        <v>-7558199.999999959</v>
      </c>
      <c r="CW356" s="17">
        <f t="shared" ca="1" si="676"/>
        <v>-7558199.999999959</v>
      </c>
      <c r="CX356" s="17">
        <f t="shared" ca="1" si="676"/>
        <v>-7558199.999999959</v>
      </c>
      <c r="CY356" s="17">
        <f t="shared" ca="1" si="676"/>
        <v>-7558199.999999959</v>
      </c>
      <c r="CZ356" s="17">
        <f t="shared" ca="1" si="676"/>
        <v>-7558199.999999959</v>
      </c>
      <c r="DA356" s="17">
        <f t="shared" ca="1" si="676"/>
        <v>-7558199.999999959</v>
      </c>
      <c r="DB356" s="17">
        <f t="shared" ca="1" si="676"/>
        <v>-7558199.999999959</v>
      </c>
      <c r="DC356" s="17">
        <f t="shared" ca="1" si="676"/>
        <v>-7558199.999999959</v>
      </c>
      <c r="DD356" s="17">
        <f t="shared" ca="1" si="676"/>
        <v>-7558199.999999959</v>
      </c>
      <c r="DE356" s="17">
        <f t="shared" ca="1" si="676"/>
        <v>-7558199.999999959</v>
      </c>
      <c r="DF356" s="17">
        <f t="shared" ca="1" si="676"/>
        <v>-7558199.999999959</v>
      </c>
      <c r="DG356" s="17">
        <f t="shared" ca="1" si="676"/>
        <v>-7558199.999999959</v>
      </c>
      <c r="DH356" s="17">
        <f t="shared" ca="1" si="676"/>
        <v>-7558199.999999959</v>
      </c>
      <c r="DI356" s="17">
        <f t="shared" ca="1" si="676"/>
        <v>-7558199.999999959</v>
      </c>
      <c r="DJ356" s="17">
        <f t="shared" ca="1" si="676"/>
        <v>-7558199.999999959</v>
      </c>
      <c r="DK356" s="17">
        <f t="shared" ca="1" si="676"/>
        <v>-7558199.999999959</v>
      </c>
      <c r="DL356" s="17">
        <f t="shared" ca="1" si="676"/>
        <v>-7558199.999999959</v>
      </c>
      <c r="DM356" s="17">
        <f t="shared" ca="1" si="676"/>
        <v>-7558199.999999959</v>
      </c>
      <c r="DN356" s="17">
        <f t="shared" ca="1" si="676"/>
        <v>-7558199.999999959</v>
      </c>
      <c r="DO356" s="17">
        <f t="shared" ca="1" si="676"/>
        <v>-7558199.999999959</v>
      </c>
      <c r="DP356" s="17">
        <f t="shared" ca="1" si="676"/>
        <v>-7558199.999999959</v>
      </c>
      <c r="DQ356" s="17">
        <f t="shared" ca="1" si="676"/>
        <v>-7558199.999999959</v>
      </c>
      <c r="DR356" s="17">
        <f t="shared" ca="1" si="676"/>
        <v>-7558199.999999959</v>
      </c>
      <c r="DS356" s="17">
        <f t="shared" ca="1" si="676"/>
        <v>-7558199.999999959</v>
      </c>
      <c r="DT356" s="17">
        <f t="shared" ca="1" si="676"/>
        <v>-7558199.999999959</v>
      </c>
      <c r="DU356" s="17">
        <f t="shared" ca="1" si="676"/>
        <v>-7558199.999999959</v>
      </c>
      <c r="DV356" s="17">
        <f t="shared" ca="1" si="676"/>
        <v>-7558199.999999959</v>
      </c>
      <c r="DW356" s="17">
        <f t="shared" ca="1" si="676"/>
        <v>-7558199.999999959</v>
      </c>
      <c r="DX356" s="17">
        <f t="shared" ca="1" si="676"/>
        <v>-7558199.999999959</v>
      </c>
      <c r="DY356" s="17">
        <f t="shared" ca="1" si="676"/>
        <v>-7558199.999999959</v>
      </c>
      <c r="DZ356" s="17">
        <f t="shared" ca="1" si="676"/>
        <v>-7558199.999999959</v>
      </c>
      <c r="EA356" s="17">
        <f t="shared" ca="1" si="676"/>
        <v>-7558199.999999959</v>
      </c>
      <c r="EB356" s="17">
        <f t="shared" ca="1" si="676"/>
        <v>-7558199.999999959</v>
      </c>
      <c r="EC356" s="17">
        <f t="shared" ca="1" si="676"/>
        <v>-7558199.999999959</v>
      </c>
      <c r="ED356" s="17">
        <f t="shared" ca="1" si="676"/>
        <v>-7558199.999999959</v>
      </c>
      <c r="EE356" s="17">
        <f t="shared" ca="1" si="676"/>
        <v>-7558199.999999959</v>
      </c>
      <c r="EF356" s="17">
        <f t="shared" ca="1" si="676"/>
        <v>-7558199.999999959</v>
      </c>
      <c r="EG356" s="17">
        <f t="shared" ca="1" si="676"/>
        <v>-7558199.999999959</v>
      </c>
      <c r="EH356" s="17">
        <f t="shared" ca="1" si="676"/>
        <v>-7558199.999999959</v>
      </c>
      <c r="EI356" s="17">
        <f t="shared" ref="EI356:FC356" ca="1" si="677">EH360</f>
        <v>-7558199.999999959</v>
      </c>
      <c r="EJ356" s="17">
        <f t="shared" ca="1" si="677"/>
        <v>-7558199.999999959</v>
      </c>
      <c r="EK356" s="17">
        <f t="shared" ca="1" si="677"/>
        <v>-7558199.999999959</v>
      </c>
      <c r="EL356" s="17">
        <f t="shared" ca="1" si="677"/>
        <v>-7558199.999999959</v>
      </c>
      <c r="EM356" s="17">
        <f t="shared" ca="1" si="677"/>
        <v>-7558199.999999959</v>
      </c>
      <c r="EN356" s="17">
        <f t="shared" ca="1" si="677"/>
        <v>-7558199.999999959</v>
      </c>
      <c r="EO356" s="17">
        <f t="shared" ca="1" si="677"/>
        <v>-7558199.999999959</v>
      </c>
      <c r="EP356" s="17">
        <f t="shared" ca="1" si="677"/>
        <v>-7558199.999999959</v>
      </c>
      <c r="EQ356" s="17">
        <f t="shared" ca="1" si="677"/>
        <v>-7558199.999999959</v>
      </c>
      <c r="ER356" s="17">
        <f t="shared" ca="1" si="677"/>
        <v>-7558199.999999959</v>
      </c>
      <c r="ES356" s="17">
        <f t="shared" ca="1" si="677"/>
        <v>-7558199.999999959</v>
      </c>
      <c r="ET356" s="17">
        <f t="shared" ca="1" si="677"/>
        <v>-7558199.999999959</v>
      </c>
      <c r="EU356" s="17">
        <f t="shared" ca="1" si="677"/>
        <v>-7558199.999999959</v>
      </c>
      <c r="EV356" s="17">
        <f t="shared" ca="1" si="677"/>
        <v>-7558199.999999959</v>
      </c>
      <c r="EW356" s="17">
        <f t="shared" ca="1" si="677"/>
        <v>-7558199.999999959</v>
      </c>
      <c r="EX356" s="17">
        <f t="shared" ca="1" si="677"/>
        <v>-7558199.9999999665</v>
      </c>
      <c r="EY356" s="17">
        <f t="shared" ca="1" si="677"/>
        <v>-7558199.999999959</v>
      </c>
      <c r="EZ356" s="17">
        <f t="shared" ca="1" si="677"/>
        <v>-7558199.9999999516</v>
      </c>
      <c r="FA356" s="17">
        <f t="shared" ca="1" si="677"/>
        <v>-7558199.9999999441</v>
      </c>
      <c r="FB356" s="17">
        <f t="shared" ca="1" si="677"/>
        <v>-7558199.9999999143</v>
      </c>
      <c r="FC356" s="17">
        <f t="shared" ca="1" si="677"/>
        <v>-7558199.999999892</v>
      </c>
    </row>
    <row r="357" spans="4:159" x14ac:dyDescent="0.35">
      <c r="D357" t="s">
        <v>377</v>
      </c>
      <c r="J357" s="17">
        <f ca="1">J330</f>
        <v>357825.17323104036</v>
      </c>
      <c r="K357" s="17">
        <f t="shared" ref="K357:BV357" ca="1" si="678">K330</f>
        <v>333792.76361826062</v>
      </c>
      <c r="L357" s="17">
        <f t="shared" ca="1" si="678"/>
        <v>334762.15343593503</v>
      </c>
      <c r="M357" s="17">
        <f t="shared" ca="1" si="678"/>
        <v>335734.35852320539</v>
      </c>
      <c r="N357" s="17">
        <f t="shared" ca="1" si="678"/>
        <v>336709.38705608319</v>
      </c>
      <c r="O357" s="17">
        <f t="shared" ca="1" si="678"/>
        <v>337687.24723432516</v>
      </c>
      <c r="P357" s="17">
        <f t="shared" ca="1" si="678"/>
        <v>338667.94728150149</v>
      </c>
      <c r="Q357" s="17">
        <f t="shared" ca="1" si="678"/>
        <v>339651.49544506497</v>
      </c>
      <c r="R357" s="17">
        <f t="shared" ca="1" si="678"/>
        <v>340637.8999964199</v>
      </c>
      <c r="S357" s="17">
        <f t="shared" ca="1" si="678"/>
        <v>341627.16923099291</v>
      </c>
      <c r="T357" s="17">
        <f t="shared" ca="1" si="678"/>
        <v>342619.31146830134</v>
      </c>
      <c r="U357" s="17">
        <f t="shared" ca="1" si="678"/>
        <v>343614.33505202364</v>
      </c>
      <c r="V357" s="17">
        <f t="shared" ca="1" si="678"/>
        <v>0</v>
      </c>
      <c r="W357" s="17">
        <f t="shared" ca="1" si="678"/>
        <v>0</v>
      </c>
      <c r="X357" s="17">
        <f t="shared" ca="1" si="678"/>
        <v>0</v>
      </c>
      <c r="Y357" s="17">
        <f t="shared" ca="1" si="678"/>
        <v>0</v>
      </c>
      <c r="Z357" s="17">
        <f t="shared" ca="1" si="678"/>
        <v>0</v>
      </c>
      <c r="AA357" s="17">
        <f t="shared" ca="1" si="678"/>
        <v>0</v>
      </c>
      <c r="AB357" s="17">
        <f t="shared" ca="1" si="678"/>
        <v>0</v>
      </c>
      <c r="AC357" s="17">
        <f t="shared" ca="1" si="678"/>
        <v>0</v>
      </c>
      <c r="AD357" s="17">
        <f t="shared" ca="1" si="678"/>
        <v>0</v>
      </c>
      <c r="AE357" s="17">
        <f t="shared" ca="1" si="678"/>
        <v>0</v>
      </c>
      <c r="AF357" s="17">
        <f t="shared" ca="1" si="678"/>
        <v>0</v>
      </c>
      <c r="AG357" s="17">
        <f t="shared" ca="1" si="678"/>
        <v>0</v>
      </c>
      <c r="AH357" s="17">
        <f t="shared" ca="1" si="678"/>
        <v>0</v>
      </c>
      <c r="AI357" s="17">
        <f t="shared" ca="1" si="678"/>
        <v>0</v>
      </c>
      <c r="AJ357" s="17">
        <f t="shared" ca="1" si="678"/>
        <v>0</v>
      </c>
      <c r="AK357" s="17">
        <f t="shared" ca="1" si="678"/>
        <v>0</v>
      </c>
      <c r="AL357" s="17">
        <f t="shared" ca="1" si="678"/>
        <v>0</v>
      </c>
      <c r="AM357" s="17">
        <f t="shared" ca="1" si="678"/>
        <v>0</v>
      </c>
      <c r="AN357" s="17">
        <f t="shared" ca="1" si="678"/>
        <v>0</v>
      </c>
      <c r="AO357" s="17">
        <f t="shared" ca="1" si="678"/>
        <v>0</v>
      </c>
      <c r="AP357" s="17">
        <f t="shared" ca="1" si="678"/>
        <v>0</v>
      </c>
      <c r="AQ357" s="17">
        <f t="shared" ca="1" si="678"/>
        <v>0</v>
      </c>
      <c r="AR357" s="17">
        <f t="shared" ca="1" si="678"/>
        <v>0</v>
      </c>
      <c r="AS357" s="17">
        <f t="shared" ca="1" si="678"/>
        <v>0</v>
      </c>
      <c r="AT357" s="17">
        <f t="shared" ca="1" si="678"/>
        <v>0</v>
      </c>
      <c r="AU357" s="17">
        <f t="shared" ca="1" si="678"/>
        <v>0</v>
      </c>
      <c r="AV357" s="17">
        <f t="shared" ca="1" si="678"/>
        <v>0</v>
      </c>
      <c r="AW357" s="17">
        <f t="shared" ca="1" si="678"/>
        <v>0</v>
      </c>
      <c r="AX357" s="17">
        <f t="shared" ca="1" si="678"/>
        <v>0</v>
      </c>
      <c r="AY357" s="17">
        <f t="shared" ca="1" si="678"/>
        <v>0</v>
      </c>
      <c r="AZ357" s="17">
        <f t="shared" ca="1" si="678"/>
        <v>0</v>
      </c>
      <c r="BA357" s="17">
        <f t="shared" ca="1" si="678"/>
        <v>0</v>
      </c>
      <c r="BB357" s="17">
        <f t="shared" ca="1" si="678"/>
        <v>0</v>
      </c>
      <c r="BC357" s="17">
        <f t="shared" ca="1" si="678"/>
        <v>0</v>
      </c>
      <c r="BD357" s="17">
        <f t="shared" ca="1" si="678"/>
        <v>0</v>
      </c>
      <c r="BE357" s="17">
        <f t="shared" ca="1" si="678"/>
        <v>0</v>
      </c>
      <c r="BF357" s="17">
        <f t="shared" ca="1" si="678"/>
        <v>0</v>
      </c>
      <c r="BG357" s="17">
        <f t="shared" ca="1" si="678"/>
        <v>0</v>
      </c>
      <c r="BH357" s="17">
        <f t="shared" ca="1" si="678"/>
        <v>0</v>
      </c>
      <c r="BI357" s="17">
        <f t="shared" ca="1" si="678"/>
        <v>0</v>
      </c>
      <c r="BJ357" s="17">
        <f t="shared" ca="1" si="678"/>
        <v>0</v>
      </c>
      <c r="BK357" s="17">
        <f t="shared" ca="1" si="678"/>
        <v>0</v>
      </c>
      <c r="BL357" s="17">
        <f t="shared" ca="1" si="678"/>
        <v>0</v>
      </c>
      <c r="BM357" s="17">
        <f t="shared" ca="1" si="678"/>
        <v>0</v>
      </c>
      <c r="BN357" s="17">
        <f t="shared" ca="1" si="678"/>
        <v>0</v>
      </c>
      <c r="BO357" s="17">
        <f t="shared" ca="1" si="678"/>
        <v>0</v>
      </c>
      <c r="BP357" s="17">
        <f t="shared" ca="1" si="678"/>
        <v>0</v>
      </c>
      <c r="BQ357" s="17">
        <f t="shared" ca="1" si="678"/>
        <v>0</v>
      </c>
      <c r="BR357" s="17">
        <f t="shared" ca="1" si="678"/>
        <v>0</v>
      </c>
      <c r="BS357" s="17">
        <f t="shared" ca="1" si="678"/>
        <v>0</v>
      </c>
      <c r="BT357" s="17">
        <f t="shared" ca="1" si="678"/>
        <v>0</v>
      </c>
      <c r="BU357" s="17">
        <f t="shared" ca="1" si="678"/>
        <v>0</v>
      </c>
      <c r="BV357" s="17">
        <f t="shared" ca="1" si="678"/>
        <v>0</v>
      </c>
      <c r="BW357" s="17">
        <f t="shared" ref="BW357:EH357" ca="1" si="679">BW330</f>
        <v>0</v>
      </c>
      <c r="BX357" s="17">
        <f t="shared" ca="1" si="679"/>
        <v>0</v>
      </c>
      <c r="BY357" s="17">
        <f t="shared" ca="1" si="679"/>
        <v>0</v>
      </c>
      <c r="BZ357" s="17">
        <f t="shared" ca="1" si="679"/>
        <v>0</v>
      </c>
      <c r="CA357" s="17">
        <f t="shared" ca="1" si="679"/>
        <v>0</v>
      </c>
      <c r="CB357" s="17">
        <f t="shared" ca="1" si="679"/>
        <v>0</v>
      </c>
      <c r="CC357" s="17">
        <f t="shared" ca="1" si="679"/>
        <v>0</v>
      </c>
      <c r="CD357" s="17">
        <f t="shared" ca="1" si="679"/>
        <v>0</v>
      </c>
      <c r="CE357" s="17">
        <f t="shared" ca="1" si="679"/>
        <v>0</v>
      </c>
      <c r="CF357" s="17">
        <f t="shared" ca="1" si="679"/>
        <v>0</v>
      </c>
      <c r="CG357" s="17">
        <f t="shared" ca="1" si="679"/>
        <v>0</v>
      </c>
      <c r="CH357" s="17">
        <f t="shared" ca="1" si="679"/>
        <v>0</v>
      </c>
      <c r="CI357" s="17">
        <f t="shared" ca="1" si="679"/>
        <v>0</v>
      </c>
      <c r="CJ357" s="17">
        <f t="shared" ca="1" si="679"/>
        <v>0</v>
      </c>
      <c r="CK357" s="17">
        <f t="shared" ca="1" si="679"/>
        <v>0</v>
      </c>
      <c r="CL357" s="17">
        <f t="shared" ca="1" si="679"/>
        <v>0</v>
      </c>
      <c r="CM357" s="17">
        <f t="shared" ca="1" si="679"/>
        <v>0</v>
      </c>
      <c r="CN357" s="17">
        <f t="shared" ca="1" si="679"/>
        <v>0</v>
      </c>
      <c r="CO357" s="17">
        <f t="shared" ca="1" si="679"/>
        <v>0</v>
      </c>
      <c r="CP357" s="17">
        <f t="shared" ca="1" si="679"/>
        <v>0</v>
      </c>
      <c r="CQ357" s="17">
        <f t="shared" ca="1" si="679"/>
        <v>0</v>
      </c>
      <c r="CR357" s="17">
        <f t="shared" ca="1" si="679"/>
        <v>0</v>
      </c>
      <c r="CS357" s="17">
        <f t="shared" ca="1" si="679"/>
        <v>0</v>
      </c>
      <c r="CT357" s="17">
        <f t="shared" ca="1" si="679"/>
        <v>0</v>
      </c>
      <c r="CU357" s="17">
        <f t="shared" ca="1" si="679"/>
        <v>0</v>
      </c>
      <c r="CV357" s="17">
        <f t="shared" ca="1" si="679"/>
        <v>0</v>
      </c>
      <c r="CW357" s="17">
        <f t="shared" ca="1" si="679"/>
        <v>0</v>
      </c>
      <c r="CX357" s="17">
        <f t="shared" ca="1" si="679"/>
        <v>0</v>
      </c>
      <c r="CY357" s="17">
        <f t="shared" ca="1" si="679"/>
        <v>0</v>
      </c>
      <c r="CZ357" s="17">
        <f t="shared" ca="1" si="679"/>
        <v>0</v>
      </c>
      <c r="DA357" s="17">
        <f t="shared" ca="1" si="679"/>
        <v>0</v>
      </c>
      <c r="DB357" s="17">
        <f t="shared" ca="1" si="679"/>
        <v>0</v>
      </c>
      <c r="DC357" s="17">
        <f t="shared" ca="1" si="679"/>
        <v>0</v>
      </c>
      <c r="DD357" s="17">
        <f t="shared" ca="1" si="679"/>
        <v>0</v>
      </c>
      <c r="DE357" s="17">
        <f t="shared" ca="1" si="679"/>
        <v>0</v>
      </c>
      <c r="DF357" s="17">
        <f t="shared" ca="1" si="679"/>
        <v>0</v>
      </c>
      <c r="DG357" s="17">
        <f t="shared" ca="1" si="679"/>
        <v>0</v>
      </c>
      <c r="DH357" s="17">
        <f t="shared" ca="1" si="679"/>
        <v>0</v>
      </c>
      <c r="DI357" s="17">
        <f t="shared" ca="1" si="679"/>
        <v>0</v>
      </c>
      <c r="DJ357" s="17">
        <f t="shared" ca="1" si="679"/>
        <v>0</v>
      </c>
      <c r="DK357" s="17">
        <f t="shared" ca="1" si="679"/>
        <v>0</v>
      </c>
      <c r="DL357" s="17">
        <f t="shared" ca="1" si="679"/>
        <v>0</v>
      </c>
      <c r="DM357" s="17">
        <f t="shared" ca="1" si="679"/>
        <v>0</v>
      </c>
      <c r="DN357" s="17">
        <f t="shared" ca="1" si="679"/>
        <v>0</v>
      </c>
      <c r="DO357" s="17">
        <f t="shared" ca="1" si="679"/>
        <v>0</v>
      </c>
      <c r="DP357" s="17">
        <f t="shared" ca="1" si="679"/>
        <v>0</v>
      </c>
      <c r="DQ357" s="17">
        <f t="shared" ca="1" si="679"/>
        <v>0</v>
      </c>
      <c r="DR357" s="17">
        <f t="shared" ca="1" si="679"/>
        <v>0</v>
      </c>
      <c r="DS357" s="17">
        <f t="shared" ca="1" si="679"/>
        <v>0</v>
      </c>
      <c r="DT357" s="17">
        <f t="shared" ca="1" si="679"/>
        <v>0</v>
      </c>
      <c r="DU357" s="17">
        <f t="shared" ca="1" si="679"/>
        <v>0</v>
      </c>
      <c r="DV357" s="17">
        <f t="shared" ca="1" si="679"/>
        <v>0</v>
      </c>
      <c r="DW357" s="17">
        <f t="shared" ca="1" si="679"/>
        <v>0</v>
      </c>
      <c r="DX357" s="17">
        <f t="shared" ca="1" si="679"/>
        <v>0</v>
      </c>
      <c r="DY357" s="17">
        <f t="shared" ca="1" si="679"/>
        <v>0</v>
      </c>
      <c r="DZ357" s="17">
        <f t="shared" ca="1" si="679"/>
        <v>0</v>
      </c>
      <c r="EA357" s="17">
        <f t="shared" ca="1" si="679"/>
        <v>0</v>
      </c>
      <c r="EB357" s="17">
        <f t="shared" ca="1" si="679"/>
        <v>0</v>
      </c>
      <c r="EC357" s="17">
        <f t="shared" ca="1" si="679"/>
        <v>0</v>
      </c>
      <c r="ED357" s="17">
        <f t="shared" ca="1" si="679"/>
        <v>0</v>
      </c>
      <c r="EE357" s="17">
        <f t="shared" ca="1" si="679"/>
        <v>0</v>
      </c>
      <c r="EF357" s="17">
        <f t="shared" ca="1" si="679"/>
        <v>0</v>
      </c>
      <c r="EG357" s="17">
        <f t="shared" ca="1" si="679"/>
        <v>0</v>
      </c>
      <c r="EH357" s="17">
        <f t="shared" ca="1" si="679"/>
        <v>0</v>
      </c>
      <c r="EI357" s="17">
        <f t="shared" ref="EI357:FC357" ca="1" si="680">EI330</f>
        <v>0</v>
      </c>
      <c r="EJ357" s="17">
        <f t="shared" ca="1" si="680"/>
        <v>0</v>
      </c>
      <c r="EK357" s="17">
        <f t="shared" ca="1" si="680"/>
        <v>0</v>
      </c>
      <c r="EL357" s="17">
        <f t="shared" ca="1" si="680"/>
        <v>0</v>
      </c>
      <c r="EM357" s="17">
        <f t="shared" ca="1" si="680"/>
        <v>0</v>
      </c>
      <c r="EN357" s="17">
        <f t="shared" ca="1" si="680"/>
        <v>0</v>
      </c>
      <c r="EO357" s="17">
        <f t="shared" ca="1" si="680"/>
        <v>0</v>
      </c>
      <c r="EP357" s="17">
        <f t="shared" ca="1" si="680"/>
        <v>0</v>
      </c>
      <c r="EQ357" s="17">
        <f t="shared" ca="1" si="680"/>
        <v>0</v>
      </c>
      <c r="ER357" s="17">
        <f t="shared" ca="1" si="680"/>
        <v>0</v>
      </c>
      <c r="ES357" s="17">
        <f t="shared" ca="1" si="680"/>
        <v>0</v>
      </c>
      <c r="ET357" s="17">
        <f t="shared" ca="1" si="680"/>
        <v>0</v>
      </c>
      <c r="EU357" s="17">
        <f t="shared" ca="1" si="680"/>
        <v>0</v>
      </c>
      <c r="EV357" s="17">
        <f t="shared" ca="1" si="680"/>
        <v>0</v>
      </c>
      <c r="EW357" s="17">
        <f t="shared" ca="1" si="680"/>
        <v>0</v>
      </c>
      <c r="EX357" s="17">
        <f t="shared" ca="1" si="680"/>
        <v>0</v>
      </c>
      <c r="EY357" s="17">
        <f t="shared" ca="1" si="680"/>
        <v>0</v>
      </c>
      <c r="EZ357" s="17">
        <f t="shared" ca="1" si="680"/>
        <v>0</v>
      </c>
      <c r="FA357" s="17">
        <f t="shared" ca="1" si="680"/>
        <v>0</v>
      </c>
      <c r="FB357" s="17">
        <f t="shared" ca="1" si="680"/>
        <v>0</v>
      </c>
      <c r="FC357" s="17">
        <f t="shared" ca="1" si="680"/>
        <v>0</v>
      </c>
    </row>
    <row r="358" spans="4:159" x14ac:dyDescent="0.35">
      <c r="D358" t="s">
        <v>360</v>
      </c>
      <c r="J358" s="17">
        <f ca="1">J312</f>
        <v>0</v>
      </c>
      <c r="K358" s="17">
        <f t="shared" ref="K358:BV358" ca="1" si="681">K312</f>
        <v>0</v>
      </c>
      <c r="L358" s="17">
        <f t="shared" ca="1" si="681"/>
        <v>0</v>
      </c>
      <c r="M358" s="17">
        <f t="shared" ca="1" si="681"/>
        <v>0</v>
      </c>
      <c r="N358" s="17">
        <f t="shared" ca="1" si="681"/>
        <v>0</v>
      </c>
      <c r="O358" s="17">
        <f t="shared" ca="1" si="681"/>
        <v>0</v>
      </c>
      <c r="P358" s="17">
        <f t="shared" ca="1" si="681"/>
        <v>0</v>
      </c>
      <c r="Q358" s="17">
        <f t="shared" ca="1" si="681"/>
        <v>0</v>
      </c>
      <c r="R358" s="17">
        <f t="shared" ca="1" si="681"/>
        <v>0</v>
      </c>
      <c r="S358" s="17">
        <f t="shared" ca="1" si="681"/>
        <v>0</v>
      </c>
      <c r="T358" s="17">
        <f t="shared" ca="1" si="681"/>
        <v>0</v>
      </c>
      <c r="U358" s="17">
        <f t="shared" ca="1" si="681"/>
        <v>0</v>
      </c>
      <c r="V358" s="17">
        <f t="shared" ca="1" si="681"/>
        <v>-4741421.4975483166</v>
      </c>
      <c r="W358" s="17">
        <f t="shared" ca="1" si="681"/>
        <v>-827709.01837273617</v>
      </c>
      <c r="X358" s="17">
        <f t="shared" ca="1" si="681"/>
        <v>-1855231.4671167613</v>
      </c>
      <c r="Y358" s="17">
        <f t="shared" ca="1" si="681"/>
        <v>-1833930.6728613267</v>
      </c>
      <c r="Z358" s="17">
        <f t="shared" ca="1" si="681"/>
        <v>-693905.6462223503</v>
      </c>
      <c r="AA358" s="17">
        <f t="shared" ca="1" si="681"/>
        <v>-671625.8020730922</v>
      </c>
      <c r="AB358" s="17">
        <f t="shared" ca="1" si="681"/>
        <v>22104.860507598321</v>
      </c>
      <c r="AC358" s="17">
        <f t="shared" ca="1" si="681"/>
        <v>45409.714090721449</v>
      </c>
      <c r="AD358" s="17">
        <f t="shared" ca="1" si="681"/>
        <v>69244.982852646033</v>
      </c>
      <c r="AE358" s="17">
        <f t="shared" ca="1" si="681"/>
        <v>-179155.45673659683</v>
      </c>
      <c r="AF358" s="17">
        <f t="shared" ca="1" si="681"/>
        <v>341145.33813951793</v>
      </c>
      <c r="AG358" s="17">
        <f t="shared" ca="1" si="681"/>
        <v>358572.80041783937</v>
      </c>
      <c r="AH358" s="17">
        <f t="shared" ca="1" si="681"/>
        <v>879549.82362157165</v>
      </c>
      <c r="AI358" s="17">
        <f t="shared" ca="1" si="681"/>
        <v>897666.85566895618</v>
      </c>
      <c r="AJ358" s="17">
        <f t="shared" ca="1" si="681"/>
        <v>916138.91061510472</v>
      </c>
      <c r="AK358" s="17">
        <f t="shared" ca="1" si="681"/>
        <v>934972.99466591282</v>
      </c>
      <c r="AL358" s="17">
        <f t="shared" ca="1" si="681"/>
        <v>954176.25305415539</v>
      </c>
      <c r="AM358" s="17">
        <f t="shared" ca="1" si="681"/>
        <v>973755.97280792147</v>
      </c>
      <c r="AN358" s="17">
        <f t="shared" ca="1" si="681"/>
        <v>993719.58557428594</v>
      </c>
      <c r="AO358" s="17">
        <f t="shared" ca="1" si="681"/>
        <v>1014074.6704993284</v>
      </c>
      <c r="AP358" s="17">
        <f t="shared" ca="1" si="681"/>
        <v>952723.69400772231</v>
      </c>
      <c r="AQ358" s="17">
        <f t="shared" ca="1" si="681"/>
        <v>972804.01279883599</v>
      </c>
      <c r="AR358" s="17">
        <f t="shared" ca="1" si="681"/>
        <v>993277.83479736105</v>
      </c>
      <c r="AS358" s="17">
        <f t="shared" ca="1" si="681"/>
        <v>1014152.9266912328</v>
      </c>
      <c r="AT358" s="17">
        <f t="shared" ca="1" si="681"/>
        <v>1035437.2093043851</v>
      </c>
      <c r="AU358" s="17">
        <f t="shared" ca="1" si="681"/>
        <v>1057138.7606662954</v>
      </c>
      <c r="AV358" s="17">
        <f t="shared" ca="1" si="681"/>
        <v>1079265.819142781</v>
      </c>
      <c r="AW358" s="17">
        <f t="shared" ca="1" si="681"/>
        <v>1101826.7866292621</v>
      </c>
      <c r="AX358" s="17">
        <f t="shared" ca="1" si="681"/>
        <v>1124830.2318077618</v>
      </c>
      <c r="AY358" s="17">
        <f t="shared" ca="1" si="681"/>
        <v>1148284.8934688817</v>
      </c>
      <c r="AZ358" s="17">
        <f t="shared" ca="1" si="681"/>
        <v>1207117.6839000878</v>
      </c>
      <c r="BA358" s="17">
        <f t="shared" ca="1" si="681"/>
        <v>1231501.6923416043</v>
      </c>
      <c r="BB358" s="17">
        <f t="shared" ca="1" si="681"/>
        <v>1256364.1885112778</v>
      </c>
      <c r="BC358" s="17">
        <f t="shared" ca="1" si="681"/>
        <v>1281714.6261997921</v>
      </c>
      <c r="BD358" s="17">
        <f t="shared" ca="1" si="681"/>
        <v>1307562.6469376255</v>
      </c>
      <c r="BE358" s="17">
        <f t="shared" ca="1" si="681"/>
        <v>1333918.0837352034</v>
      </c>
      <c r="BF358" s="17">
        <f t="shared" ca="1" si="681"/>
        <v>1360790.9648976924</v>
      </c>
      <c r="BG358" s="17">
        <f t="shared" ca="1" si="681"/>
        <v>1388191.517915932</v>
      </c>
      <c r="BH358" s="17">
        <f t="shared" ca="1" si="681"/>
        <v>1416130.1734350298</v>
      </c>
      <c r="BI358" s="17">
        <f t="shared" ca="1" si="681"/>
        <v>1526722.8324600558</v>
      </c>
      <c r="BJ358" s="17">
        <f t="shared" ca="1" si="681"/>
        <v>344181.5180838739</v>
      </c>
      <c r="BK358" s="17">
        <f t="shared" ca="1" si="681"/>
        <v>339810.07620214205</v>
      </c>
      <c r="BL358" s="17">
        <f t="shared" ca="1" si="681"/>
        <v>335357.27904035902</v>
      </c>
      <c r="BM358" s="17">
        <f t="shared" ca="1" si="681"/>
        <v>330821.25908828538</v>
      </c>
      <c r="BN358" s="17">
        <f t="shared" ca="1" si="681"/>
        <v>326200.10984262137</v>
      </c>
      <c r="BO358" s="17">
        <f t="shared" ca="1" si="681"/>
        <v>321491.88500893355</v>
      </c>
      <c r="BP358" s="17">
        <f t="shared" ca="1" si="681"/>
        <v>316694.59768744162</v>
      </c>
      <c r="BQ358" s="17">
        <f t="shared" ca="1" si="681"/>
        <v>311806.21954234288</v>
      </c>
      <c r="BR358" s="17">
        <f t="shared" ca="1" si="681"/>
        <v>306824.67995434371</v>
      </c>
      <c r="BS358" s="17">
        <f t="shared" ca="1" si="681"/>
        <v>301747.8651560588</v>
      </c>
      <c r="BT358" s="17">
        <f t="shared" ca="1" si="681"/>
        <v>296573.61734993581</v>
      </c>
      <c r="BU358" s="17">
        <f t="shared" ca="1" si="681"/>
        <v>291299.73380835116</v>
      </c>
      <c r="BV358" s="17">
        <f t="shared" ca="1" si="681"/>
        <v>285923.96595552244</v>
      </c>
      <c r="BW358" s="17">
        <f t="shared" ref="BW358:EH358" ca="1" si="682">BW312</f>
        <v>280444.01843086741</v>
      </c>
      <c r="BX358" s="17">
        <f t="shared" ca="1" si="682"/>
        <v>274857.5481334416</v>
      </c>
      <c r="BY358" s="17">
        <f t="shared" ca="1" si="682"/>
        <v>269162.16324706789</v>
      </c>
      <c r="BZ358" s="17">
        <f t="shared" ca="1" si="682"/>
        <v>263355.42224577838</v>
      </c>
      <c r="CA358" s="17">
        <f t="shared" ca="1" si="682"/>
        <v>257434.83287916315</v>
      </c>
      <c r="CB358" s="17">
        <f t="shared" ca="1" si="682"/>
        <v>251397.85113723073</v>
      </c>
      <c r="CC358" s="17">
        <f t="shared" ca="1" si="682"/>
        <v>245241.8801943619</v>
      </c>
      <c r="CD358" s="17">
        <f t="shared" ca="1" si="682"/>
        <v>238964.26933194365</v>
      </c>
      <c r="CE358" s="17">
        <f t="shared" ca="1" si="682"/>
        <v>229415.94995970713</v>
      </c>
      <c r="CF358" s="17">
        <f t="shared" ca="1" si="682"/>
        <v>219803.31541384177</v>
      </c>
      <c r="CG358" s="17">
        <f t="shared" ca="1" si="682"/>
        <v>210125.64927488536</v>
      </c>
      <c r="CH358" s="17">
        <f t="shared" ca="1" si="682"/>
        <v>200382.22818506317</v>
      </c>
      <c r="CI358" s="17">
        <f t="shared" ca="1" si="682"/>
        <v>190572.32177877502</v>
      </c>
      <c r="CJ358" s="17">
        <f t="shared" ca="1" si="682"/>
        <v>180695.1926123907</v>
      </c>
      <c r="CK358" s="17">
        <f t="shared" ca="1" si="682"/>
        <v>170750.09609334773</v>
      </c>
      <c r="CL358" s="17">
        <f t="shared" ca="1" si="682"/>
        <v>160736.28040854525</v>
      </c>
      <c r="CM358" s="17">
        <f t="shared" ca="1" si="682"/>
        <v>150652.98645202781</v>
      </c>
      <c r="CN358" s="17">
        <f t="shared" ca="1" si="682"/>
        <v>4.66371800502619E-10</v>
      </c>
      <c r="CO358" s="17">
        <f t="shared" ca="1" si="682"/>
        <v>4.7569923651267142E-10</v>
      </c>
      <c r="CP358" s="17">
        <f t="shared" ca="1" si="682"/>
        <v>4.8521322124292479E-10</v>
      </c>
      <c r="CQ358" s="17">
        <f t="shared" ca="1" si="682"/>
        <v>4.9491748566778327E-10</v>
      </c>
      <c r="CR358" s="17">
        <f t="shared" ca="1" si="682"/>
        <v>5.0481583538113895E-10</v>
      </c>
      <c r="CS358" s="17">
        <f t="shared" ca="1" si="682"/>
        <v>5.1491215208876163E-10</v>
      </c>
      <c r="CT358" s="17">
        <f t="shared" ca="1" si="682"/>
        <v>5.2521039513053685E-10</v>
      </c>
      <c r="CU358" s="17">
        <f t="shared" ca="1" si="682"/>
        <v>5.3571460303314756E-10</v>
      </c>
      <c r="CV358" s="17">
        <f t="shared" ca="1" si="682"/>
        <v>5.4642889509381054E-10</v>
      </c>
      <c r="CW358" s="17">
        <f t="shared" ca="1" si="682"/>
        <v>5.5735747299568673E-10</v>
      </c>
      <c r="CX358" s="17">
        <f t="shared" ca="1" si="682"/>
        <v>5.6850462245560037E-10</v>
      </c>
      <c r="CY358" s="17">
        <f t="shared" ca="1" si="682"/>
        <v>5.7987471490471231E-10</v>
      </c>
      <c r="CZ358" s="17">
        <f t="shared" ca="1" si="682"/>
        <v>5.9147220920280659E-10</v>
      </c>
      <c r="DA358" s="17">
        <f t="shared" ca="1" si="682"/>
        <v>6.0330165338686277E-10</v>
      </c>
      <c r="DB358" s="17">
        <f t="shared" ca="1" si="682"/>
        <v>6.1536768645460005E-10</v>
      </c>
      <c r="DC358" s="17">
        <f t="shared" ca="1" si="682"/>
        <v>6.2767504018369208E-10</v>
      </c>
      <c r="DD358" s="17">
        <f t="shared" ca="1" si="682"/>
        <v>6.4022854098736588E-10</v>
      </c>
      <c r="DE358" s="17">
        <f t="shared" ca="1" si="682"/>
        <v>6.5303311180711322E-10</v>
      </c>
      <c r="DF358" s="17">
        <f t="shared" ca="1" si="682"/>
        <v>6.6609377404325549E-10</v>
      </c>
      <c r="DG358" s="17">
        <f t="shared" ca="1" si="682"/>
        <v>6.7941564952412069E-10</v>
      </c>
      <c r="DH358" s="17">
        <f t="shared" ca="1" si="682"/>
        <v>6.9300396251460305E-10</v>
      </c>
      <c r="DI358" s="17">
        <f t="shared" ca="1" si="682"/>
        <v>7.0686404176489518E-10</v>
      </c>
      <c r="DJ358" s="17">
        <f t="shared" ca="1" si="682"/>
        <v>7.2100132260019302E-10</v>
      </c>
      <c r="DK358" s="17">
        <f t="shared" ca="1" si="682"/>
        <v>7.3542134905219686E-10</v>
      </c>
      <c r="DL358" s="17">
        <f t="shared" ca="1" si="682"/>
        <v>7.5012977603324072E-10</v>
      </c>
      <c r="DM358" s="17">
        <f t="shared" ca="1" si="682"/>
        <v>7.6513237155390566E-10</v>
      </c>
      <c r="DN358" s="17">
        <f t="shared" ca="1" si="682"/>
        <v>7.8043501898498382E-10</v>
      </c>
      <c r="DO358" s="17">
        <f t="shared" ca="1" si="682"/>
        <v>7.9604371936468341E-10</v>
      </c>
      <c r="DP358" s="17">
        <f t="shared" ca="1" si="682"/>
        <v>8.1196459375197704E-10</v>
      </c>
      <c r="DQ358" s="17">
        <f t="shared" ca="1" si="682"/>
        <v>8.2820388562701659E-10</v>
      </c>
      <c r="DR358" s="17">
        <f t="shared" ca="1" si="682"/>
        <v>8.4476796333955704E-10</v>
      </c>
      <c r="DS358" s="17">
        <f t="shared" ca="1" si="682"/>
        <v>8.6166332260634809E-10</v>
      </c>
      <c r="DT358" s="17">
        <f t="shared" ca="1" si="682"/>
        <v>8.7889658905847495E-10</v>
      </c>
      <c r="DU358" s="17">
        <f t="shared" ca="1" si="682"/>
        <v>8.9647452083964455E-10</v>
      </c>
      <c r="DV358" s="17">
        <f t="shared" ca="1" si="682"/>
        <v>9.1440401125643745E-10</v>
      </c>
      <c r="DW358" s="17">
        <f t="shared" ca="1" si="682"/>
        <v>9.3269209148156611E-10</v>
      </c>
      <c r="DX358" s="17">
        <f t="shared" ca="1" si="682"/>
        <v>9.5134593331119747E-10</v>
      </c>
      <c r="DY358" s="17">
        <f t="shared" ca="1" si="682"/>
        <v>9.7037285197742148E-10</v>
      </c>
      <c r="DZ358" s="17">
        <f t="shared" ca="1" si="682"/>
        <v>9.8978030901696988E-10</v>
      </c>
      <c r="EA358" s="17">
        <f t="shared" ca="1" si="682"/>
        <v>1.0095759151973093E-9</v>
      </c>
      <c r="EB358" s="17">
        <f t="shared" ca="1" si="682"/>
        <v>1.0297674335012553E-9</v>
      </c>
      <c r="EC358" s="17">
        <f t="shared" ca="1" si="682"/>
        <v>1.0503627821712805E-9</v>
      </c>
      <c r="ED358" s="17">
        <f t="shared" ca="1" si="682"/>
        <v>1.0713700378147062E-9</v>
      </c>
      <c r="EE358" s="17">
        <f t="shared" ca="1" si="682"/>
        <v>1.0927974385710004E-9</v>
      </c>
      <c r="EF358" s="17">
        <f t="shared" ca="1" si="682"/>
        <v>1.1146533873424206E-9</v>
      </c>
      <c r="EG358" s="17">
        <f t="shared" ca="1" si="682"/>
        <v>1.136946455089269E-9</v>
      </c>
      <c r="EH358" s="17">
        <f t="shared" ca="1" si="682"/>
        <v>1.1596853841910543E-9</v>
      </c>
      <c r="EI358" s="17">
        <f t="shared" ref="EI358:FC358" ca="1" si="683">EI312</f>
        <v>1.1828790918748754E-9</v>
      </c>
      <c r="EJ358" s="17">
        <f t="shared" ca="1" si="683"/>
        <v>1.2065366737123731E-9</v>
      </c>
      <c r="EK358" s="17">
        <f t="shared" ca="1" si="683"/>
        <v>1.2306674071866205E-9</v>
      </c>
      <c r="EL358" s="17">
        <f t="shared" ca="1" si="683"/>
        <v>1.255280755330353E-9</v>
      </c>
      <c r="EM358" s="17">
        <f t="shared" ca="1" si="683"/>
        <v>1.2803863704369599E-9</v>
      </c>
      <c r="EN358" s="17">
        <f t="shared" ca="1" si="683"/>
        <v>1.3059940978456991E-9</v>
      </c>
      <c r="EO358" s="17">
        <f t="shared" ca="1" si="683"/>
        <v>1.332113979802613E-9</v>
      </c>
      <c r="EP358" s="17">
        <f t="shared" ca="1" si="683"/>
        <v>1.3587562593986652E-9</v>
      </c>
      <c r="EQ358" s="17">
        <f t="shared" ca="1" si="683"/>
        <v>1.3859313845866385E-9</v>
      </c>
      <c r="ER358" s="17">
        <f t="shared" ca="1" si="683"/>
        <v>1.4136500122783712E-9</v>
      </c>
      <c r="ES358" s="17">
        <f t="shared" ca="1" si="683"/>
        <v>1.4419230125239387E-9</v>
      </c>
      <c r="ET358" s="17">
        <f t="shared" ca="1" si="683"/>
        <v>1.4707614727744175E-9</v>
      </c>
      <c r="EU358" s="17">
        <f t="shared" ca="1" si="683"/>
        <v>1.5001767022299057E-9</v>
      </c>
      <c r="EV358" s="17">
        <f t="shared" ca="1" si="683"/>
        <v>1.5301802362745039E-9</v>
      </c>
      <c r="EW358" s="17">
        <f t="shared" ca="1" si="683"/>
        <v>1.5607838409999937E-9</v>
      </c>
      <c r="EX358" s="17">
        <f t="shared" ca="1" si="683"/>
        <v>1.5919995178199938E-9</v>
      </c>
      <c r="EY358" s="17">
        <f t="shared" ca="1" si="683"/>
        <v>1.6238395081763936E-9</v>
      </c>
      <c r="EZ358" s="17">
        <f t="shared" ca="1" si="683"/>
        <v>1.6563162983399219E-9</v>
      </c>
      <c r="FA358" s="17">
        <f t="shared" ca="1" si="683"/>
        <v>1.6894426243067202E-9</v>
      </c>
      <c r="FB358" s="17">
        <f t="shared" ca="1" si="683"/>
        <v>1.7232314767928545E-9</v>
      </c>
      <c r="FC358" s="17">
        <f t="shared" ca="1" si="683"/>
        <v>1.7576961063287118E-9</v>
      </c>
    </row>
    <row r="359" spans="4:159" x14ac:dyDescent="0.35">
      <c r="D359" t="s">
        <v>344</v>
      </c>
      <c r="J359" s="17">
        <f ca="1">J336</f>
        <v>0</v>
      </c>
      <c r="K359" s="17">
        <f t="shared" ref="K359:BV359" ca="1" si="684">K336</f>
        <v>0</v>
      </c>
      <c r="L359" s="17">
        <f t="shared" ca="1" si="684"/>
        <v>0</v>
      </c>
      <c r="M359" s="17">
        <f t="shared" ca="1" si="684"/>
        <v>0</v>
      </c>
      <c r="N359" s="17">
        <f t="shared" ca="1" si="684"/>
        <v>0</v>
      </c>
      <c r="O359" s="17">
        <f t="shared" ca="1" si="684"/>
        <v>0</v>
      </c>
      <c r="P359" s="17">
        <f t="shared" ca="1" si="684"/>
        <v>0</v>
      </c>
      <c r="Q359" s="17">
        <f t="shared" ca="1" si="684"/>
        <v>0</v>
      </c>
      <c r="R359" s="17">
        <f t="shared" ca="1" si="684"/>
        <v>0</v>
      </c>
      <c r="S359" s="17">
        <f t="shared" ca="1" si="684"/>
        <v>0</v>
      </c>
      <c r="T359" s="17">
        <f t="shared" ca="1" si="684"/>
        <v>0</v>
      </c>
      <c r="U359" s="17">
        <f t="shared" ca="1" si="684"/>
        <v>0</v>
      </c>
      <c r="V359" s="17">
        <f t="shared" ca="1" si="684"/>
        <v>-2055867.9701901302</v>
      </c>
      <c r="W359" s="17">
        <f t="shared" ca="1" si="684"/>
        <v>-764037.80883880099</v>
      </c>
      <c r="X359" s="17">
        <f t="shared" ca="1" si="684"/>
        <v>-1040851.8409813042</v>
      </c>
      <c r="Y359" s="17">
        <f t="shared" ca="1" si="684"/>
        <v>-1038887.1251139853</v>
      </c>
      <c r="Z359" s="17">
        <f t="shared" ca="1" si="684"/>
        <v>-739562.50254734326</v>
      </c>
      <c r="AA359" s="17">
        <f t="shared" ca="1" si="684"/>
        <v>-737382.61863401881</v>
      </c>
      <c r="AB359" s="17">
        <f t="shared" ca="1" si="684"/>
        <v>-556738.52756309905</v>
      </c>
      <c r="AC359" s="17">
        <f t="shared" ca="1" si="684"/>
        <v>-554331.72940906743</v>
      </c>
      <c r="AD359" s="17">
        <f t="shared" ca="1" si="684"/>
        <v>-19629455.962079544</v>
      </c>
      <c r="AE359" s="17">
        <f t="shared" ca="1" si="684"/>
        <v>-621671.58068001387</v>
      </c>
      <c r="AF359" s="17">
        <f t="shared" ca="1" si="684"/>
        <v>-487221.16176462651</v>
      </c>
      <c r="AG359" s="17">
        <f t="shared" ca="1" si="684"/>
        <v>-486469.2459875074</v>
      </c>
      <c r="AH359" s="17">
        <f t="shared" ca="1" si="684"/>
        <v>-351885.81703404593</v>
      </c>
      <c r="AI359" s="17">
        <f t="shared" ca="1" si="684"/>
        <v>-350997.58499692869</v>
      </c>
      <c r="AJ359" s="17">
        <f t="shared" ca="1" si="684"/>
        <v>-350038.65413836134</v>
      </c>
      <c r="AK359" s="17">
        <f t="shared" ca="1" si="684"/>
        <v>-349007.28306090483</v>
      </c>
      <c r="AL359" s="17">
        <f t="shared" ca="1" si="684"/>
        <v>-347901.69376297767</v>
      </c>
      <c r="AM359" s="17">
        <f t="shared" ca="1" si="684"/>
        <v>-346720.07090011588</v>
      </c>
      <c r="AN359" s="17">
        <f t="shared" ca="1" si="684"/>
        <v>-345460.56103147316</v>
      </c>
      <c r="AO359" s="17">
        <f t="shared" ca="1" si="684"/>
        <v>-344121.27185127093</v>
      </c>
      <c r="AP359" s="17">
        <f t="shared" ca="1" si="684"/>
        <v>-329016.06087857514</v>
      </c>
      <c r="AQ359" s="17">
        <f t="shared" ca="1" si="684"/>
        <v>-327798.74518404459</v>
      </c>
      <c r="AR359" s="17">
        <f t="shared" ca="1" si="684"/>
        <v>-326501.47952176444</v>
      </c>
      <c r="AS359" s="17">
        <f t="shared" ca="1" si="684"/>
        <v>-325122.32307635964</v>
      </c>
      <c r="AT359" s="17">
        <f t="shared" ca="1" si="684"/>
        <v>-323659.29438718368</v>
      </c>
      <c r="AU359" s="17">
        <f t="shared" ca="1" si="684"/>
        <v>-322110.37052890105</v>
      </c>
      <c r="AV359" s="17">
        <f t="shared" ca="1" si="684"/>
        <v>-320473.48627570987</v>
      </c>
      <c r="AW359" s="17">
        <f t="shared" ca="1" si="684"/>
        <v>-318746.5332488651</v>
      </c>
      <c r="AX359" s="17">
        <f t="shared" ca="1" si="684"/>
        <v>-316927.3590471822</v>
      </c>
      <c r="AY359" s="17">
        <f t="shared" ca="1" si="684"/>
        <v>-315013.7663601716</v>
      </c>
      <c r="AZ359" s="17">
        <f t="shared" ca="1" si="684"/>
        <v>-303721.51206346328</v>
      </c>
      <c r="BA359" s="17">
        <f t="shared" ca="1" si="684"/>
        <v>-301612.30629616586</v>
      </c>
      <c r="BB359" s="17">
        <f t="shared" ca="1" si="684"/>
        <v>-299401.81151980063</v>
      </c>
      <c r="BC359" s="17">
        <f t="shared" ca="1" si="684"/>
        <v>-297087.64155844459</v>
      </c>
      <c r="BD359" s="17">
        <f t="shared" ca="1" si="684"/>
        <v>-294667.36061970092</v>
      </c>
      <c r="BE359" s="17">
        <f t="shared" ca="1" si="684"/>
        <v>-292138.4822961248</v>
      </c>
      <c r="BF359" s="17">
        <f t="shared" ca="1" si="684"/>
        <v>-289498.46854670573</v>
      </c>
      <c r="BG359" s="17">
        <f t="shared" ca="1" si="684"/>
        <v>-286744.72865801409</v>
      </c>
      <c r="BH359" s="17">
        <f t="shared" ca="1" si="684"/>
        <v>-283874.61818460131</v>
      </c>
      <c r="BI359" s="17">
        <f t="shared" ca="1" si="684"/>
        <v>-294569.64839456114</v>
      </c>
      <c r="BJ359" s="17">
        <f t="shared" ca="1" si="684"/>
        <v>-89059.715907416597</v>
      </c>
      <c r="BK359" s="17">
        <f t="shared" ca="1" si="684"/>
        <v>-86587.80994558883</v>
      </c>
      <c r="BL359" s="17">
        <f t="shared" ca="1" si="684"/>
        <v>-84115.32493253857</v>
      </c>
      <c r="BM359" s="17">
        <f t="shared" ca="1" si="684"/>
        <v>-81642.50158745615</v>
      </c>
      <c r="BN359" s="17">
        <f t="shared" ca="1" si="684"/>
        <v>-79169.588536923169</v>
      </c>
      <c r="BO359" s="17">
        <f t="shared" ca="1" si="684"/>
        <v>-76696.842502386251</v>
      </c>
      <c r="BP359" s="17">
        <f t="shared" ca="1" si="684"/>
        <v>-74224.528491676203</v>
      </c>
      <c r="BQ359" s="17">
        <f t="shared" ca="1" si="684"/>
        <v>-71752.919994655356</v>
      </c>
      <c r="BR359" s="17">
        <f t="shared" ca="1" si="684"/>
        <v>-69282.299183079624</v>
      </c>
      <c r="BS359" s="17">
        <f t="shared" ca="1" si="684"/>
        <v>-66812.957114761812</v>
      </c>
      <c r="BT359" s="17">
        <f t="shared" ca="1" si="684"/>
        <v>-64345.193942125778</v>
      </c>
      <c r="BU359" s="17">
        <f t="shared" ca="1" si="684"/>
        <v>-61879.319125241651</v>
      </c>
      <c r="BV359" s="17">
        <f t="shared" ca="1" si="684"/>
        <v>-59415.651649435633</v>
      </c>
      <c r="BW359" s="17">
        <f t="shared" ref="BW359:EH359" ca="1" si="685">BW336</f>
        <v>-56954.520247568209</v>
      </c>
      <c r="BX359" s="17">
        <f t="shared" ca="1" si="685"/>
        <v>-54496.263627077991</v>
      </c>
      <c r="BY359" s="17">
        <f t="shared" ca="1" si="685"/>
        <v>-52041.230701888941</v>
      </c>
      <c r="BZ359" s="17">
        <f t="shared" ca="1" si="685"/>
        <v>-49589.780829281968</v>
      </c>
      <c r="CA359" s="17">
        <f t="shared" ca="1" si="685"/>
        <v>-47142.284051833354</v>
      </c>
      <c r="CB359" s="17">
        <f t="shared" ca="1" si="685"/>
        <v>-44699.12134452453</v>
      </c>
      <c r="CC359" s="17">
        <f t="shared" ca="1" si="685"/>
        <v>-42260.684867129559</v>
      </c>
      <c r="CD359" s="17">
        <f t="shared" ca="1" si="685"/>
        <v>-238964.26933194365</v>
      </c>
      <c r="CE359" s="17">
        <f t="shared" ca="1" si="685"/>
        <v>-229415.94995970713</v>
      </c>
      <c r="CF359" s="17">
        <f t="shared" ca="1" si="685"/>
        <v>-219803.31541384177</v>
      </c>
      <c r="CG359" s="17">
        <f t="shared" ca="1" si="685"/>
        <v>-210125.64927488536</v>
      </c>
      <c r="CH359" s="17">
        <f t="shared" ca="1" si="685"/>
        <v>-200382.22818506317</v>
      </c>
      <c r="CI359" s="17">
        <f t="shared" ca="1" si="685"/>
        <v>-190572.32177877502</v>
      </c>
      <c r="CJ359" s="17">
        <f t="shared" ca="1" si="685"/>
        <v>-180695.1926123907</v>
      </c>
      <c r="CK359" s="17">
        <f t="shared" ca="1" si="685"/>
        <v>-170750.09609334773</v>
      </c>
      <c r="CL359" s="17">
        <f t="shared" ca="1" si="685"/>
        <v>-160736.28040854525</v>
      </c>
      <c r="CM359" s="17">
        <f t="shared" ca="1" si="685"/>
        <v>-150652.98645202781</v>
      </c>
      <c r="CN359" s="17">
        <f t="shared" ca="1" si="685"/>
        <v>-4.66371800502619E-10</v>
      </c>
      <c r="CO359" s="17">
        <f t="shared" ca="1" si="685"/>
        <v>-4.7569923651267142E-10</v>
      </c>
      <c r="CP359" s="17">
        <f t="shared" ca="1" si="685"/>
        <v>-4.8521322124292479E-10</v>
      </c>
      <c r="CQ359" s="17">
        <f t="shared" ca="1" si="685"/>
        <v>-4.9491748566778327E-10</v>
      </c>
      <c r="CR359" s="17">
        <f t="shared" ca="1" si="685"/>
        <v>-5.0481583538113895E-10</v>
      </c>
      <c r="CS359" s="17">
        <f t="shared" ca="1" si="685"/>
        <v>-5.1491215208876163E-10</v>
      </c>
      <c r="CT359" s="17">
        <f t="shared" ca="1" si="685"/>
        <v>-5.2521039513053685E-10</v>
      </c>
      <c r="CU359" s="17">
        <f t="shared" ca="1" si="685"/>
        <v>-5.3571460303314756E-10</v>
      </c>
      <c r="CV359" s="17">
        <f t="shared" ca="1" si="685"/>
        <v>-5.4642889509381054E-10</v>
      </c>
      <c r="CW359" s="17">
        <f t="shared" ca="1" si="685"/>
        <v>-5.5735747299568673E-10</v>
      </c>
      <c r="CX359" s="17">
        <f t="shared" ca="1" si="685"/>
        <v>-5.6850462245560037E-10</v>
      </c>
      <c r="CY359" s="17">
        <f t="shared" ca="1" si="685"/>
        <v>-5.7987471490471231E-10</v>
      </c>
      <c r="CZ359" s="17">
        <f t="shared" ca="1" si="685"/>
        <v>-5.9147220920280659E-10</v>
      </c>
      <c r="DA359" s="17">
        <f t="shared" ca="1" si="685"/>
        <v>-6.0330165338686277E-10</v>
      </c>
      <c r="DB359" s="17">
        <f t="shared" ca="1" si="685"/>
        <v>-6.1536768645460005E-10</v>
      </c>
      <c r="DC359" s="17">
        <f t="shared" ca="1" si="685"/>
        <v>-6.2767504018369208E-10</v>
      </c>
      <c r="DD359" s="17">
        <f t="shared" ca="1" si="685"/>
        <v>-6.4022854098736588E-10</v>
      </c>
      <c r="DE359" s="17">
        <f t="shared" ca="1" si="685"/>
        <v>-6.5303311180711322E-10</v>
      </c>
      <c r="DF359" s="17">
        <f t="shared" ca="1" si="685"/>
        <v>-6.6609377404325549E-10</v>
      </c>
      <c r="DG359" s="17">
        <f t="shared" ca="1" si="685"/>
        <v>-6.7941564952412069E-10</v>
      </c>
      <c r="DH359" s="17">
        <f t="shared" ca="1" si="685"/>
        <v>-6.9300396251460305E-10</v>
      </c>
      <c r="DI359" s="17">
        <f t="shared" ca="1" si="685"/>
        <v>-7.0686404176489518E-10</v>
      </c>
      <c r="DJ359" s="17">
        <f t="shared" ca="1" si="685"/>
        <v>-7.2100132260019302E-10</v>
      </c>
      <c r="DK359" s="17">
        <f t="shared" ca="1" si="685"/>
        <v>-7.3542134905219686E-10</v>
      </c>
      <c r="DL359" s="17">
        <f t="shared" ca="1" si="685"/>
        <v>-7.5012977603324072E-10</v>
      </c>
      <c r="DM359" s="17">
        <f t="shared" ca="1" si="685"/>
        <v>-7.6513237155390566E-10</v>
      </c>
      <c r="DN359" s="17">
        <f t="shared" ca="1" si="685"/>
        <v>-7.8043501898498382E-10</v>
      </c>
      <c r="DO359" s="17">
        <f t="shared" ca="1" si="685"/>
        <v>-7.9604371936468341E-10</v>
      </c>
      <c r="DP359" s="17">
        <f t="shared" ca="1" si="685"/>
        <v>-8.1196459375197704E-10</v>
      </c>
      <c r="DQ359" s="17">
        <f t="shared" ca="1" si="685"/>
        <v>-8.2820388562701659E-10</v>
      </c>
      <c r="DR359" s="17">
        <f t="shared" ca="1" si="685"/>
        <v>-8.4476796333955704E-10</v>
      </c>
      <c r="DS359" s="17">
        <f t="shared" ca="1" si="685"/>
        <v>-8.6166332260634809E-10</v>
      </c>
      <c r="DT359" s="17">
        <f t="shared" ca="1" si="685"/>
        <v>-8.7889658905847495E-10</v>
      </c>
      <c r="DU359" s="17">
        <f t="shared" ca="1" si="685"/>
        <v>-8.9647452083964455E-10</v>
      </c>
      <c r="DV359" s="17">
        <f t="shared" ca="1" si="685"/>
        <v>-9.1440401125643745E-10</v>
      </c>
      <c r="DW359" s="17">
        <f t="shared" ca="1" si="685"/>
        <v>-9.3269209148156611E-10</v>
      </c>
      <c r="DX359" s="17">
        <f t="shared" ca="1" si="685"/>
        <v>-9.5134593331119747E-10</v>
      </c>
      <c r="DY359" s="17">
        <f t="shared" ca="1" si="685"/>
        <v>-9.7037285197742148E-10</v>
      </c>
      <c r="DZ359" s="17">
        <f t="shared" ca="1" si="685"/>
        <v>-9.8978030901696988E-10</v>
      </c>
      <c r="EA359" s="17">
        <f t="shared" ca="1" si="685"/>
        <v>-1.0095759151973093E-9</v>
      </c>
      <c r="EB359" s="17">
        <f t="shared" ca="1" si="685"/>
        <v>-1.0297674335012553E-9</v>
      </c>
      <c r="EC359" s="17">
        <f t="shared" ca="1" si="685"/>
        <v>-1.0503627821712805E-9</v>
      </c>
      <c r="ED359" s="17">
        <f t="shared" ca="1" si="685"/>
        <v>-1.0713700378147062E-9</v>
      </c>
      <c r="EE359" s="17">
        <f t="shared" ca="1" si="685"/>
        <v>-1.0927974385710004E-9</v>
      </c>
      <c r="EF359" s="17">
        <f t="shared" ca="1" si="685"/>
        <v>-1.1146533873424206E-9</v>
      </c>
      <c r="EG359" s="17">
        <f t="shared" ca="1" si="685"/>
        <v>-1.136946455089269E-9</v>
      </c>
      <c r="EH359" s="17">
        <f t="shared" ca="1" si="685"/>
        <v>-1.1596853841910543E-9</v>
      </c>
      <c r="EI359" s="17">
        <f t="shared" ref="EI359:FC359" ca="1" si="686">EI336</f>
        <v>-1.1828790918748754E-9</v>
      </c>
      <c r="EJ359" s="17">
        <f t="shared" ca="1" si="686"/>
        <v>-1.2065366737123731E-9</v>
      </c>
      <c r="EK359" s="17">
        <f t="shared" ca="1" si="686"/>
        <v>-1.2306674071866205E-9</v>
      </c>
      <c r="EL359" s="17">
        <f t="shared" ca="1" si="686"/>
        <v>-1.255280755330353E-9</v>
      </c>
      <c r="EM359" s="17">
        <f t="shared" ca="1" si="686"/>
        <v>-1.2803863704369599E-9</v>
      </c>
      <c r="EN359" s="17">
        <f t="shared" ca="1" si="686"/>
        <v>-1.3059940978456991E-9</v>
      </c>
      <c r="EO359" s="17">
        <f t="shared" ca="1" si="686"/>
        <v>-1.332113979802613E-9</v>
      </c>
      <c r="EP359" s="17">
        <f t="shared" ca="1" si="686"/>
        <v>-1.3587562593986652E-9</v>
      </c>
      <c r="EQ359" s="17">
        <f t="shared" ca="1" si="686"/>
        <v>-1.3859313845866385E-9</v>
      </c>
      <c r="ER359" s="17">
        <f t="shared" ca="1" si="686"/>
        <v>-1.4136500122783712E-9</v>
      </c>
      <c r="ES359" s="17">
        <f t="shared" ca="1" si="686"/>
        <v>-1.4419230125239387E-9</v>
      </c>
      <c r="ET359" s="17">
        <f t="shared" ca="1" si="686"/>
        <v>-1.4707614727744175E-9</v>
      </c>
      <c r="EU359" s="17">
        <f t="shared" ca="1" si="686"/>
        <v>-1.5001767022299057E-9</v>
      </c>
      <c r="EV359" s="17">
        <f t="shared" ca="1" si="686"/>
        <v>-1.5301802362745039E-9</v>
      </c>
      <c r="EW359" s="17">
        <f t="shared" ca="1" si="686"/>
        <v>-1.5607838409999937E-9</v>
      </c>
      <c r="EX359" s="17">
        <f t="shared" ca="1" si="686"/>
        <v>-1.5919995178199938E-9</v>
      </c>
      <c r="EY359" s="17">
        <f t="shared" ca="1" si="686"/>
        <v>-1.6238395081763936E-9</v>
      </c>
      <c r="EZ359" s="17">
        <f t="shared" ca="1" si="686"/>
        <v>-1.6563162983399219E-9</v>
      </c>
      <c r="FA359" s="17">
        <f t="shared" ca="1" si="686"/>
        <v>-1.6894426243067202E-9</v>
      </c>
      <c r="FB359" s="17">
        <f t="shared" ca="1" si="686"/>
        <v>-1.7232314767928545E-9</v>
      </c>
      <c r="FC359" s="17">
        <f t="shared" ca="1" si="686"/>
        <v>-1.7576961063287118E-9</v>
      </c>
    </row>
    <row r="360" spans="4:159" x14ac:dyDescent="0.35">
      <c r="D360" t="s">
        <v>78</v>
      </c>
      <c r="J360" s="17">
        <f ca="1">SUM(J356:J359)</f>
        <v>357825.17323104036</v>
      </c>
      <c r="K360" s="17">
        <f t="shared" ref="K360:BV360" ca="1" si="687">SUM(K356:K359)</f>
        <v>691617.93684930098</v>
      </c>
      <c r="L360" s="17">
        <f t="shared" ca="1" si="687"/>
        <v>1026380.090285236</v>
      </c>
      <c r="M360" s="17">
        <f t="shared" ca="1" si="687"/>
        <v>1362114.4488084414</v>
      </c>
      <c r="N360" s="17">
        <f t="shared" ca="1" si="687"/>
        <v>1698823.8358645246</v>
      </c>
      <c r="O360" s="17">
        <f t="shared" ca="1" si="687"/>
        <v>2036511.0830988497</v>
      </c>
      <c r="P360" s="17">
        <f t="shared" ca="1" si="687"/>
        <v>2375179.0303803515</v>
      </c>
      <c r="Q360" s="17">
        <f t="shared" ca="1" si="687"/>
        <v>2714830.5258254167</v>
      </c>
      <c r="R360" s="17">
        <f t="shared" ca="1" si="687"/>
        <v>3055468.4258218366</v>
      </c>
      <c r="S360" s="17">
        <f t="shared" ca="1" si="687"/>
        <v>3397095.5950528295</v>
      </c>
      <c r="T360" s="17">
        <f t="shared" ca="1" si="687"/>
        <v>3739714.9065211308</v>
      </c>
      <c r="U360" s="17">
        <f t="shared" ca="1" si="687"/>
        <v>4083329.2415731545</v>
      </c>
      <c r="V360" s="17">
        <f t="shared" ca="1" si="687"/>
        <v>-2713960.2261652923</v>
      </c>
      <c r="W360" s="17">
        <f t="shared" ca="1" si="687"/>
        <v>-4305707.0533768293</v>
      </c>
      <c r="X360" s="17">
        <f t="shared" ca="1" si="687"/>
        <v>-7201790.361474894</v>
      </c>
      <c r="Y360" s="17">
        <f t="shared" ca="1" si="687"/>
        <v>-10074608.159450205</v>
      </c>
      <c r="Z360" s="17">
        <f t="shared" ca="1" si="687"/>
        <v>-11508076.308219898</v>
      </c>
      <c r="AA360" s="17">
        <f t="shared" ca="1" si="687"/>
        <v>-12917084.728927009</v>
      </c>
      <c r="AB360" s="17">
        <f t="shared" ca="1" si="687"/>
        <v>-13451718.395982509</v>
      </c>
      <c r="AC360" s="17">
        <f t="shared" ca="1" si="687"/>
        <v>-13960640.411300855</v>
      </c>
      <c r="AD360" s="17">
        <f t="shared" ca="1" si="687"/>
        <v>-33520851.390527755</v>
      </c>
      <c r="AE360" s="17">
        <f t="shared" ca="1" si="687"/>
        <v>-34321678.427944362</v>
      </c>
      <c r="AF360" s="17">
        <f t="shared" ca="1" si="687"/>
        <v>-34467754.251569472</v>
      </c>
      <c r="AG360" s="17">
        <f t="shared" ca="1" si="687"/>
        <v>-34595650.697139136</v>
      </c>
      <c r="AH360" s="17">
        <f t="shared" ca="1" si="687"/>
        <v>-34067986.690551609</v>
      </c>
      <c r="AI360" s="17">
        <f t="shared" ca="1" si="687"/>
        <v>-33521317.419879582</v>
      </c>
      <c r="AJ360" s="17">
        <f t="shared" ca="1" si="687"/>
        <v>-32955217.163402837</v>
      </c>
      <c r="AK360" s="17">
        <f t="shared" ca="1" si="687"/>
        <v>-32369251.451797828</v>
      </c>
      <c r="AL360" s="17">
        <f t="shared" ca="1" si="687"/>
        <v>-31762976.892506648</v>
      </c>
      <c r="AM360" s="17">
        <f t="shared" ca="1" si="687"/>
        <v>-31135940.990598843</v>
      </c>
      <c r="AN360" s="17">
        <f t="shared" ca="1" si="687"/>
        <v>-30487681.96605603</v>
      </c>
      <c r="AO360" s="17">
        <f t="shared" ca="1" si="687"/>
        <v>-29817728.567407973</v>
      </c>
      <c r="AP360" s="17">
        <f t="shared" ca="1" si="687"/>
        <v>-29194020.934278827</v>
      </c>
      <c r="AQ360" s="17">
        <f t="shared" ca="1" si="687"/>
        <v>-28549015.666664038</v>
      </c>
      <c r="AR360" s="17">
        <f t="shared" ca="1" si="687"/>
        <v>-27882239.31138844</v>
      </c>
      <c r="AS360" s="17">
        <f t="shared" ca="1" si="687"/>
        <v>-27193208.707773566</v>
      </c>
      <c r="AT360" s="17">
        <f t="shared" ca="1" si="687"/>
        <v>-26481430.792856365</v>
      </c>
      <c r="AU360" s="17">
        <f t="shared" ca="1" si="687"/>
        <v>-25746402.402718972</v>
      </c>
      <c r="AV360" s="17">
        <f t="shared" ca="1" si="687"/>
        <v>-24987610.069851901</v>
      </c>
      <c r="AW360" s="17">
        <f t="shared" ca="1" si="687"/>
        <v>-24204529.816471502</v>
      </c>
      <c r="AX360" s="17">
        <f t="shared" ca="1" si="687"/>
        <v>-23396626.943710923</v>
      </c>
      <c r="AY360" s="17">
        <f t="shared" ca="1" si="687"/>
        <v>-22563355.816602211</v>
      </c>
      <c r="AZ360" s="17">
        <f t="shared" ca="1" si="687"/>
        <v>-21659959.644765586</v>
      </c>
      <c r="BA360" s="17">
        <f t="shared" ca="1" si="687"/>
        <v>-20730070.258720148</v>
      </c>
      <c r="BB360" s="17">
        <f t="shared" ca="1" si="687"/>
        <v>-19773107.881728671</v>
      </c>
      <c r="BC360" s="17">
        <f t="shared" ca="1" si="687"/>
        <v>-18788480.897087324</v>
      </c>
      <c r="BD360" s="17">
        <f t="shared" ca="1" si="687"/>
        <v>-17775585.610769399</v>
      </c>
      <c r="BE360" s="17">
        <f t="shared" ca="1" si="687"/>
        <v>-16733806.009330319</v>
      </c>
      <c r="BF360" s="17">
        <f t="shared" ca="1" si="687"/>
        <v>-15662513.512979332</v>
      </c>
      <c r="BG360" s="17">
        <f t="shared" ca="1" si="687"/>
        <v>-14561066.723721415</v>
      </c>
      <c r="BH360" s="17">
        <f t="shared" ca="1" si="687"/>
        <v>-13428811.168470986</v>
      </c>
      <c r="BI360" s="17">
        <f t="shared" ca="1" si="687"/>
        <v>-12196657.984405492</v>
      </c>
      <c r="BJ360" s="17">
        <f t="shared" ca="1" si="687"/>
        <v>-11941536.182229035</v>
      </c>
      <c r="BK360" s="17">
        <f t="shared" ca="1" si="687"/>
        <v>-11688313.915972481</v>
      </c>
      <c r="BL360" s="17">
        <f t="shared" ca="1" si="687"/>
        <v>-11437071.96186466</v>
      </c>
      <c r="BM360" s="17">
        <f t="shared" ca="1" si="687"/>
        <v>-11187893.20436383</v>
      </c>
      <c r="BN360" s="17">
        <f t="shared" ca="1" si="687"/>
        <v>-10940862.683058133</v>
      </c>
      <c r="BO360" s="17">
        <f t="shared" ca="1" si="687"/>
        <v>-10696067.640551586</v>
      </c>
      <c r="BP360" s="17">
        <f t="shared" ca="1" si="687"/>
        <v>-10453597.57135582</v>
      </c>
      <c r="BQ360" s="17">
        <f t="shared" ca="1" si="687"/>
        <v>-10213544.271808133</v>
      </c>
      <c r="BR360" s="17">
        <f t="shared" ca="1" si="687"/>
        <v>-9976001.8910368681</v>
      </c>
      <c r="BS360" s="17">
        <f t="shared" ca="1" si="687"/>
        <v>-9741066.9829955716</v>
      </c>
      <c r="BT360" s="17">
        <f t="shared" ca="1" si="687"/>
        <v>-9508838.5595877618</v>
      </c>
      <c r="BU360" s="17">
        <f t="shared" ca="1" si="687"/>
        <v>-9279418.1449046526</v>
      </c>
      <c r="BV360" s="17">
        <f t="shared" ca="1" si="687"/>
        <v>-9052909.8305985667</v>
      </c>
      <c r="BW360" s="17">
        <f t="shared" ref="BW360:EH360" ca="1" si="688">SUM(BW356:BW359)</f>
        <v>-8829420.332415266</v>
      </c>
      <c r="BX360" s="17">
        <f t="shared" ca="1" si="688"/>
        <v>-8609059.0479089022</v>
      </c>
      <c r="BY360" s="17">
        <f t="shared" ca="1" si="688"/>
        <v>-8391938.1153637245</v>
      </c>
      <c r="BZ360" s="17">
        <f t="shared" ca="1" si="688"/>
        <v>-8178172.4739472279</v>
      </c>
      <c r="CA360" s="17">
        <f t="shared" ca="1" si="688"/>
        <v>-7967879.9251198983</v>
      </c>
      <c r="CB360" s="17">
        <f t="shared" ca="1" si="688"/>
        <v>-7761181.1953271916</v>
      </c>
      <c r="CC360" s="17">
        <f t="shared" ca="1" si="688"/>
        <v>-7558199.999999959</v>
      </c>
      <c r="CD360" s="17">
        <f t="shared" ca="1" si="688"/>
        <v>-7558199.999999959</v>
      </c>
      <c r="CE360" s="17">
        <f t="shared" ca="1" si="688"/>
        <v>-7558199.999999959</v>
      </c>
      <c r="CF360" s="17">
        <f t="shared" ca="1" si="688"/>
        <v>-7558199.999999959</v>
      </c>
      <c r="CG360" s="17">
        <f t="shared" ca="1" si="688"/>
        <v>-7558199.999999959</v>
      </c>
      <c r="CH360" s="17">
        <f t="shared" ca="1" si="688"/>
        <v>-7558199.999999959</v>
      </c>
      <c r="CI360" s="17">
        <f t="shared" ca="1" si="688"/>
        <v>-7558199.999999959</v>
      </c>
      <c r="CJ360" s="17">
        <f t="shared" ca="1" si="688"/>
        <v>-7558199.999999959</v>
      </c>
      <c r="CK360" s="17">
        <f t="shared" ca="1" si="688"/>
        <v>-7558199.999999959</v>
      </c>
      <c r="CL360" s="17">
        <f t="shared" ca="1" si="688"/>
        <v>-7558199.999999959</v>
      </c>
      <c r="CM360" s="17">
        <f t="shared" ca="1" si="688"/>
        <v>-7558199.999999959</v>
      </c>
      <c r="CN360" s="17">
        <f t="shared" ca="1" si="688"/>
        <v>-7558199.999999959</v>
      </c>
      <c r="CO360" s="17">
        <f t="shared" ca="1" si="688"/>
        <v>-7558199.999999959</v>
      </c>
      <c r="CP360" s="17">
        <f t="shared" ca="1" si="688"/>
        <v>-7558199.999999959</v>
      </c>
      <c r="CQ360" s="17">
        <f t="shared" ca="1" si="688"/>
        <v>-7558199.999999959</v>
      </c>
      <c r="CR360" s="17">
        <f t="shared" ca="1" si="688"/>
        <v>-7558199.999999959</v>
      </c>
      <c r="CS360" s="17">
        <f t="shared" ca="1" si="688"/>
        <v>-7558199.999999959</v>
      </c>
      <c r="CT360" s="17">
        <f t="shared" ca="1" si="688"/>
        <v>-7558199.999999959</v>
      </c>
      <c r="CU360" s="17">
        <f t="shared" ca="1" si="688"/>
        <v>-7558199.999999959</v>
      </c>
      <c r="CV360" s="17">
        <f t="shared" ca="1" si="688"/>
        <v>-7558199.999999959</v>
      </c>
      <c r="CW360" s="17">
        <f t="shared" ca="1" si="688"/>
        <v>-7558199.999999959</v>
      </c>
      <c r="CX360" s="17">
        <f t="shared" ca="1" si="688"/>
        <v>-7558199.999999959</v>
      </c>
      <c r="CY360" s="17">
        <f t="shared" ca="1" si="688"/>
        <v>-7558199.999999959</v>
      </c>
      <c r="CZ360" s="17">
        <f t="shared" ca="1" si="688"/>
        <v>-7558199.999999959</v>
      </c>
      <c r="DA360" s="17">
        <f t="shared" ca="1" si="688"/>
        <v>-7558199.999999959</v>
      </c>
      <c r="DB360" s="17">
        <f t="shared" ca="1" si="688"/>
        <v>-7558199.999999959</v>
      </c>
      <c r="DC360" s="17">
        <f t="shared" ca="1" si="688"/>
        <v>-7558199.999999959</v>
      </c>
      <c r="DD360" s="17">
        <f t="shared" ca="1" si="688"/>
        <v>-7558199.999999959</v>
      </c>
      <c r="DE360" s="17">
        <f t="shared" ca="1" si="688"/>
        <v>-7558199.999999959</v>
      </c>
      <c r="DF360" s="17">
        <f t="shared" ca="1" si="688"/>
        <v>-7558199.999999959</v>
      </c>
      <c r="DG360" s="17">
        <f t="shared" ca="1" si="688"/>
        <v>-7558199.999999959</v>
      </c>
      <c r="DH360" s="17">
        <f t="shared" ca="1" si="688"/>
        <v>-7558199.999999959</v>
      </c>
      <c r="DI360" s="17">
        <f t="shared" ca="1" si="688"/>
        <v>-7558199.999999959</v>
      </c>
      <c r="DJ360" s="17">
        <f t="shared" ca="1" si="688"/>
        <v>-7558199.999999959</v>
      </c>
      <c r="DK360" s="17">
        <f t="shared" ca="1" si="688"/>
        <v>-7558199.999999959</v>
      </c>
      <c r="DL360" s="17">
        <f t="shared" ca="1" si="688"/>
        <v>-7558199.999999959</v>
      </c>
      <c r="DM360" s="17">
        <f t="shared" ca="1" si="688"/>
        <v>-7558199.999999959</v>
      </c>
      <c r="DN360" s="17">
        <f t="shared" ca="1" si="688"/>
        <v>-7558199.999999959</v>
      </c>
      <c r="DO360" s="17">
        <f t="shared" ca="1" si="688"/>
        <v>-7558199.999999959</v>
      </c>
      <c r="DP360" s="17">
        <f t="shared" ca="1" si="688"/>
        <v>-7558199.999999959</v>
      </c>
      <c r="DQ360" s="17">
        <f t="shared" ca="1" si="688"/>
        <v>-7558199.999999959</v>
      </c>
      <c r="DR360" s="17">
        <f t="shared" ca="1" si="688"/>
        <v>-7558199.999999959</v>
      </c>
      <c r="DS360" s="17">
        <f t="shared" ca="1" si="688"/>
        <v>-7558199.999999959</v>
      </c>
      <c r="DT360" s="17">
        <f t="shared" ca="1" si="688"/>
        <v>-7558199.999999959</v>
      </c>
      <c r="DU360" s="17">
        <f t="shared" ca="1" si="688"/>
        <v>-7558199.999999959</v>
      </c>
      <c r="DV360" s="17">
        <f t="shared" ca="1" si="688"/>
        <v>-7558199.999999959</v>
      </c>
      <c r="DW360" s="17">
        <f t="shared" ca="1" si="688"/>
        <v>-7558199.999999959</v>
      </c>
      <c r="DX360" s="17">
        <f t="shared" ca="1" si="688"/>
        <v>-7558199.999999959</v>
      </c>
      <c r="DY360" s="17">
        <f t="shared" ca="1" si="688"/>
        <v>-7558199.999999959</v>
      </c>
      <c r="DZ360" s="17">
        <f t="shared" ca="1" si="688"/>
        <v>-7558199.999999959</v>
      </c>
      <c r="EA360" s="17">
        <f t="shared" ca="1" si="688"/>
        <v>-7558199.999999959</v>
      </c>
      <c r="EB360" s="17">
        <f t="shared" ca="1" si="688"/>
        <v>-7558199.999999959</v>
      </c>
      <c r="EC360" s="17">
        <f t="shared" ca="1" si="688"/>
        <v>-7558199.999999959</v>
      </c>
      <c r="ED360" s="17">
        <f t="shared" ca="1" si="688"/>
        <v>-7558199.999999959</v>
      </c>
      <c r="EE360" s="17">
        <f t="shared" ca="1" si="688"/>
        <v>-7558199.999999959</v>
      </c>
      <c r="EF360" s="17">
        <f t="shared" ca="1" si="688"/>
        <v>-7558199.999999959</v>
      </c>
      <c r="EG360" s="17">
        <f t="shared" ca="1" si="688"/>
        <v>-7558199.999999959</v>
      </c>
      <c r="EH360" s="17">
        <f t="shared" ca="1" si="688"/>
        <v>-7558199.999999959</v>
      </c>
      <c r="EI360" s="17">
        <f t="shared" ref="EI360:FC360" ca="1" si="689">SUM(EI356:EI359)</f>
        <v>-7558199.999999959</v>
      </c>
      <c r="EJ360" s="17">
        <f t="shared" ca="1" si="689"/>
        <v>-7558199.999999959</v>
      </c>
      <c r="EK360" s="17">
        <f t="shared" ca="1" si="689"/>
        <v>-7558199.999999959</v>
      </c>
      <c r="EL360" s="17">
        <f t="shared" ca="1" si="689"/>
        <v>-7558199.999999959</v>
      </c>
      <c r="EM360" s="17">
        <f t="shared" ca="1" si="689"/>
        <v>-7558199.999999959</v>
      </c>
      <c r="EN360" s="17">
        <f t="shared" ca="1" si="689"/>
        <v>-7558199.999999959</v>
      </c>
      <c r="EO360" s="17">
        <f t="shared" ca="1" si="689"/>
        <v>-7558199.999999959</v>
      </c>
      <c r="EP360" s="17">
        <f t="shared" ca="1" si="689"/>
        <v>-7558199.999999959</v>
      </c>
      <c r="EQ360" s="17">
        <f t="shared" ca="1" si="689"/>
        <v>-7558199.999999959</v>
      </c>
      <c r="ER360" s="17">
        <f t="shared" ca="1" si="689"/>
        <v>-7558199.999999959</v>
      </c>
      <c r="ES360" s="17">
        <f t="shared" ca="1" si="689"/>
        <v>-7558199.999999959</v>
      </c>
      <c r="ET360" s="17">
        <f t="shared" ca="1" si="689"/>
        <v>-7558199.999999959</v>
      </c>
      <c r="EU360" s="17">
        <f t="shared" ca="1" si="689"/>
        <v>-7558199.999999959</v>
      </c>
      <c r="EV360" s="17">
        <f t="shared" ca="1" si="689"/>
        <v>-7558199.999999959</v>
      </c>
      <c r="EW360" s="17">
        <f t="shared" ca="1" si="689"/>
        <v>-7558199.999999959</v>
      </c>
      <c r="EX360" s="17">
        <f t="shared" ca="1" si="689"/>
        <v>-7558199.9999999665</v>
      </c>
      <c r="EY360" s="17">
        <f t="shared" ca="1" si="689"/>
        <v>-7558199.999999959</v>
      </c>
      <c r="EZ360" s="17">
        <f t="shared" ca="1" si="689"/>
        <v>-7558199.9999999516</v>
      </c>
      <c r="FA360" s="17">
        <f t="shared" ca="1" si="689"/>
        <v>-7558199.9999999441</v>
      </c>
      <c r="FB360" s="17">
        <f t="shared" ca="1" si="689"/>
        <v>-7558199.9999999143</v>
      </c>
      <c r="FC360" s="17">
        <f t="shared" ca="1" si="689"/>
        <v>-7558199.999999892</v>
      </c>
    </row>
    <row r="362" spans="4:159" x14ac:dyDescent="0.35">
      <c r="D362" t="s">
        <v>361</v>
      </c>
      <c r="J362" s="17">
        <f ca="1">J360+J354+J353+J352</f>
        <v>2385501.1548736026</v>
      </c>
      <c r="K362" s="17">
        <f t="shared" ref="K362:BV362" ca="1" si="690">K360+K354+K353+K352</f>
        <v>4610786.2456620056</v>
      </c>
      <c r="L362" s="17">
        <f t="shared" ca="1" si="690"/>
        <v>6842533.9352349062</v>
      </c>
      <c r="M362" s="17">
        <f t="shared" ca="1" si="690"/>
        <v>9080762.9920562748</v>
      </c>
      <c r="N362" s="17">
        <f t="shared" ca="1" si="690"/>
        <v>11325492.23909683</v>
      </c>
      <c r="O362" s="17">
        <f t="shared" ca="1" si="690"/>
        <v>13576740.553992329</v>
      </c>
      <c r="P362" s="17">
        <f t="shared" ca="1" si="690"/>
        <v>15834526.86920234</v>
      </c>
      <c r="Q362" s="17">
        <f t="shared" ca="1" si="690"/>
        <v>18098870.172169439</v>
      </c>
      <c r="R362" s="17">
        <f t="shared" ca="1" si="690"/>
        <v>20369789.505478907</v>
      </c>
      <c r="S362" s="17">
        <f t="shared" ca="1" si="690"/>
        <v>22647303.967018861</v>
      </c>
      <c r="T362" s="17">
        <f t="shared" ca="1" si="690"/>
        <v>24931432.710140869</v>
      </c>
      <c r="U362" s="17">
        <f t="shared" ca="1" si="690"/>
        <v>27222194.943821028</v>
      </c>
      <c r="V362" s="17">
        <f t="shared" ca="1" si="690"/>
        <v>21187185.449438922</v>
      </c>
      <c r="W362" s="17">
        <f t="shared" ca="1" si="690"/>
        <v>18931275.955056824</v>
      </c>
      <c r="X362" s="17">
        <f t="shared" ca="1" si="690"/>
        <v>15348340.764045458</v>
      </c>
      <c r="Y362" s="17">
        <f t="shared" ca="1" si="690"/>
        <v>11765405.573034095</v>
      </c>
      <c r="Z362" s="17">
        <f t="shared" ca="1" si="690"/>
        <v>9597964.4584272765</v>
      </c>
      <c r="AA362" s="17">
        <f t="shared" ca="1" si="690"/>
        <v>7430523.3438204583</v>
      </c>
      <c r="AB362" s="17">
        <f t="shared" ca="1" si="690"/>
        <v>6112378.6750563681</v>
      </c>
      <c r="AC362" s="17">
        <f t="shared" ca="1" si="690"/>
        <v>4794234.0062922779</v>
      </c>
      <c r="AD362" s="17">
        <f t="shared" ca="1" si="690"/>
        <v>3476089.3375281841</v>
      </c>
      <c r="AE362" s="17">
        <f t="shared" ca="1" si="690"/>
        <v>2157944.6687640958</v>
      </c>
      <c r="AF362" s="17">
        <f t="shared" ca="1" si="690"/>
        <v>1476772.3343820497</v>
      </c>
      <c r="AG362" s="17">
        <f t="shared" ca="1" si="690"/>
        <v>795600.00000000745</v>
      </c>
      <c r="AH362" s="17">
        <f t="shared" ca="1" si="690"/>
        <v>751400.00000001118</v>
      </c>
      <c r="AI362" s="17">
        <f t="shared" ca="1" si="690"/>
        <v>707200.00000001118</v>
      </c>
      <c r="AJ362" s="17">
        <f t="shared" ca="1" si="690"/>
        <v>663000.00000001118</v>
      </c>
      <c r="AK362" s="17">
        <f t="shared" ca="1" si="690"/>
        <v>618800.00000001118</v>
      </c>
      <c r="AL362" s="17">
        <f t="shared" ca="1" si="690"/>
        <v>574600.0000000149</v>
      </c>
      <c r="AM362" s="17">
        <f t="shared" ca="1" si="690"/>
        <v>530400.0000000149</v>
      </c>
      <c r="AN362" s="17">
        <f t="shared" ca="1" si="690"/>
        <v>486200.0000000149</v>
      </c>
      <c r="AO362" s="17">
        <f t="shared" ca="1" si="690"/>
        <v>442000.0000000149</v>
      </c>
      <c r="AP362" s="17">
        <f t="shared" ca="1" si="690"/>
        <v>397800.0000000149</v>
      </c>
      <c r="AQ362" s="17">
        <f t="shared" ca="1" si="690"/>
        <v>353600.00000001118</v>
      </c>
      <c r="AR362" s="17">
        <f t="shared" ca="1" si="690"/>
        <v>309400.00000001118</v>
      </c>
      <c r="AS362" s="17">
        <f t="shared" ca="1" si="690"/>
        <v>265200.00000001118</v>
      </c>
      <c r="AT362" s="17">
        <f t="shared" ca="1" si="690"/>
        <v>221000.00000001118</v>
      </c>
      <c r="AU362" s="17">
        <f t="shared" ca="1" si="690"/>
        <v>176800.00000001118</v>
      </c>
      <c r="AV362" s="17">
        <f t="shared" ca="1" si="690"/>
        <v>132600.00000001118</v>
      </c>
      <c r="AW362" s="17">
        <f t="shared" ca="1" si="690"/>
        <v>88400.000000013039</v>
      </c>
      <c r="AX362" s="17">
        <f t="shared" ca="1" si="690"/>
        <v>44200.000000013039</v>
      </c>
      <c r="AY362" s="17">
        <f t="shared" ca="1" si="690"/>
        <v>1.4901161193847656E-8</v>
      </c>
      <c r="AZ362" s="17">
        <f t="shared" ca="1" si="690"/>
        <v>1.6763806343078613E-8</v>
      </c>
      <c r="BA362" s="17">
        <f t="shared" ca="1" si="690"/>
        <v>1.4901161193847656E-8</v>
      </c>
      <c r="BB362" s="17">
        <f t="shared" ca="1" si="690"/>
        <v>1.4901161193847656E-8</v>
      </c>
      <c r="BC362" s="17">
        <f t="shared" ca="1" si="690"/>
        <v>1.4901161193847656E-8</v>
      </c>
      <c r="BD362" s="17">
        <f t="shared" ca="1" si="690"/>
        <v>1.6763806343078613E-8</v>
      </c>
      <c r="BE362" s="17">
        <f t="shared" ca="1" si="690"/>
        <v>1.6763806343078613E-8</v>
      </c>
      <c r="BF362" s="17">
        <f t="shared" ca="1" si="690"/>
        <v>1.6763806343078613E-8</v>
      </c>
      <c r="BG362" s="17">
        <f t="shared" ca="1" si="690"/>
        <v>1.6763806343078613E-8</v>
      </c>
      <c r="BH362" s="17">
        <f t="shared" ca="1" si="690"/>
        <v>1.6763806343078613E-8</v>
      </c>
      <c r="BI362" s="17">
        <f t="shared" ca="1" si="690"/>
        <v>1.6763806343078613E-8</v>
      </c>
      <c r="BJ362" s="17">
        <f t="shared" ca="1" si="690"/>
        <v>1.6763806343078613E-8</v>
      </c>
      <c r="BK362" s="17">
        <f t="shared" ca="1" si="690"/>
        <v>1.7695128917694092E-8</v>
      </c>
      <c r="BL362" s="17">
        <f t="shared" ca="1" si="690"/>
        <v>1.8160790205001831E-8</v>
      </c>
      <c r="BM362" s="17">
        <f t="shared" ca="1" si="690"/>
        <v>1.8160790205001831E-8</v>
      </c>
      <c r="BN362" s="17">
        <f t="shared" ca="1" si="690"/>
        <v>1.6763806343078613E-8</v>
      </c>
      <c r="BO362" s="17">
        <f t="shared" ca="1" si="690"/>
        <v>1.7229467630386353E-8</v>
      </c>
      <c r="BP362" s="17">
        <f t="shared" ca="1" si="690"/>
        <v>1.7695128917694092E-8</v>
      </c>
      <c r="BQ362" s="17">
        <f t="shared" ca="1" si="690"/>
        <v>1.7229467630386353E-8</v>
      </c>
      <c r="BR362" s="17">
        <f t="shared" ca="1" si="690"/>
        <v>1.7695128917694092E-8</v>
      </c>
      <c r="BS362" s="17">
        <f t="shared" ca="1" si="690"/>
        <v>1.7229467630386353E-8</v>
      </c>
      <c r="BT362" s="17">
        <f t="shared" ca="1" si="690"/>
        <v>1.6996636986732483E-8</v>
      </c>
      <c r="BU362" s="17">
        <f t="shared" ca="1" si="690"/>
        <v>1.6530975699424744E-8</v>
      </c>
      <c r="BV362" s="17">
        <f t="shared" ca="1" si="690"/>
        <v>1.5599653124809265E-8</v>
      </c>
      <c r="BW362" s="17">
        <f t="shared" ref="BW362:EH362" ca="1" si="691">BW360+BW354+BW353+BW352</f>
        <v>1.7229467630386353E-8</v>
      </c>
      <c r="BX362" s="17">
        <f t="shared" ca="1" si="691"/>
        <v>1.7462298274040222E-8</v>
      </c>
      <c r="BY362" s="17">
        <f t="shared" ca="1" si="691"/>
        <v>1.6065314412117004E-8</v>
      </c>
      <c r="BZ362" s="17">
        <f t="shared" ca="1" si="691"/>
        <v>1.6181729733943939E-8</v>
      </c>
      <c r="CA362" s="17">
        <f t="shared" ca="1" si="691"/>
        <v>1.6065314412117004E-8</v>
      </c>
      <c r="CB362" s="17">
        <f t="shared" ca="1" si="691"/>
        <v>1.6530975699424744E-8</v>
      </c>
      <c r="CC362" s="17">
        <f t="shared" ca="1" si="691"/>
        <v>1.6763806343078613E-8</v>
      </c>
      <c r="CD362" s="17">
        <f t="shared" ca="1" si="691"/>
        <v>1.6763806343078613E-8</v>
      </c>
      <c r="CE362" s="17">
        <f t="shared" ca="1" si="691"/>
        <v>1.6763806343078613E-8</v>
      </c>
      <c r="CF362" s="17">
        <f t="shared" ca="1" si="691"/>
        <v>1.6763806343078613E-8</v>
      </c>
      <c r="CG362" s="17">
        <f t="shared" ca="1" si="691"/>
        <v>1.6763806343078613E-8</v>
      </c>
      <c r="CH362" s="17">
        <f t="shared" ca="1" si="691"/>
        <v>1.6763806343078613E-8</v>
      </c>
      <c r="CI362" s="17">
        <f t="shared" ca="1" si="691"/>
        <v>1.6763806343078613E-8</v>
      </c>
      <c r="CJ362" s="17">
        <f t="shared" ca="1" si="691"/>
        <v>1.6763806343078613E-8</v>
      </c>
      <c r="CK362" s="17">
        <f t="shared" ca="1" si="691"/>
        <v>1.6763806343078613E-8</v>
      </c>
      <c r="CL362" s="17">
        <f t="shared" ca="1" si="691"/>
        <v>1.6763806343078613E-8</v>
      </c>
      <c r="CM362" s="17">
        <f t="shared" ca="1" si="691"/>
        <v>1.6763806343078613E-8</v>
      </c>
      <c r="CN362" s="17">
        <f t="shared" ca="1" si="691"/>
        <v>1.6763806343078613E-8</v>
      </c>
      <c r="CO362" s="17">
        <f t="shared" ca="1" si="691"/>
        <v>1.6763806343078613E-8</v>
      </c>
      <c r="CP362" s="17">
        <f t="shared" ca="1" si="691"/>
        <v>1.6763806343078613E-8</v>
      </c>
      <c r="CQ362" s="17">
        <f t="shared" ca="1" si="691"/>
        <v>1.6763806343078613E-8</v>
      </c>
      <c r="CR362" s="17">
        <f t="shared" ca="1" si="691"/>
        <v>1.6763806343078613E-8</v>
      </c>
      <c r="CS362" s="17">
        <f t="shared" ca="1" si="691"/>
        <v>1.6763806343078613E-8</v>
      </c>
      <c r="CT362" s="17">
        <f t="shared" ca="1" si="691"/>
        <v>1.6763806343078613E-8</v>
      </c>
      <c r="CU362" s="17">
        <f t="shared" ca="1" si="691"/>
        <v>1.6763806343078613E-8</v>
      </c>
      <c r="CV362" s="17">
        <f t="shared" ca="1" si="691"/>
        <v>1.6763806343078613E-8</v>
      </c>
      <c r="CW362" s="17">
        <f t="shared" ca="1" si="691"/>
        <v>1.6763806343078613E-8</v>
      </c>
      <c r="CX362" s="17">
        <f t="shared" ca="1" si="691"/>
        <v>1.6763806343078613E-8</v>
      </c>
      <c r="CY362" s="17">
        <f t="shared" ca="1" si="691"/>
        <v>1.6763806343078613E-8</v>
      </c>
      <c r="CZ362" s="17">
        <f t="shared" ca="1" si="691"/>
        <v>1.6763806343078613E-8</v>
      </c>
      <c r="DA362" s="17">
        <f t="shared" ca="1" si="691"/>
        <v>1.6763806343078613E-8</v>
      </c>
      <c r="DB362" s="17">
        <f t="shared" ca="1" si="691"/>
        <v>1.6763806343078613E-8</v>
      </c>
      <c r="DC362" s="17">
        <f t="shared" ca="1" si="691"/>
        <v>1.6763806343078613E-8</v>
      </c>
      <c r="DD362" s="17">
        <f t="shared" ca="1" si="691"/>
        <v>1.6763806343078613E-8</v>
      </c>
      <c r="DE362" s="17">
        <f t="shared" ca="1" si="691"/>
        <v>1.6763806343078613E-8</v>
      </c>
      <c r="DF362" s="17">
        <f t="shared" ca="1" si="691"/>
        <v>1.6763806343078613E-8</v>
      </c>
      <c r="DG362" s="17">
        <f t="shared" ca="1" si="691"/>
        <v>1.6763806343078613E-8</v>
      </c>
      <c r="DH362" s="17">
        <f t="shared" ca="1" si="691"/>
        <v>1.6763806343078613E-8</v>
      </c>
      <c r="DI362" s="17">
        <f t="shared" ca="1" si="691"/>
        <v>1.6763806343078613E-8</v>
      </c>
      <c r="DJ362" s="17">
        <f t="shared" ca="1" si="691"/>
        <v>1.6763806343078613E-8</v>
      </c>
      <c r="DK362" s="17">
        <f t="shared" ca="1" si="691"/>
        <v>1.6763806343078613E-8</v>
      </c>
      <c r="DL362" s="17">
        <f t="shared" ca="1" si="691"/>
        <v>1.6763806343078613E-8</v>
      </c>
      <c r="DM362" s="17">
        <f t="shared" ca="1" si="691"/>
        <v>1.6763806343078613E-8</v>
      </c>
      <c r="DN362" s="17">
        <f t="shared" ca="1" si="691"/>
        <v>1.6763806343078613E-8</v>
      </c>
      <c r="DO362" s="17">
        <f t="shared" ca="1" si="691"/>
        <v>1.6763806343078613E-8</v>
      </c>
      <c r="DP362" s="17">
        <f t="shared" ca="1" si="691"/>
        <v>1.6763806343078613E-8</v>
      </c>
      <c r="DQ362" s="17">
        <f t="shared" ca="1" si="691"/>
        <v>1.6763806343078613E-8</v>
      </c>
      <c r="DR362" s="17">
        <f t="shared" ca="1" si="691"/>
        <v>1.6763806343078613E-8</v>
      </c>
      <c r="DS362" s="17">
        <f t="shared" ca="1" si="691"/>
        <v>1.6763806343078613E-8</v>
      </c>
      <c r="DT362" s="17">
        <f t="shared" ca="1" si="691"/>
        <v>1.6763806343078613E-8</v>
      </c>
      <c r="DU362" s="17">
        <f t="shared" ca="1" si="691"/>
        <v>1.6763806343078613E-8</v>
      </c>
      <c r="DV362" s="17">
        <f t="shared" ca="1" si="691"/>
        <v>1.6763806343078613E-8</v>
      </c>
      <c r="DW362" s="17">
        <f t="shared" ca="1" si="691"/>
        <v>1.6763806343078613E-8</v>
      </c>
      <c r="DX362" s="17">
        <f t="shared" ca="1" si="691"/>
        <v>1.6763806343078613E-8</v>
      </c>
      <c r="DY362" s="17">
        <f t="shared" ca="1" si="691"/>
        <v>1.6763806343078613E-8</v>
      </c>
      <c r="DZ362" s="17">
        <f t="shared" ca="1" si="691"/>
        <v>1.6763806343078613E-8</v>
      </c>
      <c r="EA362" s="17">
        <f t="shared" ca="1" si="691"/>
        <v>1.6763806343078613E-8</v>
      </c>
      <c r="EB362" s="17">
        <f t="shared" ca="1" si="691"/>
        <v>1.6763806343078613E-8</v>
      </c>
      <c r="EC362" s="17">
        <f t="shared" ca="1" si="691"/>
        <v>1.6763806343078613E-8</v>
      </c>
      <c r="ED362" s="17">
        <f t="shared" ca="1" si="691"/>
        <v>1.6763806343078613E-8</v>
      </c>
      <c r="EE362" s="17">
        <f t="shared" ca="1" si="691"/>
        <v>1.6763806343078613E-8</v>
      </c>
      <c r="EF362" s="17">
        <f t="shared" ca="1" si="691"/>
        <v>1.6763806343078613E-8</v>
      </c>
      <c r="EG362" s="17">
        <f t="shared" ca="1" si="691"/>
        <v>1.6763806343078613E-8</v>
      </c>
      <c r="EH362" s="17">
        <f t="shared" ca="1" si="691"/>
        <v>1.6763806343078613E-8</v>
      </c>
      <c r="EI362" s="17">
        <f t="shared" ref="EI362:FC362" ca="1" si="692">EI360+EI354+EI353+EI352</f>
        <v>1.6763806343078613E-8</v>
      </c>
      <c r="EJ362" s="17">
        <f t="shared" ca="1" si="692"/>
        <v>1.6763806343078613E-8</v>
      </c>
      <c r="EK362" s="17">
        <f t="shared" ca="1" si="692"/>
        <v>1.6763806343078613E-8</v>
      </c>
      <c r="EL362" s="17">
        <f t="shared" ca="1" si="692"/>
        <v>1.6763806343078613E-8</v>
      </c>
      <c r="EM362" s="17">
        <f t="shared" ca="1" si="692"/>
        <v>1.6763806343078613E-8</v>
      </c>
      <c r="EN362" s="17">
        <f t="shared" ca="1" si="692"/>
        <v>1.6763806343078613E-8</v>
      </c>
      <c r="EO362" s="17">
        <f t="shared" ca="1" si="692"/>
        <v>1.6763806343078613E-8</v>
      </c>
      <c r="EP362" s="17">
        <f t="shared" ca="1" si="692"/>
        <v>1.6763806343078613E-8</v>
      </c>
      <c r="EQ362" s="17">
        <f t="shared" ca="1" si="692"/>
        <v>1.6763806343078613E-8</v>
      </c>
      <c r="ER362" s="17">
        <f t="shared" ca="1" si="692"/>
        <v>1.6763806343078613E-8</v>
      </c>
      <c r="ES362" s="17">
        <f t="shared" ca="1" si="692"/>
        <v>1.6763806343078613E-8</v>
      </c>
      <c r="ET362" s="17">
        <f t="shared" ca="1" si="692"/>
        <v>1.6763806343078613E-8</v>
      </c>
      <c r="EU362" s="17">
        <f t="shared" ca="1" si="692"/>
        <v>1.6763806343078613E-8</v>
      </c>
      <c r="EV362" s="17">
        <f t="shared" ca="1" si="692"/>
        <v>1.6763806343078613E-8</v>
      </c>
      <c r="EW362" s="17">
        <f t="shared" ca="1" si="692"/>
        <v>1.6763806343078613E-8</v>
      </c>
      <c r="EX362" s="17">
        <f t="shared" ca="1" si="692"/>
        <v>9.3132257461547852E-9</v>
      </c>
      <c r="EY362" s="17">
        <f t="shared" ca="1" si="692"/>
        <v>1.6763806343078613E-8</v>
      </c>
      <c r="EZ362" s="17">
        <f t="shared" ca="1" si="692"/>
        <v>2.4214386940002441E-8</v>
      </c>
      <c r="FA362" s="17">
        <f t="shared" ca="1" si="692"/>
        <v>3.166496753692627E-8</v>
      </c>
      <c r="FB362" s="17">
        <f t="shared" ca="1" si="692"/>
        <v>6.1467289924621582E-8</v>
      </c>
      <c r="FC362" s="17">
        <f t="shared" ca="1" si="692"/>
        <v>8.3819031715393066E-8</v>
      </c>
    </row>
    <row r="364" spans="4:159" x14ac:dyDescent="0.35">
      <c r="J364" s="17">
        <f ca="1">J362-J349</f>
        <v>0</v>
      </c>
      <c r="K364" s="17">
        <f t="shared" ref="K364:BV364" ca="1" si="693">K362-K349</f>
        <v>0</v>
      </c>
      <c r="L364" s="17">
        <f t="shared" ca="1" si="693"/>
        <v>0</v>
      </c>
      <c r="M364" s="17">
        <f t="shared" ca="1" si="693"/>
        <v>0</v>
      </c>
      <c r="N364" s="17">
        <f t="shared" ca="1" si="693"/>
        <v>0</v>
      </c>
      <c r="O364" s="17">
        <f t="shared" ca="1" si="693"/>
        <v>0</v>
      </c>
      <c r="P364" s="17">
        <f t="shared" ca="1" si="693"/>
        <v>0</v>
      </c>
      <c r="Q364" s="17">
        <f t="shared" ca="1" si="693"/>
        <v>0</v>
      </c>
      <c r="R364" s="17">
        <f t="shared" ca="1" si="693"/>
        <v>0</v>
      </c>
      <c r="S364" s="17">
        <f t="shared" ca="1" si="693"/>
        <v>0</v>
      </c>
      <c r="T364" s="17">
        <f t="shared" ca="1" si="693"/>
        <v>0</v>
      </c>
      <c r="U364" s="17">
        <f t="shared" ca="1" si="693"/>
        <v>0</v>
      </c>
      <c r="V364" s="17">
        <f t="shared" ca="1" si="693"/>
        <v>0</v>
      </c>
      <c r="W364" s="17">
        <f t="shared" ca="1" si="693"/>
        <v>0</v>
      </c>
      <c r="X364" s="17">
        <f t="shared" ca="1" si="693"/>
        <v>0</v>
      </c>
      <c r="Y364" s="17">
        <f t="shared" ca="1" si="693"/>
        <v>0</v>
      </c>
      <c r="Z364" s="17">
        <f t="shared" ca="1" si="693"/>
        <v>0</v>
      </c>
      <c r="AA364" s="17">
        <f t="shared" ca="1" si="693"/>
        <v>0</v>
      </c>
      <c r="AB364" s="17">
        <f t="shared" ca="1" si="693"/>
        <v>0</v>
      </c>
      <c r="AC364" s="17">
        <f t="shared" ca="1" si="693"/>
        <v>0</v>
      </c>
      <c r="AD364" s="17">
        <f t="shared" ca="1" si="693"/>
        <v>-3.7252902984619141E-9</v>
      </c>
      <c r="AE364" s="17">
        <f t="shared" ca="1" si="693"/>
        <v>-3.7252902984619141E-9</v>
      </c>
      <c r="AF364" s="17">
        <f t="shared" ca="1" si="693"/>
        <v>-3.7252902984619141E-9</v>
      </c>
      <c r="AG364" s="17">
        <f t="shared" ca="1" si="693"/>
        <v>0</v>
      </c>
      <c r="AH364" s="17">
        <f t="shared" ca="1" si="693"/>
        <v>3.7252902984619141E-9</v>
      </c>
      <c r="AI364" s="17">
        <f t="shared" ca="1" si="693"/>
        <v>3.7252902984619141E-9</v>
      </c>
      <c r="AJ364" s="17">
        <f t="shared" ca="1" si="693"/>
        <v>3.7252902984619141E-9</v>
      </c>
      <c r="AK364" s="17">
        <f t="shared" ca="1" si="693"/>
        <v>3.7252902984619141E-9</v>
      </c>
      <c r="AL364" s="17">
        <f t="shared" ca="1" si="693"/>
        <v>7.4505805969238281E-9</v>
      </c>
      <c r="AM364" s="17">
        <f t="shared" ca="1" si="693"/>
        <v>7.4505805969238281E-9</v>
      </c>
      <c r="AN364" s="17">
        <f t="shared" ca="1" si="693"/>
        <v>7.4505805969238281E-9</v>
      </c>
      <c r="AO364" s="17">
        <f t="shared" ca="1" si="693"/>
        <v>7.4505805969238281E-9</v>
      </c>
      <c r="AP364" s="17">
        <f t="shared" ca="1" si="693"/>
        <v>7.4505805969238281E-9</v>
      </c>
      <c r="AQ364" s="17">
        <f t="shared" ca="1" si="693"/>
        <v>3.7252902984619141E-9</v>
      </c>
      <c r="AR364" s="17">
        <f t="shared" ca="1" si="693"/>
        <v>3.7252902984619141E-9</v>
      </c>
      <c r="AS364" s="17">
        <f t="shared" ca="1" si="693"/>
        <v>3.7252902984619141E-9</v>
      </c>
      <c r="AT364" s="17">
        <f t="shared" ca="1" si="693"/>
        <v>3.7252902984619141E-9</v>
      </c>
      <c r="AU364" s="17">
        <f t="shared" ca="1" si="693"/>
        <v>3.7252902984619141E-9</v>
      </c>
      <c r="AV364" s="17">
        <f t="shared" ca="1" si="693"/>
        <v>3.7252902984619141E-9</v>
      </c>
      <c r="AW364" s="17">
        <f t="shared" ca="1" si="693"/>
        <v>5.5879354476928711E-9</v>
      </c>
      <c r="AX364" s="17">
        <f t="shared" ca="1" si="693"/>
        <v>5.5879354476928711E-9</v>
      </c>
      <c r="AY364" s="17">
        <f t="shared" ca="1" si="693"/>
        <v>1.4901161193847656E-8</v>
      </c>
      <c r="AZ364" s="17">
        <f t="shared" ca="1" si="693"/>
        <v>1.6763806343078613E-8</v>
      </c>
      <c r="BA364" s="17">
        <f t="shared" ca="1" si="693"/>
        <v>1.4901161193847656E-8</v>
      </c>
      <c r="BB364" s="17">
        <f t="shared" ca="1" si="693"/>
        <v>1.4901161193847656E-8</v>
      </c>
      <c r="BC364" s="17">
        <f t="shared" ca="1" si="693"/>
        <v>1.4901161193847656E-8</v>
      </c>
      <c r="BD364" s="17">
        <f t="shared" ca="1" si="693"/>
        <v>1.6763806343078613E-8</v>
      </c>
      <c r="BE364" s="17">
        <f t="shared" ca="1" si="693"/>
        <v>1.6763806343078613E-8</v>
      </c>
      <c r="BF364" s="17">
        <f t="shared" ca="1" si="693"/>
        <v>1.6763806343078613E-8</v>
      </c>
      <c r="BG364" s="17">
        <f t="shared" ca="1" si="693"/>
        <v>1.6763806343078613E-8</v>
      </c>
      <c r="BH364" s="17">
        <f t="shared" ca="1" si="693"/>
        <v>1.6763806343078613E-8</v>
      </c>
      <c r="BI364" s="17">
        <f t="shared" ca="1" si="693"/>
        <v>1.6763806343078613E-8</v>
      </c>
      <c r="BJ364" s="17">
        <f t="shared" ca="1" si="693"/>
        <v>1.6763806343078613E-8</v>
      </c>
      <c r="BK364" s="17">
        <f t="shared" ca="1" si="693"/>
        <v>1.7695128917694092E-8</v>
      </c>
      <c r="BL364" s="17">
        <f t="shared" ca="1" si="693"/>
        <v>1.8160790205001831E-8</v>
      </c>
      <c r="BM364" s="17">
        <f t="shared" ca="1" si="693"/>
        <v>1.8160790205001831E-8</v>
      </c>
      <c r="BN364" s="17">
        <f t="shared" ca="1" si="693"/>
        <v>1.6763806343078613E-8</v>
      </c>
      <c r="BO364" s="17">
        <f t="shared" ca="1" si="693"/>
        <v>1.7229467630386353E-8</v>
      </c>
      <c r="BP364" s="17">
        <f t="shared" ca="1" si="693"/>
        <v>1.7695128917694092E-8</v>
      </c>
      <c r="BQ364" s="17">
        <f t="shared" ca="1" si="693"/>
        <v>1.7229467630386353E-8</v>
      </c>
      <c r="BR364" s="17">
        <f t="shared" ca="1" si="693"/>
        <v>1.7695128917694092E-8</v>
      </c>
      <c r="BS364" s="17">
        <f t="shared" ca="1" si="693"/>
        <v>1.7229467630386353E-8</v>
      </c>
      <c r="BT364" s="17">
        <f t="shared" ca="1" si="693"/>
        <v>1.6996636986732483E-8</v>
      </c>
      <c r="BU364" s="17">
        <f t="shared" ca="1" si="693"/>
        <v>1.6530975699424744E-8</v>
      </c>
      <c r="BV364" s="17">
        <f t="shared" ca="1" si="693"/>
        <v>1.5599653124809265E-8</v>
      </c>
      <c r="BW364" s="17">
        <f t="shared" ref="BW364:EH364" ca="1" si="694">BW362-BW349</f>
        <v>1.7229467630386353E-8</v>
      </c>
      <c r="BX364" s="17">
        <f t="shared" ca="1" si="694"/>
        <v>1.7462298274040222E-8</v>
      </c>
      <c r="BY364" s="17">
        <f t="shared" ca="1" si="694"/>
        <v>1.6065314412117004E-8</v>
      </c>
      <c r="BZ364" s="17">
        <f t="shared" ca="1" si="694"/>
        <v>1.6181729733943939E-8</v>
      </c>
      <c r="CA364" s="17">
        <f t="shared" ca="1" si="694"/>
        <v>1.6065314412117004E-8</v>
      </c>
      <c r="CB364" s="17">
        <f t="shared" ca="1" si="694"/>
        <v>1.6530975699424744E-8</v>
      </c>
      <c r="CC364" s="17">
        <f t="shared" ca="1" si="694"/>
        <v>1.6763806343078613E-8</v>
      </c>
      <c r="CD364" s="17">
        <f t="shared" ca="1" si="694"/>
        <v>1.6763806343078613E-8</v>
      </c>
      <c r="CE364" s="17">
        <f t="shared" ca="1" si="694"/>
        <v>1.6763806343078613E-8</v>
      </c>
      <c r="CF364" s="17">
        <f t="shared" ca="1" si="694"/>
        <v>1.6763806343078613E-8</v>
      </c>
      <c r="CG364" s="17">
        <f t="shared" ca="1" si="694"/>
        <v>1.6763806343078613E-8</v>
      </c>
      <c r="CH364" s="17">
        <f t="shared" ca="1" si="694"/>
        <v>1.6763806343078613E-8</v>
      </c>
      <c r="CI364" s="17">
        <f t="shared" ca="1" si="694"/>
        <v>1.6763806343078613E-8</v>
      </c>
      <c r="CJ364" s="17">
        <f t="shared" ca="1" si="694"/>
        <v>1.6763806343078613E-8</v>
      </c>
      <c r="CK364" s="17">
        <f t="shared" ca="1" si="694"/>
        <v>1.6763806343078613E-8</v>
      </c>
      <c r="CL364" s="17">
        <f t="shared" ca="1" si="694"/>
        <v>1.6763806343078613E-8</v>
      </c>
      <c r="CM364" s="17">
        <f t="shared" ca="1" si="694"/>
        <v>1.6763806343078613E-8</v>
      </c>
      <c r="CN364" s="17">
        <f t="shared" ca="1" si="694"/>
        <v>1.6763806343078613E-8</v>
      </c>
      <c r="CO364" s="17">
        <f t="shared" ca="1" si="694"/>
        <v>1.6763806343078613E-8</v>
      </c>
      <c r="CP364" s="17">
        <f t="shared" ca="1" si="694"/>
        <v>1.6763806343078613E-8</v>
      </c>
      <c r="CQ364" s="17">
        <f t="shared" ca="1" si="694"/>
        <v>1.6763806343078613E-8</v>
      </c>
      <c r="CR364" s="17">
        <f t="shared" ca="1" si="694"/>
        <v>1.6763806343078613E-8</v>
      </c>
      <c r="CS364" s="17">
        <f t="shared" ca="1" si="694"/>
        <v>1.6763806343078613E-8</v>
      </c>
      <c r="CT364" s="17">
        <f t="shared" ca="1" si="694"/>
        <v>1.6763806343078613E-8</v>
      </c>
      <c r="CU364" s="17">
        <f t="shared" ca="1" si="694"/>
        <v>1.6763806343078613E-8</v>
      </c>
      <c r="CV364" s="17">
        <f t="shared" ca="1" si="694"/>
        <v>1.6763806343078613E-8</v>
      </c>
      <c r="CW364" s="17">
        <f t="shared" ca="1" si="694"/>
        <v>1.6763806343078613E-8</v>
      </c>
      <c r="CX364" s="17">
        <f t="shared" ca="1" si="694"/>
        <v>1.6763806343078613E-8</v>
      </c>
      <c r="CY364" s="17">
        <f t="shared" ca="1" si="694"/>
        <v>1.6763806343078613E-8</v>
      </c>
      <c r="CZ364" s="17">
        <f t="shared" ca="1" si="694"/>
        <v>1.6763806343078613E-8</v>
      </c>
      <c r="DA364" s="17">
        <f t="shared" ca="1" si="694"/>
        <v>1.6763806343078613E-8</v>
      </c>
      <c r="DB364" s="17">
        <f t="shared" ca="1" si="694"/>
        <v>1.6763806343078613E-8</v>
      </c>
      <c r="DC364" s="17">
        <f t="shared" ca="1" si="694"/>
        <v>1.6763806343078613E-8</v>
      </c>
      <c r="DD364" s="17">
        <f t="shared" ca="1" si="694"/>
        <v>1.6763806343078613E-8</v>
      </c>
      <c r="DE364" s="17">
        <f t="shared" ca="1" si="694"/>
        <v>1.6763806343078613E-8</v>
      </c>
      <c r="DF364" s="17">
        <f t="shared" ca="1" si="694"/>
        <v>1.6763806343078613E-8</v>
      </c>
      <c r="DG364" s="17">
        <f t="shared" ca="1" si="694"/>
        <v>1.6763806343078613E-8</v>
      </c>
      <c r="DH364" s="17">
        <f t="shared" ca="1" si="694"/>
        <v>1.6763806343078613E-8</v>
      </c>
      <c r="DI364" s="17">
        <f t="shared" ca="1" si="694"/>
        <v>1.6763806343078613E-8</v>
      </c>
      <c r="DJ364" s="17">
        <f t="shared" ca="1" si="694"/>
        <v>1.6763806343078613E-8</v>
      </c>
      <c r="DK364" s="17">
        <f t="shared" ca="1" si="694"/>
        <v>1.6763806343078613E-8</v>
      </c>
      <c r="DL364" s="17">
        <f t="shared" ca="1" si="694"/>
        <v>1.6763806343078613E-8</v>
      </c>
      <c r="DM364" s="17">
        <f t="shared" ca="1" si="694"/>
        <v>1.6763806343078613E-8</v>
      </c>
      <c r="DN364" s="17">
        <f t="shared" ca="1" si="694"/>
        <v>1.6763806343078613E-8</v>
      </c>
      <c r="DO364" s="17">
        <f t="shared" ca="1" si="694"/>
        <v>1.6763806343078613E-8</v>
      </c>
      <c r="DP364" s="17">
        <f t="shared" ca="1" si="694"/>
        <v>1.6763806343078613E-8</v>
      </c>
      <c r="DQ364" s="17">
        <f t="shared" ca="1" si="694"/>
        <v>1.6763806343078613E-8</v>
      </c>
      <c r="DR364" s="17">
        <f t="shared" ca="1" si="694"/>
        <v>1.6763806343078613E-8</v>
      </c>
      <c r="DS364" s="17">
        <f t="shared" ca="1" si="694"/>
        <v>1.6763806343078613E-8</v>
      </c>
      <c r="DT364" s="17">
        <f t="shared" ca="1" si="694"/>
        <v>1.6763806343078613E-8</v>
      </c>
      <c r="DU364" s="17">
        <f t="shared" ca="1" si="694"/>
        <v>1.6763806343078613E-8</v>
      </c>
      <c r="DV364" s="17">
        <f t="shared" ca="1" si="694"/>
        <v>1.6763806343078613E-8</v>
      </c>
      <c r="DW364" s="17">
        <f t="shared" ca="1" si="694"/>
        <v>1.6763806343078613E-8</v>
      </c>
      <c r="DX364" s="17">
        <f t="shared" ca="1" si="694"/>
        <v>1.6763806343078613E-8</v>
      </c>
      <c r="DY364" s="17">
        <f t="shared" ca="1" si="694"/>
        <v>1.6763806343078613E-8</v>
      </c>
      <c r="DZ364" s="17">
        <f t="shared" ca="1" si="694"/>
        <v>1.6763806343078613E-8</v>
      </c>
      <c r="EA364" s="17">
        <f t="shared" ca="1" si="694"/>
        <v>1.6763806343078613E-8</v>
      </c>
      <c r="EB364" s="17">
        <f t="shared" ca="1" si="694"/>
        <v>1.6763806343078613E-8</v>
      </c>
      <c r="EC364" s="17">
        <f t="shared" ca="1" si="694"/>
        <v>1.6763806343078613E-8</v>
      </c>
      <c r="ED364" s="17">
        <f t="shared" ca="1" si="694"/>
        <v>1.6763806343078613E-8</v>
      </c>
      <c r="EE364" s="17">
        <f t="shared" ca="1" si="694"/>
        <v>1.6763806343078613E-8</v>
      </c>
      <c r="EF364" s="17">
        <f t="shared" ca="1" si="694"/>
        <v>1.6763806343078613E-8</v>
      </c>
      <c r="EG364" s="17">
        <f t="shared" ca="1" si="694"/>
        <v>1.6763806343078613E-8</v>
      </c>
      <c r="EH364" s="17">
        <f t="shared" ca="1" si="694"/>
        <v>1.6763806343078613E-8</v>
      </c>
      <c r="EI364" s="17">
        <f t="shared" ref="EI364:FC364" ca="1" si="695">EI362-EI349</f>
        <v>1.6763806343078613E-8</v>
      </c>
      <c r="EJ364" s="17">
        <f t="shared" ca="1" si="695"/>
        <v>1.6763806343078613E-8</v>
      </c>
      <c r="EK364" s="17">
        <f t="shared" ca="1" si="695"/>
        <v>1.6763806343078613E-8</v>
      </c>
      <c r="EL364" s="17">
        <f t="shared" ca="1" si="695"/>
        <v>1.6763806343078613E-8</v>
      </c>
      <c r="EM364" s="17">
        <f t="shared" ca="1" si="695"/>
        <v>1.6763806343078613E-8</v>
      </c>
      <c r="EN364" s="17">
        <f t="shared" ca="1" si="695"/>
        <v>1.6763806343078613E-8</v>
      </c>
      <c r="EO364" s="17">
        <f t="shared" ca="1" si="695"/>
        <v>1.6763806343078613E-8</v>
      </c>
      <c r="EP364" s="17">
        <f t="shared" ca="1" si="695"/>
        <v>1.6763806343078613E-8</v>
      </c>
      <c r="EQ364" s="17">
        <f t="shared" ca="1" si="695"/>
        <v>1.6763806343078613E-8</v>
      </c>
      <c r="ER364" s="17">
        <f t="shared" ca="1" si="695"/>
        <v>1.6763806343078613E-8</v>
      </c>
      <c r="ES364" s="17">
        <f t="shared" ca="1" si="695"/>
        <v>1.6763806343078613E-8</v>
      </c>
      <c r="ET364" s="17">
        <f t="shared" ca="1" si="695"/>
        <v>1.6763806343078613E-8</v>
      </c>
      <c r="EU364" s="17">
        <f t="shared" ca="1" si="695"/>
        <v>1.6763806343078613E-8</v>
      </c>
      <c r="EV364" s="17">
        <f t="shared" ca="1" si="695"/>
        <v>1.6763806343078613E-8</v>
      </c>
      <c r="EW364" s="17">
        <f t="shared" ca="1" si="695"/>
        <v>1.6763806343078613E-8</v>
      </c>
      <c r="EX364" s="17">
        <f t="shared" ca="1" si="695"/>
        <v>9.3132257461547852E-9</v>
      </c>
      <c r="EY364" s="17">
        <f t="shared" ca="1" si="695"/>
        <v>1.6763806343078613E-8</v>
      </c>
      <c r="EZ364" s="17">
        <f t="shared" ca="1" si="695"/>
        <v>2.4214386940002441E-8</v>
      </c>
      <c r="FA364" s="17">
        <f t="shared" ca="1" si="695"/>
        <v>3.166496753692627E-8</v>
      </c>
      <c r="FB364" s="17">
        <f t="shared" ca="1" si="695"/>
        <v>6.1467289924621582E-8</v>
      </c>
      <c r="FC364" s="17">
        <f t="shared" ca="1" si="695"/>
        <v>8.3819031715393066E-8</v>
      </c>
    </row>
    <row r="365" spans="4:159" x14ac:dyDescent="0.35">
      <c r="D365" t="s">
        <v>268</v>
      </c>
      <c r="H365" t="b">
        <f ca="1">AND(J365:FC365)</f>
        <v>1</v>
      </c>
      <c r="J365" t="b">
        <f ca="1">ROUND(J364,0)=0</f>
        <v>1</v>
      </c>
      <c r="K365" t="b">
        <f t="shared" ref="K365:BV365" ca="1" si="696">ROUND(K364,0)=0</f>
        <v>1</v>
      </c>
      <c r="L365" t="b">
        <f t="shared" ca="1" si="696"/>
        <v>1</v>
      </c>
      <c r="M365" t="b">
        <f t="shared" ca="1" si="696"/>
        <v>1</v>
      </c>
      <c r="N365" t="b">
        <f t="shared" ca="1" si="696"/>
        <v>1</v>
      </c>
      <c r="O365" t="b">
        <f t="shared" ca="1" si="696"/>
        <v>1</v>
      </c>
      <c r="P365" t="b">
        <f t="shared" ca="1" si="696"/>
        <v>1</v>
      </c>
      <c r="Q365" t="b">
        <f t="shared" ca="1" si="696"/>
        <v>1</v>
      </c>
      <c r="R365" t="b">
        <f t="shared" ca="1" si="696"/>
        <v>1</v>
      </c>
      <c r="S365" t="b">
        <f t="shared" ca="1" si="696"/>
        <v>1</v>
      </c>
      <c r="T365" t="b">
        <f t="shared" ca="1" si="696"/>
        <v>1</v>
      </c>
      <c r="U365" t="b">
        <f t="shared" ca="1" si="696"/>
        <v>1</v>
      </c>
      <c r="V365" t="b">
        <f t="shared" ca="1" si="696"/>
        <v>1</v>
      </c>
      <c r="W365" t="b">
        <f t="shared" ca="1" si="696"/>
        <v>1</v>
      </c>
      <c r="X365" t="b">
        <f t="shared" ca="1" si="696"/>
        <v>1</v>
      </c>
      <c r="Y365" t="b">
        <f t="shared" ca="1" si="696"/>
        <v>1</v>
      </c>
      <c r="Z365" t="b">
        <f t="shared" ca="1" si="696"/>
        <v>1</v>
      </c>
      <c r="AA365" t="b">
        <f t="shared" ca="1" si="696"/>
        <v>1</v>
      </c>
      <c r="AB365" t="b">
        <f t="shared" ca="1" si="696"/>
        <v>1</v>
      </c>
      <c r="AC365" t="b">
        <f t="shared" ca="1" si="696"/>
        <v>1</v>
      </c>
      <c r="AD365" t="b">
        <f t="shared" ca="1" si="696"/>
        <v>1</v>
      </c>
      <c r="AE365" t="b">
        <f t="shared" ca="1" si="696"/>
        <v>1</v>
      </c>
      <c r="AF365" t="b">
        <f t="shared" ca="1" si="696"/>
        <v>1</v>
      </c>
      <c r="AG365" t="b">
        <f t="shared" ca="1" si="696"/>
        <v>1</v>
      </c>
      <c r="AH365" t="b">
        <f t="shared" ca="1" si="696"/>
        <v>1</v>
      </c>
      <c r="AI365" t="b">
        <f t="shared" ca="1" si="696"/>
        <v>1</v>
      </c>
      <c r="AJ365" t="b">
        <f t="shared" ca="1" si="696"/>
        <v>1</v>
      </c>
      <c r="AK365" t="b">
        <f t="shared" ca="1" si="696"/>
        <v>1</v>
      </c>
      <c r="AL365" t="b">
        <f t="shared" ca="1" si="696"/>
        <v>1</v>
      </c>
      <c r="AM365" t="b">
        <f t="shared" ca="1" si="696"/>
        <v>1</v>
      </c>
      <c r="AN365" t="b">
        <f t="shared" ca="1" si="696"/>
        <v>1</v>
      </c>
      <c r="AO365" t="b">
        <f t="shared" ca="1" si="696"/>
        <v>1</v>
      </c>
      <c r="AP365" t="b">
        <f t="shared" ca="1" si="696"/>
        <v>1</v>
      </c>
      <c r="AQ365" t="b">
        <f t="shared" ca="1" si="696"/>
        <v>1</v>
      </c>
      <c r="AR365" t="b">
        <f t="shared" ca="1" si="696"/>
        <v>1</v>
      </c>
      <c r="AS365" t="b">
        <f t="shared" ca="1" si="696"/>
        <v>1</v>
      </c>
      <c r="AT365" t="b">
        <f t="shared" ca="1" si="696"/>
        <v>1</v>
      </c>
      <c r="AU365" t="b">
        <f t="shared" ca="1" si="696"/>
        <v>1</v>
      </c>
      <c r="AV365" t="b">
        <f t="shared" ca="1" si="696"/>
        <v>1</v>
      </c>
      <c r="AW365" t="b">
        <f t="shared" ca="1" si="696"/>
        <v>1</v>
      </c>
      <c r="AX365" t="b">
        <f t="shared" ca="1" si="696"/>
        <v>1</v>
      </c>
      <c r="AY365" t="b">
        <f t="shared" ca="1" si="696"/>
        <v>1</v>
      </c>
      <c r="AZ365" t="b">
        <f t="shared" ca="1" si="696"/>
        <v>1</v>
      </c>
      <c r="BA365" t="b">
        <f t="shared" ca="1" si="696"/>
        <v>1</v>
      </c>
      <c r="BB365" t="b">
        <f t="shared" ca="1" si="696"/>
        <v>1</v>
      </c>
      <c r="BC365" t="b">
        <f t="shared" ca="1" si="696"/>
        <v>1</v>
      </c>
      <c r="BD365" t="b">
        <f t="shared" ca="1" si="696"/>
        <v>1</v>
      </c>
      <c r="BE365" t="b">
        <f t="shared" ca="1" si="696"/>
        <v>1</v>
      </c>
      <c r="BF365" t="b">
        <f t="shared" ca="1" si="696"/>
        <v>1</v>
      </c>
      <c r="BG365" t="b">
        <f t="shared" ca="1" si="696"/>
        <v>1</v>
      </c>
      <c r="BH365" t="b">
        <f t="shared" ca="1" si="696"/>
        <v>1</v>
      </c>
      <c r="BI365" t="b">
        <f t="shared" ca="1" si="696"/>
        <v>1</v>
      </c>
      <c r="BJ365" t="b">
        <f t="shared" ca="1" si="696"/>
        <v>1</v>
      </c>
      <c r="BK365" t="b">
        <f t="shared" ca="1" si="696"/>
        <v>1</v>
      </c>
      <c r="BL365" t="b">
        <f t="shared" ca="1" si="696"/>
        <v>1</v>
      </c>
      <c r="BM365" t="b">
        <f t="shared" ca="1" si="696"/>
        <v>1</v>
      </c>
      <c r="BN365" t="b">
        <f t="shared" ca="1" si="696"/>
        <v>1</v>
      </c>
      <c r="BO365" t="b">
        <f t="shared" ca="1" si="696"/>
        <v>1</v>
      </c>
      <c r="BP365" t="b">
        <f t="shared" ca="1" si="696"/>
        <v>1</v>
      </c>
      <c r="BQ365" t="b">
        <f t="shared" ca="1" si="696"/>
        <v>1</v>
      </c>
      <c r="BR365" t="b">
        <f t="shared" ca="1" si="696"/>
        <v>1</v>
      </c>
      <c r="BS365" t="b">
        <f t="shared" ca="1" si="696"/>
        <v>1</v>
      </c>
      <c r="BT365" t="b">
        <f t="shared" ca="1" si="696"/>
        <v>1</v>
      </c>
      <c r="BU365" t="b">
        <f t="shared" ca="1" si="696"/>
        <v>1</v>
      </c>
      <c r="BV365" t="b">
        <f t="shared" ca="1" si="696"/>
        <v>1</v>
      </c>
      <c r="BW365" t="b">
        <f t="shared" ref="BW365:EH365" ca="1" si="697">ROUND(BW364,0)=0</f>
        <v>1</v>
      </c>
      <c r="BX365" t="b">
        <f t="shared" ca="1" si="697"/>
        <v>1</v>
      </c>
      <c r="BY365" t="b">
        <f t="shared" ca="1" si="697"/>
        <v>1</v>
      </c>
      <c r="BZ365" t="b">
        <f t="shared" ca="1" si="697"/>
        <v>1</v>
      </c>
      <c r="CA365" t="b">
        <f t="shared" ca="1" si="697"/>
        <v>1</v>
      </c>
      <c r="CB365" t="b">
        <f t="shared" ca="1" si="697"/>
        <v>1</v>
      </c>
      <c r="CC365" t="b">
        <f t="shared" ca="1" si="697"/>
        <v>1</v>
      </c>
      <c r="CD365" t="b">
        <f t="shared" ca="1" si="697"/>
        <v>1</v>
      </c>
      <c r="CE365" t="b">
        <f t="shared" ca="1" si="697"/>
        <v>1</v>
      </c>
      <c r="CF365" t="b">
        <f t="shared" ca="1" si="697"/>
        <v>1</v>
      </c>
      <c r="CG365" t="b">
        <f t="shared" ca="1" si="697"/>
        <v>1</v>
      </c>
      <c r="CH365" t="b">
        <f t="shared" ca="1" si="697"/>
        <v>1</v>
      </c>
      <c r="CI365" t="b">
        <f t="shared" ca="1" si="697"/>
        <v>1</v>
      </c>
      <c r="CJ365" t="b">
        <f t="shared" ca="1" si="697"/>
        <v>1</v>
      </c>
      <c r="CK365" t="b">
        <f t="shared" ca="1" si="697"/>
        <v>1</v>
      </c>
      <c r="CL365" t="b">
        <f t="shared" ca="1" si="697"/>
        <v>1</v>
      </c>
      <c r="CM365" t="b">
        <f t="shared" ca="1" si="697"/>
        <v>1</v>
      </c>
      <c r="CN365" t="b">
        <f t="shared" ca="1" si="697"/>
        <v>1</v>
      </c>
      <c r="CO365" t="b">
        <f t="shared" ca="1" si="697"/>
        <v>1</v>
      </c>
      <c r="CP365" t="b">
        <f t="shared" ca="1" si="697"/>
        <v>1</v>
      </c>
      <c r="CQ365" t="b">
        <f t="shared" ca="1" si="697"/>
        <v>1</v>
      </c>
      <c r="CR365" t="b">
        <f t="shared" ca="1" si="697"/>
        <v>1</v>
      </c>
      <c r="CS365" t="b">
        <f t="shared" ca="1" si="697"/>
        <v>1</v>
      </c>
      <c r="CT365" t="b">
        <f t="shared" ca="1" si="697"/>
        <v>1</v>
      </c>
      <c r="CU365" t="b">
        <f t="shared" ca="1" si="697"/>
        <v>1</v>
      </c>
      <c r="CV365" t="b">
        <f t="shared" ca="1" si="697"/>
        <v>1</v>
      </c>
      <c r="CW365" t="b">
        <f t="shared" ca="1" si="697"/>
        <v>1</v>
      </c>
      <c r="CX365" t="b">
        <f t="shared" ca="1" si="697"/>
        <v>1</v>
      </c>
      <c r="CY365" t="b">
        <f t="shared" ca="1" si="697"/>
        <v>1</v>
      </c>
      <c r="CZ365" t="b">
        <f t="shared" ca="1" si="697"/>
        <v>1</v>
      </c>
      <c r="DA365" t="b">
        <f t="shared" ca="1" si="697"/>
        <v>1</v>
      </c>
      <c r="DB365" t="b">
        <f t="shared" ca="1" si="697"/>
        <v>1</v>
      </c>
      <c r="DC365" t="b">
        <f t="shared" ca="1" si="697"/>
        <v>1</v>
      </c>
      <c r="DD365" t="b">
        <f t="shared" ca="1" si="697"/>
        <v>1</v>
      </c>
      <c r="DE365" t="b">
        <f t="shared" ca="1" si="697"/>
        <v>1</v>
      </c>
      <c r="DF365" t="b">
        <f t="shared" ca="1" si="697"/>
        <v>1</v>
      </c>
      <c r="DG365" t="b">
        <f t="shared" ca="1" si="697"/>
        <v>1</v>
      </c>
      <c r="DH365" t="b">
        <f t="shared" ca="1" si="697"/>
        <v>1</v>
      </c>
      <c r="DI365" t="b">
        <f t="shared" ca="1" si="697"/>
        <v>1</v>
      </c>
      <c r="DJ365" t="b">
        <f t="shared" ca="1" si="697"/>
        <v>1</v>
      </c>
      <c r="DK365" t="b">
        <f t="shared" ca="1" si="697"/>
        <v>1</v>
      </c>
      <c r="DL365" t="b">
        <f t="shared" ca="1" si="697"/>
        <v>1</v>
      </c>
      <c r="DM365" t="b">
        <f t="shared" ca="1" si="697"/>
        <v>1</v>
      </c>
      <c r="DN365" t="b">
        <f t="shared" ca="1" si="697"/>
        <v>1</v>
      </c>
      <c r="DO365" t="b">
        <f t="shared" ca="1" si="697"/>
        <v>1</v>
      </c>
      <c r="DP365" t="b">
        <f t="shared" ca="1" si="697"/>
        <v>1</v>
      </c>
      <c r="DQ365" t="b">
        <f t="shared" ca="1" si="697"/>
        <v>1</v>
      </c>
      <c r="DR365" t="b">
        <f t="shared" ca="1" si="697"/>
        <v>1</v>
      </c>
      <c r="DS365" t="b">
        <f t="shared" ca="1" si="697"/>
        <v>1</v>
      </c>
      <c r="DT365" t="b">
        <f t="shared" ca="1" si="697"/>
        <v>1</v>
      </c>
      <c r="DU365" t="b">
        <f t="shared" ca="1" si="697"/>
        <v>1</v>
      </c>
      <c r="DV365" t="b">
        <f t="shared" ca="1" si="697"/>
        <v>1</v>
      </c>
      <c r="DW365" t="b">
        <f t="shared" ca="1" si="697"/>
        <v>1</v>
      </c>
      <c r="DX365" t="b">
        <f t="shared" ca="1" si="697"/>
        <v>1</v>
      </c>
      <c r="DY365" t="b">
        <f t="shared" ca="1" si="697"/>
        <v>1</v>
      </c>
      <c r="DZ365" t="b">
        <f t="shared" ca="1" si="697"/>
        <v>1</v>
      </c>
      <c r="EA365" t="b">
        <f t="shared" ca="1" si="697"/>
        <v>1</v>
      </c>
      <c r="EB365" t="b">
        <f t="shared" ca="1" si="697"/>
        <v>1</v>
      </c>
      <c r="EC365" t="b">
        <f t="shared" ca="1" si="697"/>
        <v>1</v>
      </c>
      <c r="ED365" t="b">
        <f t="shared" ca="1" si="697"/>
        <v>1</v>
      </c>
      <c r="EE365" t="b">
        <f t="shared" ca="1" si="697"/>
        <v>1</v>
      </c>
      <c r="EF365" t="b">
        <f t="shared" ca="1" si="697"/>
        <v>1</v>
      </c>
      <c r="EG365" t="b">
        <f t="shared" ca="1" si="697"/>
        <v>1</v>
      </c>
      <c r="EH365" t="b">
        <f t="shared" ca="1" si="697"/>
        <v>1</v>
      </c>
      <c r="EI365" t="b">
        <f t="shared" ref="EI365:FC365" ca="1" si="698">ROUND(EI364,0)=0</f>
        <v>1</v>
      </c>
      <c r="EJ365" t="b">
        <f t="shared" ca="1" si="698"/>
        <v>1</v>
      </c>
      <c r="EK365" t="b">
        <f t="shared" ca="1" si="698"/>
        <v>1</v>
      </c>
      <c r="EL365" t="b">
        <f t="shared" ca="1" si="698"/>
        <v>1</v>
      </c>
      <c r="EM365" t="b">
        <f t="shared" ca="1" si="698"/>
        <v>1</v>
      </c>
      <c r="EN365" t="b">
        <f t="shared" ca="1" si="698"/>
        <v>1</v>
      </c>
      <c r="EO365" t="b">
        <f t="shared" ca="1" si="698"/>
        <v>1</v>
      </c>
      <c r="EP365" t="b">
        <f t="shared" ca="1" si="698"/>
        <v>1</v>
      </c>
      <c r="EQ365" t="b">
        <f t="shared" ca="1" si="698"/>
        <v>1</v>
      </c>
      <c r="ER365" t="b">
        <f t="shared" ca="1" si="698"/>
        <v>1</v>
      </c>
      <c r="ES365" t="b">
        <f t="shared" ca="1" si="698"/>
        <v>1</v>
      </c>
      <c r="ET365" t="b">
        <f t="shared" ca="1" si="698"/>
        <v>1</v>
      </c>
      <c r="EU365" t="b">
        <f t="shared" ca="1" si="698"/>
        <v>1</v>
      </c>
      <c r="EV365" t="b">
        <f t="shared" ca="1" si="698"/>
        <v>1</v>
      </c>
      <c r="EW365" t="b">
        <f t="shared" ca="1" si="698"/>
        <v>1</v>
      </c>
      <c r="EX365" t="b">
        <f t="shared" ca="1" si="698"/>
        <v>1</v>
      </c>
      <c r="EY365" t="b">
        <f t="shared" ca="1" si="698"/>
        <v>1</v>
      </c>
      <c r="EZ365" t="b">
        <f t="shared" ca="1" si="698"/>
        <v>1</v>
      </c>
      <c r="FA365" t="b">
        <f t="shared" ca="1" si="698"/>
        <v>1</v>
      </c>
      <c r="FB365" t="b">
        <f t="shared" ca="1" si="698"/>
        <v>1</v>
      </c>
      <c r="FC365" t="b">
        <f t="shared" ca="1" si="698"/>
        <v>1</v>
      </c>
    </row>
  </sheetData>
  <conditionalFormatting sqref="A1:XFD1048576">
    <cfRule type="expression" dxfId="9" priority="11">
      <formula>AND(A1&lt;&gt;"",A1=FALSE)</formula>
    </cfRule>
    <cfRule type="expression" dxfId="8" priority="12">
      <formula>A1=TRUE</formula>
    </cfRule>
  </conditionalFormatting>
  <conditionalFormatting sqref="J4:AAA4">
    <cfRule type="expression" dxfId="7" priority="9" stopIfTrue="1">
      <formula>AND(J4=0,J4&lt;&gt;"")</formula>
    </cfRule>
    <cfRule type="expression" dxfId="6" priority="10">
      <formula>J4=1</formula>
    </cfRule>
  </conditionalFormatting>
  <conditionalFormatting sqref="J9:AAA10">
    <cfRule type="expression" dxfId="5" priority="5" stopIfTrue="1">
      <formula>AND(J9=0,J9&lt;&gt;"")</formula>
    </cfRule>
    <cfRule type="expression" dxfId="4" priority="6">
      <formula>J9=1</formula>
    </cfRule>
  </conditionalFormatting>
  <conditionalFormatting sqref="J63:AAA64">
    <cfRule type="expression" dxfId="3" priority="1" stopIfTrue="1">
      <formula>AND(J63=0,J63&lt;&gt;"")</formula>
    </cfRule>
    <cfRule type="expression" dxfId="2" priority="2">
      <formula>J63=1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Spinner 1">
              <controlPr defaultSize="0" autoPict="0">
                <anchor moveWithCells="1" sizeWithCells="1">
                  <from>
                    <xdr:col>4</xdr:col>
                    <xdr:colOff>165100</xdr:colOff>
                    <xdr:row>0</xdr:row>
                    <xdr:rowOff>88900</xdr:rowOff>
                  </from>
                  <to>
                    <xdr:col>4</xdr:col>
                    <xdr:colOff>495300</xdr:colOff>
                    <xdr:row>1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977BD-8848-4E48-ABA3-E12ACBCD146A}">
  <sheetPr codeName="Sheet6"/>
  <dimension ref="B2:ALR69"/>
  <sheetViews>
    <sheetView zoomScale="80" zoomScaleNormal="8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22" sqref="A22"/>
    </sheetView>
  </sheetViews>
  <sheetFormatPr defaultRowHeight="14.5" x14ac:dyDescent="0.35"/>
  <cols>
    <col min="1" max="3" width="1.90625" customWidth="1"/>
    <col min="4" max="4" width="37.81640625" customWidth="1"/>
    <col min="6" max="6" width="12.81640625" bestFit="1" customWidth="1"/>
    <col min="7" max="7" width="12.7265625" bestFit="1" customWidth="1"/>
    <col min="8" max="45" width="13.453125" bestFit="1" customWidth="1"/>
  </cols>
  <sheetData>
    <row r="2" spans="2:1006" x14ac:dyDescent="0.35">
      <c r="F2" cm="1">
        <f t="array" ref="F2:AS2">_xlfn.SEQUENCE(,40)</f>
        <v>1</v>
      </c>
      <c r="G2">
        <v>2</v>
      </c>
      <c r="H2">
        <v>3</v>
      </c>
      <c r="I2">
        <v>4</v>
      </c>
      <c r="J2">
        <v>5</v>
      </c>
      <c r="K2">
        <v>6</v>
      </c>
      <c r="L2">
        <v>7</v>
      </c>
      <c r="M2">
        <v>8</v>
      </c>
      <c r="N2">
        <v>9</v>
      </c>
      <c r="O2">
        <v>10</v>
      </c>
      <c r="P2">
        <v>11</v>
      </c>
      <c r="Q2">
        <v>12</v>
      </c>
      <c r="R2">
        <v>13</v>
      </c>
      <c r="S2">
        <v>14</v>
      </c>
      <c r="T2">
        <v>15</v>
      </c>
      <c r="U2">
        <v>16</v>
      </c>
      <c r="V2">
        <v>17</v>
      </c>
      <c r="W2">
        <v>18</v>
      </c>
      <c r="X2">
        <v>19</v>
      </c>
      <c r="Y2">
        <v>20</v>
      </c>
      <c r="Z2">
        <v>21</v>
      </c>
      <c r="AA2">
        <v>22</v>
      </c>
      <c r="AB2">
        <v>23</v>
      </c>
      <c r="AC2">
        <v>24</v>
      </c>
      <c r="AD2">
        <v>25</v>
      </c>
      <c r="AE2">
        <v>26</v>
      </c>
      <c r="AF2">
        <v>27</v>
      </c>
      <c r="AG2">
        <v>28</v>
      </c>
      <c r="AH2">
        <v>29</v>
      </c>
      <c r="AI2">
        <v>30</v>
      </c>
      <c r="AJ2">
        <v>31</v>
      </c>
      <c r="AK2">
        <v>32</v>
      </c>
      <c r="AL2">
        <v>33</v>
      </c>
      <c r="AM2">
        <v>34</v>
      </c>
      <c r="AN2">
        <v>35</v>
      </c>
      <c r="AO2">
        <v>36</v>
      </c>
      <c r="AP2">
        <v>37</v>
      </c>
      <c r="AQ2">
        <v>38</v>
      </c>
      <c r="AR2">
        <v>39</v>
      </c>
      <c r="AS2">
        <v>40</v>
      </c>
    </row>
    <row r="3" spans="2:1006" x14ac:dyDescent="0.35">
      <c r="F3" s="3">
        <v>2025</v>
      </c>
      <c r="G3">
        <f>F3+1</f>
        <v>2026</v>
      </c>
      <c r="H3">
        <f t="shared" ref="H3:AS3" si="0">G3+1</f>
        <v>2027</v>
      </c>
      <c r="I3">
        <f t="shared" si="0"/>
        <v>2028</v>
      </c>
      <c r="J3">
        <f t="shared" si="0"/>
        <v>2029</v>
      </c>
      <c r="K3">
        <f t="shared" si="0"/>
        <v>2030</v>
      </c>
      <c r="L3">
        <f t="shared" si="0"/>
        <v>2031</v>
      </c>
      <c r="M3">
        <f t="shared" si="0"/>
        <v>2032</v>
      </c>
      <c r="N3">
        <f t="shared" si="0"/>
        <v>2033</v>
      </c>
      <c r="O3">
        <f t="shared" si="0"/>
        <v>2034</v>
      </c>
      <c r="P3">
        <f t="shared" si="0"/>
        <v>2035</v>
      </c>
      <c r="Q3">
        <f t="shared" si="0"/>
        <v>2036</v>
      </c>
      <c r="R3">
        <f t="shared" si="0"/>
        <v>2037</v>
      </c>
      <c r="S3">
        <f t="shared" si="0"/>
        <v>2038</v>
      </c>
      <c r="T3">
        <f t="shared" si="0"/>
        <v>2039</v>
      </c>
      <c r="U3">
        <f t="shared" si="0"/>
        <v>2040</v>
      </c>
      <c r="V3">
        <f t="shared" si="0"/>
        <v>2041</v>
      </c>
      <c r="W3">
        <f t="shared" si="0"/>
        <v>2042</v>
      </c>
      <c r="X3">
        <f t="shared" si="0"/>
        <v>2043</v>
      </c>
      <c r="Y3">
        <f t="shared" si="0"/>
        <v>2044</v>
      </c>
      <c r="Z3">
        <f t="shared" si="0"/>
        <v>2045</v>
      </c>
      <c r="AA3">
        <f t="shared" si="0"/>
        <v>2046</v>
      </c>
      <c r="AB3">
        <f t="shared" si="0"/>
        <v>2047</v>
      </c>
      <c r="AC3">
        <f t="shared" si="0"/>
        <v>2048</v>
      </c>
      <c r="AD3">
        <f t="shared" si="0"/>
        <v>2049</v>
      </c>
      <c r="AE3">
        <f t="shared" si="0"/>
        <v>2050</v>
      </c>
      <c r="AF3">
        <f t="shared" si="0"/>
        <v>2051</v>
      </c>
      <c r="AG3">
        <f t="shared" si="0"/>
        <v>2052</v>
      </c>
      <c r="AH3">
        <f t="shared" si="0"/>
        <v>2053</v>
      </c>
      <c r="AI3">
        <f t="shared" si="0"/>
        <v>2054</v>
      </c>
      <c r="AJ3">
        <f t="shared" si="0"/>
        <v>2055</v>
      </c>
      <c r="AK3">
        <f t="shared" si="0"/>
        <v>2056</v>
      </c>
      <c r="AL3">
        <f t="shared" si="0"/>
        <v>2057</v>
      </c>
      <c r="AM3">
        <f t="shared" si="0"/>
        <v>2058</v>
      </c>
      <c r="AN3">
        <f t="shared" si="0"/>
        <v>2059</v>
      </c>
      <c r="AO3">
        <f t="shared" si="0"/>
        <v>2060</v>
      </c>
      <c r="AP3">
        <f t="shared" si="0"/>
        <v>2061</v>
      </c>
      <c r="AQ3">
        <f t="shared" si="0"/>
        <v>2062</v>
      </c>
      <c r="AR3">
        <f t="shared" si="0"/>
        <v>2063</v>
      </c>
      <c r="AS3">
        <f t="shared" si="0"/>
        <v>2064</v>
      </c>
    </row>
    <row r="4" spans="2:1006" x14ac:dyDescent="0.35">
      <c r="F4" s="21">
        <f>DATE(F3,12,31)</f>
        <v>46022</v>
      </c>
      <c r="G4" s="21">
        <f t="shared" ref="G4:AS4" si="1">DATE(G3,12,31)</f>
        <v>46387</v>
      </c>
      <c r="H4" s="21">
        <f t="shared" si="1"/>
        <v>46752</v>
      </c>
      <c r="I4" s="21">
        <f t="shared" si="1"/>
        <v>47118</v>
      </c>
      <c r="J4" s="21">
        <f t="shared" si="1"/>
        <v>47483</v>
      </c>
      <c r="K4" s="21">
        <f t="shared" si="1"/>
        <v>47848</v>
      </c>
      <c r="L4" s="21">
        <f t="shared" si="1"/>
        <v>48213</v>
      </c>
      <c r="M4" s="21">
        <f t="shared" si="1"/>
        <v>48579</v>
      </c>
      <c r="N4" s="21">
        <f t="shared" si="1"/>
        <v>48944</v>
      </c>
      <c r="O4" s="21">
        <f t="shared" si="1"/>
        <v>49309</v>
      </c>
      <c r="P4" s="21">
        <f t="shared" si="1"/>
        <v>49674</v>
      </c>
      <c r="Q4" s="21">
        <f t="shared" si="1"/>
        <v>50040</v>
      </c>
      <c r="R4" s="21">
        <f t="shared" si="1"/>
        <v>50405</v>
      </c>
      <c r="S4" s="21">
        <f t="shared" si="1"/>
        <v>50770</v>
      </c>
      <c r="T4" s="21">
        <f t="shared" si="1"/>
        <v>51135</v>
      </c>
      <c r="U4" s="21">
        <f t="shared" si="1"/>
        <v>51501</v>
      </c>
      <c r="V4" s="21">
        <f t="shared" si="1"/>
        <v>51866</v>
      </c>
      <c r="W4" s="21">
        <f t="shared" si="1"/>
        <v>52231</v>
      </c>
      <c r="X4" s="21">
        <f t="shared" si="1"/>
        <v>52596</v>
      </c>
      <c r="Y4" s="21">
        <f t="shared" si="1"/>
        <v>52962</v>
      </c>
      <c r="Z4" s="21">
        <f t="shared" si="1"/>
        <v>53327</v>
      </c>
      <c r="AA4" s="21">
        <f t="shared" si="1"/>
        <v>53692</v>
      </c>
      <c r="AB4" s="21">
        <f t="shared" si="1"/>
        <v>54057</v>
      </c>
      <c r="AC4" s="21">
        <f t="shared" si="1"/>
        <v>54423</v>
      </c>
      <c r="AD4" s="21">
        <f t="shared" si="1"/>
        <v>54788</v>
      </c>
      <c r="AE4" s="21">
        <f t="shared" si="1"/>
        <v>55153</v>
      </c>
      <c r="AF4" s="21">
        <f t="shared" si="1"/>
        <v>55518</v>
      </c>
      <c r="AG4" s="21">
        <f t="shared" si="1"/>
        <v>55884</v>
      </c>
      <c r="AH4" s="21">
        <f t="shared" si="1"/>
        <v>56249</v>
      </c>
      <c r="AI4" s="21">
        <f t="shared" si="1"/>
        <v>56614</v>
      </c>
      <c r="AJ4" s="21">
        <f t="shared" si="1"/>
        <v>56979</v>
      </c>
      <c r="AK4" s="21">
        <f t="shared" si="1"/>
        <v>57345</v>
      </c>
      <c r="AL4" s="21">
        <f t="shared" si="1"/>
        <v>57710</v>
      </c>
      <c r="AM4" s="21">
        <f t="shared" si="1"/>
        <v>58075</v>
      </c>
      <c r="AN4" s="21">
        <f t="shared" si="1"/>
        <v>58440</v>
      </c>
      <c r="AO4" s="21">
        <f t="shared" si="1"/>
        <v>58806</v>
      </c>
      <c r="AP4" s="21">
        <f t="shared" si="1"/>
        <v>59171</v>
      </c>
      <c r="AQ4" s="21">
        <f t="shared" si="1"/>
        <v>59536</v>
      </c>
      <c r="AR4" s="21">
        <f t="shared" si="1"/>
        <v>59901</v>
      </c>
      <c r="AS4" s="21">
        <f t="shared" si="1"/>
        <v>60267</v>
      </c>
    </row>
    <row r="6" spans="2:1006" x14ac:dyDescent="0.35">
      <c r="B6" s="4" t="s">
        <v>326</v>
      </c>
      <c r="C6" s="4"/>
      <c r="D6" s="4"/>
      <c r="E6" s="4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</row>
    <row r="7" spans="2:1006" x14ac:dyDescent="0.35">
      <c r="C7" t="s">
        <v>62</v>
      </c>
      <c r="E7" s="5"/>
      <c r="F7" s="25">
        <f>SUMIF('Financial Model'!$13:$13,'Annual Financial Statements'!F$3,'Financial Model'!301:301)</f>
        <v>0</v>
      </c>
      <c r="G7" s="25">
        <f>SUMIF('Financial Model'!$13:$13,'Annual Financial Statements'!G$3,'Financial Model'!301:301)</f>
        <v>3376937.0555347772</v>
      </c>
      <c r="H7" s="25">
        <f>SUMIF('Financial Model'!$13:$13,'Annual Financial Statements'!H$3,'Financial Model'!301:301)</f>
        <v>3426721.0266610533</v>
      </c>
      <c r="I7" s="25">
        <f>SUMIF('Financial Model'!$13:$13,'Annual Financial Statements'!I$3,'Financial Model'!301:301)</f>
        <v>3477235.6806429238</v>
      </c>
      <c r="J7" s="25">
        <f>SUMIF('Financial Model'!$13:$13,'Annual Financial Statements'!J$3,'Financial Model'!301:301)</f>
        <v>3528491.6759648584</v>
      </c>
      <c r="K7" s="25">
        <f>SUMIF('Financial Model'!$13:$13,'Annual Financial Statements'!K$3,'Financial Model'!301:301)</f>
        <v>3580499.8252485925</v>
      </c>
      <c r="L7" s="25">
        <f>SUMIF('Financial Model'!$13:$13,'Annual Financial Statements'!L$3,'Financial Model'!301:301)</f>
        <v>3633271.0974547835</v>
      </c>
      <c r="M7" s="25">
        <f>SUMIF('Financial Model'!$13:$13,'Annual Financial Statements'!M$3,'Financial Model'!301:301)</f>
        <v>3686816.6201155642</v>
      </c>
      <c r="N7" s="25">
        <f>SUMIF('Financial Model'!$13:$13,'Annual Financial Statements'!N$3,'Financial Model'!301:301)</f>
        <v>3741147.6815983932</v>
      </c>
      <c r="O7" s="25">
        <f>SUMIF('Financial Model'!$13:$13,'Annual Financial Statements'!O$3,'Financial Model'!301:301)</f>
        <v>3796275.7334016315</v>
      </c>
      <c r="P7" s="25">
        <f>SUMIF('Financial Model'!$13:$13,'Annual Financial Statements'!P$3,'Financial Model'!301:301)</f>
        <v>3852212.3924822961</v>
      </c>
      <c r="Q7" s="25">
        <f>SUMIF('Financial Model'!$13:$13,'Annual Financial Statements'!Q$3,'Financial Model'!301:301)</f>
        <v>3908969.4436164047</v>
      </c>
      <c r="R7" s="25">
        <f>SUMIF('Financial Model'!$13:$13,'Annual Financial Statements'!R$3,'Financial Model'!301:301)</f>
        <v>3966558.841792366</v>
      </c>
      <c r="S7" s="25">
        <f>SUMIF('Financial Model'!$13:$13,'Annual Financial Statements'!S$3,'Financial Model'!301:301)</f>
        <v>4024992.7146378718</v>
      </c>
      <c r="T7" s="25">
        <f>SUMIF('Financial Model'!$13:$13,'Annual Financial Statements'!T$3,'Financial Model'!301:301)</f>
        <v>4084283.3648807304</v>
      </c>
      <c r="U7" s="25">
        <f>SUMIF('Financial Model'!$13:$13,'Annual Financial Statements'!U$3,'Financial Model'!301:301)</f>
        <v>4144443.272844119</v>
      </c>
      <c r="V7" s="25">
        <f>SUMIF('Financial Model'!$13:$13,'Annual Financial Statements'!V$3,'Financial Model'!301:301)</f>
        <v>4205485.0989767127</v>
      </c>
      <c r="W7" s="25">
        <f>SUMIF('Financial Model'!$13:$13,'Annual Financial Statements'!W$3,'Financial Model'!301:301)</f>
        <v>4267421.6864181627</v>
      </c>
      <c r="X7" s="25">
        <f>SUMIF('Financial Model'!$13:$13,'Annual Financial Statements'!X$3,'Financial Model'!301:301)</f>
        <v>4330266.0636004116</v>
      </c>
      <c r="Y7" s="25">
        <f>SUMIF('Financial Model'!$13:$13,'Annual Financial Statements'!Y$3,'Financial Model'!301:301)</f>
        <v>4394031.4468853166</v>
      </c>
      <c r="Z7" s="25">
        <f>SUMIF('Financial Model'!$13:$13,'Annual Financial Statements'!Z$3,'Financial Model'!301:301)</f>
        <v>4458731.2432390992</v>
      </c>
      <c r="AA7" s="25">
        <f>SUMIF('Financial Model'!$13:$13,'Annual Financial Statements'!AA$3,'Financial Model'!301:301)</f>
        <v>1999915.4060781095</v>
      </c>
      <c r="AB7" s="25">
        <f>SUMIF('Financial Model'!$13:$13,'Annual Financial Statements'!AB$3,'Financial Model'!301:301)</f>
        <v>1989567.5682369247</v>
      </c>
      <c r="AC7" s="25">
        <f>SUMIF('Financial Model'!$13:$13,'Annual Financial Statements'!AC$3,'Financial Model'!301:301)</f>
        <v>1979271.2121760447</v>
      </c>
      <c r="AD7" s="25">
        <f>SUMIF('Financial Model'!$13:$13,'Annual Financial Statements'!AD$3,'Financial Model'!301:301)</f>
        <v>1969026.0817672086</v>
      </c>
      <c r="AE7" s="25">
        <f>SUMIF('Financial Model'!$13:$13,'Annual Financial Statements'!AE$3,'Financial Model'!301:301)</f>
        <v>1958831.9221564264</v>
      </c>
      <c r="AF7" s="25">
        <f>SUMIF('Financial Model'!$13:$13,'Annual Financial Statements'!AF$3,'Financial Model'!301:301)</f>
        <v>1948688.4797576382</v>
      </c>
      <c r="AG7" s="25">
        <f>SUMIF('Financial Model'!$13:$13,'Annual Financial Statements'!AG$3,'Financial Model'!301:301)</f>
        <v>1938595.5022464059</v>
      </c>
      <c r="AH7" s="25">
        <f>SUMIF('Financial Model'!$13:$13,'Annual Financial Statements'!AH$3,'Financial Model'!301:301)</f>
        <v>1928552.7385536379</v>
      </c>
      <c r="AI7" s="25">
        <f>SUMIF('Financial Model'!$13:$13,'Annual Financial Statements'!AI$3,'Financial Model'!301:301)</f>
        <v>1918559.9388593412</v>
      </c>
      <c r="AJ7" s="25">
        <f>SUMIF('Financial Model'!$13:$13,'Annual Financial Statements'!AJ$3,'Financial Model'!301:301)</f>
        <v>1908616.8545864092</v>
      </c>
      <c r="AK7" s="25">
        <f>SUMIF('Financial Model'!$13:$13,'Annual Financial Statements'!AK$3,'Financial Model'!301:301)</f>
        <v>1898723.2383944371</v>
      </c>
      <c r="AL7" s="25">
        <f>SUMIF('Financial Model'!$13:$13,'Annual Financial Statements'!AL$3,'Financial Model'!301:301)</f>
        <v>1888878.8441735695</v>
      </c>
      <c r="AM7" s="25">
        <f>SUMIF('Financial Model'!$13:$13,'Annual Financial Statements'!AM$3,'Financial Model'!301:301)</f>
        <v>1879083.4270383776</v>
      </c>
      <c r="AN7" s="25">
        <f>SUMIF('Financial Model'!$13:$13,'Annual Financial Statements'!AN$3,'Financial Model'!301:301)</f>
        <v>1869336.7433217687</v>
      </c>
      <c r="AO7" s="25">
        <f>SUMIF('Financial Model'!$13:$13,'Annual Financial Statements'!AO$3,'Financial Model'!301:301)</f>
        <v>1859638.5505689241</v>
      </c>
      <c r="AP7" s="25">
        <f>SUMIF('Financial Model'!$13:$13,'Annual Financial Statements'!AP$3,'Financial Model'!301:301)</f>
        <v>0</v>
      </c>
      <c r="AQ7" s="25">
        <f>SUMIF('Financial Model'!$13:$13,'Annual Financial Statements'!AQ$3,'Financial Model'!301:301)</f>
        <v>0</v>
      </c>
      <c r="AR7" s="25">
        <f>SUMIF('Financial Model'!$13:$13,'Annual Financial Statements'!AR$3,'Financial Model'!301:301)</f>
        <v>0</v>
      </c>
      <c r="AS7" s="25">
        <f>SUMIF('Financial Model'!$13:$13,'Annual Financial Statements'!AS$3,'Financial Model'!301:301)</f>
        <v>0</v>
      </c>
    </row>
    <row r="8" spans="2:1006" x14ac:dyDescent="0.35">
      <c r="C8" t="s">
        <v>327</v>
      </c>
      <c r="E8" s="5"/>
      <c r="F8" s="25">
        <f>SUMIF('Financial Model'!$13:$13,'Annual Financial Statements'!F$3,'Financial Model'!302:302)</f>
        <v>0</v>
      </c>
      <c r="G8" s="25">
        <f>SUMIF('Financial Model'!$13:$13,'Annual Financial Statements'!G$3,'Financial Model'!302:302)</f>
        <v>869650.74210228492</v>
      </c>
      <c r="H8" s="25">
        <f>SUMIF('Financial Model'!$13:$13,'Annual Financial Statements'!H$3,'Financial Model'!302:302)</f>
        <v>885443.75694433053</v>
      </c>
      <c r="I8" s="25">
        <f>SUMIF('Financial Model'!$13:$13,'Annual Financial Statements'!I$3,'Financial Model'!302:302)</f>
        <v>901552.63208321715</v>
      </c>
      <c r="J8" s="25">
        <f>SUMIF('Financial Model'!$13:$13,'Annual Financial Statements'!J$3,'Financial Model'!302:302)</f>
        <v>917983.68472488155</v>
      </c>
      <c r="K8" s="25">
        <f>SUMIF('Financial Model'!$13:$13,'Annual Financial Statements'!K$3,'Financial Model'!302:302)</f>
        <v>934743.35841937934</v>
      </c>
      <c r="L8" s="25">
        <f>SUMIF('Financial Model'!$13:$13,'Annual Financial Statements'!L$3,'Financial Model'!302:302)</f>
        <v>951838.22558776685</v>
      </c>
      <c r="M8" s="25">
        <f>SUMIF('Financial Model'!$13:$13,'Annual Financial Statements'!M$3,'Financial Model'!302:302)</f>
        <v>969274.9900995224</v>
      </c>
      <c r="N8" s="25">
        <f>SUMIF('Financial Model'!$13:$13,'Annual Financial Statements'!N$3,'Financial Model'!302:302)</f>
        <v>987060.48990151286</v>
      </c>
      <c r="O8" s="25">
        <f>SUMIF('Financial Model'!$13:$13,'Annual Financial Statements'!O$3,'Financial Model'!302:302)</f>
        <v>1005201.6996995433</v>
      </c>
      <c r="P8" s="25">
        <f>SUMIF('Financial Model'!$13:$13,'Annual Financial Statements'!P$3,'Financial Model'!302:302)</f>
        <v>1023705.7336935343</v>
      </c>
      <c r="Q8" s="25">
        <f>SUMIF('Financial Model'!$13:$13,'Annual Financial Statements'!Q$3,'Financial Model'!302:302)</f>
        <v>1206790.3746831943</v>
      </c>
      <c r="R8" s="25">
        <f>SUMIF('Financial Model'!$13:$13,'Annual Financial Statements'!R$3,'Financial Model'!302:302)</f>
        <v>1226041.9716505427</v>
      </c>
      <c r="S8" s="25">
        <f>SUMIF('Financial Model'!$13:$13,'Annual Financial Statements'!S$3,'Financial Model'!302:302)</f>
        <v>1245678.6005572379</v>
      </c>
      <c r="T8" s="25">
        <f>SUMIF('Financial Model'!$13:$13,'Annual Financial Statements'!T$3,'Financial Model'!302:302)</f>
        <v>1265707.962042067</v>
      </c>
      <c r="U8" s="25">
        <f>SUMIF('Financial Model'!$13:$13,'Annual Financial Statements'!U$3,'Financial Model'!302:302)</f>
        <v>1286137.9107565926</v>
      </c>
      <c r="V8" s="25">
        <f>SUMIF('Financial Model'!$13:$13,'Annual Financial Statements'!V$3,'Financial Model'!302:302)</f>
        <v>1306976.4584454088</v>
      </c>
      <c r="W8" s="25">
        <f>SUMIF('Financial Model'!$13:$13,'Annual Financial Statements'!W$3,'Financial Model'!302:302)</f>
        <v>1328231.7770880014</v>
      </c>
      <c r="X8" s="25">
        <f>SUMIF('Financial Model'!$13:$13,'Annual Financial Statements'!X$3,'Financial Model'!302:302)</f>
        <v>1349912.2021034458</v>
      </c>
      <c r="Y8" s="25">
        <f>SUMIF('Financial Model'!$13:$13,'Annual Financial Statements'!Y$3,'Financial Model'!302:302)</f>
        <v>1372026.235619199</v>
      </c>
      <c r="Z8" s="25">
        <f>SUMIF('Financial Model'!$13:$13,'Annual Financial Statements'!Z$3,'Financial Model'!302:302)</f>
        <v>1312477.2866473726</v>
      </c>
      <c r="AA8" s="25">
        <f>SUMIF('Financial Model'!$13:$13,'Annual Financial Statements'!AA$3,'Financial Model'!302:302)</f>
        <v>1173379.4639592674</v>
      </c>
      <c r="AB8" s="25">
        <f>SUMIF('Financial Model'!$13:$13,'Annual Financial Statements'!AB$3,'Financial Model'!302:302)</f>
        <v>1196847.0532384529</v>
      </c>
      <c r="AC8" s="25">
        <f>SUMIF('Financial Model'!$13:$13,'Annual Financial Statements'!AC$3,'Financial Model'!302:302)</f>
        <v>1220783.9943032223</v>
      </c>
      <c r="AD8" s="25">
        <f>SUMIF('Financial Model'!$13:$13,'Annual Financial Statements'!AD$3,'Financial Model'!302:302)</f>
        <v>1245199.6741892865</v>
      </c>
      <c r="AE8" s="25">
        <f>SUMIF('Financial Model'!$13:$13,'Annual Financial Statements'!AE$3,'Financial Model'!302:302)</f>
        <v>1270103.6676730723</v>
      </c>
      <c r="AF8" s="25">
        <f>SUMIF('Financial Model'!$13:$13,'Annual Financial Statements'!AF$3,'Financial Model'!302:302)</f>
        <v>1295505.7410265338</v>
      </c>
      <c r="AG8" s="25">
        <f>SUMIF('Financial Model'!$13:$13,'Annual Financial Statements'!AG$3,'Financial Model'!302:302)</f>
        <v>1321415.8558470646</v>
      </c>
      <c r="AH8" s="25">
        <f>SUMIF('Financial Model'!$13:$13,'Annual Financial Statements'!AH$3,'Financial Model'!302:302)</f>
        <v>1347844.172964006</v>
      </c>
      <c r="AI8" s="25">
        <f>SUMIF('Financial Model'!$13:$13,'Annual Financial Statements'!AI$3,'Financial Model'!302:302)</f>
        <v>1374801.056423286</v>
      </c>
      <c r="AJ8" s="25">
        <f>SUMIF('Financial Model'!$13:$13,'Annual Financial Statements'!AJ$3,'Financial Model'!302:302)</f>
        <v>1402297.0775517519</v>
      </c>
      <c r="AK8" s="25">
        <f>SUMIF('Financial Model'!$13:$13,'Annual Financial Statements'!AK$3,'Financial Model'!302:302)</f>
        <v>1430343.0191027871</v>
      </c>
      <c r="AL8" s="25">
        <f>SUMIF('Financial Model'!$13:$13,'Annual Financial Statements'!AL$3,'Financial Model'!302:302)</f>
        <v>1458949.879484843</v>
      </c>
      <c r="AM8" s="25">
        <f>SUMIF('Financial Model'!$13:$13,'Annual Financial Statements'!AM$3,'Financial Model'!302:302)</f>
        <v>1488128.8770745401</v>
      </c>
      <c r="AN8" s="25">
        <f>SUMIF('Financial Model'!$13:$13,'Annual Financial Statements'!AN$3,'Financial Model'!302:302)</f>
        <v>1517891.4546160311</v>
      </c>
      <c r="AO8" s="25">
        <f>SUMIF('Financial Model'!$13:$13,'Annual Financial Statements'!AO$3,'Financial Model'!302:302)</f>
        <v>1548249.2837083519</v>
      </c>
      <c r="AP8" s="25">
        <f>SUMIF('Financial Model'!$13:$13,'Annual Financial Statements'!AP$3,'Financial Model'!302:302)</f>
        <v>0</v>
      </c>
      <c r="AQ8" s="25">
        <f>SUMIF('Financial Model'!$13:$13,'Annual Financial Statements'!AQ$3,'Financial Model'!302:302)</f>
        <v>0</v>
      </c>
      <c r="AR8" s="25">
        <f>SUMIF('Financial Model'!$13:$13,'Annual Financial Statements'!AR$3,'Financial Model'!302:302)</f>
        <v>0</v>
      </c>
      <c r="AS8" s="25">
        <f>SUMIF('Financial Model'!$13:$13,'Annual Financial Statements'!AS$3,'Financial Model'!302:302)</f>
        <v>0</v>
      </c>
    </row>
    <row r="9" spans="2:1006" x14ac:dyDescent="0.35">
      <c r="C9" s="33" t="s">
        <v>67</v>
      </c>
      <c r="D9" s="33"/>
      <c r="E9" s="49"/>
      <c r="F9" s="50">
        <f>SUMIF('Financial Model'!$13:$13,'Annual Financial Statements'!F$3,'Financial Model'!303:303)</f>
        <v>0</v>
      </c>
      <c r="G9" s="50">
        <f>SUMIF('Financial Model'!$13:$13,'Annual Financial Statements'!G$3,'Financial Model'!303:303)</f>
        <v>2507286.3134324923</v>
      </c>
      <c r="H9" s="50">
        <f>SUMIF('Financial Model'!$13:$13,'Annual Financial Statements'!H$3,'Financial Model'!303:303)</f>
        <v>2541277.2697167229</v>
      </c>
      <c r="I9" s="50">
        <f>SUMIF('Financial Model'!$13:$13,'Annual Financial Statements'!I$3,'Financial Model'!303:303)</f>
        <v>2575683.0485597067</v>
      </c>
      <c r="J9" s="50">
        <f>SUMIF('Financial Model'!$13:$13,'Annual Financial Statements'!J$3,'Financial Model'!303:303)</f>
        <v>2610507.9912399771</v>
      </c>
      <c r="K9" s="50">
        <f>SUMIF('Financial Model'!$13:$13,'Annual Financial Statements'!K$3,'Financial Model'!303:303)</f>
        <v>2645756.4668292133</v>
      </c>
      <c r="L9" s="50">
        <f>SUMIF('Financial Model'!$13:$13,'Annual Financial Statements'!L$3,'Financial Model'!303:303)</f>
        <v>2681432.8718670169</v>
      </c>
      <c r="M9" s="50">
        <f>SUMIF('Financial Model'!$13:$13,'Annual Financial Statements'!M$3,'Financial Model'!303:303)</f>
        <v>2717541.6300160419</v>
      </c>
      <c r="N9" s="50">
        <f>SUMIF('Financial Model'!$13:$13,'Annual Financial Statements'!N$3,'Financial Model'!303:303)</f>
        <v>2754087.1916968804</v>
      </c>
      <c r="O9" s="50">
        <f>SUMIF('Financial Model'!$13:$13,'Annual Financial Statements'!O$3,'Financial Model'!303:303)</f>
        <v>2791074.0337020881</v>
      </c>
      <c r="P9" s="50">
        <f>SUMIF('Financial Model'!$13:$13,'Annual Financial Statements'!P$3,'Financial Model'!303:303)</f>
        <v>2828506.6587887621</v>
      </c>
      <c r="Q9" s="50">
        <f>SUMIF('Financial Model'!$13:$13,'Annual Financial Statements'!Q$3,'Financial Model'!303:303)</f>
        <v>2702179.0689332103</v>
      </c>
      <c r="R9" s="50">
        <f>SUMIF('Financial Model'!$13:$13,'Annual Financial Statements'!R$3,'Financial Model'!303:303)</f>
        <v>2740516.8701418233</v>
      </c>
      <c r="S9" s="50">
        <f>SUMIF('Financial Model'!$13:$13,'Annual Financial Statements'!S$3,'Financial Model'!303:303)</f>
        <v>2779314.114080634</v>
      </c>
      <c r="T9" s="50">
        <f>SUMIF('Financial Model'!$13:$13,'Annual Financial Statements'!T$3,'Financial Model'!303:303)</f>
        <v>2818575.4028386632</v>
      </c>
      <c r="U9" s="50">
        <f>SUMIF('Financial Model'!$13:$13,'Annual Financial Statements'!U$3,'Financial Model'!303:303)</f>
        <v>2858305.3620875264</v>
      </c>
      <c r="V9" s="50">
        <f>SUMIF('Financial Model'!$13:$13,'Annual Financial Statements'!V$3,'Financial Model'!303:303)</f>
        <v>2898508.6405313043</v>
      </c>
      <c r="W9" s="50">
        <f>SUMIF('Financial Model'!$13:$13,'Annual Financial Statements'!W$3,'Financial Model'!303:303)</f>
        <v>2939189.9093301618</v>
      </c>
      <c r="X9" s="50">
        <f>SUMIF('Financial Model'!$13:$13,'Annual Financial Statements'!X$3,'Financial Model'!303:303)</f>
        <v>2980353.8614969654</v>
      </c>
      <c r="Y9" s="50">
        <f>SUMIF('Financial Model'!$13:$13,'Annual Financial Statements'!Y$3,'Financial Model'!303:303)</f>
        <v>3022005.2112661176</v>
      </c>
      <c r="Z9" s="50">
        <f>SUMIF('Financial Model'!$13:$13,'Annual Financial Statements'!Z$3,'Financial Model'!303:303)</f>
        <v>3146253.9565917263</v>
      </c>
      <c r="AA9" s="50">
        <f>SUMIF('Financial Model'!$13:$13,'Annual Financial Statements'!AA$3,'Financial Model'!303:303)</f>
        <v>826535.94211884204</v>
      </c>
      <c r="AB9" s="50">
        <f>SUMIF('Financial Model'!$13:$13,'Annual Financial Statements'!AB$3,'Financial Model'!303:303)</f>
        <v>792720.51499847183</v>
      </c>
      <c r="AC9" s="50">
        <f>SUMIF('Financial Model'!$13:$13,'Annual Financial Statements'!AC$3,'Financial Model'!303:303)</f>
        <v>758487.21787282254</v>
      </c>
      <c r="AD9" s="50">
        <f>SUMIF('Financial Model'!$13:$13,'Annual Financial Statements'!AD$3,'Financial Model'!303:303)</f>
        <v>723826.4075779221</v>
      </c>
      <c r="AE9" s="50">
        <f>SUMIF('Financial Model'!$13:$13,'Annual Financial Statements'!AE$3,'Financial Model'!303:303)</f>
        <v>688728.25448335405</v>
      </c>
      <c r="AF9" s="50">
        <f>SUMIF('Financial Model'!$13:$13,'Annual Financial Statements'!AF$3,'Financial Model'!303:303)</f>
        <v>653182.73873110418</v>
      </c>
      <c r="AG9" s="50">
        <f>SUMIF('Financial Model'!$13:$13,'Annual Financial Statements'!AG$3,'Financial Model'!303:303)</f>
        <v>617179.64639934129</v>
      </c>
      <c r="AH9" s="50">
        <f>SUMIF('Financial Model'!$13:$13,'Annual Financial Statements'!AH$3,'Financial Model'!303:303)</f>
        <v>580708.56558963191</v>
      </c>
      <c r="AI9" s="50">
        <f>SUMIF('Financial Model'!$13:$13,'Annual Financial Statements'!AI$3,'Financial Model'!303:303)</f>
        <v>543758.88243605511</v>
      </c>
      <c r="AJ9" s="50">
        <f>SUMIF('Financial Model'!$13:$13,'Annual Financial Statements'!AJ$3,'Financial Model'!303:303)</f>
        <v>506319.77703465719</v>
      </c>
      <c r="AK9" s="50">
        <f>SUMIF('Financial Model'!$13:$13,'Annual Financial Statements'!AK$3,'Financial Model'!303:303)</f>
        <v>468380.21929164999</v>
      </c>
      <c r="AL9" s="50">
        <f>SUMIF('Financial Model'!$13:$13,'Annual Financial Statements'!AL$3,'Financial Model'!303:303)</f>
        <v>429928.96468872635</v>
      </c>
      <c r="AM9" s="50">
        <f>SUMIF('Financial Model'!$13:$13,'Annual Financial Statements'!AM$3,'Financial Model'!303:303)</f>
        <v>390954.54996383737</v>
      </c>
      <c r="AN9" s="50">
        <f>SUMIF('Financial Model'!$13:$13,'Annual Financial Statements'!AN$3,'Financial Model'!303:303)</f>
        <v>351445.28870573756</v>
      </c>
      <c r="AO9" s="50">
        <f>SUMIF('Financial Model'!$13:$13,'Annual Financial Statements'!AO$3,'Financial Model'!303:303)</f>
        <v>311389.26686057216</v>
      </c>
      <c r="AP9" s="50">
        <f>SUMIF('Financial Model'!$13:$13,'Annual Financial Statements'!AP$3,'Financial Model'!303:303)</f>
        <v>0</v>
      </c>
      <c r="AQ9" s="50">
        <f>SUMIF('Financial Model'!$13:$13,'Annual Financial Statements'!AQ$3,'Financial Model'!303:303)</f>
        <v>0</v>
      </c>
      <c r="AR9" s="50">
        <f>SUMIF('Financial Model'!$13:$13,'Annual Financial Statements'!AR$3,'Financial Model'!303:303)</f>
        <v>0</v>
      </c>
      <c r="AS9" s="50">
        <f>SUMIF('Financial Model'!$13:$13,'Annual Financial Statements'!AS$3,'Financial Model'!303:303)</f>
        <v>0</v>
      </c>
    </row>
    <row r="10" spans="2:1006" x14ac:dyDescent="0.35">
      <c r="C10" t="s">
        <v>15</v>
      </c>
      <c r="E10" s="5"/>
      <c r="F10" s="25">
        <f>SUMIF('Financial Model'!$13:$13,'Annual Financial Statements'!F$3,'Financial Model'!304:304)</f>
        <v>0</v>
      </c>
      <c r="G10" s="25">
        <f>SUMIF('Financial Model'!$13:$13,'Annual Financial Statements'!G$3,'Financial Model'!304:304)</f>
        <v>4371380</v>
      </c>
      <c r="H10" s="25">
        <f>SUMIF('Financial Model'!$13:$13,'Annual Financial Statements'!H$3,'Financial Model'!304:304)</f>
        <v>6941168</v>
      </c>
      <c r="I10" s="25">
        <f>SUMIF('Financial Model'!$13:$13,'Annual Financial Statements'!I$3,'Financial Model'!304:304)</f>
        <v>4200060.8000000007</v>
      </c>
      <c r="J10" s="25">
        <f>SUMIF('Financial Model'!$13:$13,'Annual Financial Statements'!J$3,'Financial Model'!304:304)</f>
        <v>2555396.48</v>
      </c>
      <c r="K10" s="25">
        <f>SUMIF('Financial Model'!$13:$13,'Annual Financial Statements'!K$3,'Financial Model'!304:304)</f>
        <v>2555396.48</v>
      </c>
      <c r="L10" s="25">
        <f>SUMIF('Financial Model'!$13:$13,'Annual Financial Statements'!L$3,'Financial Model'!304:304)</f>
        <v>1321898.24</v>
      </c>
      <c r="M10" s="25">
        <f>SUMIF('Financial Model'!$13:$13,'Annual Financial Statements'!M$3,'Financial Model'!304:304)</f>
        <v>88400.000000000073</v>
      </c>
      <c r="N10" s="25">
        <f>SUMIF('Financial Model'!$13:$13,'Annual Financial Statements'!N$3,'Financial Model'!304:304)</f>
        <v>88400.000000000073</v>
      </c>
      <c r="O10" s="25">
        <f>SUMIF('Financial Model'!$13:$13,'Annual Financial Statements'!O$3,'Financial Model'!304:304)</f>
        <v>88400.000000000073</v>
      </c>
      <c r="P10" s="25">
        <f>SUMIF('Financial Model'!$13:$13,'Annual Financial Statements'!P$3,'Financial Model'!304:304)</f>
        <v>88400.000000000073</v>
      </c>
      <c r="Q10" s="25">
        <f>SUMIF('Financial Model'!$13:$13,'Annual Financial Statements'!Q$3,'Financial Model'!304:304)</f>
        <v>88400.000000000073</v>
      </c>
      <c r="R10" s="25">
        <f>SUMIF('Financial Model'!$13:$13,'Annual Financial Statements'!R$3,'Financial Model'!304:304)</f>
        <v>88400.000000000073</v>
      </c>
      <c r="S10" s="25">
        <f>SUMIF('Financial Model'!$13:$13,'Annual Financial Statements'!S$3,'Financial Model'!304:304)</f>
        <v>88400.000000000073</v>
      </c>
      <c r="T10" s="25">
        <f>SUMIF('Financial Model'!$13:$13,'Annual Financial Statements'!T$3,'Financial Model'!304:304)</f>
        <v>88400.000000000073</v>
      </c>
      <c r="U10" s="25">
        <f>SUMIF('Financial Model'!$13:$13,'Annual Financial Statements'!U$3,'Financial Model'!304:304)</f>
        <v>88400.000000000073</v>
      </c>
      <c r="V10" s="25">
        <f>SUMIF('Financial Model'!$13:$13,'Annual Financial Statements'!V$3,'Financial Model'!304:304)</f>
        <v>0</v>
      </c>
      <c r="W10" s="25">
        <f>SUMIF('Financial Model'!$13:$13,'Annual Financial Statements'!W$3,'Financial Model'!304:304)</f>
        <v>0</v>
      </c>
      <c r="X10" s="25">
        <f>SUMIF('Financial Model'!$13:$13,'Annual Financial Statements'!X$3,'Financial Model'!304:304)</f>
        <v>0</v>
      </c>
      <c r="Y10" s="25">
        <f>SUMIF('Financial Model'!$13:$13,'Annual Financial Statements'!Y$3,'Financial Model'!304:304)</f>
        <v>0</v>
      </c>
      <c r="Z10" s="25">
        <f>SUMIF('Financial Model'!$13:$13,'Annual Financial Statements'!Z$3,'Financial Model'!304:304)</f>
        <v>0</v>
      </c>
      <c r="AA10" s="25">
        <f>SUMIF('Financial Model'!$13:$13,'Annual Financial Statements'!AA$3,'Financial Model'!304:304)</f>
        <v>0</v>
      </c>
      <c r="AB10" s="25">
        <f>SUMIF('Financial Model'!$13:$13,'Annual Financial Statements'!AB$3,'Financial Model'!304:304)</f>
        <v>0</v>
      </c>
      <c r="AC10" s="25">
        <f>SUMIF('Financial Model'!$13:$13,'Annual Financial Statements'!AC$3,'Financial Model'!304:304)</f>
        <v>0</v>
      </c>
      <c r="AD10" s="25">
        <f>SUMIF('Financial Model'!$13:$13,'Annual Financial Statements'!AD$3,'Financial Model'!304:304)</f>
        <v>0</v>
      </c>
      <c r="AE10" s="25">
        <f>SUMIF('Financial Model'!$13:$13,'Annual Financial Statements'!AE$3,'Financial Model'!304:304)</f>
        <v>0</v>
      </c>
      <c r="AF10" s="25">
        <f>SUMIF('Financial Model'!$13:$13,'Annual Financial Statements'!AF$3,'Financial Model'!304:304)</f>
        <v>0</v>
      </c>
      <c r="AG10" s="25">
        <f>SUMIF('Financial Model'!$13:$13,'Annual Financial Statements'!AG$3,'Financial Model'!304:304)</f>
        <v>0</v>
      </c>
      <c r="AH10" s="25">
        <f>SUMIF('Financial Model'!$13:$13,'Annual Financial Statements'!AH$3,'Financial Model'!304:304)</f>
        <v>0</v>
      </c>
      <c r="AI10" s="25">
        <f>SUMIF('Financial Model'!$13:$13,'Annual Financial Statements'!AI$3,'Financial Model'!304:304)</f>
        <v>0</v>
      </c>
      <c r="AJ10" s="25">
        <f>SUMIF('Financial Model'!$13:$13,'Annual Financial Statements'!AJ$3,'Financial Model'!304:304)</f>
        <v>0</v>
      </c>
      <c r="AK10" s="25">
        <f>SUMIF('Financial Model'!$13:$13,'Annual Financial Statements'!AK$3,'Financial Model'!304:304)</f>
        <v>0</v>
      </c>
      <c r="AL10" s="25">
        <f>SUMIF('Financial Model'!$13:$13,'Annual Financial Statements'!AL$3,'Financial Model'!304:304)</f>
        <v>0</v>
      </c>
      <c r="AM10" s="25">
        <f>SUMIF('Financial Model'!$13:$13,'Annual Financial Statements'!AM$3,'Financial Model'!304:304)</f>
        <v>0</v>
      </c>
      <c r="AN10" s="25">
        <f>SUMIF('Financial Model'!$13:$13,'Annual Financial Statements'!AN$3,'Financial Model'!304:304)</f>
        <v>0</v>
      </c>
      <c r="AO10" s="25">
        <f>SUMIF('Financial Model'!$13:$13,'Annual Financial Statements'!AO$3,'Financial Model'!304:304)</f>
        <v>0</v>
      </c>
      <c r="AP10" s="25">
        <f>SUMIF('Financial Model'!$13:$13,'Annual Financial Statements'!AP$3,'Financial Model'!304:304)</f>
        <v>0</v>
      </c>
      <c r="AQ10" s="25">
        <f>SUMIF('Financial Model'!$13:$13,'Annual Financial Statements'!AQ$3,'Financial Model'!304:304)</f>
        <v>0</v>
      </c>
      <c r="AR10" s="25">
        <f>SUMIF('Financial Model'!$13:$13,'Annual Financial Statements'!AR$3,'Financial Model'!304:304)</f>
        <v>0</v>
      </c>
      <c r="AS10" s="25">
        <f>SUMIF('Financial Model'!$13:$13,'Annual Financial Statements'!AS$3,'Financial Model'!304:304)</f>
        <v>0</v>
      </c>
    </row>
    <row r="11" spans="2:1006" x14ac:dyDescent="0.35">
      <c r="C11" t="s">
        <v>362</v>
      </c>
      <c r="E11" s="5"/>
      <c r="F11" s="25">
        <f ca="1">SUMIF('Financial Model'!$13:$13,'Annual Financial Statements'!F$3,'Financial Model'!305:305)</f>
        <v>0</v>
      </c>
      <c r="G11" s="25">
        <f ca="1">SUMIF('Financial Model'!$13:$13,'Annual Financial Statements'!G$3,'Financial Model'!305:305)</f>
        <v>140438.98876420458</v>
      </c>
      <c r="H11" s="25">
        <f ca="1">SUMIF('Financial Model'!$13:$13,'Annual Financial Statements'!H$3,'Financial Model'!305:305)</f>
        <v>224702.38202272731</v>
      </c>
      <c r="I11" s="25">
        <f ca="1">SUMIF('Financial Model'!$13:$13,'Annual Financial Statements'!I$3,'Financial Model'!305:305)</f>
        <v>134821.42921363638</v>
      </c>
      <c r="J11" s="25">
        <f ca="1">SUMIF('Financial Model'!$13:$13,'Annual Financial Statements'!J$3,'Financial Model'!305:305)</f>
        <v>80892.857528181819</v>
      </c>
      <c r="K11" s="25">
        <f ca="1">SUMIF('Financial Model'!$13:$13,'Annual Financial Statements'!K$3,'Financial Model'!305:305)</f>
        <v>80892.857528181819</v>
      </c>
      <c r="L11" s="25">
        <f ca="1">SUMIF('Financial Model'!$13:$13,'Annual Financial Statements'!L$3,'Financial Model'!305:305)</f>
        <v>40446.42876409091</v>
      </c>
      <c r="M11" s="25">
        <f ca="1">SUMIF('Financial Model'!$13:$13,'Annual Financial Statements'!M$3,'Financial Model'!305:305)</f>
        <v>0</v>
      </c>
      <c r="N11" s="25">
        <f ca="1">SUMIF('Financial Model'!$13:$13,'Annual Financial Statements'!N$3,'Financial Model'!305:305)</f>
        <v>0</v>
      </c>
      <c r="O11" s="25">
        <f ca="1">SUMIF('Financial Model'!$13:$13,'Annual Financial Statements'!O$3,'Financial Model'!305:305)</f>
        <v>0</v>
      </c>
      <c r="P11" s="25">
        <f ca="1">SUMIF('Financial Model'!$13:$13,'Annual Financial Statements'!P$3,'Financial Model'!305:305)</f>
        <v>0</v>
      </c>
      <c r="Q11" s="25">
        <f ca="1">SUMIF('Financial Model'!$13:$13,'Annual Financial Statements'!Q$3,'Financial Model'!305:305)</f>
        <v>0</v>
      </c>
      <c r="R11" s="25">
        <f ca="1">SUMIF('Financial Model'!$13:$13,'Annual Financial Statements'!R$3,'Financial Model'!305:305)</f>
        <v>0</v>
      </c>
      <c r="S11" s="25">
        <f ca="1">SUMIF('Financial Model'!$13:$13,'Annual Financial Statements'!S$3,'Financial Model'!305:305)</f>
        <v>0</v>
      </c>
      <c r="T11" s="25">
        <f ca="1">SUMIF('Financial Model'!$13:$13,'Annual Financial Statements'!T$3,'Financial Model'!305:305)</f>
        <v>0</v>
      </c>
      <c r="U11" s="25">
        <f ca="1">SUMIF('Financial Model'!$13:$13,'Annual Financial Statements'!U$3,'Financial Model'!305:305)</f>
        <v>0</v>
      </c>
      <c r="V11" s="25">
        <f ca="1">SUMIF('Financial Model'!$13:$13,'Annual Financial Statements'!V$3,'Financial Model'!305:305)</f>
        <v>0</v>
      </c>
      <c r="W11" s="25">
        <f ca="1">SUMIF('Financial Model'!$13:$13,'Annual Financial Statements'!W$3,'Financial Model'!305:305)</f>
        <v>0</v>
      </c>
      <c r="X11" s="25">
        <f ca="1">SUMIF('Financial Model'!$13:$13,'Annual Financial Statements'!X$3,'Financial Model'!305:305)</f>
        <v>0</v>
      </c>
      <c r="Y11" s="25">
        <f ca="1">SUMIF('Financial Model'!$13:$13,'Annual Financial Statements'!Y$3,'Financial Model'!305:305)</f>
        <v>0</v>
      </c>
      <c r="Z11" s="25">
        <f ca="1">SUMIF('Financial Model'!$13:$13,'Annual Financial Statements'!Z$3,'Financial Model'!305:305)</f>
        <v>0</v>
      </c>
      <c r="AA11" s="25">
        <f ca="1">SUMIF('Financial Model'!$13:$13,'Annual Financial Statements'!AA$3,'Financial Model'!305:305)</f>
        <v>0</v>
      </c>
      <c r="AB11" s="25">
        <f ca="1">SUMIF('Financial Model'!$13:$13,'Annual Financial Statements'!AB$3,'Financial Model'!305:305)</f>
        <v>0</v>
      </c>
      <c r="AC11" s="25">
        <f ca="1">SUMIF('Financial Model'!$13:$13,'Annual Financial Statements'!AC$3,'Financial Model'!305:305)</f>
        <v>0</v>
      </c>
      <c r="AD11" s="25">
        <f ca="1">SUMIF('Financial Model'!$13:$13,'Annual Financial Statements'!AD$3,'Financial Model'!305:305)</f>
        <v>0</v>
      </c>
      <c r="AE11" s="25">
        <f ca="1">SUMIF('Financial Model'!$13:$13,'Annual Financial Statements'!AE$3,'Financial Model'!305:305)</f>
        <v>0</v>
      </c>
      <c r="AF11" s="25">
        <f ca="1">SUMIF('Financial Model'!$13:$13,'Annual Financial Statements'!AF$3,'Financial Model'!305:305)</f>
        <v>0</v>
      </c>
      <c r="AG11" s="25">
        <f ca="1">SUMIF('Financial Model'!$13:$13,'Annual Financial Statements'!AG$3,'Financial Model'!305:305)</f>
        <v>0</v>
      </c>
      <c r="AH11" s="25">
        <f ca="1">SUMIF('Financial Model'!$13:$13,'Annual Financial Statements'!AH$3,'Financial Model'!305:305)</f>
        <v>0</v>
      </c>
      <c r="AI11" s="25">
        <f ca="1">SUMIF('Financial Model'!$13:$13,'Annual Financial Statements'!AI$3,'Financial Model'!305:305)</f>
        <v>0</v>
      </c>
      <c r="AJ11" s="25">
        <f ca="1">SUMIF('Financial Model'!$13:$13,'Annual Financial Statements'!AJ$3,'Financial Model'!305:305)</f>
        <v>0</v>
      </c>
      <c r="AK11" s="25">
        <f ca="1">SUMIF('Financial Model'!$13:$13,'Annual Financial Statements'!AK$3,'Financial Model'!305:305)</f>
        <v>0</v>
      </c>
      <c r="AL11" s="25">
        <f ca="1">SUMIF('Financial Model'!$13:$13,'Annual Financial Statements'!AL$3,'Financial Model'!305:305)</f>
        <v>0</v>
      </c>
      <c r="AM11" s="25">
        <f ca="1">SUMIF('Financial Model'!$13:$13,'Annual Financial Statements'!AM$3,'Financial Model'!305:305)</f>
        <v>0</v>
      </c>
      <c r="AN11" s="25">
        <f ca="1">SUMIF('Financial Model'!$13:$13,'Annual Financial Statements'!AN$3,'Financial Model'!305:305)</f>
        <v>0</v>
      </c>
      <c r="AO11" s="25">
        <f ca="1">SUMIF('Financial Model'!$13:$13,'Annual Financial Statements'!AO$3,'Financial Model'!305:305)</f>
        <v>0</v>
      </c>
      <c r="AP11" s="25">
        <f ca="1">SUMIF('Financial Model'!$13:$13,'Annual Financial Statements'!AP$3,'Financial Model'!305:305)</f>
        <v>0</v>
      </c>
      <c r="AQ11" s="25">
        <f ca="1">SUMIF('Financial Model'!$13:$13,'Annual Financial Statements'!AQ$3,'Financial Model'!305:305)</f>
        <v>0</v>
      </c>
      <c r="AR11" s="25">
        <f ca="1">SUMIF('Financial Model'!$13:$13,'Annual Financial Statements'!AR$3,'Financial Model'!305:305)</f>
        <v>0</v>
      </c>
      <c r="AS11" s="25">
        <f ca="1">SUMIF('Financial Model'!$13:$13,'Annual Financial Statements'!AS$3,'Financial Model'!305:305)</f>
        <v>0</v>
      </c>
    </row>
    <row r="12" spans="2:1006" x14ac:dyDescent="0.35">
      <c r="C12" s="33" t="s">
        <v>180</v>
      </c>
      <c r="D12" s="33"/>
      <c r="E12" s="49"/>
      <c r="F12" s="50">
        <f ca="1">SUMIF('Financial Model'!$13:$13,'Annual Financial Statements'!F$3,'Financial Model'!306:306)</f>
        <v>0</v>
      </c>
      <c r="G12" s="50">
        <f ca="1">SUMIF('Financial Model'!$13:$13,'Annual Financial Statements'!G$3,'Financial Model'!306:306)</f>
        <v>-2004532.675331712</v>
      </c>
      <c r="H12" s="50">
        <f ca="1">SUMIF('Financial Model'!$13:$13,'Annual Financial Statements'!H$3,'Financial Model'!306:306)</f>
        <v>-4624593.1123060044</v>
      </c>
      <c r="I12" s="50">
        <f ca="1">SUMIF('Financial Model'!$13:$13,'Annual Financial Statements'!I$3,'Financial Model'!306:306)</f>
        <v>-1759199.1806539304</v>
      </c>
      <c r="J12" s="50">
        <f ca="1">SUMIF('Financial Model'!$13:$13,'Annual Financial Statements'!J$3,'Financial Model'!306:306)</f>
        <v>-25781.346288204964</v>
      </c>
      <c r="K12" s="50">
        <f ca="1">SUMIF('Financial Model'!$13:$13,'Annual Financial Statements'!K$3,'Financial Model'!306:306)</f>
        <v>9467.1293010312802</v>
      </c>
      <c r="L12" s="50">
        <f ca="1">SUMIF('Financial Model'!$13:$13,'Annual Financial Statements'!L$3,'Financial Model'!306:306)</f>
        <v>1319088.2031029258</v>
      </c>
      <c r="M12" s="50">
        <f ca="1">SUMIF('Financial Model'!$13:$13,'Annual Financial Statements'!M$3,'Financial Model'!306:306)</f>
        <v>2629141.6300160419</v>
      </c>
      <c r="N12" s="50">
        <f ca="1">SUMIF('Financial Model'!$13:$13,'Annual Financial Statements'!N$3,'Financial Model'!306:306)</f>
        <v>2665687.1916968804</v>
      </c>
      <c r="O12" s="50">
        <f ca="1">SUMIF('Financial Model'!$13:$13,'Annual Financial Statements'!O$3,'Financial Model'!306:306)</f>
        <v>2702674.0337020881</v>
      </c>
      <c r="P12" s="50">
        <f ca="1">SUMIF('Financial Model'!$13:$13,'Annual Financial Statements'!P$3,'Financial Model'!306:306)</f>
        <v>2740106.6587887621</v>
      </c>
      <c r="Q12" s="50">
        <f ca="1">SUMIF('Financial Model'!$13:$13,'Annual Financial Statements'!Q$3,'Financial Model'!306:306)</f>
        <v>2613779.0689332103</v>
      </c>
      <c r="R12" s="50">
        <f ca="1">SUMIF('Financial Model'!$13:$13,'Annual Financial Statements'!R$3,'Financial Model'!306:306)</f>
        <v>2652116.8701418233</v>
      </c>
      <c r="S12" s="50">
        <f ca="1">SUMIF('Financial Model'!$13:$13,'Annual Financial Statements'!S$3,'Financial Model'!306:306)</f>
        <v>2690914.114080634</v>
      </c>
      <c r="T12" s="50">
        <f ca="1">SUMIF('Financial Model'!$13:$13,'Annual Financial Statements'!T$3,'Financial Model'!306:306)</f>
        <v>2730175.4028386632</v>
      </c>
      <c r="U12" s="50">
        <f ca="1">SUMIF('Financial Model'!$13:$13,'Annual Financial Statements'!U$3,'Financial Model'!306:306)</f>
        <v>2769905.3620875264</v>
      </c>
      <c r="V12" s="50">
        <f ca="1">SUMIF('Financial Model'!$13:$13,'Annual Financial Statements'!V$3,'Financial Model'!306:306)</f>
        <v>2898508.6405313043</v>
      </c>
      <c r="W12" s="50">
        <f ca="1">SUMIF('Financial Model'!$13:$13,'Annual Financial Statements'!W$3,'Financial Model'!306:306)</f>
        <v>2939189.9093301618</v>
      </c>
      <c r="X12" s="50">
        <f ca="1">SUMIF('Financial Model'!$13:$13,'Annual Financial Statements'!X$3,'Financial Model'!306:306)</f>
        <v>2980353.8614969654</v>
      </c>
      <c r="Y12" s="50">
        <f ca="1">SUMIF('Financial Model'!$13:$13,'Annual Financial Statements'!Y$3,'Financial Model'!306:306)</f>
        <v>3022005.2112661176</v>
      </c>
      <c r="Z12" s="50">
        <f ca="1">SUMIF('Financial Model'!$13:$13,'Annual Financial Statements'!Z$3,'Financial Model'!306:306)</f>
        <v>3146253.9565917263</v>
      </c>
      <c r="AA12" s="50">
        <f ca="1">SUMIF('Financial Model'!$13:$13,'Annual Financial Statements'!AA$3,'Financial Model'!306:306)</f>
        <v>826535.94211884204</v>
      </c>
      <c r="AB12" s="50">
        <f ca="1">SUMIF('Financial Model'!$13:$13,'Annual Financial Statements'!AB$3,'Financial Model'!306:306)</f>
        <v>792720.51499847183</v>
      </c>
      <c r="AC12" s="50">
        <f ca="1">SUMIF('Financial Model'!$13:$13,'Annual Financial Statements'!AC$3,'Financial Model'!306:306)</f>
        <v>758487.21787282254</v>
      </c>
      <c r="AD12" s="50">
        <f ca="1">SUMIF('Financial Model'!$13:$13,'Annual Financial Statements'!AD$3,'Financial Model'!306:306)</f>
        <v>723826.4075779221</v>
      </c>
      <c r="AE12" s="50">
        <f ca="1">SUMIF('Financial Model'!$13:$13,'Annual Financial Statements'!AE$3,'Financial Model'!306:306)</f>
        <v>688728.25448335405</v>
      </c>
      <c r="AF12" s="50">
        <f ca="1">SUMIF('Financial Model'!$13:$13,'Annual Financial Statements'!AF$3,'Financial Model'!306:306)</f>
        <v>653182.73873110418</v>
      </c>
      <c r="AG12" s="50">
        <f ca="1">SUMIF('Financial Model'!$13:$13,'Annual Financial Statements'!AG$3,'Financial Model'!306:306)</f>
        <v>617179.64639934129</v>
      </c>
      <c r="AH12" s="50">
        <f ca="1">SUMIF('Financial Model'!$13:$13,'Annual Financial Statements'!AH$3,'Financial Model'!306:306)</f>
        <v>580708.56558963191</v>
      </c>
      <c r="AI12" s="50">
        <f ca="1">SUMIF('Financial Model'!$13:$13,'Annual Financial Statements'!AI$3,'Financial Model'!306:306)</f>
        <v>543758.88243605511</v>
      </c>
      <c r="AJ12" s="50">
        <f ca="1">SUMIF('Financial Model'!$13:$13,'Annual Financial Statements'!AJ$3,'Financial Model'!306:306)</f>
        <v>506319.77703465719</v>
      </c>
      <c r="AK12" s="50">
        <f ca="1">SUMIF('Financial Model'!$13:$13,'Annual Financial Statements'!AK$3,'Financial Model'!306:306)</f>
        <v>468380.21929164999</v>
      </c>
      <c r="AL12" s="50">
        <f ca="1">SUMIF('Financial Model'!$13:$13,'Annual Financial Statements'!AL$3,'Financial Model'!306:306)</f>
        <v>429928.96468872635</v>
      </c>
      <c r="AM12" s="50">
        <f ca="1">SUMIF('Financial Model'!$13:$13,'Annual Financial Statements'!AM$3,'Financial Model'!306:306)</f>
        <v>390954.54996383737</v>
      </c>
      <c r="AN12" s="50">
        <f ca="1">SUMIF('Financial Model'!$13:$13,'Annual Financial Statements'!AN$3,'Financial Model'!306:306)</f>
        <v>351445.28870573756</v>
      </c>
      <c r="AO12" s="50">
        <f ca="1">SUMIF('Financial Model'!$13:$13,'Annual Financial Statements'!AO$3,'Financial Model'!306:306)</f>
        <v>311389.26686057216</v>
      </c>
      <c r="AP12" s="50">
        <f ca="1">SUMIF('Financial Model'!$13:$13,'Annual Financial Statements'!AP$3,'Financial Model'!306:306)</f>
        <v>0</v>
      </c>
      <c r="AQ12" s="50">
        <f ca="1">SUMIF('Financial Model'!$13:$13,'Annual Financial Statements'!AQ$3,'Financial Model'!306:306)</f>
        <v>0</v>
      </c>
      <c r="AR12" s="50">
        <f ca="1">SUMIF('Financial Model'!$13:$13,'Annual Financial Statements'!AR$3,'Financial Model'!306:306)</f>
        <v>0</v>
      </c>
      <c r="AS12" s="50">
        <f ca="1">SUMIF('Financial Model'!$13:$13,'Annual Financial Statements'!AS$3,'Financial Model'!306:306)</f>
        <v>0</v>
      </c>
    </row>
    <row r="13" spans="2:1006" x14ac:dyDescent="0.35">
      <c r="C13" t="s">
        <v>281</v>
      </c>
      <c r="E13" s="5"/>
      <c r="F13" s="25">
        <f ca="1">SUMIF('Financial Model'!$13:$13,'Annual Financial Statements'!F$3,'Financial Model'!307:307)</f>
        <v>0</v>
      </c>
      <c r="G13" s="25">
        <f ca="1">SUMIF('Financial Model'!$13:$13,'Annual Financial Statements'!G$3,'Financial Model'!307:307)</f>
        <v>927822.567379524</v>
      </c>
      <c r="H13" s="25">
        <f ca="1">SUMIF('Financial Model'!$13:$13,'Annual Financial Statements'!H$3,'Financial Model'!307:307)</f>
        <v>720761.78214791906</v>
      </c>
      <c r="I13" s="25">
        <f ca="1">SUMIF('Financial Model'!$13:$13,'Annual Financial Statements'!I$3,'Financial Model'!307:307)</f>
        <v>653996.88072958961</v>
      </c>
      <c r="J13" s="25">
        <f ca="1">SUMIF('Financial Model'!$13:$13,'Annual Financial Statements'!J$3,'Financial Model'!307:307)</f>
        <v>582689.67087897914</v>
      </c>
      <c r="K13" s="25">
        <f ca="1">SUMIF('Financial Model'!$13:$13,'Annual Financial Statements'!K$3,'Financial Model'!307:307)</f>
        <v>851896.66337455739</v>
      </c>
      <c r="L13" s="25">
        <f ca="1">SUMIF('Financial Model'!$13:$13,'Annual Financial Statements'!L$3,'Financial Model'!307:307)</f>
        <v>1146154.9936531996</v>
      </c>
      <c r="M13" s="25">
        <f ca="1">SUMIF('Financial Model'!$13:$13,'Annual Financial Statements'!M$3,'Financial Model'!307:307)</f>
        <v>1101884.7477538153</v>
      </c>
      <c r="N13" s="25">
        <f ca="1">SUMIF('Financial Model'!$13:$13,'Annual Financial Statements'!N$3,'Financial Model'!307:307)</f>
        <v>1054606.6916656489</v>
      </c>
      <c r="O13" s="25">
        <f ca="1">SUMIF('Financial Model'!$13:$13,'Annual Financial Statements'!O$3,'Financial Model'!307:307)</f>
        <v>1004184.56688609</v>
      </c>
      <c r="P13" s="25">
        <f ca="1">SUMIF('Financial Model'!$13:$13,'Annual Financial Statements'!P$3,'Financial Model'!307:307)</f>
        <v>950476.45913309813</v>
      </c>
      <c r="Q13" s="25">
        <f ca="1">SUMIF('Financial Model'!$13:$13,'Annual Financial Statements'!Q$3,'Financial Model'!307:307)</f>
        <v>894702.99003373669</v>
      </c>
      <c r="R13" s="25">
        <f ca="1">SUMIF('Financial Model'!$13:$13,'Annual Financial Statements'!R$3,'Financial Model'!307:307)</f>
        <v>839557.09956105007</v>
      </c>
      <c r="S13" s="25">
        <f ca="1">SUMIF('Financial Model'!$13:$13,'Annual Financial Statements'!S$3,'Financial Model'!307:307)</f>
        <v>780888.79001259909</v>
      </c>
      <c r="T13" s="25">
        <f ca="1">SUMIF('Financial Model'!$13:$13,'Annual Financial Statements'!T$3,'Financial Model'!307:307)</f>
        <v>718540.24945141794</v>
      </c>
      <c r="U13" s="25">
        <f ca="1">SUMIF('Financial Model'!$13:$13,'Annual Financial Statements'!U$3,'Financial Model'!307:307)</f>
        <v>652347.13520364906</v>
      </c>
      <c r="V13" s="25">
        <f ca="1">SUMIF('Financial Model'!$13:$13,'Annual Financial Statements'!V$3,'Financial Model'!307:307)</f>
        <v>582138.30922735657</v>
      </c>
      <c r="W13" s="25">
        <f ca="1">SUMIF('Financial Model'!$13:$13,'Annual Financial Statements'!W$3,'Financial Model'!307:307)</f>
        <v>507735.56280897697</v>
      </c>
      <c r="X13" s="25">
        <f ca="1">SUMIF('Financial Model'!$13:$13,'Annual Financial Statements'!X$3,'Financial Model'!307:307)</f>
        <v>428953.33015713509</v>
      </c>
      <c r="Y13" s="25">
        <f ca="1">SUMIF('Financial Model'!$13:$13,'Annual Financial Statements'!Y$3,'Financial Model'!307:307)</f>
        <v>345598.39044619369</v>
      </c>
      <c r="Z13" s="25">
        <f ca="1">SUMIF('Financial Model'!$13:$13,'Annual Financial Statements'!Z$3,'Financial Model'!307:307)</f>
        <v>257469.55784384871</v>
      </c>
      <c r="AA13" s="25">
        <f ca="1">SUMIF('Financial Model'!$13:$13,'Annual Financial Statements'!AA$3,'Financial Model'!307:307)</f>
        <v>180435.88333269121</v>
      </c>
      <c r="AB13" s="25">
        <f ca="1">SUMIF('Financial Model'!$13:$13,'Annual Financial Statements'!AB$3,'Financial Model'!307:307)</f>
        <v>160179.71755674353</v>
      </c>
      <c r="AC13" s="25">
        <f ca="1">SUMIF('Financial Model'!$13:$13,'Annual Financial Statements'!AC$3,'Financial Model'!307:307)</f>
        <v>140247.11774843998</v>
      </c>
      <c r="AD13" s="25">
        <f ca="1">SUMIF('Financial Model'!$13:$13,'Annual Financial Statements'!AD$3,'Financial Model'!307:307)</f>
        <v>120665.30423814882</v>
      </c>
      <c r="AE13" s="25">
        <f ca="1">SUMIF('Financial Model'!$13:$13,'Annual Financial Statements'!AE$3,'Financial Model'!307:307)</f>
        <v>101462.92325690071</v>
      </c>
      <c r="AF13" s="25">
        <f ca="1">SUMIF('Financial Model'!$13:$13,'Annual Financial Statements'!AF$3,'Financial Model'!307:307)</f>
        <v>82670.110851667356</v>
      </c>
      <c r="AG13" s="25">
        <f ca="1">SUMIF('Financial Model'!$13:$13,'Annual Financial Statements'!AG$3,'Financial Model'!307:307)</f>
        <v>64318.559510065032</v>
      </c>
      <c r="AH13" s="25">
        <f ca="1">SUMIF('Financial Model'!$13:$13,'Annual Financial Statements'!AH$3,'Financial Model'!307:307)</f>
        <v>46441.587606484056</v>
      </c>
      <c r="AI13" s="25">
        <f ca="1">SUMIF('Financial Model'!$13:$13,'Annual Financial Statements'!AI$3,'Financial Model'!307:307)</f>
        <v>29074.211786219697</v>
      </c>
      <c r="AJ13" s="25">
        <f ca="1">SUMIF('Financial Model'!$13:$13,'Annual Financial Statements'!AJ$3,'Financial Model'!307:307)</f>
        <v>12253.222408942449</v>
      </c>
      <c r="AK13" s="25">
        <f ca="1">SUMIF('Financial Model'!$13:$13,'Annual Financial Statements'!AK$3,'Financial Model'!307:307)</f>
        <v>-9.7826123237609863E-10</v>
      </c>
      <c r="AL13" s="25">
        <f ca="1">SUMIF('Financial Model'!$13:$13,'Annual Financial Statements'!AL$3,'Financial Model'!307:307)</f>
        <v>-1.0177829861640931E-9</v>
      </c>
      <c r="AM13" s="25">
        <f ca="1">SUMIF('Financial Model'!$13:$13,'Annual Financial Statements'!AM$3,'Financial Model'!307:307)</f>
        <v>-1.0589014188051226E-9</v>
      </c>
      <c r="AN13" s="25">
        <f ca="1">SUMIF('Financial Model'!$13:$13,'Annual Financial Statements'!AN$3,'Financial Model'!307:307)</f>
        <v>-1.1016810361248494E-9</v>
      </c>
      <c r="AO13" s="25">
        <f ca="1">SUMIF('Financial Model'!$13:$13,'Annual Financial Statements'!AO$3,'Financial Model'!307:307)</f>
        <v>-1.1461889499842933E-9</v>
      </c>
      <c r="AP13" s="25">
        <f ca="1">SUMIF('Financial Model'!$13:$13,'Annual Financial Statements'!AP$3,'Financial Model'!307:307)</f>
        <v>-1.1924949835636588E-9</v>
      </c>
      <c r="AQ13" s="25">
        <f ca="1">SUMIF('Financial Model'!$13:$13,'Annual Financial Statements'!AQ$3,'Financial Model'!307:307)</f>
        <v>-1.2406717808996306E-9</v>
      </c>
      <c r="AR13" s="25">
        <f ca="1">SUMIF('Financial Model'!$13:$13,'Annual Financial Statements'!AR$3,'Financial Model'!307:307)</f>
        <v>-1.2907949208479754E-9</v>
      </c>
      <c r="AS13" s="25">
        <f ca="1">SUMIF('Financial Model'!$13:$13,'Annual Financial Statements'!AS$3,'Financial Model'!307:307)</f>
        <v>-1.3429430356502333E-9</v>
      </c>
    </row>
    <row r="14" spans="2:1006" x14ac:dyDescent="0.35">
      <c r="C14" s="33" t="s">
        <v>328</v>
      </c>
      <c r="D14" s="33"/>
      <c r="E14" s="49"/>
      <c r="F14" s="50">
        <f ca="1">SUMIF('Financial Model'!$13:$13,'Annual Financial Statements'!F$3,'Financial Model'!308:308)</f>
        <v>0</v>
      </c>
      <c r="G14" s="50">
        <f ca="1">SUMIF('Financial Model'!$13:$13,'Annual Financial Statements'!G$3,'Financial Model'!308:308)</f>
        <v>-2932355.2427112358</v>
      </c>
      <c r="H14" s="50">
        <f ca="1">SUMIF('Financial Model'!$13:$13,'Annual Financial Statements'!H$3,'Financial Model'!308:308)</f>
        <v>-5345354.8944539241</v>
      </c>
      <c r="I14" s="50">
        <f ca="1">SUMIF('Financial Model'!$13:$13,'Annual Financial Statements'!I$3,'Financial Model'!308:308)</f>
        <v>-2413196.0613835203</v>
      </c>
      <c r="J14" s="50">
        <f ca="1">SUMIF('Financial Model'!$13:$13,'Annual Financial Statements'!J$3,'Financial Model'!308:308)</f>
        <v>-608471.01716718404</v>
      </c>
      <c r="K14" s="50">
        <f ca="1">SUMIF('Financial Model'!$13:$13,'Annual Financial Statements'!K$3,'Financial Model'!308:308)</f>
        <v>-842429.53407352616</v>
      </c>
      <c r="L14" s="50">
        <f ca="1">SUMIF('Financial Model'!$13:$13,'Annual Financial Statements'!L$3,'Financial Model'!308:308)</f>
        <v>172933.20944972616</v>
      </c>
      <c r="M14" s="50">
        <f ca="1">SUMIF('Financial Model'!$13:$13,'Annual Financial Statements'!M$3,'Financial Model'!308:308)</f>
        <v>1527256.8822622267</v>
      </c>
      <c r="N14" s="50">
        <f ca="1">SUMIF('Financial Model'!$13:$13,'Annual Financial Statements'!N$3,'Financial Model'!308:308)</f>
        <v>1611080.5000312314</v>
      </c>
      <c r="O14" s="50">
        <f ca="1">SUMIF('Financial Model'!$13:$13,'Annual Financial Statements'!O$3,'Financial Model'!308:308)</f>
        <v>1698489.4668159978</v>
      </c>
      <c r="P14" s="50">
        <f ca="1">SUMIF('Financial Model'!$13:$13,'Annual Financial Statements'!P$3,'Financial Model'!308:308)</f>
        <v>1789630.1996556637</v>
      </c>
      <c r="Q14" s="50">
        <f ca="1">SUMIF('Financial Model'!$13:$13,'Annual Financial Statements'!Q$3,'Financial Model'!308:308)</f>
        <v>1719076.0788994737</v>
      </c>
      <c r="R14" s="50">
        <f ca="1">SUMIF('Financial Model'!$13:$13,'Annual Financial Statements'!R$3,'Financial Model'!308:308)</f>
        <v>1812559.7705807732</v>
      </c>
      <c r="S14" s="50">
        <f ca="1">SUMIF('Financial Model'!$13:$13,'Annual Financial Statements'!S$3,'Financial Model'!308:308)</f>
        <v>1910025.3240680348</v>
      </c>
      <c r="T14" s="50">
        <f ca="1">SUMIF('Financial Model'!$13:$13,'Annual Financial Statements'!T$3,'Financial Model'!308:308)</f>
        <v>2011635.1533872453</v>
      </c>
      <c r="U14" s="50">
        <f ca="1">SUMIF('Financial Model'!$13:$13,'Annual Financial Statements'!U$3,'Financial Model'!308:308)</f>
        <v>2117558.2268838771</v>
      </c>
      <c r="V14" s="50">
        <f ca="1">SUMIF('Financial Model'!$13:$13,'Annual Financial Statements'!V$3,'Financial Model'!308:308)</f>
        <v>2316370.3313039476</v>
      </c>
      <c r="W14" s="50">
        <f ca="1">SUMIF('Financial Model'!$13:$13,'Annual Financial Statements'!W$3,'Financial Model'!308:308)</f>
        <v>2431454.3465211848</v>
      </c>
      <c r="X14" s="50">
        <f ca="1">SUMIF('Financial Model'!$13:$13,'Annual Financial Statements'!X$3,'Financial Model'!308:308)</f>
        <v>2551400.5313398307</v>
      </c>
      <c r="Y14" s="50">
        <f ca="1">SUMIF('Financial Model'!$13:$13,'Annual Financial Statements'!Y$3,'Financial Model'!308:308)</f>
        <v>2676406.8208199237</v>
      </c>
      <c r="Z14" s="50">
        <f ca="1">SUMIF('Financial Model'!$13:$13,'Annual Financial Statements'!Z$3,'Financial Model'!308:308)</f>
        <v>2888784.3987478772</v>
      </c>
      <c r="AA14" s="50">
        <f ca="1">SUMIF('Financial Model'!$13:$13,'Annual Financial Statements'!AA$3,'Financial Model'!308:308)</f>
        <v>646100.05878615077</v>
      </c>
      <c r="AB14" s="50">
        <f ca="1">SUMIF('Financial Model'!$13:$13,'Annual Financial Statements'!AB$3,'Financial Model'!308:308)</f>
        <v>632540.7974417283</v>
      </c>
      <c r="AC14" s="50">
        <f ca="1">SUMIF('Financial Model'!$13:$13,'Annual Financial Statements'!AC$3,'Financial Model'!308:308)</f>
        <v>618240.10012438253</v>
      </c>
      <c r="AD14" s="50">
        <f ca="1">SUMIF('Financial Model'!$13:$13,'Annual Financial Statements'!AD$3,'Financial Model'!308:308)</f>
        <v>603161.10333977325</v>
      </c>
      <c r="AE14" s="50">
        <f ca="1">SUMIF('Financial Model'!$13:$13,'Annual Financial Statements'!AE$3,'Financial Model'!308:308)</f>
        <v>587265.33122645342</v>
      </c>
      <c r="AF14" s="50">
        <f ca="1">SUMIF('Financial Model'!$13:$13,'Annual Financial Statements'!AF$3,'Financial Model'!308:308)</f>
        <v>570512.62787943683</v>
      </c>
      <c r="AG14" s="50">
        <f ca="1">SUMIF('Financial Model'!$13:$13,'Annual Financial Statements'!AG$3,'Financial Model'!308:308)</f>
        <v>552861.08688927628</v>
      </c>
      <c r="AH14" s="50">
        <f ca="1">SUMIF('Financial Model'!$13:$13,'Annual Financial Statements'!AH$3,'Financial Model'!308:308)</f>
        <v>534266.97798314784</v>
      </c>
      <c r="AI14" s="50">
        <f ca="1">SUMIF('Financial Model'!$13:$13,'Annual Financial Statements'!AI$3,'Financial Model'!308:308)</f>
        <v>514684.67064983537</v>
      </c>
      <c r="AJ14" s="50">
        <f ca="1">SUMIF('Financial Model'!$13:$13,'Annual Financial Statements'!AJ$3,'Financial Model'!308:308)</f>
        <v>494066.55462571472</v>
      </c>
      <c r="AK14" s="50">
        <f ca="1">SUMIF('Financial Model'!$13:$13,'Annual Financial Statements'!AK$3,'Financial Model'!308:308)</f>
        <v>468380.21929165098</v>
      </c>
      <c r="AL14" s="50">
        <f ca="1">SUMIF('Financial Model'!$13:$13,'Annual Financial Statements'!AL$3,'Financial Model'!308:308)</f>
        <v>429928.9646887274</v>
      </c>
      <c r="AM14" s="50">
        <f ca="1">SUMIF('Financial Model'!$13:$13,'Annual Financial Statements'!AM$3,'Financial Model'!308:308)</f>
        <v>390954.54996383842</v>
      </c>
      <c r="AN14" s="50">
        <f ca="1">SUMIF('Financial Model'!$13:$13,'Annual Financial Statements'!AN$3,'Financial Model'!308:308)</f>
        <v>351445.28870573867</v>
      </c>
      <c r="AO14" s="50">
        <f ca="1">SUMIF('Financial Model'!$13:$13,'Annual Financial Statements'!AO$3,'Financial Model'!308:308)</f>
        <v>311389.26686057332</v>
      </c>
      <c r="AP14" s="50">
        <f ca="1">SUMIF('Financial Model'!$13:$13,'Annual Financial Statements'!AP$3,'Financial Model'!308:308)</f>
        <v>1.1924949835636588E-9</v>
      </c>
      <c r="AQ14" s="50">
        <f ca="1">SUMIF('Financial Model'!$13:$13,'Annual Financial Statements'!AQ$3,'Financial Model'!308:308)</f>
        <v>1.2406717808996306E-9</v>
      </c>
      <c r="AR14" s="50">
        <f ca="1">SUMIF('Financial Model'!$13:$13,'Annual Financial Statements'!AR$3,'Financial Model'!308:308)</f>
        <v>1.2907949208479754E-9</v>
      </c>
      <c r="AS14" s="50">
        <f ca="1">SUMIF('Financial Model'!$13:$13,'Annual Financial Statements'!AS$3,'Financial Model'!308:308)</f>
        <v>1.3429430356502333E-9</v>
      </c>
    </row>
    <row r="15" spans="2:1006" x14ac:dyDescent="0.35">
      <c r="C15" t="s">
        <v>329</v>
      </c>
      <c r="E15" s="5"/>
      <c r="F15" s="25">
        <f ca="1">SUMIF('Financial Model'!$13:$13,'Annual Financial Statements'!F$3,'Financial Model'!309:309)</f>
        <v>0</v>
      </c>
      <c r="G15" s="25">
        <f ca="1">SUMIF('Financial Model'!$13:$13,'Annual Financial Statements'!G$3,'Financial Model'!309:309)</f>
        <v>-1142324.7267901828</v>
      </c>
      <c r="H15" s="25">
        <f ca="1">SUMIF('Financial Model'!$13:$13,'Annual Financial Statements'!H$3,'Financial Model'!309:309)</f>
        <v>-1656192.7544758357</v>
      </c>
      <c r="I15" s="25">
        <f ca="1">SUMIF('Financial Model'!$13:$13,'Annual Financial Statements'!I$3,'Financial Model'!309:309)</f>
        <v>-1047664.6130880776</v>
      </c>
      <c r="J15" s="25">
        <f ca="1">SUMIF('Financial Model'!$13:$13,'Annual Financial Statements'!J$3,'Financial Model'!309:309)</f>
        <v>-675985.59176550386</v>
      </c>
      <c r="K15" s="25">
        <f ca="1">SUMIF('Financial Model'!$13:$13,'Annual Financial Statements'!K$3,'Financial Model'!309:309)</f>
        <v>-732519.06018957542</v>
      </c>
      <c r="L15" s="25">
        <f ca="1">SUMIF('Financial Model'!$13:$13,'Annual Financial Statements'!L$3,'Financial Model'!309:309)</f>
        <v>-526784.92910763109</v>
      </c>
      <c r="M15" s="25">
        <f ca="1">SUMIF('Financial Model'!$13:$13,'Annual Financial Statements'!M$3,'Financial Model'!309:309)</f>
        <v>-249959.7970283012</v>
      </c>
      <c r="N15" s="25">
        <f ca="1">SUMIF('Financial Model'!$13:$13,'Annual Financial Statements'!N$3,'Financial Model'!309:309)</f>
        <v>-240031.40524978624</v>
      </c>
      <c r="O15" s="25">
        <f ca="1">SUMIF('Financial Model'!$13:$13,'Annual Financial Statements'!O$3,'Financial Model'!309:309)</f>
        <v>-229442.75904607892</v>
      </c>
      <c r="P15" s="25">
        <f ca="1">SUMIF('Financial Model'!$13:$13,'Annual Financial Statements'!P$3,'Financial Model'!309:309)</f>
        <v>-218164.0564179506</v>
      </c>
      <c r="Q15" s="25">
        <f ca="1">SUMIF('Financial Model'!$13:$13,'Annual Financial Statements'!Q$3,'Financial Model'!309:309)</f>
        <v>-206451.62790708471</v>
      </c>
      <c r="R15" s="25">
        <f ca="1">SUMIF('Financial Model'!$13:$13,'Annual Financial Statements'!R$3,'Financial Model'!309:309)</f>
        <v>-194870.99090782049</v>
      </c>
      <c r="S15" s="25">
        <f ca="1">SUMIF('Financial Model'!$13:$13,'Annual Financial Statements'!S$3,'Financial Model'!309:309)</f>
        <v>-182550.6459026458</v>
      </c>
      <c r="T15" s="25">
        <f ca="1">SUMIF('Financial Model'!$13:$13,'Annual Financial Statements'!T$3,'Financial Model'!309:309)</f>
        <v>-169457.45238479777</v>
      </c>
      <c r="U15" s="25">
        <f ca="1">SUMIF('Financial Model'!$13:$13,'Annual Financial Statements'!U$3,'Financial Model'!309:309)</f>
        <v>-155556.89839276628</v>
      </c>
      <c r="V15" s="25">
        <f ca="1">SUMIF('Financial Model'!$13:$13,'Annual Financial Statements'!V$3,'Financial Model'!309:309)</f>
        <v>-122249.04493774488</v>
      </c>
      <c r="W15" s="25">
        <f ca="1">SUMIF('Financial Model'!$13:$13,'Annual Financial Statements'!W$3,'Financial Model'!309:309)</f>
        <v>-106624.46818988517</v>
      </c>
      <c r="X15" s="25">
        <f ca="1">SUMIF('Financial Model'!$13:$13,'Annual Financial Statements'!X$3,'Financial Model'!309:309)</f>
        <v>-90080.199332998367</v>
      </c>
      <c r="Y15" s="25">
        <f ca="1">SUMIF('Financial Model'!$13:$13,'Annual Financial Statements'!Y$3,'Financial Model'!309:309)</f>
        <v>-72575.661993700662</v>
      </c>
      <c r="Z15" s="25">
        <f ca="1">SUMIF('Financial Model'!$13:$13,'Annual Financial Statements'!Z$3,'Financial Model'!309:309)</f>
        <v>-54068.607147208226</v>
      </c>
      <c r="AA15" s="25">
        <f ca="1">SUMIF('Financial Model'!$13:$13,'Annual Financial Statements'!AA$3,'Financial Model'!309:309)</f>
        <v>-37891.535499865146</v>
      </c>
      <c r="AB15" s="25">
        <f ca="1">SUMIF('Financial Model'!$13:$13,'Annual Financial Statements'!AB$3,'Financial Model'!309:309)</f>
        <v>-33637.740686916135</v>
      </c>
      <c r="AC15" s="25">
        <f ca="1">SUMIF('Financial Model'!$13:$13,'Annual Financial Statements'!AC$3,'Financial Model'!309:309)</f>
        <v>-29451.894727172396</v>
      </c>
      <c r="AD15" s="25">
        <f ca="1">SUMIF('Financial Model'!$13:$13,'Annual Financial Statements'!AD$3,'Financial Model'!309:309)</f>
        <v>-25339.713890011248</v>
      </c>
      <c r="AE15" s="25">
        <f ca="1">SUMIF('Financial Model'!$13:$13,'Annual Financial Statements'!AE$3,'Financial Model'!309:309)</f>
        <v>-21307.213883949145</v>
      </c>
      <c r="AF15" s="25">
        <f ca="1">SUMIF('Financial Model'!$13:$13,'Annual Financial Statements'!AF$3,'Financial Model'!309:309)</f>
        <v>-17360.723278850142</v>
      </c>
      <c r="AG15" s="25">
        <f ca="1">SUMIF('Financial Model'!$13:$13,'Annual Financial Statements'!AG$3,'Financial Model'!309:309)</f>
        <v>-13506.897497113656</v>
      </c>
      <c r="AH15" s="25">
        <f ca="1">SUMIF('Financial Model'!$13:$13,'Annual Financial Statements'!AH$3,'Financial Model'!309:309)</f>
        <v>-9752.7333973616514</v>
      </c>
      <c r="AI15" s="25">
        <f ca="1">SUMIF('Financial Model'!$13:$13,'Annual Financial Statements'!AI$3,'Financial Model'!309:309)</f>
        <v>-6105.5844751061359</v>
      </c>
      <c r="AJ15" s="25">
        <f ca="1">SUMIF('Financial Model'!$13:$13,'Annual Financial Statements'!AJ$3,'Financial Model'!309:309)</f>
        <v>-2573.1767058779142</v>
      </c>
      <c r="AK15" s="25">
        <f ca="1">SUMIF('Financial Model'!$13:$13,'Annual Financial Statements'!AK$3,'Financial Model'!309:309)</f>
        <v>2.0543485879898072E-10</v>
      </c>
      <c r="AL15" s="25">
        <f ca="1">SUMIF('Financial Model'!$13:$13,'Annual Financial Statements'!AL$3,'Financial Model'!309:309)</f>
        <v>2.1373442709445953E-10</v>
      </c>
      <c r="AM15" s="25">
        <f ca="1">SUMIF('Financial Model'!$13:$13,'Annual Financial Statements'!AM$3,'Financial Model'!309:309)</f>
        <v>2.2236929794907568E-10</v>
      </c>
      <c r="AN15" s="25">
        <f ca="1">SUMIF('Financial Model'!$13:$13,'Annual Financial Statements'!AN$3,'Financial Model'!309:309)</f>
        <v>2.3135301758621836E-10</v>
      </c>
      <c r="AO15" s="25">
        <f ca="1">SUMIF('Financial Model'!$13:$13,'Annual Financial Statements'!AO$3,'Financial Model'!309:309)</f>
        <v>2.4069967949670157E-10</v>
      </c>
      <c r="AP15" s="25">
        <f ca="1">SUMIF('Financial Model'!$13:$13,'Annual Financial Statements'!AP$3,'Financial Model'!309:309)</f>
        <v>2.5042394654836831E-10</v>
      </c>
      <c r="AQ15" s="25">
        <f ca="1">SUMIF('Financial Model'!$13:$13,'Annual Financial Statements'!AQ$3,'Financial Model'!309:309)</f>
        <v>2.605410739889224E-10</v>
      </c>
      <c r="AR15" s="25">
        <f ca="1">SUMIF('Financial Model'!$13:$13,'Annual Financial Statements'!AR$3,'Financial Model'!309:309)</f>
        <v>2.7106693337807487E-10</v>
      </c>
      <c r="AS15" s="25">
        <f ca="1">SUMIF('Financial Model'!$13:$13,'Annual Financial Statements'!AS$3,'Financial Model'!309:309)</f>
        <v>2.8201803748654903E-10</v>
      </c>
    </row>
    <row r="16" spans="2:1006" x14ac:dyDescent="0.35">
      <c r="C16" s="33" t="s">
        <v>352</v>
      </c>
      <c r="D16" s="33"/>
      <c r="E16" s="49"/>
      <c r="F16" s="50">
        <f ca="1">SUMIF('Financial Model'!$13:$13,'Annual Financial Statements'!F$3,'Financial Model'!310:310)</f>
        <v>0</v>
      </c>
      <c r="G16" s="50">
        <f ca="1">SUMIF('Financial Model'!$13:$13,'Annual Financial Statements'!G$3,'Financial Model'!310:310)</f>
        <v>-1790030.515921053</v>
      </c>
      <c r="H16" s="50">
        <f ca="1">SUMIF('Financial Model'!$13:$13,'Annual Financial Statements'!H$3,'Financial Model'!310:310)</f>
        <v>-3689162.139978088</v>
      </c>
      <c r="I16" s="50">
        <f ca="1">SUMIF('Financial Model'!$13:$13,'Annual Financial Statements'!I$3,'Financial Model'!310:310)</f>
        <v>-1365531.4482954424</v>
      </c>
      <c r="J16" s="50">
        <f ca="1">SUMIF('Financial Model'!$13:$13,'Annual Financial Statements'!J$3,'Financial Model'!310:310)</f>
        <v>67514.57459831977</v>
      </c>
      <c r="K16" s="50">
        <f ca="1">SUMIF('Financial Model'!$13:$13,'Annual Financial Statements'!K$3,'Financial Model'!310:310)</f>
        <v>-109910.47388395079</v>
      </c>
      <c r="L16" s="50">
        <f ca="1">SUMIF('Financial Model'!$13:$13,'Annual Financial Statements'!L$3,'Financial Model'!310:310)</f>
        <v>699718.13855735725</v>
      </c>
      <c r="M16" s="50">
        <f ca="1">SUMIF('Financial Model'!$13:$13,'Annual Financial Statements'!M$3,'Financial Model'!310:310)</f>
        <v>1777216.6792905279</v>
      </c>
      <c r="N16" s="50">
        <f ca="1">SUMIF('Financial Model'!$13:$13,'Annual Financial Statements'!N$3,'Financial Model'!310:310)</f>
        <v>1851111.9052810175</v>
      </c>
      <c r="O16" s="50">
        <f ca="1">SUMIF('Financial Model'!$13:$13,'Annual Financial Statements'!O$3,'Financial Model'!310:310)</f>
        <v>1927932.225862077</v>
      </c>
      <c r="P16" s="50">
        <f ca="1">SUMIF('Financial Model'!$13:$13,'Annual Financial Statements'!P$3,'Financial Model'!310:310)</f>
        <v>2007794.2560736143</v>
      </c>
      <c r="Q16" s="50">
        <f ca="1">SUMIF('Financial Model'!$13:$13,'Annual Financial Statements'!Q$3,'Financial Model'!310:310)</f>
        <v>1925527.7068065582</v>
      </c>
      <c r="R16" s="50">
        <f ca="1">SUMIF('Financial Model'!$13:$13,'Annual Financial Statements'!R$3,'Financial Model'!310:310)</f>
        <v>2007430.7614885939</v>
      </c>
      <c r="S16" s="50">
        <f ca="1">SUMIF('Financial Model'!$13:$13,'Annual Financial Statements'!S$3,'Financial Model'!310:310)</f>
        <v>2092575.9699706805</v>
      </c>
      <c r="T16" s="50">
        <f ca="1">SUMIF('Financial Model'!$13:$13,'Annual Financial Statements'!T$3,'Financial Model'!310:310)</f>
        <v>2181092.6057720431</v>
      </c>
      <c r="U16" s="50">
        <f ca="1">SUMIF('Financial Model'!$13:$13,'Annual Financial Statements'!U$3,'Financial Model'!310:310)</f>
        <v>2273115.1252766438</v>
      </c>
      <c r="V16" s="50">
        <f ca="1">SUMIF('Financial Model'!$13:$13,'Annual Financial Statements'!V$3,'Financial Model'!310:310)</f>
        <v>2438619.3762416923</v>
      </c>
      <c r="W16" s="50">
        <f ca="1">SUMIF('Financial Model'!$13:$13,'Annual Financial Statements'!W$3,'Financial Model'!310:310)</f>
        <v>2538078.8147110697</v>
      </c>
      <c r="X16" s="50">
        <f ca="1">SUMIF('Financial Model'!$13:$13,'Annual Financial Statements'!X$3,'Financial Model'!310:310)</f>
        <v>2641480.7306728289</v>
      </c>
      <c r="Y16" s="50">
        <f ca="1">SUMIF('Financial Model'!$13:$13,'Annual Financial Statements'!Y$3,'Financial Model'!310:310)</f>
        <v>2748982.4828136247</v>
      </c>
      <c r="Z16" s="50">
        <f ca="1">SUMIF('Financial Model'!$13:$13,'Annual Financial Statements'!Z$3,'Financial Model'!310:310)</f>
        <v>2942853.0058950856</v>
      </c>
      <c r="AA16" s="50">
        <f ca="1">SUMIF('Financial Model'!$13:$13,'Annual Financial Statements'!AA$3,'Financial Model'!310:310)</f>
        <v>683991.59428601596</v>
      </c>
      <c r="AB16" s="50">
        <f ca="1">SUMIF('Financial Model'!$13:$13,'Annual Financial Statements'!AB$3,'Financial Model'!310:310)</f>
        <v>666178.53812864446</v>
      </c>
      <c r="AC16" s="50">
        <f ca="1">SUMIF('Financial Model'!$13:$13,'Annual Financial Statements'!AC$3,'Financial Model'!310:310)</f>
        <v>647691.99485155498</v>
      </c>
      <c r="AD16" s="50">
        <f ca="1">SUMIF('Financial Model'!$13:$13,'Annual Financial Statements'!AD$3,'Financial Model'!310:310)</f>
        <v>628500.81722978456</v>
      </c>
      <c r="AE16" s="50">
        <f ca="1">SUMIF('Financial Model'!$13:$13,'Annual Financial Statements'!AE$3,'Financial Model'!310:310)</f>
        <v>608572.54511040251</v>
      </c>
      <c r="AF16" s="50">
        <f ca="1">SUMIF('Financial Model'!$13:$13,'Annual Financial Statements'!AF$3,'Financial Model'!310:310)</f>
        <v>587873.35115828691</v>
      </c>
      <c r="AG16" s="50">
        <f ca="1">SUMIF('Financial Model'!$13:$13,'Annual Financial Statements'!AG$3,'Financial Model'!310:310)</f>
        <v>566367.98438638984</v>
      </c>
      <c r="AH16" s="50">
        <f ca="1">SUMIF('Financial Model'!$13:$13,'Annual Financial Statements'!AH$3,'Financial Model'!310:310)</f>
        <v>544019.71138050943</v>
      </c>
      <c r="AI16" s="50">
        <f ca="1">SUMIF('Financial Model'!$13:$13,'Annual Financial Statements'!AI$3,'Financial Model'!310:310)</f>
        <v>520790.25512494153</v>
      </c>
      <c r="AJ16" s="50">
        <f ca="1">SUMIF('Financial Model'!$13:$13,'Annual Financial Statements'!AJ$3,'Financial Model'!310:310)</f>
        <v>496639.73133159266</v>
      </c>
      <c r="AK16" s="50">
        <f ca="1">SUMIF('Financial Model'!$13:$13,'Annual Financial Statements'!AK$3,'Financial Model'!310:310)</f>
        <v>468380.21929165081</v>
      </c>
      <c r="AL16" s="50">
        <f ca="1">SUMIF('Financial Model'!$13:$13,'Annual Financial Statements'!AL$3,'Financial Model'!310:310)</f>
        <v>429928.96468872717</v>
      </c>
      <c r="AM16" s="50">
        <f ca="1">SUMIF('Financial Model'!$13:$13,'Annual Financial Statements'!AM$3,'Financial Model'!310:310)</f>
        <v>390954.54996383819</v>
      </c>
      <c r="AN16" s="50">
        <f ca="1">SUMIF('Financial Model'!$13:$13,'Annual Financial Statements'!AN$3,'Financial Model'!310:310)</f>
        <v>351445.28870573844</v>
      </c>
      <c r="AO16" s="50">
        <f ca="1">SUMIF('Financial Model'!$13:$13,'Annual Financial Statements'!AO$3,'Financial Model'!310:310)</f>
        <v>311389.26686057309</v>
      </c>
      <c r="AP16" s="50">
        <f ca="1">SUMIF('Financial Model'!$13:$13,'Annual Financial Statements'!AP$3,'Financial Model'!310:310)</f>
        <v>9.4207103701529031E-10</v>
      </c>
      <c r="AQ16" s="50">
        <f ca="1">SUMIF('Financial Model'!$13:$13,'Annual Financial Statements'!AQ$3,'Financial Model'!310:310)</f>
        <v>9.8013070691070795E-10</v>
      </c>
      <c r="AR16" s="50">
        <f ca="1">SUMIF('Financial Model'!$13:$13,'Annual Financial Statements'!AR$3,'Financial Model'!310:310)</f>
        <v>1.0197279874699007E-9</v>
      </c>
      <c r="AS16" s="50">
        <f ca="1">SUMIF('Financial Model'!$13:$13,'Annual Financial Statements'!AS$3,'Financial Model'!310:310)</f>
        <v>1.0609249981636843E-9</v>
      </c>
    </row>
    <row r="17" spans="2:1006" x14ac:dyDescent="0.35">
      <c r="C17" t="s">
        <v>353</v>
      </c>
      <c r="E17" s="5"/>
      <c r="F17" s="25">
        <f>SUMIF('Financial Model'!$13:$13,'Annual Financial Statements'!F$3,'Financial Model'!311:311)</f>
        <v>0</v>
      </c>
      <c r="G17" s="25">
        <f>SUMIF('Financial Model'!$13:$13,'Annual Financial Statements'!G$3,'Financial Model'!311:311)</f>
        <v>3779100</v>
      </c>
      <c r="H17" s="25">
        <f>SUMIF('Financial Model'!$13:$13,'Annual Financial Statements'!H$3,'Financial Model'!311:311)</f>
        <v>0</v>
      </c>
      <c r="I17" s="25">
        <f>SUMIF('Financial Model'!$13:$13,'Annual Financial Statements'!I$3,'Financial Model'!311:311)</f>
        <v>0</v>
      </c>
      <c r="J17" s="25">
        <f>SUMIF('Financial Model'!$13:$13,'Annual Financial Statements'!J$3,'Financial Model'!311:311)</f>
        <v>0</v>
      </c>
      <c r="K17" s="25">
        <f>SUMIF('Financial Model'!$13:$13,'Annual Financial Statements'!K$3,'Financial Model'!311:311)</f>
        <v>0</v>
      </c>
      <c r="L17" s="25">
        <f>SUMIF('Financial Model'!$13:$13,'Annual Financial Statements'!L$3,'Financial Model'!311:311)</f>
        <v>0</v>
      </c>
      <c r="M17" s="25">
        <f>SUMIF('Financial Model'!$13:$13,'Annual Financial Statements'!M$3,'Financial Model'!311:311)</f>
        <v>0</v>
      </c>
      <c r="N17" s="25">
        <f>SUMIF('Financial Model'!$13:$13,'Annual Financial Statements'!N$3,'Financial Model'!311:311)</f>
        <v>0</v>
      </c>
      <c r="O17" s="25">
        <f>SUMIF('Financial Model'!$13:$13,'Annual Financial Statements'!O$3,'Financial Model'!311:311)</f>
        <v>0</v>
      </c>
      <c r="P17" s="25">
        <f>SUMIF('Financial Model'!$13:$13,'Annual Financial Statements'!P$3,'Financial Model'!311:311)</f>
        <v>0</v>
      </c>
      <c r="Q17" s="25">
        <f>SUMIF('Financial Model'!$13:$13,'Annual Financial Statements'!Q$3,'Financial Model'!311:311)</f>
        <v>0</v>
      </c>
      <c r="R17" s="25">
        <f>SUMIF('Financial Model'!$13:$13,'Annual Financial Statements'!R$3,'Financial Model'!311:311)</f>
        <v>0</v>
      </c>
      <c r="S17" s="25">
        <f>SUMIF('Financial Model'!$13:$13,'Annual Financial Statements'!S$3,'Financial Model'!311:311)</f>
        <v>0</v>
      </c>
      <c r="T17" s="25">
        <f>SUMIF('Financial Model'!$13:$13,'Annual Financial Statements'!T$3,'Financial Model'!311:311)</f>
        <v>0</v>
      </c>
      <c r="U17" s="25">
        <f>SUMIF('Financial Model'!$13:$13,'Annual Financial Statements'!U$3,'Financial Model'!311:311)</f>
        <v>0</v>
      </c>
      <c r="V17" s="25">
        <f>SUMIF('Financial Model'!$13:$13,'Annual Financial Statements'!V$3,'Financial Model'!311:311)</f>
        <v>0</v>
      </c>
      <c r="W17" s="25">
        <f>SUMIF('Financial Model'!$13:$13,'Annual Financial Statements'!W$3,'Financial Model'!311:311)</f>
        <v>0</v>
      </c>
      <c r="X17" s="25">
        <f>SUMIF('Financial Model'!$13:$13,'Annual Financial Statements'!X$3,'Financial Model'!311:311)</f>
        <v>0</v>
      </c>
      <c r="Y17" s="25">
        <f>SUMIF('Financial Model'!$13:$13,'Annual Financial Statements'!Y$3,'Financial Model'!311:311)</f>
        <v>0</v>
      </c>
      <c r="Z17" s="25">
        <f>SUMIF('Financial Model'!$13:$13,'Annual Financial Statements'!Z$3,'Financial Model'!311:311)</f>
        <v>0</v>
      </c>
      <c r="AA17" s="25">
        <f>SUMIF('Financial Model'!$13:$13,'Annual Financial Statements'!AA$3,'Financial Model'!311:311)</f>
        <v>0</v>
      </c>
      <c r="AB17" s="25">
        <f>SUMIF('Financial Model'!$13:$13,'Annual Financial Statements'!AB$3,'Financial Model'!311:311)</f>
        <v>0</v>
      </c>
      <c r="AC17" s="25">
        <f>SUMIF('Financial Model'!$13:$13,'Annual Financial Statements'!AC$3,'Financial Model'!311:311)</f>
        <v>0</v>
      </c>
      <c r="AD17" s="25">
        <f>SUMIF('Financial Model'!$13:$13,'Annual Financial Statements'!AD$3,'Financial Model'!311:311)</f>
        <v>0</v>
      </c>
      <c r="AE17" s="25">
        <f>SUMIF('Financial Model'!$13:$13,'Annual Financial Statements'!AE$3,'Financial Model'!311:311)</f>
        <v>0</v>
      </c>
      <c r="AF17" s="25">
        <f>SUMIF('Financial Model'!$13:$13,'Annual Financial Statements'!AF$3,'Financial Model'!311:311)</f>
        <v>0</v>
      </c>
      <c r="AG17" s="25">
        <f>SUMIF('Financial Model'!$13:$13,'Annual Financial Statements'!AG$3,'Financial Model'!311:311)</f>
        <v>0</v>
      </c>
      <c r="AH17" s="25">
        <f>SUMIF('Financial Model'!$13:$13,'Annual Financial Statements'!AH$3,'Financial Model'!311:311)</f>
        <v>0</v>
      </c>
      <c r="AI17" s="25">
        <f>SUMIF('Financial Model'!$13:$13,'Annual Financial Statements'!AI$3,'Financial Model'!311:311)</f>
        <v>0</v>
      </c>
      <c r="AJ17" s="25">
        <f>SUMIF('Financial Model'!$13:$13,'Annual Financial Statements'!AJ$3,'Financial Model'!311:311)</f>
        <v>0</v>
      </c>
      <c r="AK17" s="25">
        <f>SUMIF('Financial Model'!$13:$13,'Annual Financial Statements'!AK$3,'Financial Model'!311:311)</f>
        <v>0</v>
      </c>
      <c r="AL17" s="25">
        <f>SUMIF('Financial Model'!$13:$13,'Annual Financial Statements'!AL$3,'Financial Model'!311:311)</f>
        <v>0</v>
      </c>
      <c r="AM17" s="25">
        <f>SUMIF('Financial Model'!$13:$13,'Annual Financial Statements'!AM$3,'Financial Model'!311:311)</f>
        <v>0</v>
      </c>
      <c r="AN17" s="25">
        <f>SUMIF('Financial Model'!$13:$13,'Annual Financial Statements'!AN$3,'Financial Model'!311:311)</f>
        <v>0</v>
      </c>
      <c r="AO17" s="25">
        <f>SUMIF('Financial Model'!$13:$13,'Annual Financial Statements'!AO$3,'Financial Model'!311:311)</f>
        <v>0</v>
      </c>
      <c r="AP17" s="25">
        <f>SUMIF('Financial Model'!$13:$13,'Annual Financial Statements'!AP$3,'Financial Model'!311:311)</f>
        <v>0</v>
      </c>
      <c r="AQ17" s="25">
        <f>SUMIF('Financial Model'!$13:$13,'Annual Financial Statements'!AQ$3,'Financial Model'!311:311)</f>
        <v>0</v>
      </c>
      <c r="AR17" s="25">
        <f>SUMIF('Financial Model'!$13:$13,'Annual Financial Statements'!AR$3,'Financial Model'!311:311)</f>
        <v>0</v>
      </c>
      <c r="AS17" s="25">
        <f>SUMIF('Financial Model'!$13:$13,'Annual Financial Statements'!AS$3,'Financial Model'!311:311)</f>
        <v>0</v>
      </c>
    </row>
    <row r="18" spans="2:1006" x14ac:dyDescent="0.35">
      <c r="C18" s="33" t="s">
        <v>330</v>
      </c>
      <c r="D18" s="33"/>
      <c r="E18" s="49"/>
      <c r="F18" s="50">
        <f ca="1">SUMIF('Financial Model'!$13:$13,'Annual Financial Statements'!F$3,'Financial Model'!312:312)</f>
        <v>0</v>
      </c>
      <c r="G18" s="50">
        <f ca="1">SUMIF('Financial Model'!$13:$13,'Annual Financial Statements'!G$3,'Financial Model'!312:312)</f>
        <v>-5569130.5159210525</v>
      </c>
      <c r="H18" s="50">
        <f ca="1">SUMIF('Financial Model'!$13:$13,'Annual Financial Statements'!H$3,'Financial Model'!312:312)</f>
        <v>-3689162.139978088</v>
      </c>
      <c r="I18" s="50">
        <f ca="1">SUMIF('Financial Model'!$13:$13,'Annual Financial Statements'!I$3,'Financial Model'!312:312)</f>
        <v>-1365531.4482954424</v>
      </c>
      <c r="J18" s="50">
        <f ca="1">SUMIF('Financial Model'!$13:$13,'Annual Financial Statements'!J$3,'Financial Model'!312:312)</f>
        <v>67514.57459831977</v>
      </c>
      <c r="K18" s="50">
        <f ca="1">SUMIF('Financial Model'!$13:$13,'Annual Financial Statements'!K$3,'Financial Model'!312:312)</f>
        <v>-109910.47388395079</v>
      </c>
      <c r="L18" s="50">
        <f ca="1">SUMIF('Financial Model'!$13:$13,'Annual Financial Statements'!L$3,'Financial Model'!312:312)</f>
        <v>699718.13855735725</v>
      </c>
      <c r="M18" s="50">
        <f ca="1">SUMIF('Financial Model'!$13:$13,'Annual Financial Statements'!M$3,'Financial Model'!312:312)</f>
        <v>1777216.6792905279</v>
      </c>
      <c r="N18" s="50">
        <f ca="1">SUMIF('Financial Model'!$13:$13,'Annual Financial Statements'!N$3,'Financial Model'!312:312)</f>
        <v>1851111.9052810175</v>
      </c>
      <c r="O18" s="50">
        <f ca="1">SUMIF('Financial Model'!$13:$13,'Annual Financial Statements'!O$3,'Financial Model'!312:312)</f>
        <v>1927932.225862077</v>
      </c>
      <c r="P18" s="50">
        <f ca="1">SUMIF('Financial Model'!$13:$13,'Annual Financial Statements'!P$3,'Financial Model'!312:312)</f>
        <v>2007794.2560736143</v>
      </c>
      <c r="Q18" s="50">
        <f ca="1">SUMIF('Financial Model'!$13:$13,'Annual Financial Statements'!Q$3,'Financial Model'!312:312)</f>
        <v>1925527.7068065582</v>
      </c>
      <c r="R18" s="50">
        <f ca="1">SUMIF('Financial Model'!$13:$13,'Annual Financial Statements'!R$3,'Financial Model'!312:312)</f>
        <v>2007430.7614885939</v>
      </c>
      <c r="S18" s="50">
        <f ca="1">SUMIF('Financial Model'!$13:$13,'Annual Financial Statements'!S$3,'Financial Model'!312:312)</f>
        <v>2092575.9699706805</v>
      </c>
      <c r="T18" s="50">
        <f ca="1">SUMIF('Financial Model'!$13:$13,'Annual Financial Statements'!T$3,'Financial Model'!312:312)</f>
        <v>2181092.6057720431</v>
      </c>
      <c r="U18" s="50">
        <f ca="1">SUMIF('Financial Model'!$13:$13,'Annual Financial Statements'!U$3,'Financial Model'!312:312)</f>
        <v>2273115.1252766438</v>
      </c>
      <c r="V18" s="50">
        <f ca="1">SUMIF('Financial Model'!$13:$13,'Annual Financial Statements'!V$3,'Financial Model'!312:312)</f>
        <v>2438619.3762416923</v>
      </c>
      <c r="W18" s="50">
        <f ca="1">SUMIF('Financial Model'!$13:$13,'Annual Financial Statements'!W$3,'Financial Model'!312:312)</f>
        <v>2538078.8147110697</v>
      </c>
      <c r="X18" s="50">
        <f ca="1">SUMIF('Financial Model'!$13:$13,'Annual Financial Statements'!X$3,'Financial Model'!312:312)</f>
        <v>2641480.7306728289</v>
      </c>
      <c r="Y18" s="50">
        <f ca="1">SUMIF('Financial Model'!$13:$13,'Annual Financial Statements'!Y$3,'Financial Model'!312:312)</f>
        <v>2748982.4828136247</v>
      </c>
      <c r="Z18" s="50">
        <f ca="1">SUMIF('Financial Model'!$13:$13,'Annual Financial Statements'!Z$3,'Financial Model'!312:312)</f>
        <v>2942853.0058950856</v>
      </c>
      <c r="AA18" s="50">
        <f ca="1">SUMIF('Financial Model'!$13:$13,'Annual Financial Statements'!AA$3,'Financial Model'!312:312)</f>
        <v>683991.59428601596</v>
      </c>
      <c r="AB18" s="50">
        <f ca="1">SUMIF('Financial Model'!$13:$13,'Annual Financial Statements'!AB$3,'Financial Model'!312:312)</f>
        <v>666178.53812864446</v>
      </c>
      <c r="AC18" s="50">
        <f ca="1">SUMIF('Financial Model'!$13:$13,'Annual Financial Statements'!AC$3,'Financial Model'!312:312)</f>
        <v>647691.99485155498</v>
      </c>
      <c r="AD18" s="50">
        <f ca="1">SUMIF('Financial Model'!$13:$13,'Annual Financial Statements'!AD$3,'Financial Model'!312:312)</f>
        <v>628500.81722978456</v>
      </c>
      <c r="AE18" s="50">
        <f ca="1">SUMIF('Financial Model'!$13:$13,'Annual Financial Statements'!AE$3,'Financial Model'!312:312)</f>
        <v>608572.54511040251</v>
      </c>
      <c r="AF18" s="50">
        <f ca="1">SUMIF('Financial Model'!$13:$13,'Annual Financial Statements'!AF$3,'Financial Model'!312:312)</f>
        <v>587873.35115828691</v>
      </c>
      <c r="AG18" s="50">
        <f ca="1">SUMIF('Financial Model'!$13:$13,'Annual Financial Statements'!AG$3,'Financial Model'!312:312)</f>
        <v>566367.98438638984</v>
      </c>
      <c r="AH18" s="50">
        <f ca="1">SUMIF('Financial Model'!$13:$13,'Annual Financial Statements'!AH$3,'Financial Model'!312:312)</f>
        <v>544019.71138050943</v>
      </c>
      <c r="AI18" s="50">
        <f ca="1">SUMIF('Financial Model'!$13:$13,'Annual Financial Statements'!AI$3,'Financial Model'!312:312)</f>
        <v>520790.25512494153</v>
      </c>
      <c r="AJ18" s="50">
        <f ca="1">SUMIF('Financial Model'!$13:$13,'Annual Financial Statements'!AJ$3,'Financial Model'!312:312)</f>
        <v>496639.73133159266</v>
      </c>
      <c r="AK18" s="50">
        <f ca="1">SUMIF('Financial Model'!$13:$13,'Annual Financial Statements'!AK$3,'Financial Model'!312:312)</f>
        <v>468380.21929165081</v>
      </c>
      <c r="AL18" s="50">
        <f ca="1">SUMIF('Financial Model'!$13:$13,'Annual Financial Statements'!AL$3,'Financial Model'!312:312)</f>
        <v>429928.96468872717</v>
      </c>
      <c r="AM18" s="50">
        <f ca="1">SUMIF('Financial Model'!$13:$13,'Annual Financial Statements'!AM$3,'Financial Model'!312:312)</f>
        <v>390954.54996383819</v>
      </c>
      <c r="AN18" s="50">
        <f ca="1">SUMIF('Financial Model'!$13:$13,'Annual Financial Statements'!AN$3,'Financial Model'!312:312)</f>
        <v>351445.28870573844</v>
      </c>
      <c r="AO18" s="50">
        <f ca="1">SUMIF('Financial Model'!$13:$13,'Annual Financial Statements'!AO$3,'Financial Model'!312:312)</f>
        <v>311389.26686057309</v>
      </c>
      <c r="AP18" s="50">
        <f ca="1">SUMIF('Financial Model'!$13:$13,'Annual Financial Statements'!AP$3,'Financial Model'!312:312)</f>
        <v>9.4207103701529031E-10</v>
      </c>
      <c r="AQ18" s="50">
        <f ca="1">SUMIF('Financial Model'!$13:$13,'Annual Financial Statements'!AQ$3,'Financial Model'!312:312)</f>
        <v>9.8013070691070795E-10</v>
      </c>
      <c r="AR18" s="50">
        <f ca="1">SUMIF('Financial Model'!$13:$13,'Annual Financial Statements'!AR$3,'Financial Model'!312:312)</f>
        <v>1.0197279874699007E-9</v>
      </c>
      <c r="AS18" s="50">
        <f ca="1">SUMIF('Financial Model'!$13:$13,'Annual Financial Statements'!AS$3,'Financial Model'!312:312)</f>
        <v>1.0609249981636843E-9</v>
      </c>
    </row>
    <row r="20" spans="2:1006" x14ac:dyDescent="0.35">
      <c r="B20" s="4" t="s">
        <v>331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</row>
    <row r="21" spans="2:1006" x14ac:dyDescent="0.35">
      <c r="C21" t="s">
        <v>332</v>
      </c>
    </row>
    <row r="22" spans="2:1006" x14ac:dyDescent="0.35">
      <c r="D22" t="s">
        <v>67</v>
      </c>
      <c r="E22" s="5"/>
      <c r="F22" s="25">
        <f>SUMIF('Financial Model'!$13:$13,'Annual Financial Statements'!F$3,'Financial Model'!316:316)</f>
        <v>0</v>
      </c>
      <c r="G22" s="25">
        <f>SUMIF('Financial Model'!$13:$13,'Annual Financial Statements'!G$3,'Financial Model'!316:316)</f>
        <v>2507286.3134324923</v>
      </c>
      <c r="H22" s="25">
        <f>SUMIF('Financial Model'!$13:$13,'Annual Financial Statements'!H$3,'Financial Model'!316:316)</f>
        <v>2541277.2697167229</v>
      </c>
      <c r="I22" s="25">
        <f>SUMIF('Financial Model'!$13:$13,'Annual Financial Statements'!I$3,'Financial Model'!316:316)</f>
        <v>2575683.0485597067</v>
      </c>
      <c r="J22" s="25">
        <f>SUMIF('Financial Model'!$13:$13,'Annual Financial Statements'!J$3,'Financial Model'!316:316)</f>
        <v>2610507.9912399771</v>
      </c>
      <c r="K22" s="25">
        <f>SUMIF('Financial Model'!$13:$13,'Annual Financial Statements'!K$3,'Financial Model'!316:316)</f>
        <v>2645756.4668292133</v>
      </c>
      <c r="L22" s="25">
        <f>SUMIF('Financial Model'!$13:$13,'Annual Financial Statements'!L$3,'Financial Model'!316:316)</f>
        <v>2681432.8718670169</v>
      </c>
      <c r="M22" s="25">
        <f>SUMIF('Financial Model'!$13:$13,'Annual Financial Statements'!M$3,'Financial Model'!316:316)</f>
        <v>2717541.6300160419</v>
      </c>
      <c r="N22" s="25">
        <f>SUMIF('Financial Model'!$13:$13,'Annual Financial Statements'!N$3,'Financial Model'!316:316)</f>
        <v>2754087.1916968804</v>
      </c>
      <c r="O22" s="25">
        <f>SUMIF('Financial Model'!$13:$13,'Annual Financial Statements'!O$3,'Financial Model'!316:316)</f>
        <v>2791074.0337020881</v>
      </c>
      <c r="P22" s="25">
        <f>SUMIF('Financial Model'!$13:$13,'Annual Financial Statements'!P$3,'Financial Model'!316:316)</f>
        <v>2828506.6587887621</v>
      </c>
      <c r="Q22" s="25">
        <f>SUMIF('Financial Model'!$13:$13,'Annual Financial Statements'!Q$3,'Financial Model'!316:316)</f>
        <v>2702179.0689332103</v>
      </c>
      <c r="R22" s="25">
        <f>SUMIF('Financial Model'!$13:$13,'Annual Financial Statements'!R$3,'Financial Model'!316:316)</f>
        <v>2740516.8701418233</v>
      </c>
      <c r="S22" s="25">
        <f>SUMIF('Financial Model'!$13:$13,'Annual Financial Statements'!S$3,'Financial Model'!316:316)</f>
        <v>2779314.114080634</v>
      </c>
      <c r="T22" s="25">
        <f>SUMIF('Financial Model'!$13:$13,'Annual Financial Statements'!T$3,'Financial Model'!316:316)</f>
        <v>2818575.4028386632</v>
      </c>
      <c r="U22" s="25">
        <f>SUMIF('Financial Model'!$13:$13,'Annual Financial Statements'!U$3,'Financial Model'!316:316)</f>
        <v>2858305.3620875264</v>
      </c>
      <c r="V22" s="25">
        <f>SUMIF('Financial Model'!$13:$13,'Annual Financial Statements'!V$3,'Financial Model'!316:316)</f>
        <v>2898508.6405313043</v>
      </c>
      <c r="W22" s="25">
        <f>SUMIF('Financial Model'!$13:$13,'Annual Financial Statements'!W$3,'Financial Model'!316:316)</f>
        <v>2939189.9093301618</v>
      </c>
      <c r="X22" s="25">
        <f>SUMIF('Financial Model'!$13:$13,'Annual Financial Statements'!X$3,'Financial Model'!316:316)</f>
        <v>2980353.8614969654</v>
      </c>
      <c r="Y22" s="25">
        <f>SUMIF('Financial Model'!$13:$13,'Annual Financial Statements'!Y$3,'Financial Model'!316:316)</f>
        <v>3022005.2112661176</v>
      </c>
      <c r="Z22" s="25">
        <f>SUMIF('Financial Model'!$13:$13,'Annual Financial Statements'!Z$3,'Financial Model'!316:316)</f>
        <v>3146253.9565917263</v>
      </c>
      <c r="AA22" s="25">
        <f>SUMIF('Financial Model'!$13:$13,'Annual Financial Statements'!AA$3,'Financial Model'!316:316)</f>
        <v>826535.94211884204</v>
      </c>
      <c r="AB22" s="25">
        <f>SUMIF('Financial Model'!$13:$13,'Annual Financial Statements'!AB$3,'Financial Model'!316:316)</f>
        <v>792720.51499847183</v>
      </c>
      <c r="AC22" s="25">
        <f>SUMIF('Financial Model'!$13:$13,'Annual Financial Statements'!AC$3,'Financial Model'!316:316)</f>
        <v>758487.21787282254</v>
      </c>
      <c r="AD22" s="25">
        <f>SUMIF('Financial Model'!$13:$13,'Annual Financial Statements'!AD$3,'Financial Model'!316:316)</f>
        <v>723826.4075779221</v>
      </c>
      <c r="AE22" s="25">
        <f>SUMIF('Financial Model'!$13:$13,'Annual Financial Statements'!AE$3,'Financial Model'!316:316)</f>
        <v>688728.25448335405</v>
      </c>
      <c r="AF22" s="25">
        <f>SUMIF('Financial Model'!$13:$13,'Annual Financial Statements'!AF$3,'Financial Model'!316:316)</f>
        <v>653182.73873110418</v>
      </c>
      <c r="AG22" s="25">
        <f>SUMIF('Financial Model'!$13:$13,'Annual Financial Statements'!AG$3,'Financial Model'!316:316)</f>
        <v>617179.64639934129</v>
      </c>
      <c r="AH22" s="25">
        <f>SUMIF('Financial Model'!$13:$13,'Annual Financial Statements'!AH$3,'Financial Model'!316:316)</f>
        <v>580708.56558963191</v>
      </c>
      <c r="AI22" s="25">
        <f>SUMIF('Financial Model'!$13:$13,'Annual Financial Statements'!AI$3,'Financial Model'!316:316)</f>
        <v>543758.88243605511</v>
      </c>
      <c r="AJ22" s="25">
        <f>SUMIF('Financial Model'!$13:$13,'Annual Financial Statements'!AJ$3,'Financial Model'!316:316)</f>
        <v>506319.77703465719</v>
      </c>
      <c r="AK22" s="25">
        <f>SUMIF('Financial Model'!$13:$13,'Annual Financial Statements'!AK$3,'Financial Model'!316:316)</f>
        <v>468380.21929164999</v>
      </c>
      <c r="AL22" s="25">
        <f>SUMIF('Financial Model'!$13:$13,'Annual Financial Statements'!AL$3,'Financial Model'!316:316)</f>
        <v>429928.96468872635</v>
      </c>
      <c r="AM22" s="25">
        <f>SUMIF('Financial Model'!$13:$13,'Annual Financial Statements'!AM$3,'Financial Model'!316:316)</f>
        <v>390954.54996383737</v>
      </c>
      <c r="AN22" s="25">
        <f>SUMIF('Financial Model'!$13:$13,'Annual Financial Statements'!AN$3,'Financial Model'!316:316)</f>
        <v>351445.28870573756</v>
      </c>
      <c r="AO22" s="25">
        <f>SUMIF('Financial Model'!$13:$13,'Annual Financial Statements'!AO$3,'Financial Model'!316:316)</f>
        <v>311389.26686057216</v>
      </c>
      <c r="AP22" s="25">
        <f>SUMIF('Financial Model'!$13:$13,'Annual Financial Statements'!AP$3,'Financial Model'!316:316)</f>
        <v>0</v>
      </c>
      <c r="AQ22" s="25">
        <f>SUMIF('Financial Model'!$13:$13,'Annual Financial Statements'!AQ$3,'Financial Model'!316:316)</f>
        <v>0</v>
      </c>
      <c r="AR22" s="25">
        <f>SUMIF('Financial Model'!$13:$13,'Annual Financial Statements'!AR$3,'Financial Model'!316:316)</f>
        <v>0</v>
      </c>
      <c r="AS22" s="25">
        <f>SUMIF('Financial Model'!$13:$13,'Annual Financial Statements'!AS$3,'Financial Model'!316:316)</f>
        <v>0</v>
      </c>
    </row>
    <row r="23" spans="2:1006" x14ac:dyDescent="0.35">
      <c r="D23" t="s">
        <v>269</v>
      </c>
      <c r="E23" s="5"/>
      <c r="F23" s="25">
        <f ca="1">SUMIF('Financial Model'!$13:$13,'Annual Financial Statements'!F$3,'Financial Model'!317:317)</f>
        <v>0</v>
      </c>
      <c r="G23" s="25">
        <f ca="1">SUMIF('Financial Model'!$13:$13,'Annual Financial Statements'!G$3,'Financial Model'!317:317)</f>
        <v>1142324.7267901828</v>
      </c>
      <c r="H23" s="25">
        <f ca="1">SUMIF('Financial Model'!$13:$13,'Annual Financial Statements'!H$3,'Financial Model'!317:317)</f>
        <v>1656192.7544758357</v>
      </c>
      <c r="I23" s="25">
        <f ca="1">SUMIF('Financial Model'!$13:$13,'Annual Financial Statements'!I$3,'Financial Model'!317:317)</f>
        <v>1047664.6130880776</v>
      </c>
      <c r="J23" s="25">
        <f ca="1">SUMIF('Financial Model'!$13:$13,'Annual Financial Statements'!J$3,'Financial Model'!317:317)</f>
        <v>675985.59176550386</v>
      </c>
      <c r="K23" s="25">
        <f ca="1">SUMIF('Financial Model'!$13:$13,'Annual Financial Statements'!K$3,'Financial Model'!317:317)</f>
        <v>732519.06018957542</v>
      </c>
      <c r="L23" s="25">
        <f ca="1">SUMIF('Financial Model'!$13:$13,'Annual Financial Statements'!L$3,'Financial Model'!317:317)</f>
        <v>526784.92910763109</v>
      </c>
      <c r="M23" s="25">
        <f ca="1">SUMIF('Financial Model'!$13:$13,'Annual Financial Statements'!M$3,'Financial Model'!317:317)</f>
        <v>249959.7970283012</v>
      </c>
      <c r="N23" s="25">
        <f ca="1">SUMIF('Financial Model'!$13:$13,'Annual Financial Statements'!N$3,'Financial Model'!317:317)</f>
        <v>240031.40524978624</v>
      </c>
      <c r="O23" s="25">
        <f ca="1">SUMIF('Financial Model'!$13:$13,'Annual Financial Statements'!O$3,'Financial Model'!317:317)</f>
        <v>229442.75904607892</v>
      </c>
      <c r="P23" s="25">
        <f ca="1">SUMIF('Financial Model'!$13:$13,'Annual Financial Statements'!P$3,'Financial Model'!317:317)</f>
        <v>218164.0564179506</v>
      </c>
      <c r="Q23" s="25">
        <f ca="1">SUMIF('Financial Model'!$13:$13,'Annual Financial Statements'!Q$3,'Financial Model'!317:317)</f>
        <v>206451.62790708471</v>
      </c>
      <c r="R23" s="25">
        <f ca="1">SUMIF('Financial Model'!$13:$13,'Annual Financial Statements'!R$3,'Financial Model'!317:317)</f>
        <v>194870.99090782049</v>
      </c>
      <c r="S23" s="25">
        <f ca="1">SUMIF('Financial Model'!$13:$13,'Annual Financial Statements'!S$3,'Financial Model'!317:317)</f>
        <v>182550.6459026458</v>
      </c>
      <c r="T23" s="25">
        <f ca="1">SUMIF('Financial Model'!$13:$13,'Annual Financial Statements'!T$3,'Financial Model'!317:317)</f>
        <v>169457.45238479777</v>
      </c>
      <c r="U23" s="25">
        <f ca="1">SUMIF('Financial Model'!$13:$13,'Annual Financial Statements'!U$3,'Financial Model'!317:317)</f>
        <v>155556.89839276628</v>
      </c>
      <c r="V23" s="25">
        <f ca="1">SUMIF('Financial Model'!$13:$13,'Annual Financial Statements'!V$3,'Financial Model'!317:317)</f>
        <v>122249.04493774488</v>
      </c>
      <c r="W23" s="25">
        <f ca="1">SUMIF('Financial Model'!$13:$13,'Annual Financial Statements'!W$3,'Financial Model'!317:317)</f>
        <v>106624.46818988517</v>
      </c>
      <c r="X23" s="25">
        <f ca="1">SUMIF('Financial Model'!$13:$13,'Annual Financial Statements'!X$3,'Financial Model'!317:317)</f>
        <v>90080.199332998367</v>
      </c>
      <c r="Y23" s="25">
        <f ca="1">SUMIF('Financial Model'!$13:$13,'Annual Financial Statements'!Y$3,'Financial Model'!317:317)</f>
        <v>72575.661993700662</v>
      </c>
      <c r="Z23" s="25">
        <f ca="1">SUMIF('Financial Model'!$13:$13,'Annual Financial Statements'!Z$3,'Financial Model'!317:317)</f>
        <v>54068.607147208226</v>
      </c>
      <c r="AA23" s="25">
        <f ca="1">SUMIF('Financial Model'!$13:$13,'Annual Financial Statements'!AA$3,'Financial Model'!317:317)</f>
        <v>37891.535499865146</v>
      </c>
      <c r="AB23" s="25">
        <f ca="1">SUMIF('Financial Model'!$13:$13,'Annual Financial Statements'!AB$3,'Financial Model'!317:317)</f>
        <v>33637.740686916135</v>
      </c>
      <c r="AC23" s="25">
        <f ca="1">SUMIF('Financial Model'!$13:$13,'Annual Financial Statements'!AC$3,'Financial Model'!317:317)</f>
        <v>29451.894727172396</v>
      </c>
      <c r="AD23" s="25">
        <f ca="1">SUMIF('Financial Model'!$13:$13,'Annual Financial Statements'!AD$3,'Financial Model'!317:317)</f>
        <v>25339.713890011248</v>
      </c>
      <c r="AE23" s="25">
        <f ca="1">SUMIF('Financial Model'!$13:$13,'Annual Financial Statements'!AE$3,'Financial Model'!317:317)</f>
        <v>21307.213883949145</v>
      </c>
      <c r="AF23" s="25">
        <f ca="1">SUMIF('Financial Model'!$13:$13,'Annual Financial Statements'!AF$3,'Financial Model'!317:317)</f>
        <v>17360.723278850142</v>
      </c>
      <c r="AG23" s="25">
        <f ca="1">SUMIF('Financial Model'!$13:$13,'Annual Financial Statements'!AG$3,'Financial Model'!317:317)</f>
        <v>13506.897497113656</v>
      </c>
      <c r="AH23" s="25">
        <f ca="1">SUMIF('Financial Model'!$13:$13,'Annual Financial Statements'!AH$3,'Financial Model'!317:317)</f>
        <v>9752.7333973616514</v>
      </c>
      <c r="AI23" s="25">
        <f ca="1">SUMIF('Financial Model'!$13:$13,'Annual Financial Statements'!AI$3,'Financial Model'!317:317)</f>
        <v>6105.5844751061359</v>
      </c>
      <c r="AJ23" s="25">
        <f ca="1">SUMIF('Financial Model'!$13:$13,'Annual Financial Statements'!AJ$3,'Financial Model'!317:317)</f>
        <v>2573.1767058779142</v>
      </c>
      <c r="AK23" s="25">
        <f ca="1">SUMIF('Financial Model'!$13:$13,'Annual Financial Statements'!AK$3,'Financial Model'!317:317)</f>
        <v>-2.0543485879898072E-10</v>
      </c>
      <c r="AL23" s="25">
        <f ca="1">SUMIF('Financial Model'!$13:$13,'Annual Financial Statements'!AL$3,'Financial Model'!317:317)</f>
        <v>-2.1373442709445953E-10</v>
      </c>
      <c r="AM23" s="25">
        <f ca="1">SUMIF('Financial Model'!$13:$13,'Annual Financial Statements'!AM$3,'Financial Model'!317:317)</f>
        <v>-2.2236929794907568E-10</v>
      </c>
      <c r="AN23" s="25">
        <f ca="1">SUMIF('Financial Model'!$13:$13,'Annual Financial Statements'!AN$3,'Financial Model'!317:317)</f>
        <v>-2.3135301758621836E-10</v>
      </c>
      <c r="AO23" s="25">
        <f ca="1">SUMIF('Financial Model'!$13:$13,'Annual Financial Statements'!AO$3,'Financial Model'!317:317)</f>
        <v>-2.4069967949670157E-10</v>
      </c>
      <c r="AP23" s="25">
        <f ca="1">SUMIF('Financial Model'!$13:$13,'Annual Financial Statements'!AP$3,'Financial Model'!317:317)</f>
        <v>-2.5042394654836831E-10</v>
      </c>
      <c r="AQ23" s="25">
        <f ca="1">SUMIF('Financial Model'!$13:$13,'Annual Financial Statements'!AQ$3,'Financial Model'!317:317)</f>
        <v>-2.605410739889224E-10</v>
      </c>
      <c r="AR23" s="25">
        <f ca="1">SUMIF('Financial Model'!$13:$13,'Annual Financial Statements'!AR$3,'Financial Model'!317:317)</f>
        <v>-2.7106693337807487E-10</v>
      </c>
      <c r="AS23" s="25">
        <f ca="1">SUMIF('Financial Model'!$13:$13,'Annual Financial Statements'!AS$3,'Financial Model'!317:317)</f>
        <v>-2.8201803748654903E-10</v>
      </c>
    </row>
    <row r="24" spans="2:1006" x14ac:dyDescent="0.35">
      <c r="D24" t="s">
        <v>374</v>
      </c>
      <c r="E24" s="5"/>
      <c r="F24" s="25">
        <f>SUMIF('Financial Model'!$13:$13,'Annual Financial Statements'!F$3,'Financial Model'!318:318)</f>
        <v>0</v>
      </c>
      <c r="G24" s="25">
        <f>SUMIF('Financial Model'!$13:$13,'Annual Financial Statements'!G$3,'Financial Model'!318:318)</f>
        <v>7558200</v>
      </c>
      <c r="H24" s="25">
        <f>SUMIF('Financial Model'!$13:$13,'Annual Financial Statements'!H$3,'Financial Model'!318:318)</f>
        <v>0</v>
      </c>
      <c r="I24" s="25">
        <f>SUMIF('Financial Model'!$13:$13,'Annual Financial Statements'!I$3,'Financial Model'!318:318)</f>
        <v>0</v>
      </c>
      <c r="J24" s="25">
        <f>SUMIF('Financial Model'!$13:$13,'Annual Financial Statements'!J$3,'Financial Model'!318:318)</f>
        <v>0</v>
      </c>
      <c r="K24" s="25">
        <f>SUMIF('Financial Model'!$13:$13,'Annual Financial Statements'!K$3,'Financial Model'!318:318)</f>
        <v>0</v>
      </c>
      <c r="L24" s="25">
        <f>SUMIF('Financial Model'!$13:$13,'Annual Financial Statements'!L$3,'Financial Model'!318:318)</f>
        <v>0</v>
      </c>
      <c r="M24" s="25">
        <f>SUMIF('Financial Model'!$13:$13,'Annual Financial Statements'!M$3,'Financial Model'!318:318)</f>
        <v>0</v>
      </c>
      <c r="N24" s="25">
        <f>SUMIF('Financial Model'!$13:$13,'Annual Financial Statements'!N$3,'Financial Model'!318:318)</f>
        <v>0</v>
      </c>
      <c r="O24" s="25">
        <f>SUMIF('Financial Model'!$13:$13,'Annual Financial Statements'!O$3,'Financial Model'!318:318)</f>
        <v>0</v>
      </c>
      <c r="P24" s="25">
        <f>SUMIF('Financial Model'!$13:$13,'Annual Financial Statements'!P$3,'Financial Model'!318:318)</f>
        <v>0</v>
      </c>
      <c r="Q24" s="25">
        <f>SUMIF('Financial Model'!$13:$13,'Annual Financial Statements'!Q$3,'Financial Model'!318:318)</f>
        <v>0</v>
      </c>
      <c r="R24" s="25">
        <f>SUMIF('Financial Model'!$13:$13,'Annual Financial Statements'!R$3,'Financial Model'!318:318)</f>
        <v>0</v>
      </c>
      <c r="S24" s="25">
        <f>SUMIF('Financial Model'!$13:$13,'Annual Financial Statements'!S$3,'Financial Model'!318:318)</f>
        <v>0</v>
      </c>
      <c r="T24" s="25">
        <f>SUMIF('Financial Model'!$13:$13,'Annual Financial Statements'!T$3,'Financial Model'!318:318)</f>
        <v>0</v>
      </c>
      <c r="U24" s="25">
        <f>SUMIF('Financial Model'!$13:$13,'Annual Financial Statements'!U$3,'Financial Model'!318:318)</f>
        <v>0</v>
      </c>
      <c r="V24" s="25">
        <f>SUMIF('Financial Model'!$13:$13,'Annual Financial Statements'!V$3,'Financial Model'!318:318)</f>
        <v>0</v>
      </c>
      <c r="W24" s="25">
        <f>SUMIF('Financial Model'!$13:$13,'Annual Financial Statements'!W$3,'Financial Model'!318:318)</f>
        <v>0</v>
      </c>
      <c r="X24" s="25">
        <f>SUMIF('Financial Model'!$13:$13,'Annual Financial Statements'!X$3,'Financial Model'!318:318)</f>
        <v>0</v>
      </c>
      <c r="Y24" s="25">
        <f>SUMIF('Financial Model'!$13:$13,'Annual Financial Statements'!Y$3,'Financial Model'!318:318)</f>
        <v>0</v>
      </c>
      <c r="Z24" s="25">
        <f>SUMIF('Financial Model'!$13:$13,'Annual Financial Statements'!Z$3,'Financial Model'!318:318)</f>
        <v>0</v>
      </c>
      <c r="AA24" s="25">
        <f>SUMIF('Financial Model'!$13:$13,'Annual Financial Statements'!AA$3,'Financial Model'!318:318)</f>
        <v>0</v>
      </c>
      <c r="AB24" s="25">
        <f>SUMIF('Financial Model'!$13:$13,'Annual Financial Statements'!AB$3,'Financial Model'!318:318)</f>
        <v>0</v>
      </c>
      <c r="AC24" s="25">
        <f>SUMIF('Financial Model'!$13:$13,'Annual Financial Statements'!AC$3,'Financial Model'!318:318)</f>
        <v>0</v>
      </c>
      <c r="AD24" s="25">
        <f>SUMIF('Financial Model'!$13:$13,'Annual Financial Statements'!AD$3,'Financial Model'!318:318)</f>
        <v>0</v>
      </c>
      <c r="AE24" s="25">
        <f>SUMIF('Financial Model'!$13:$13,'Annual Financial Statements'!AE$3,'Financial Model'!318:318)</f>
        <v>0</v>
      </c>
      <c r="AF24" s="25">
        <f>SUMIF('Financial Model'!$13:$13,'Annual Financial Statements'!AF$3,'Financial Model'!318:318)</f>
        <v>0</v>
      </c>
      <c r="AG24" s="25">
        <f>SUMIF('Financial Model'!$13:$13,'Annual Financial Statements'!AG$3,'Financial Model'!318:318)</f>
        <v>0</v>
      </c>
      <c r="AH24" s="25">
        <f>SUMIF('Financial Model'!$13:$13,'Annual Financial Statements'!AH$3,'Financial Model'!318:318)</f>
        <v>0</v>
      </c>
      <c r="AI24" s="25">
        <f>SUMIF('Financial Model'!$13:$13,'Annual Financial Statements'!AI$3,'Financial Model'!318:318)</f>
        <v>0</v>
      </c>
      <c r="AJ24" s="25">
        <f>SUMIF('Financial Model'!$13:$13,'Annual Financial Statements'!AJ$3,'Financial Model'!318:318)</f>
        <v>0</v>
      </c>
      <c r="AK24" s="25">
        <f>SUMIF('Financial Model'!$13:$13,'Annual Financial Statements'!AK$3,'Financial Model'!318:318)</f>
        <v>0</v>
      </c>
      <c r="AL24" s="25">
        <f>SUMIF('Financial Model'!$13:$13,'Annual Financial Statements'!AL$3,'Financial Model'!318:318)</f>
        <v>0</v>
      </c>
      <c r="AM24" s="25">
        <f>SUMIF('Financial Model'!$13:$13,'Annual Financial Statements'!AM$3,'Financial Model'!318:318)</f>
        <v>0</v>
      </c>
      <c r="AN24" s="25">
        <f>SUMIF('Financial Model'!$13:$13,'Annual Financial Statements'!AN$3,'Financial Model'!318:318)</f>
        <v>0</v>
      </c>
      <c r="AO24" s="25">
        <f>SUMIF('Financial Model'!$13:$13,'Annual Financial Statements'!AO$3,'Financial Model'!318:318)</f>
        <v>0</v>
      </c>
      <c r="AP24" s="25">
        <f>SUMIF('Financial Model'!$13:$13,'Annual Financial Statements'!AP$3,'Financial Model'!318:318)</f>
        <v>0</v>
      </c>
      <c r="AQ24" s="25">
        <f>SUMIF('Financial Model'!$13:$13,'Annual Financial Statements'!AQ$3,'Financial Model'!318:318)</f>
        <v>0</v>
      </c>
      <c r="AR24" s="25">
        <f>SUMIF('Financial Model'!$13:$13,'Annual Financial Statements'!AR$3,'Financial Model'!318:318)</f>
        <v>0</v>
      </c>
      <c r="AS24" s="25">
        <f>SUMIF('Financial Model'!$13:$13,'Annual Financial Statements'!AS$3,'Financial Model'!318:318)</f>
        <v>0</v>
      </c>
    </row>
    <row r="25" spans="2:1006" x14ac:dyDescent="0.35">
      <c r="D25" s="33" t="s">
        <v>333</v>
      </c>
      <c r="E25" s="49"/>
      <c r="F25" s="50">
        <f ca="1">SUMIF('Financial Model'!$13:$13,'Annual Financial Statements'!F$3,'Financial Model'!319:319)</f>
        <v>0</v>
      </c>
      <c r="G25" s="50">
        <f ca="1">SUMIF('Financial Model'!$13:$13,'Annual Financial Statements'!G$3,'Financial Model'!319:319)</f>
        <v>11207811.040222676</v>
      </c>
      <c r="H25" s="50">
        <f ca="1">SUMIF('Financial Model'!$13:$13,'Annual Financial Statements'!H$3,'Financial Model'!319:319)</f>
        <v>4197470.0241925586</v>
      </c>
      <c r="I25" s="50">
        <f ca="1">SUMIF('Financial Model'!$13:$13,'Annual Financial Statements'!I$3,'Financial Model'!319:319)</f>
        <v>3623347.6616477845</v>
      </c>
      <c r="J25" s="50">
        <f ca="1">SUMIF('Financial Model'!$13:$13,'Annual Financial Statements'!J$3,'Financial Model'!319:319)</f>
        <v>3286493.5830054805</v>
      </c>
      <c r="K25" s="50">
        <f ca="1">SUMIF('Financial Model'!$13:$13,'Annual Financial Statements'!K$3,'Financial Model'!319:319)</f>
        <v>3378275.5270187883</v>
      </c>
      <c r="L25" s="50">
        <f ca="1">SUMIF('Financial Model'!$13:$13,'Annual Financial Statements'!L$3,'Financial Model'!319:319)</f>
        <v>3208217.8009746475</v>
      </c>
      <c r="M25" s="50">
        <f ca="1">SUMIF('Financial Model'!$13:$13,'Annual Financial Statements'!M$3,'Financial Model'!319:319)</f>
        <v>2967501.4270443432</v>
      </c>
      <c r="N25" s="50">
        <f ca="1">SUMIF('Financial Model'!$13:$13,'Annual Financial Statements'!N$3,'Financial Model'!319:319)</f>
        <v>2994118.596946666</v>
      </c>
      <c r="O25" s="50">
        <f ca="1">SUMIF('Financial Model'!$13:$13,'Annual Financial Statements'!O$3,'Financial Model'!319:319)</f>
        <v>3020516.7927481672</v>
      </c>
      <c r="P25" s="50">
        <f ca="1">SUMIF('Financial Model'!$13:$13,'Annual Financial Statements'!P$3,'Financial Model'!319:319)</f>
        <v>3046670.7152067125</v>
      </c>
      <c r="Q25" s="50">
        <f ca="1">SUMIF('Financial Model'!$13:$13,'Annual Financial Statements'!Q$3,'Financial Model'!319:319)</f>
        <v>2908630.6968402951</v>
      </c>
      <c r="R25" s="50">
        <f ca="1">SUMIF('Financial Model'!$13:$13,'Annual Financial Statements'!R$3,'Financial Model'!319:319)</f>
        <v>2935387.8610496437</v>
      </c>
      <c r="S25" s="50">
        <f ca="1">SUMIF('Financial Model'!$13:$13,'Annual Financial Statements'!S$3,'Financial Model'!319:319)</f>
        <v>2961864.7599832797</v>
      </c>
      <c r="T25" s="50">
        <f ca="1">SUMIF('Financial Model'!$13:$13,'Annual Financial Statements'!T$3,'Financial Model'!319:319)</f>
        <v>2988032.8552234611</v>
      </c>
      <c r="U25" s="50">
        <f ca="1">SUMIF('Financial Model'!$13:$13,'Annual Financial Statements'!U$3,'Financial Model'!319:319)</f>
        <v>3013862.2604802926</v>
      </c>
      <c r="V25" s="50">
        <f ca="1">SUMIF('Financial Model'!$13:$13,'Annual Financial Statements'!V$3,'Financial Model'!319:319)</f>
        <v>3020757.685469049</v>
      </c>
      <c r="W25" s="50">
        <f ca="1">SUMIF('Financial Model'!$13:$13,'Annual Financial Statements'!W$3,'Financial Model'!319:319)</f>
        <v>3045814.3775200471</v>
      </c>
      <c r="X25" s="50">
        <f ca="1">SUMIF('Financial Model'!$13:$13,'Annual Financial Statements'!X$3,'Financial Model'!319:319)</f>
        <v>3070434.0608299635</v>
      </c>
      <c r="Y25" s="50">
        <f ca="1">SUMIF('Financial Model'!$13:$13,'Annual Financial Statements'!Y$3,'Financial Model'!319:319)</f>
        <v>3094580.8732598182</v>
      </c>
      <c r="Z25" s="50">
        <f ca="1">SUMIF('Financial Model'!$13:$13,'Annual Financial Statements'!Z$3,'Financial Model'!319:319)</f>
        <v>3200322.5637389342</v>
      </c>
      <c r="AA25" s="50">
        <f ca="1">SUMIF('Financial Model'!$13:$13,'Annual Financial Statements'!AA$3,'Financial Model'!319:319)</f>
        <v>864427.47761870711</v>
      </c>
      <c r="AB25" s="50">
        <f ca="1">SUMIF('Financial Model'!$13:$13,'Annual Financial Statements'!AB$3,'Financial Model'!319:319)</f>
        <v>826358.25568538788</v>
      </c>
      <c r="AC25" s="50">
        <f ca="1">SUMIF('Financial Model'!$13:$13,'Annual Financial Statements'!AC$3,'Financial Model'!319:319)</f>
        <v>787939.11259999499</v>
      </c>
      <c r="AD25" s="50">
        <f ca="1">SUMIF('Financial Model'!$13:$13,'Annual Financial Statements'!AD$3,'Financial Model'!319:319)</f>
        <v>749166.12146793329</v>
      </c>
      <c r="AE25" s="50">
        <f ca="1">SUMIF('Financial Model'!$13:$13,'Annual Financial Statements'!AE$3,'Financial Model'!319:319)</f>
        <v>710035.46836730326</v>
      </c>
      <c r="AF25" s="50">
        <f ca="1">SUMIF('Financial Model'!$13:$13,'Annual Financial Statements'!AF$3,'Financial Model'!319:319)</f>
        <v>670543.46200995427</v>
      </c>
      <c r="AG25" s="50">
        <f ca="1">SUMIF('Financial Model'!$13:$13,'Annual Financial Statements'!AG$3,'Financial Model'!319:319)</f>
        <v>630686.54389645485</v>
      </c>
      <c r="AH25" s="50">
        <f ca="1">SUMIF('Financial Model'!$13:$13,'Annual Financial Statements'!AH$3,'Financial Model'!319:319)</f>
        <v>590461.2989869935</v>
      </c>
      <c r="AI25" s="50">
        <f ca="1">SUMIF('Financial Model'!$13:$13,'Annual Financial Statements'!AI$3,'Financial Model'!319:319)</f>
        <v>549864.46691116132</v>
      </c>
      <c r="AJ25" s="50">
        <f ca="1">SUMIF('Financial Model'!$13:$13,'Annual Financial Statements'!AJ$3,'Financial Model'!319:319)</f>
        <v>508892.95374053507</v>
      </c>
      <c r="AK25" s="50">
        <f ca="1">SUMIF('Financial Model'!$13:$13,'Annual Financial Statements'!AK$3,'Financial Model'!319:319)</f>
        <v>468380.21929164976</v>
      </c>
      <c r="AL25" s="50">
        <f ca="1">SUMIF('Financial Model'!$13:$13,'Annual Financial Statements'!AL$3,'Financial Model'!319:319)</f>
        <v>429928.96468872612</v>
      </c>
      <c r="AM25" s="50">
        <f ca="1">SUMIF('Financial Model'!$13:$13,'Annual Financial Statements'!AM$3,'Financial Model'!319:319)</f>
        <v>390954.54996383714</v>
      </c>
      <c r="AN25" s="50">
        <f ca="1">SUMIF('Financial Model'!$13:$13,'Annual Financial Statements'!AN$3,'Financial Model'!319:319)</f>
        <v>351445.28870573733</v>
      </c>
      <c r="AO25" s="50">
        <f ca="1">SUMIF('Financial Model'!$13:$13,'Annual Financial Statements'!AO$3,'Financial Model'!319:319)</f>
        <v>311389.26686057192</v>
      </c>
      <c r="AP25" s="50">
        <f ca="1">SUMIF('Financial Model'!$13:$13,'Annual Financial Statements'!AP$3,'Financial Model'!319:319)</f>
        <v>-2.5042394654836831E-10</v>
      </c>
      <c r="AQ25" s="50">
        <f ca="1">SUMIF('Financial Model'!$13:$13,'Annual Financial Statements'!AQ$3,'Financial Model'!319:319)</f>
        <v>-2.605410739889224E-10</v>
      </c>
      <c r="AR25" s="50">
        <f ca="1">SUMIF('Financial Model'!$13:$13,'Annual Financial Statements'!AR$3,'Financial Model'!319:319)</f>
        <v>-2.7106693337807487E-10</v>
      </c>
      <c r="AS25" s="50">
        <f ca="1">SUMIF('Financial Model'!$13:$13,'Annual Financial Statements'!AS$3,'Financial Model'!319:319)</f>
        <v>-2.8201803748654903E-10</v>
      </c>
    </row>
    <row r="26" spans="2:1006" x14ac:dyDescent="0.35"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</row>
    <row r="27" spans="2:1006" x14ac:dyDescent="0.35">
      <c r="C27" t="s">
        <v>334</v>
      </c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</row>
    <row r="28" spans="2:1006" x14ac:dyDescent="0.35">
      <c r="D28" t="s">
        <v>335</v>
      </c>
      <c r="E28" s="5"/>
      <c r="F28" s="25">
        <f>SUMIF('Financial Model'!$13:$13,'Annual Financial Statements'!F$3,'Financial Model'!322:322)</f>
        <v>-26520000</v>
      </c>
      <c r="G28" s="25">
        <f>SUMIF('Financial Model'!$13:$13,'Annual Financial Statements'!G$3,'Financial Model'!322:322)</f>
        <v>0</v>
      </c>
      <c r="H28" s="25">
        <f>SUMIF('Financial Model'!$13:$13,'Annual Financial Statements'!H$3,'Financial Model'!322:322)</f>
        <v>0</v>
      </c>
      <c r="I28" s="25">
        <f>SUMIF('Financial Model'!$13:$13,'Annual Financial Statements'!I$3,'Financial Model'!322:322)</f>
        <v>0</v>
      </c>
      <c r="J28" s="25">
        <f>SUMIF('Financial Model'!$13:$13,'Annual Financial Statements'!J$3,'Financial Model'!322:322)</f>
        <v>0</v>
      </c>
      <c r="K28" s="25">
        <f>SUMIF('Financial Model'!$13:$13,'Annual Financial Statements'!K$3,'Financial Model'!322:322)</f>
        <v>0</v>
      </c>
      <c r="L28" s="25">
        <f>SUMIF('Financial Model'!$13:$13,'Annual Financial Statements'!L$3,'Financial Model'!322:322)</f>
        <v>0</v>
      </c>
      <c r="M28" s="25">
        <f>SUMIF('Financial Model'!$13:$13,'Annual Financial Statements'!M$3,'Financial Model'!322:322)</f>
        <v>0</v>
      </c>
      <c r="N28" s="25">
        <f>SUMIF('Financial Model'!$13:$13,'Annual Financial Statements'!N$3,'Financial Model'!322:322)</f>
        <v>0</v>
      </c>
      <c r="O28" s="25">
        <f>SUMIF('Financial Model'!$13:$13,'Annual Financial Statements'!O$3,'Financial Model'!322:322)</f>
        <v>0</v>
      </c>
      <c r="P28" s="25">
        <f>SUMIF('Financial Model'!$13:$13,'Annual Financial Statements'!P$3,'Financial Model'!322:322)</f>
        <v>0</v>
      </c>
      <c r="Q28" s="25">
        <f>SUMIF('Financial Model'!$13:$13,'Annual Financial Statements'!Q$3,'Financial Model'!322:322)</f>
        <v>0</v>
      </c>
      <c r="R28" s="25">
        <f>SUMIF('Financial Model'!$13:$13,'Annual Financial Statements'!R$3,'Financial Model'!322:322)</f>
        <v>0</v>
      </c>
      <c r="S28" s="25">
        <f>SUMIF('Financial Model'!$13:$13,'Annual Financial Statements'!S$3,'Financial Model'!322:322)</f>
        <v>0</v>
      </c>
      <c r="T28" s="25">
        <f>SUMIF('Financial Model'!$13:$13,'Annual Financial Statements'!T$3,'Financial Model'!322:322)</f>
        <v>0</v>
      </c>
      <c r="U28" s="25">
        <f>SUMIF('Financial Model'!$13:$13,'Annual Financial Statements'!U$3,'Financial Model'!322:322)</f>
        <v>0</v>
      </c>
      <c r="V28" s="25">
        <f>SUMIF('Financial Model'!$13:$13,'Annual Financial Statements'!V$3,'Financial Model'!322:322)</f>
        <v>0</v>
      </c>
      <c r="W28" s="25">
        <f>SUMIF('Financial Model'!$13:$13,'Annual Financial Statements'!W$3,'Financial Model'!322:322)</f>
        <v>0</v>
      </c>
      <c r="X28" s="25">
        <f>SUMIF('Financial Model'!$13:$13,'Annual Financial Statements'!X$3,'Financial Model'!322:322)</f>
        <v>0</v>
      </c>
      <c r="Y28" s="25">
        <f>SUMIF('Financial Model'!$13:$13,'Annual Financial Statements'!Y$3,'Financial Model'!322:322)</f>
        <v>0</v>
      </c>
      <c r="Z28" s="25">
        <f>SUMIF('Financial Model'!$13:$13,'Annual Financial Statements'!Z$3,'Financial Model'!322:322)</f>
        <v>0</v>
      </c>
      <c r="AA28" s="25">
        <f>SUMIF('Financial Model'!$13:$13,'Annual Financial Statements'!AA$3,'Financial Model'!322:322)</f>
        <v>0</v>
      </c>
      <c r="AB28" s="25">
        <f>SUMIF('Financial Model'!$13:$13,'Annual Financial Statements'!AB$3,'Financial Model'!322:322)</f>
        <v>0</v>
      </c>
      <c r="AC28" s="25">
        <f>SUMIF('Financial Model'!$13:$13,'Annual Financial Statements'!AC$3,'Financial Model'!322:322)</f>
        <v>0</v>
      </c>
      <c r="AD28" s="25">
        <f>SUMIF('Financial Model'!$13:$13,'Annual Financial Statements'!AD$3,'Financial Model'!322:322)</f>
        <v>0</v>
      </c>
      <c r="AE28" s="25">
        <f>SUMIF('Financial Model'!$13:$13,'Annual Financial Statements'!AE$3,'Financial Model'!322:322)</f>
        <v>0</v>
      </c>
      <c r="AF28" s="25">
        <f>SUMIF('Financial Model'!$13:$13,'Annual Financial Statements'!AF$3,'Financial Model'!322:322)</f>
        <v>0</v>
      </c>
      <c r="AG28" s="25">
        <f>SUMIF('Financial Model'!$13:$13,'Annual Financial Statements'!AG$3,'Financial Model'!322:322)</f>
        <v>0</v>
      </c>
      <c r="AH28" s="25">
        <f>SUMIF('Financial Model'!$13:$13,'Annual Financial Statements'!AH$3,'Financial Model'!322:322)</f>
        <v>0</v>
      </c>
      <c r="AI28" s="25">
        <f>SUMIF('Financial Model'!$13:$13,'Annual Financial Statements'!AI$3,'Financial Model'!322:322)</f>
        <v>0</v>
      </c>
      <c r="AJ28" s="25">
        <f>SUMIF('Financial Model'!$13:$13,'Annual Financial Statements'!AJ$3,'Financial Model'!322:322)</f>
        <v>0</v>
      </c>
      <c r="AK28" s="25">
        <f>SUMIF('Financial Model'!$13:$13,'Annual Financial Statements'!AK$3,'Financial Model'!322:322)</f>
        <v>0</v>
      </c>
      <c r="AL28" s="25">
        <f>SUMIF('Financial Model'!$13:$13,'Annual Financial Statements'!AL$3,'Financial Model'!322:322)</f>
        <v>0</v>
      </c>
      <c r="AM28" s="25">
        <f>SUMIF('Financial Model'!$13:$13,'Annual Financial Statements'!AM$3,'Financial Model'!322:322)</f>
        <v>0</v>
      </c>
      <c r="AN28" s="25">
        <f>SUMIF('Financial Model'!$13:$13,'Annual Financial Statements'!AN$3,'Financial Model'!322:322)</f>
        <v>0</v>
      </c>
      <c r="AO28" s="25">
        <f>SUMIF('Financial Model'!$13:$13,'Annual Financial Statements'!AO$3,'Financial Model'!322:322)</f>
        <v>0</v>
      </c>
      <c r="AP28" s="25">
        <f>SUMIF('Financial Model'!$13:$13,'Annual Financial Statements'!AP$3,'Financial Model'!322:322)</f>
        <v>0</v>
      </c>
      <c r="AQ28" s="25">
        <f>SUMIF('Financial Model'!$13:$13,'Annual Financial Statements'!AQ$3,'Financial Model'!322:322)</f>
        <v>0</v>
      </c>
      <c r="AR28" s="25">
        <f>SUMIF('Financial Model'!$13:$13,'Annual Financial Statements'!AR$3,'Financial Model'!322:322)</f>
        <v>0</v>
      </c>
      <c r="AS28" s="25">
        <f>SUMIF('Financial Model'!$13:$13,'Annual Financial Statements'!AS$3,'Financial Model'!322:322)</f>
        <v>0</v>
      </c>
    </row>
    <row r="29" spans="2:1006" x14ac:dyDescent="0.35">
      <c r="D29" t="s">
        <v>85</v>
      </c>
      <c r="E29" s="5"/>
      <c r="F29" s="25">
        <f ca="1">SUMIF('Financial Model'!$13:$13,'Annual Financial Statements'!F$3,'Financial Model'!323:323)</f>
        <v>-498388.70223165065</v>
      </c>
      <c r="G29" s="25">
        <f ca="1">SUMIF('Financial Model'!$13:$13,'Annual Financial Statements'!G$3,'Financial Model'!323:323)</f>
        <v>0</v>
      </c>
      <c r="H29" s="25">
        <f ca="1">SUMIF('Financial Model'!$13:$13,'Annual Financial Statements'!H$3,'Financial Model'!323:323)</f>
        <v>0</v>
      </c>
      <c r="I29" s="25">
        <f ca="1">SUMIF('Financial Model'!$13:$13,'Annual Financial Statements'!I$3,'Financial Model'!323:323)</f>
        <v>0</v>
      </c>
      <c r="J29" s="25">
        <f ca="1">SUMIF('Financial Model'!$13:$13,'Annual Financial Statements'!J$3,'Financial Model'!323:323)</f>
        <v>0</v>
      </c>
      <c r="K29" s="25">
        <f ca="1">SUMIF('Financial Model'!$13:$13,'Annual Financial Statements'!K$3,'Financial Model'!323:323)</f>
        <v>0</v>
      </c>
      <c r="L29" s="25">
        <f ca="1">SUMIF('Financial Model'!$13:$13,'Annual Financial Statements'!L$3,'Financial Model'!323:323)</f>
        <v>0</v>
      </c>
      <c r="M29" s="25">
        <f ca="1">SUMIF('Financial Model'!$13:$13,'Annual Financial Statements'!M$3,'Financial Model'!323:323)</f>
        <v>0</v>
      </c>
      <c r="N29" s="25">
        <f ca="1">SUMIF('Financial Model'!$13:$13,'Annual Financial Statements'!N$3,'Financial Model'!323:323)</f>
        <v>0</v>
      </c>
      <c r="O29" s="25">
        <f ca="1">SUMIF('Financial Model'!$13:$13,'Annual Financial Statements'!O$3,'Financial Model'!323:323)</f>
        <v>0</v>
      </c>
      <c r="P29" s="25">
        <f ca="1">SUMIF('Financial Model'!$13:$13,'Annual Financial Statements'!P$3,'Financial Model'!323:323)</f>
        <v>0</v>
      </c>
      <c r="Q29" s="25">
        <f ca="1">SUMIF('Financial Model'!$13:$13,'Annual Financial Statements'!Q$3,'Financial Model'!323:323)</f>
        <v>0</v>
      </c>
      <c r="R29" s="25">
        <f ca="1">SUMIF('Financial Model'!$13:$13,'Annual Financial Statements'!R$3,'Financial Model'!323:323)</f>
        <v>0</v>
      </c>
      <c r="S29" s="25">
        <f ca="1">SUMIF('Financial Model'!$13:$13,'Annual Financial Statements'!S$3,'Financial Model'!323:323)</f>
        <v>0</v>
      </c>
      <c r="T29" s="25">
        <f ca="1">SUMIF('Financial Model'!$13:$13,'Annual Financial Statements'!T$3,'Financial Model'!323:323)</f>
        <v>0</v>
      </c>
      <c r="U29" s="25">
        <f ca="1">SUMIF('Financial Model'!$13:$13,'Annual Financial Statements'!U$3,'Financial Model'!323:323)</f>
        <v>0</v>
      </c>
      <c r="V29" s="25">
        <f ca="1">SUMIF('Financial Model'!$13:$13,'Annual Financial Statements'!V$3,'Financial Model'!323:323)</f>
        <v>0</v>
      </c>
      <c r="W29" s="25">
        <f ca="1">SUMIF('Financial Model'!$13:$13,'Annual Financial Statements'!W$3,'Financial Model'!323:323)</f>
        <v>0</v>
      </c>
      <c r="X29" s="25">
        <f ca="1">SUMIF('Financial Model'!$13:$13,'Annual Financial Statements'!X$3,'Financial Model'!323:323)</f>
        <v>0</v>
      </c>
      <c r="Y29" s="25">
        <f ca="1">SUMIF('Financial Model'!$13:$13,'Annual Financial Statements'!Y$3,'Financial Model'!323:323)</f>
        <v>0</v>
      </c>
      <c r="Z29" s="25">
        <f ca="1">SUMIF('Financial Model'!$13:$13,'Annual Financial Statements'!Z$3,'Financial Model'!323:323)</f>
        <v>0</v>
      </c>
      <c r="AA29" s="25">
        <f ca="1">SUMIF('Financial Model'!$13:$13,'Annual Financial Statements'!AA$3,'Financial Model'!323:323)</f>
        <v>0</v>
      </c>
      <c r="AB29" s="25">
        <f ca="1">SUMIF('Financial Model'!$13:$13,'Annual Financial Statements'!AB$3,'Financial Model'!323:323)</f>
        <v>0</v>
      </c>
      <c r="AC29" s="25">
        <f ca="1">SUMIF('Financial Model'!$13:$13,'Annual Financial Statements'!AC$3,'Financial Model'!323:323)</f>
        <v>0</v>
      </c>
      <c r="AD29" s="25">
        <f ca="1">SUMIF('Financial Model'!$13:$13,'Annual Financial Statements'!AD$3,'Financial Model'!323:323)</f>
        <v>0</v>
      </c>
      <c r="AE29" s="25">
        <f ca="1">SUMIF('Financial Model'!$13:$13,'Annual Financial Statements'!AE$3,'Financial Model'!323:323)</f>
        <v>0</v>
      </c>
      <c r="AF29" s="25">
        <f ca="1">SUMIF('Financial Model'!$13:$13,'Annual Financial Statements'!AF$3,'Financial Model'!323:323)</f>
        <v>0</v>
      </c>
      <c r="AG29" s="25">
        <f ca="1">SUMIF('Financial Model'!$13:$13,'Annual Financial Statements'!AG$3,'Financial Model'!323:323)</f>
        <v>0</v>
      </c>
      <c r="AH29" s="25">
        <f ca="1">SUMIF('Financial Model'!$13:$13,'Annual Financial Statements'!AH$3,'Financial Model'!323:323)</f>
        <v>0</v>
      </c>
      <c r="AI29" s="25">
        <f ca="1">SUMIF('Financial Model'!$13:$13,'Annual Financial Statements'!AI$3,'Financial Model'!323:323)</f>
        <v>0</v>
      </c>
      <c r="AJ29" s="25">
        <f ca="1">SUMIF('Financial Model'!$13:$13,'Annual Financial Statements'!AJ$3,'Financial Model'!323:323)</f>
        <v>0</v>
      </c>
      <c r="AK29" s="25">
        <f ca="1">SUMIF('Financial Model'!$13:$13,'Annual Financial Statements'!AK$3,'Financial Model'!323:323)</f>
        <v>0</v>
      </c>
      <c r="AL29" s="25">
        <f ca="1">SUMIF('Financial Model'!$13:$13,'Annual Financial Statements'!AL$3,'Financial Model'!323:323)</f>
        <v>0</v>
      </c>
      <c r="AM29" s="25">
        <f ca="1">SUMIF('Financial Model'!$13:$13,'Annual Financial Statements'!AM$3,'Financial Model'!323:323)</f>
        <v>0</v>
      </c>
      <c r="AN29" s="25">
        <f ca="1">SUMIF('Financial Model'!$13:$13,'Annual Financial Statements'!AN$3,'Financial Model'!323:323)</f>
        <v>0</v>
      </c>
      <c r="AO29" s="25">
        <f ca="1">SUMIF('Financial Model'!$13:$13,'Annual Financial Statements'!AO$3,'Financial Model'!323:323)</f>
        <v>0</v>
      </c>
      <c r="AP29" s="25">
        <f ca="1">SUMIF('Financial Model'!$13:$13,'Annual Financial Statements'!AP$3,'Financial Model'!323:323)</f>
        <v>0</v>
      </c>
      <c r="AQ29" s="25">
        <f ca="1">SUMIF('Financial Model'!$13:$13,'Annual Financial Statements'!AQ$3,'Financial Model'!323:323)</f>
        <v>0</v>
      </c>
      <c r="AR29" s="25">
        <f ca="1">SUMIF('Financial Model'!$13:$13,'Annual Financial Statements'!AR$3,'Financial Model'!323:323)</f>
        <v>0</v>
      </c>
      <c r="AS29" s="25">
        <f ca="1">SUMIF('Financial Model'!$13:$13,'Annual Financial Statements'!AS$3,'Financial Model'!323:323)</f>
        <v>0</v>
      </c>
    </row>
    <row r="30" spans="2:1006" x14ac:dyDescent="0.35">
      <c r="D30" t="s">
        <v>324</v>
      </c>
      <c r="E30" s="5"/>
      <c r="F30" s="25">
        <f ca="1">SUMIF('Financial Model'!$13:$13,'Annual Financial Statements'!F$3,'Financial Model'!324:324)</f>
        <v>-167143.95702247869</v>
      </c>
      <c r="G30" s="25">
        <f ca="1">SUMIF('Financial Model'!$13:$13,'Annual Financial Statements'!G$3,'Financial Model'!324:324)</f>
        <v>0</v>
      </c>
      <c r="H30" s="25">
        <f ca="1">SUMIF('Financial Model'!$13:$13,'Annual Financial Statements'!H$3,'Financial Model'!324:324)</f>
        <v>0</v>
      </c>
      <c r="I30" s="25">
        <f ca="1">SUMIF('Financial Model'!$13:$13,'Annual Financial Statements'!I$3,'Financial Model'!324:324)</f>
        <v>0</v>
      </c>
      <c r="J30" s="25">
        <f ca="1">SUMIF('Financial Model'!$13:$13,'Annual Financial Statements'!J$3,'Financial Model'!324:324)</f>
        <v>0</v>
      </c>
      <c r="K30" s="25">
        <f ca="1">SUMIF('Financial Model'!$13:$13,'Annual Financial Statements'!K$3,'Financial Model'!324:324)</f>
        <v>0</v>
      </c>
      <c r="L30" s="25">
        <f ca="1">SUMIF('Financial Model'!$13:$13,'Annual Financial Statements'!L$3,'Financial Model'!324:324)</f>
        <v>0</v>
      </c>
      <c r="M30" s="25">
        <f ca="1">SUMIF('Financial Model'!$13:$13,'Annual Financial Statements'!M$3,'Financial Model'!324:324)</f>
        <v>0</v>
      </c>
      <c r="N30" s="25">
        <f ca="1">SUMIF('Financial Model'!$13:$13,'Annual Financial Statements'!N$3,'Financial Model'!324:324)</f>
        <v>0</v>
      </c>
      <c r="O30" s="25">
        <f ca="1">SUMIF('Financial Model'!$13:$13,'Annual Financial Statements'!O$3,'Financial Model'!324:324)</f>
        <v>0</v>
      </c>
      <c r="P30" s="25">
        <f ca="1">SUMIF('Financial Model'!$13:$13,'Annual Financial Statements'!P$3,'Financial Model'!324:324)</f>
        <v>0</v>
      </c>
      <c r="Q30" s="25">
        <f ca="1">SUMIF('Financial Model'!$13:$13,'Annual Financial Statements'!Q$3,'Financial Model'!324:324)</f>
        <v>0</v>
      </c>
      <c r="R30" s="25">
        <f ca="1">SUMIF('Financial Model'!$13:$13,'Annual Financial Statements'!R$3,'Financial Model'!324:324)</f>
        <v>0</v>
      </c>
      <c r="S30" s="25">
        <f ca="1">SUMIF('Financial Model'!$13:$13,'Annual Financial Statements'!S$3,'Financial Model'!324:324)</f>
        <v>0</v>
      </c>
      <c r="T30" s="25">
        <f ca="1">SUMIF('Financial Model'!$13:$13,'Annual Financial Statements'!T$3,'Financial Model'!324:324)</f>
        <v>0</v>
      </c>
      <c r="U30" s="25">
        <f ca="1">SUMIF('Financial Model'!$13:$13,'Annual Financial Statements'!U$3,'Financial Model'!324:324)</f>
        <v>0</v>
      </c>
      <c r="V30" s="25">
        <f ca="1">SUMIF('Financial Model'!$13:$13,'Annual Financial Statements'!V$3,'Financial Model'!324:324)</f>
        <v>0</v>
      </c>
      <c r="W30" s="25">
        <f ca="1">SUMIF('Financial Model'!$13:$13,'Annual Financial Statements'!W$3,'Financial Model'!324:324)</f>
        <v>0</v>
      </c>
      <c r="X30" s="25">
        <f ca="1">SUMIF('Financial Model'!$13:$13,'Annual Financial Statements'!X$3,'Financial Model'!324:324)</f>
        <v>0</v>
      </c>
      <c r="Y30" s="25">
        <f ca="1">SUMIF('Financial Model'!$13:$13,'Annual Financial Statements'!Y$3,'Financial Model'!324:324)</f>
        <v>0</v>
      </c>
      <c r="Z30" s="25">
        <f ca="1">SUMIF('Financial Model'!$13:$13,'Annual Financial Statements'!Z$3,'Financial Model'!324:324)</f>
        <v>0</v>
      </c>
      <c r="AA30" s="25">
        <f ca="1">SUMIF('Financial Model'!$13:$13,'Annual Financial Statements'!AA$3,'Financial Model'!324:324)</f>
        <v>0</v>
      </c>
      <c r="AB30" s="25">
        <f ca="1">SUMIF('Financial Model'!$13:$13,'Annual Financial Statements'!AB$3,'Financial Model'!324:324)</f>
        <v>0</v>
      </c>
      <c r="AC30" s="25">
        <f ca="1">SUMIF('Financial Model'!$13:$13,'Annual Financial Statements'!AC$3,'Financial Model'!324:324)</f>
        <v>0</v>
      </c>
      <c r="AD30" s="25">
        <f ca="1">SUMIF('Financial Model'!$13:$13,'Annual Financial Statements'!AD$3,'Financial Model'!324:324)</f>
        <v>0</v>
      </c>
      <c r="AE30" s="25">
        <f ca="1">SUMIF('Financial Model'!$13:$13,'Annual Financial Statements'!AE$3,'Financial Model'!324:324)</f>
        <v>0</v>
      </c>
      <c r="AF30" s="25">
        <f ca="1">SUMIF('Financial Model'!$13:$13,'Annual Financial Statements'!AF$3,'Financial Model'!324:324)</f>
        <v>0</v>
      </c>
      <c r="AG30" s="25">
        <f ca="1">SUMIF('Financial Model'!$13:$13,'Annual Financial Statements'!AG$3,'Financial Model'!324:324)</f>
        <v>0</v>
      </c>
      <c r="AH30" s="25">
        <f ca="1">SUMIF('Financial Model'!$13:$13,'Annual Financial Statements'!AH$3,'Financial Model'!324:324)</f>
        <v>0</v>
      </c>
      <c r="AI30" s="25">
        <f ca="1">SUMIF('Financial Model'!$13:$13,'Annual Financial Statements'!AI$3,'Financial Model'!324:324)</f>
        <v>0</v>
      </c>
      <c r="AJ30" s="25">
        <f ca="1">SUMIF('Financial Model'!$13:$13,'Annual Financial Statements'!AJ$3,'Financial Model'!324:324)</f>
        <v>0</v>
      </c>
      <c r="AK30" s="25">
        <f ca="1">SUMIF('Financial Model'!$13:$13,'Annual Financial Statements'!AK$3,'Financial Model'!324:324)</f>
        <v>0</v>
      </c>
      <c r="AL30" s="25">
        <f ca="1">SUMIF('Financial Model'!$13:$13,'Annual Financial Statements'!AL$3,'Financial Model'!324:324)</f>
        <v>0</v>
      </c>
      <c r="AM30" s="25">
        <f ca="1">SUMIF('Financial Model'!$13:$13,'Annual Financial Statements'!AM$3,'Financial Model'!324:324)</f>
        <v>0</v>
      </c>
      <c r="AN30" s="25">
        <f ca="1">SUMIF('Financial Model'!$13:$13,'Annual Financial Statements'!AN$3,'Financial Model'!324:324)</f>
        <v>0</v>
      </c>
      <c r="AO30" s="25">
        <f ca="1">SUMIF('Financial Model'!$13:$13,'Annual Financial Statements'!AO$3,'Financial Model'!324:324)</f>
        <v>0</v>
      </c>
      <c r="AP30" s="25">
        <f ca="1">SUMIF('Financial Model'!$13:$13,'Annual Financial Statements'!AP$3,'Financial Model'!324:324)</f>
        <v>0</v>
      </c>
      <c r="AQ30" s="25">
        <f ca="1">SUMIF('Financial Model'!$13:$13,'Annual Financial Statements'!AQ$3,'Financial Model'!324:324)</f>
        <v>0</v>
      </c>
      <c r="AR30" s="25">
        <f ca="1">SUMIF('Financial Model'!$13:$13,'Annual Financial Statements'!AR$3,'Financial Model'!324:324)</f>
        <v>0</v>
      </c>
      <c r="AS30" s="25">
        <f ca="1">SUMIF('Financial Model'!$13:$13,'Annual Financial Statements'!AS$3,'Financial Model'!324:324)</f>
        <v>0</v>
      </c>
    </row>
    <row r="31" spans="2:1006" x14ac:dyDescent="0.35">
      <c r="D31" t="s">
        <v>225</v>
      </c>
      <c r="E31" s="5"/>
      <c r="F31" s="25">
        <f ca="1">SUMIF('Financial Model'!$13:$13,'Annual Financial Statements'!F$3,'Financial Model'!325:325)</f>
        <v>-36662.284566893504</v>
      </c>
      <c r="G31" s="25">
        <f ca="1">SUMIF('Financial Model'!$13:$13,'Annual Financial Statements'!G$3,'Financial Model'!325:325)</f>
        <v>0</v>
      </c>
      <c r="H31" s="25">
        <f ca="1">SUMIF('Financial Model'!$13:$13,'Annual Financial Statements'!H$3,'Financial Model'!325:325)</f>
        <v>0</v>
      </c>
      <c r="I31" s="25">
        <f ca="1">SUMIF('Financial Model'!$13:$13,'Annual Financial Statements'!I$3,'Financial Model'!325:325)</f>
        <v>0</v>
      </c>
      <c r="J31" s="25">
        <f ca="1">SUMIF('Financial Model'!$13:$13,'Annual Financial Statements'!J$3,'Financial Model'!325:325)</f>
        <v>0</v>
      </c>
      <c r="K31" s="25">
        <f ca="1">SUMIF('Financial Model'!$13:$13,'Annual Financial Statements'!K$3,'Financial Model'!325:325)</f>
        <v>0</v>
      </c>
      <c r="L31" s="25">
        <f ca="1">SUMIF('Financial Model'!$13:$13,'Annual Financial Statements'!L$3,'Financial Model'!325:325)</f>
        <v>0</v>
      </c>
      <c r="M31" s="25">
        <f ca="1">SUMIF('Financial Model'!$13:$13,'Annual Financial Statements'!M$3,'Financial Model'!325:325)</f>
        <v>0</v>
      </c>
      <c r="N31" s="25">
        <f ca="1">SUMIF('Financial Model'!$13:$13,'Annual Financial Statements'!N$3,'Financial Model'!325:325)</f>
        <v>0</v>
      </c>
      <c r="O31" s="25">
        <f ca="1">SUMIF('Financial Model'!$13:$13,'Annual Financial Statements'!O$3,'Financial Model'!325:325)</f>
        <v>0</v>
      </c>
      <c r="P31" s="25">
        <f ca="1">SUMIF('Financial Model'!$13:$13,'Annual Financial Statements'!P$3,'Financial Model'!325:325)</f>
        <v>0</v>
      </c>
      <c r="Q31" s="25">
        <f ca="1">SUMIF('Financial Model'!$13:$13,'Annual Financial Statements'!Q$3,'Financial Model'!325:325)</f>
        <v>0</v>
      </c>
      <c r="R31" s="25">
        <f ca="1">SUMIF('Financial Model'!$13:$13,'Annual Financial Statements'!R$3,'Financial Model'!325:325)</f>
        <v>0</v>
      </c>
      <c r="S31" s="25">
        <f ca="1">SUMIF('Financial Model'!$13:$13,'Annual Financial Statements'!S$3,'Financial Model'!325:325)</f>
        <v>0</v>
      </c>
      <c r="T31" s="25">
        <f ca="1">SUMIF('Financial Model'!$13:$13,'Annual Financial Statements'!T$3,'Financial Model'!325:325)</f>
        <v>0</v>
      </c>
      <c r="U31" s="25">
        <f ca="1">SUMIF('Financial Model'!$13:$13,'Annual Financial Statements'!U$3,'Financial Model'!325:325)</f>
        <v>0</v>
      </c>
      <c r="V31" s="25">
        <f ca="1">SUMIF('Financial Model'!$13:$13,'Annual Financial Statements'!V$3,'Financial Model'!325:325)</f>
        <v>0</v>
      </c>
      <c r="W31" s="25">
        <f ca="1">SUMIF('Financial Model'!$13:$13,'Annual Financial Statements'!W$3,'Financial Model'!325:325)</f>
        <v>0</v>
      </c>
      <c r="X31" s="25">
        <f ca="1">SUMIF('Financial Model'!$13:$13,'Annual Financial Statements'!X$3,'Financial Model'!325:325)</f>
        <v>0</v>
      </c>
      <c r="Y31" s="25">
        <f ca="1">SUMIF('Financial Model'!$13:$13,'Annual Financial Statements'!Y$3,'Financial Model'!325:325)</f>
        <v>0</v>
      </c>
      <c r="Z31" s="25">
        <f ca="1">SUMIF('Financial Model'!$13:$13,'Annual Financial Statements'!Z$3,'Financial Model'!325:325)</f>
        <v>0</v>
      </c>
      <c r="AA31" s="25">
        <f ca="1">SUMIF('Financial Model'!$13:$13,'Annual Financial Statements'!AA$3,'Financial Model'!325:325)</f>
        <v>0</v>
      </c>
      <c r="AB31" s="25">
        <f ca="1">SUMIF('Financial Model'!$13:$13,'Annual Financial Statements'!AB$3,'Financial Model'!325:325)</f>
        <v>0</v>
      </c>
      <c r="AC31" s="25">
        <f ca="1">SUMIF('Financial Model'!$13:$13,'Annual Financial Statements'!AC$3,'Financial Model'!325:325)</f>
        <v>0</v>
      </c>
      <c r="AD31" s="25">
        <f ca="1">SUMIF('Financial Model'!$13:$13,'Annual Financial Statements'!AD$3,'Financial Model'!325:325)</f>
        <v>0</v>
      </c>
      <c r="AE31" s="25">
        <f ca="1">SUMIF('Financial Model'!$13:$13,'Annual Financial Statements'!AE$3,'Financial Model'!325:325)</f>
        <v>0</v>
      </c>
      <c r="AF31" s="25">
        <f ca="1">SUMIF('Financial Model'!$13:$13,'Annual Financial Statements'!AF$3,'Financial Model'!325:325)</f>
        <v>0</v>
      </c>
      <c r="AG31" s="25">
        <f ca="1">SUMIF('Financial Model'!$13:$13,'Annual Financial Statements'!AG$3,'Financial Model'!325:325)</f>
        <v>0</v>
      </c>
      <c r="AH31" s="25">
        <f ca="1">SUMIF('Financial Model'!$13:$13,'Annual Financial Statements'!AH$3,'Financial Model'!325:325)</f>
        <v>0</v>
      </c>
      <c r="AI31" s="25">
        <f ca="1">SUMIF('Financial Model'!$13:$13,'Annual Financial Statements'!AI$3,'Financial Model'!325:325)</f>
        <v>0</v>
      </c>
      <c r="AJ31" s="25">
        <f ca="1">SUMIF('Financial Model'!$13:$13,'Annual Financial Statements'!AJ$3,'Financial Model'!325:325)</f>
        <v>0</v>
      </c>
      <c r="AK31" s="25">
        <f ca="1">SUMIF('Financial Model'!$13:$13,'Annual Financial Statements'!AK$3,'Financial Model'!325:325)</f>
        <v>0</v>
      </c>
      <c r="AL31" s="25">
        <f ca="1">SUMIF('Financial Model'!$13:$13,'Annual Financial Statements'!AL$3,'Financial Model'!325:325)</f>
        <v>0</v>
      </c>
      <c r="AM31" s="25">
        <f ca="1">SUMIF('Financial Model'!$13:$13,'Annual Financial Statements'!AM$3,'Financial Model'!325:325)</f>
        <v>0</v>
      </c>
      <c r="AN31" s="25">
        <f ca="1">SUMIF('Financial Model'!$13:$13,'Annual Financial Statements'!AN$3,'Financial Model'!325:325)</f>
        <v>0</v>
      </c>
      <c r="AO31" s="25">
        <f ca="1">SUMIF('Financial Model'!$13:$13,'Annual Financial Statements'!AO$3,'Financial Model'!325:325)</f>
        <v>0</v>
      </c>
      <c r="AP31" s="25">
        <f ca="1">SUMIF('Financial Model'!$13:$13,'Annual Financial Statements'!AP$3,'Financial Model'!325:325)</f>
        <v>0</v>
      </c>
      <c r="AQ31" s="25">
        <f ca="1">SUMIF('Financial Model'!$13:$13,'Annual Financial Statements'!AQ$3,'Financial Model'!325:325)</f>
        <v>0</v>
      </c>
      <c r="AR31" s="25">
        <f ca="1">SUMIF('Financial Model'!$13:$13,'Annual Financial Statements'!AR$3,'Financial Model'!325:325)</f>
        <v>0</v>
      </c>
      <c r="AS31" s="25">
        <f ca="1">SUMIF('Financial Model'!$13:$13,'Annual Financial Statements'!AS$3,'Financial Model'!325:325)</f>
        <v>0</v>
      </c>
    </row>
    <row r="32" spans="2:1006" x14ac:dyDescent="0.35">
      <c r="D32" s="33" t="s">
        <v>336</v>
      </c>
      <c r="E32" s="49"/>
      <c r="F32" s="50">
        <f ca="1">SUMIF('Financial Model'!$13:$13,'Annual Financial Statements'!F$3,'Financial Model'!326:326)</f>
        <v>-27222194.943821024</v>
      </c>
      <c r="G32" s="50">
        <f ca="1">SUMIF('Financial Model'!$13:$13,'Annual Financial Statements'!G$3,'Financial Model'!326:326)</f>
        <v>0</v>
      </c>
      <c r="H32" s="50">
        <f ca="1">SUMIF('Financial Model'!$13:$13,'Annual Financial Statements'!H$3,'Financial Model'!326:326)</f>
        <v>0</v>
      </c>
      <c r="I32" s="50">
        <f ca="1">SUMIF('Financial Model'!$13:$13,'Annual Financial Statements'!I$3,'Financial Model'!326:326)</f>
        <v>0</v>
      </c>
      <c r="J32" s="50">
        <f ca="1">SUMIF('Financial Model'!$13:$13,'Annual Financial Statements'!J$3,'Financial Model'!326:326)</f>
        <v>0</v>
      </c>
      <c r="K32" s="50">
        <f ca="1">SUMIF('Financial Model'!$13:$13,'Annual Financial Statements'!K$3,'Financial Model'!326:326)</f>
        <v>0</v>
      </c>
      <c r="L32" s="50">
        <f ca="1">SUMIF('Financial Model'!$13:$13,'Annual Financial Statements'!L$3,'Financial Model'!326:326)</f>
        <v>0</v>
      </c>
      <c r="M32" s="50">
        <f ca="1">SUMIF('Financial Model'!$13:$13,'Annual Financial Statements'!M$3,'Financial Model'!326:326)</f>
        <v>0</v>
      </c>
      <c r="N32" s="50">
        <f ca="1">SUMIF('Financial Model'!$13:$13,'Annual Financial Statements'!N$3,'Financial Model'!326:326)</f>
        <v>0</v>
      </c>
      <c r="O32" s="50">
        <f ca="1">SUMIF('Financial Model'!$13:$13,'Annual Financial Statements'!O$3,'Financial Model'!326:326)</f>
        <v>0</v>
      </c>
      <c r="P32" s="50">
        <f ca="1">SUMIF('Financial Model'!$13:$13,'Annual Financial Statements'!P$3,'Financial Model'!326:326)</f>
        <v>0</v>
      </c>
      <c r="Q32" s="50">
        <f ca="1">SUMIF('Financial Model'!$13:$13,'Annual Financial Statements'!Q$3,'Financial Model'!326:326)</f>
        <v>0</v>
      </c>
      <c r="R32" s="50">
        <f ca="1">SUMIF('Financial Model'!$13:$13,'Annual Financial Statements'!R$3,'Financial Model'!326:326)</f>
        <v>0</v>
      </c>
      <c r="S32" s="50">
        <f ca="1">SUMIF('Financial Model'!$13:$13,'Annual Financial Statements'!S$3,'Financial Model'!326:326)</f>
        <v>0</v>
      </c>
      <c r="T32" s="50">
        <f ca="1">SUMIF('Financial Model'!$13:$13,'Annual Financial Statements'!T$3,'Financial Model'!326:326)</f>
        <v>0</v>
      </c>
      <c r="U32" s="50">
        <f ca="1">SUMIF('Financial Model'!$13:$13,'Annual Financial Statements'!U$3,'Financial Model'!326:326)</f>
        <v>0</v>
      </c>
      <c r="V32" s="50">
        <f ca="1">SUMIF('Financial Model'!$13:$13,'Annual Financial Statements'!V$3,'Financial Model'!326:326)</f>
        <v>0</v>
      </c>
      <c r="W32" s="50">
        <f ca="1">SUMIF('Financial Model'!$13:$13,'Annual Financial Statements'!W$3,'Financial Model'!326:326)</f>
        <v>0</v>
      </c>
      <c r="X32" s="50">
        <f ca="1">SUMIF('Financial Model'!$13:$13,'Annual Financial Statements'!X$3,'Financial Model'!326:326)</f>
        <v>0</v>
      </c>
      <c r="Y32" s="50">
        <f ca="1">SUMIF('Financial Model'!$13:$13,'Annual Financial Statements'!Y$3,'Financial Model'!326:326)</f>
        <v>0</v>
      </c>
      <c r="Z32" s="50">
        <f ca="1">SUMIF('Financial Model'!$13:$13,'Annual Financial Statements'!Z$3,'Financial Model'!326:326)</f>
        <v>0</v>
      </c>
      <c r="AA32" s="50">
        <f ca="1">SUMIF('Financial Model'!$13:$13,'Annual Financial Statements'!AA$3,'Financial Model'!326:326)</f>
        <v>0</v>
      </c>
      <c r="AB32" s="50">
        <f ca="1">SUMIF('Financial Model'!$13:$13,'Annual Financial Statements'!AB$3,'Financial Model'!326:326)</f>
        <v>0</v>
      </c>
      <c r="AC32" s="50">
        <f ca="1">SUMIF('Financial Model'!$13:$13,'Annual Financial Statements'!AC$3,'Financial Model'!326:326)</f>
        <v>0</v>
      </c>
      <c r="AD32" s="50">
        <f ca="1">SUMIF('Financial Model'!$13:$13,'Annual Financial Statements'!AD$3,'Financial Model'!326:326)</f>
        <v>0</v>
      </c>
      <c r="AE32" s="50">
        <f ca="1">SUMIF('Financial Model'!$13:$13,'Annual Financial Statements'!AE$3,'Financial Model'!326:326)</f>
        <v>0</v>
      </c>
      <c r="AF32" s="50">
        <f ca="1">SUMIF('Financial Model'!$13:$13,'Annual Financial Statements'!AF$3,'Financial Model'!326:326)</f>
        <v>0</v>
      </c>
      <c r="AG32" s="50">
        <f ca="1">SUMIF('Financial Model'!$13:$13,'Annual Financial Statements'!AG$3,'Financial Model'!326:326)</f>
        <v>0</v>
      </c>
      <c r="AH32" s="50">
        <f ca="1">SUMIF('Financial Model'!$13:$13,'Annual Financial Statements'!AH$3,'Financial Model'!326:326)</f>
        <v>0</v>
      </c>
      <c r="AI32" s="50">
        <f ca="1">SUMIF('Financial Model'!$13:$13,'Annual Financial Statements'!AI$3,'Financial Model'!326:326)</f>
        <v>0</v>
      </c>
      <c r="AJ32" s="50">
        <f ca="1">SUMIF('Financial Model'!$13:$13,'Annual Financial Statements'!AJ$3,'Financial Model'!326:326)</f>
        <v>0</v>
      </c>
      <c r="AK32" s="50">
        <f ca="1">SUMIF('Financial Model'!$13:$13,'Annual Financial Statements'!AK$3,'Financial Model'!326:326)</f>
        <v>0</v>
      </c>
      <c r="AL32" s="50">
        <f ca="1">SUMIF('Financial Model'!$13:$13,'Annual Financial Statements'!AL$3,'Financial Model'!326:326)</f>
        <v>0</v>
      </c>
      <c r="AM32" s="50">
        <f ca="1">SUMIF('Financial Model'!$13:$13,'Annual Financial Statements'!AM$3,'Financial Model'!326:326)</f>
        <v>0</v>
      </c>
      <c r="AN32" s="50">
        <f ca="1">SUMIF('Financial Model'!$13:$13,'Annual Financial Statements'!AN$3,'Financial Model'!326:326)</f>
        <v>0</v>
      </c>
      <c r="AO32" s="50">
        <f ca="1">SUMIF('Financial Model'!$13:$13,'Annual Financial Statements'!AO$3,'Financial Model'!326:326)</f>
        <v>0</v>
      </c>
      <c r="AP32" s="50">
        <f ca="1">SUMIF('Financial Model'!$13:$13,'Annual Financial Statements'!AP$3,'Financial Model'!326:326)</f>
        <v>0</v>
      </c>
      <c r="AQ32" s="50">
        <f ca="1">SUMIF('Financial Model'!$13:$13,'Annual Financial Statements'!AQ$3,'Financial Model'!326:326)</f>
        <v>0</v>
      </c>
      <c r="AR32" s="50">
        <f ca="1">SUMIF('Financial Model'!$13:$13,'Annual Financial Statements'!AR$3,'Financial Model'!326:326)</f>
        <v>0</v>
      </c>
      <c r="AS32" s="50">
        <f ca="1">SUMIF('Financial Model'!$13:$13,'Annual Financial Statements'!AS$3,'Financial Model'!326:326)</f>
        <v>0</v>
      </c>
    </row>
    <row r="33" spans="2:1006" x14ac:dyDescent="0.35"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</row>
    <row r="34" spans="2:1006" x14ac:dyDescent="0.35">
      <c r="C34" t="s">
        <v>337</v>
      </c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</row>
    <row r="35" spans="2:1006" x14ac:dyDescent="0.35">
      <c r="D35" t="s">
        <v>338</v>
      </c>
      <c r="E35" s="5"/>
      <c r="F35" s="25">
        <f ca="1">SUMIF('Financial Model'!$13:$13,'Annual Financial Statements'!F$3,'Financial Model'!329:329)</f>
        <v>23138865.702247873</v>
      </c>
      <c r="G35" s="25">
        <f ca="1">SUMIF('Financial Model'!$13:$13,'Annual Financial Statements'!G$3,'Financial Model'!329:329)</f>
        <v>0</v>
      </c>
      <c r="H35" s="25">
        <f ca="1">SUMIF('Financial Model'!$13:$13,'Annual Financial Statements'!H$3,'Financial Model'!329:329)</f>
        <v>0</v>
      </c>
      <c r="I35" s="25">
        <f ca="1">SUMIF('Financial Model'!$13:$13,'Annual Financial Statements'!I$3,'Financial Model'!329:329)</f>
        <v>0</v>
      </c>
      <c r="J35" s="25">
        <f ca="1">SUMIF('Financial Model'!$13:$13,'Annual Financial Statements'!J$3,'Financial Model'!329:329)</f>
        <v>0</v>
      </c>
      <c r="K35" s="25">
        <f ca="1">SUMIF('Financial Model'!$13:$13,'Annual Financial Statements'!K$3,'Financial Model'!329:329)</f>
        <v>0</v>
      </c>
      <c r="L35" s="25">
        <f ca="1">SUMIF('Financial Model'!$13:$13,'Annual Financial Statements'!L$3,'Financial Model'!329:329)</f>
        <v>0</v>
      </c>
      <c r="M35" s="25">
        <f ca="1">SUMIF('Financial Model'!$13:$13,'Annual Financial Statements'!M$3,'Financial Model'!329:329)</f>
        <v>0</v>
      </c>
      <c r="N35" s="25">
        <f ca="1">SUMIF('Financial Model'!$13:$13,'Annual Financial Statements'!N$3,'Financial Model'!329:329)</f>
        <v>0</v>
      </c>
      <c r="O35" s="25">
        <f ca="1">SUMIF('Financial Model'!$13:$13,'Annual Financial Statements'!O$3,'Financial Model'!329:329)</f>
        <v>0</v>
      </c>
      <c r="P35" s="25">
        <f ca="1">SUMIF('Financial Model'!$13:$13,'Annual Financial Statements'!P$3,'Financial Model'!329:329)</f>
        <v>0</v>
      </c>
      <c r="Q35" s="25">
        <f ca="1">SUMIF('Financial Model'!$13:$13,'Annual Financial Statements'!Q$3,'Financial Model'!329:329)</f>
        <v>0</v>
      </c>
      <c r="R35" s="25">
        <f ca="1">SUMIF('Financial Model'!$13:$13,'Annual Financial Statements'!R$3,'Financial Model'!329:329)</f>
        <v>0</v>
      </c>
      <c r="S35" s="25">
        <f ca="1">SUMIF('Financial Model'!$13:$13,'Annual Financial Statements'!S$3,'Financial Model'!329:329)</f>
        <v>0</v>
      </c>
      <c r="T35" s="25">
        <f ca="1">SUMIF('Financial Model'!$13:$13,'Annual Financial Statements'!T$3,'Financial Model'!329:329)</f>
        <v>0</v>
      </c>
      <c r="U35" s="25">
        <f ca="1">SUMIF('Financial Model'!$13:$13,'Annual Financial Statements'!U$3,'Financial Model'!329:329)</f>
        <v>0</v>
      </c>
      <c r="V35" s="25">
        <f ca="1">SUMIF('Financial Model'!$13:$13,'Annual Financial Statements'!V$3,'Financial Model'!329:329)</f>
        <v>0</v>
      </c>
      <c r="W35" s="25">
        <f ca="1">SUMIF('Financial Model'!$13:$13,'Annual Financial Statements'!W$3,'Financial Model'!329:329)</f>
        <v>0</v>
      </c>
      <c r="X35" s="25">
        <f ca="1">SUMIF('Financial Model'!$13:$13,'Annual Financial Statements'!X$3,'Financial Model'!329:329)</f>
        <v>0</v>
      </c>
      <c r="Y35" s="25">
        <f ca="1">SUMIF('Financial Model'!$13:$13,'Annual Financial Statements'!Y$3,'Financial Model'!329:329)</f>
        <v>0</v>
      </c>
      <c r="Z35" s="25">
        <f ca="1">SUMIF('Financial Model'!$13:$13,'Annual Financial Statements'!Z$3,'Financial Model'!329:329)</f>
        <v>0</v>
      </c>
      <c r="AA35" s="25">
        <f ca="1">SUMIF('Financial Model'!$13:$13,'Annual Financial Statements'!AA$3,'Financial Model'!329:329)</f>
        <v>0</v>
      </c>
      <c r="AB35" s="25">
        <f ca="1">SUMIF('Financial Model'!$13:$13,'Annual Financial Statements'!AB$3,'Financial Model'!329:329)</f>
        <v>0</v>
      </c>
      <c r="AC35" s="25">
        <f ca="1">SUMIF('Financial Model'!$13:$13,'Annual Financial Statements'!AC$3,'Financial Model'!329:329)</f>
        <v>0</v>
      </c>
      <c r="AD35" s="25">
        <f ca="1">SUMIF('Financial Model'!$13:$13,'Annual Financial Statements'!AD$3,'Financial Model'!329:329)</f>
        <v>0</v>
      </c>
      <c r="AE35" s="25">
        <f ca="1">SUMIF('Financial Model'!$13:$13,'Annual Financial Statements'!AE$3,'Financial Model'!329:329)</f>
        <v>0</v>
      </c>
      <c r="AF35" s="25">
        <f ca="1">SUMIF('Financial Model'!$13:$13,'Annual Financial Statements'!AF$3,'Financial Model'!329:329)</f>
        <v>0</v>
      </c>
      <c r="AG35" s="25">
        <f ca="1">SUMIF('Financial Model'!$13:$13,'Annual Financial Statements'!AG$3,'Financial Model'!329:329)</f>
        <v>0</v>
      </c>
      <c r="AH35" s="25">
        <f ca="1">SUMIF('Financial Model'!$13:$13,'Annual Financial Statements'!AH$3,'Financial Model'!329:329)</f>
        <v>0</v>
      </c>
      <c r="AI35" s="25">
        <f ca="1">SUMIF('Financial Model'!$13:$13,'Annual Financial Statements'!AI$3,'Financial Model'!329:329)</f>
        <v>0</v>
      </c>
      <c r="AJ35" s="25">
        <f ca="1">SUMIF('Financial Model'!$13:$13,'Annual Financial Statements'!AJ$3,'Financial Model'!329:329)</f>
        <v>0</v>
      </c>
      <c r="AK35" s="25">
        <f ca="1">SUMIF('Financial Model'!$13:$13,'Annual Financial Statements'!AK$3,'Financial Model'!329:329)</f>
        <v>0</v>
      </c>
      <c r="AL35" s="25">
        <f ca="1">SUMIF('Financial Model'!$13:$13,'Annual Financial Statements'!AL$3,'Financial Model'!329:329)</f>
        <v>0</v>
      </c>
      <c r="AM35" s="25">
        <f ca="1">SUMIF('Financial Model'!$13:$13,'Annual Financial Statements'!AM$3,'Financial Model'!329:329)</f>
        <v>0</v>
      </c>
      <c r="AN35" s="25">
        <f ca="1">SUMIF('Financial Model'!$13:$13,'Annual Financial Statements'!AN$3,'Financial Model'!329:329)</f>
        <v>0</v>
      </c>
      <c r="AO35" s="25">
        <f ca="1">SUMIF('Financial Model'!$13:$13,'Annual Financial Statements'!AO$3,'Financial Model'!329:329)</f>
        <v>0</v>
      </c>
      <c r="AP35" s="25">
        <f ca="1">SUMIF('Financial Model'!$13:$13,'Annual Financial Statements'!AP$3,'Financial Model'!329:329)</f>
        <v>0</v>
      </c>
      <c r="AQ35" s="25">
        <f ca="1">SUMIF('Financial Model'!$13:$13,'Annual Financial Statements'!AQ$3,'Financial Model'!329:329)</f>
        <v>0</v>
      </c>
      <c r="AR35" s="25">
        <f ca="1">SUMIF('Financial Model'!$13:$13,'Annual Financial Statements'!AR$3,'Financial Model'!329:329)</f>
        <v>0</v>
      </c>
      <c r="AS35" s="25">
        <f ca="1">SUMIF('Financial Model'!$13:$13,'Annual Financial Statements'!AS$3,'Financial Model'!329:329)</f>
        <v>0</v>
      </c>
    </row>
    <row r="36" spans="2:1006" x14ac:dyDescent="0.35">
      <c r="D36" t="s">
        <v>339</v>
      </c>
      <c r="E36" s="5"/>
      <c r="F36" s="25">
        <f ca="1">SUMIF('Financial Model'!$13:$13,'Annual Financial Statements'!F$3,'Financial Model'!330:330)</f>
        <v>4083329.2415731545</v>
      </c>
      <c r="G36" s="25">
        <f ca="1">SUMIF('Financial Model'!$13:$13,'Annual Financial Statements'!G$3,'Financial Model'!330:330)</f>
        <v>0</v>
      </c>
      <c r="H36" s="25">
        <f ca="1">SUMIF('Financial Model'!$13:$13,'Annual Financial Statements'!H$3,'Financial Model'!330:330)</f>
        <v>0</v>
      </c>
      <c r="I36" s="25">
        <f ca="1">SUMIF('Financial Model'!$13:$13,'Annual Financial Statements'!I$3,'Financial Model'!330:330)</f>
        <v>0</v>
      </c>
      <c r="J36" s="25">
        <f ca="1">SUMIF('Financial Model'!$13:$13,'Annual Financial Statements'!J$3,'Financial Model'!330:330)</f>
        <v>0</v>
      </c>
      <c r="K36" s="25">
        <f ca="1">SUMIF('Financial Model'!$13:$13,'Annual Financial Statements'!K$3,'Financial Model'!330:330)</f>
        <v>0</v>
      </c>
      <c r="L36" s="25">
        <f ca="1">SUMIF('Financial Model'!$13:$13,'Annual Financial Statements'!L$3,'Financial Model'!330:330)</f>
        <v>0</v>
      </c>
      <c r="M36" s="25">
        <f ca="1">SUMIF('Financial Model'!$13:$13,'Annual Financial Statements'!M$3,'Financial Model'!330:330)</f>
        <v>0</v>
      </c>
      <c r="N36" s="25">
        <f ca="1">SUMIF('Financial Model'!$13:$13,'Annual Financial Statements'!N$3,'Financial Model'!330:330)</f>
        <v>0</v>
      </c>
      <c r="O36" s="25">
        <f ca="1">SUMIF('Financial Model'!$13:$13,'Annual Financial Statements'!O$3,'Financial Model'!330:330)</f>
        <v>0</v>
      </c>
      <c r="P36" s="25">
        <f ca="1">SUMIF('Financial Model'!$13:$13,'Annual Financial Statements'!P$3,'Financial Model'!330:330)</f>
        <v>0</v>
      </c>
      <c r="Q36" s="25">
        <f ca="1">SUMIF('Financial Model'!$13:$13,'Annual Financial Statements'!Q$3,'Financial Model'!330:330)</f>
        <v>0</v>
      </c>
      <c r="R36" s="25">
        <f ca="1">SUMIF('Financial Model'!$13:$13,'Annual Financial Statements'!R$3,'Financial Model'!330:330)</f>
        <v>0</v>
      </c>
      <c r="S36" s="25">
        <f ca="1">SUMIF('Financial Model'!$13:$13,'Annual Financial Statements'!S$3,'Financial Model'!330:330)</f>
        <v>0</v>
      </c>
      <c r="T36" s="25">
        <f ca="1">SUMIF('Financial Model'!$13:$13,'Annual Financial Statements'!T$3,'Financial Model'!330:330)</f>
        <v>0</v>
      </c>
      <c r="U36" s="25">
        <f ca="1">SUMIF('Financial Model'!$13:$13,'Annual Financial Statements'!U$3,'Financial Model'!330:330)</f>
        <v>0</v>
      </c>
      <c r="V36" s="25">
        <f ca="1">SUMIF('Financial Model'!$13:$13,'Annual Financial Statements'!V$3,'Financial Model'!330:330)</f>
        <v>0</v>
      </c>
      <c r="W36" s="25">
        <f ca="1">SUMIF('Financial Model'!$13:$13,'Annual Financial Statements'!W$3,'Financial Model'!330:330)</f>
        <v>0</v>
      </c>
      <c r="X36" s="25">
        <f ca="1">SUMIF('Financial Model'!$13:$13,'Annual Financial Statements'!X$3,'Financial Model'!330:330)</f>
        <v>0</v>
      </c>
      <c r="Y36" s="25">
        <f ca="1">SUMIF('Financial Model'!$13:$13,'Annual Financial Statements'!Y$3,'Financial Model'!330:330)</f>
        <v>0</v>
      </c>
      <c r="Z36" s="25">
        <f ca="1">SUMIF('Financial Model'!$13:$13,'Annual Financial Statements'!Z$3,'Financial Model'!330:330)</f>
        <v>0</v>
      </c>
      <c r="AA36" s="25">
        <f ca="1">SUMIF('Financial Model'!$13:$13,'Annual Financial Statements'!AA$3,'Financial Model'!330:330)</f>
        <v>0</v>
      </c>
      <c r="AB36" s="25">
        <f ca="1">SUMIF('Financial Model'!$13:$13,'Annual Financial Statements'!AB$3,'Financial Model'!330:330)</f>
        <v>0</v>
      </c>
      <c r="AC36" s="25">
        <f ca="1">SUMIF('Financial Model'!$13:$13,'Annual Financial Statements'!AC$3,'Financial Model'!330:330)</f>
        <v>0</v>
      </c>
      <c r="AD36" s="25">
        <f ca="1">SUMIF('Financial Model'!$13:$13,'Annual Financial Statements'!AD$3,'Financial Model'!330:330)</f>
        <v>0</v>
      </c>
      <c r="AE36" s="25">
        <f ca="1">SUMIF('Financial Model'!$13:$13,'Annual Financial Statements'!AE$3,'Financial Model'!330:330)</f>
        <v>0</v>
      </c>
      <c r="AF36" s="25">
        <f ca="1">SUMIF('Financial Model'!$13:$13,'Annual Financial Statements'!AF$3,'Financial Model'!330:330)</f>
        <v>0</v>
      </c>
      <c r="AG36" s="25">
        <f ca="1">SUMIF('Financial Model'!$13:$13,'Annual Financial Statements'!AG$3,'Financial Model'!330:330)</f>
        <v>0</v>
      </c>
      <c r="AH36" s="25">
        <f ca="1">SUMIF('Financial Model'!$13:$13,'Annual Financial Statements'!AH$3,'Financial Model'!330:330)</f>
        <v>0</v>
      </c>
      <c r="AI36" s="25">
        <f ca="1">SUMIF('Financial Model'!$13:$13,'Annual Financial Statements'!AI$3,'Financial Model'!330:330)</f>
        <v>0</v>
      </c>
      <c r="AJ36" s="25">
        <f ca="1">SUMIF('Financial Model'!$13:$13,'Annual Financial Statements'!AJ$3,'Financial Model'!330:330)</f>
        <v>0</v>
      </c>
      <c r="AK36" s="25">
        <f ca="1">SUMIF('Financial Model'!$13:$13,'Annual Financial Statements'!AK$3,'Financial Model'!330:330)</f>
        <v>0</v>
      </c>
      <c r="AL36" s="25">
        <f ca="1">SUMIF('Financial Model'!$13:$13,'Annual Financial Statements'!AL$3,'Financial Model'!330:330)</f>
        <v>0</v>
      </c>
      <c r="AM36" s="25">
        <f ca="1">SUMIF('Financial Model'!$13:$13,'Annual Financial Statements'!AM$3,'Financial Model'!330:330)</f>
        <v>0</v>
      </c>
      <c r="AN36" s="25">
        <f ca="1">SUMIF('Financial Model'!$13:$13,'Annual Financial Statements'!AN$3,'Financial Model'!330:330)</f>
        <v>0</v>
      </c>
      <c r="AO36" s="25">
        <f ca="1">SUMIF('Financial Model'!$13:$13,'Annual Financial Statements'!AO$3,'Financial Model'!330:330)</f>
        <v>0</v>
      </c>
      <c r="AP36" s="25">
        <f ca="1">SUMIF('Financial Model'!$13:$13,'Annual Financial Statements'!AP$3,'Financial Model'!330:330)</f>
        <v>0</v>
      </c>
      <c r="AQ36" s="25">
        <f ca="1">SUMIF('Financial Model'!$13:$13,'Annual Financial Statements'!AQ$3,'Financial Model'!330:330)</f>
        <v>0</v>
      </c>
      <c r="AR36" s="25">
        <f ca="1">SUMIF('Financial Model'!$13:$13,'Annual Financial Statements'!AR$3,'Financial Model'!330:330)</f>
        <v>0</v>
      </c>
      <c r="AS36" s="25">
        <f ca="1">SUMIF('Financial Model'!$13:$13,'Annual Financial Statements'!AS$3,'Financial Model'!330:330)</f>
        <v>0</v>
      </c>
    </row>
    <row r="37" spans="2:1006" x14ac:dyDescent="0.35">
      <c r="D37" t="s">
        <v>372</v>
      </c>
      <c r="E37" s="5"/>
      <c r="F37" s="25">
        <f ca="1">SUMIF('Financial Model'!$13:$13,'Annual Financial Statements'!F$3,'Financial Model'!331:331)</f>
        <v>0</v>
      </c>
      <c r="G37" s="25">
        <f ca="1">SUMIF('Financial Model'!$13:$13,'Annual Financial Statements'!G$3,'Financial Model'!331:331)</f>
        <v>-927822.567379524</v>
      </c>
      <c r="H37" s="25">
        <f ca="1">SUMIF('Financial Model'!$13:$13,'Annual Financial Statements'!H$3,'Financial Model'!331:331)</f>
        <v>-720761.78214791906</v>
      </c>
      <c r="I37" s="25">
        <f ca="1">SUMIF('Financial Model'!$13:$13,'Annual Financial Statements'!I$3,'Financial Model'!331:331)</f>
        <v>-653996.88072958961</v>
      </c>
      <c r="J37" s="25">
        <f ca="1">SUMIF('Financial Model'!$13:$13,'Annual Financial Statements'!J$3,'Financial Model'!331:331)</f>
        <v>-582689.67087897914</v>
      </c>
      <c r="K37" s="25">
        <f ca="1">SUMIF('Financial Model'!$13:$13,'Annual Financial Statements'!K$3,'Financial Model'!331:331)</f>
        <v>-851896.66337455739</v>
      </c>
      <c r="L37" s="25">
        <f ca="1">SUMIF('Financial Model'!$13:$13,'Annual Financial Statements'!L$3,'Financial Model'!331:331)</f>
        <v>-1146154.9936531996</v>
      </c>
      <c r="M37" s="25">
        <f ca="1">SUMIF('Financial Model'!$13:$13,'Annual Financial Statements'!M$3,'Financial Model'!331:331)</f>
        <v>-1101884.7477538153</v>
      </c>
      <c r="N37" s="25">
        <f ca="1">SUMIF('Financial Model'!$13:$13,'Annual Financial Statements'!N$3,'Financial Model'!331:331)</f>
        <v>-1054606.6916656489</v>
      </c>
      <c r="O37" s="25">
        <f ca="1">SUMIF('Financial Model'!$13:$13,'Annual Financial Statements'!O$3,'Financial Model'!331:331)</f>
        <v>-1004184.56688609</v>
      </c>
      <c r="P37" s="25">
        <f ca="1">SUMIF('Financial Model'!$13:$13,'Annual Financial Statements'!P$3,'Financial Model'!331:331)</f>
        <v>-950476.45913309813</v>
      </c>
      <c r="Q37" s="25">
        <f ca="1">SUMIF('Financial Model'!$13:$13,'Annual Financial Statements'!Q$3,'Financial Model'!331:331)</f>
        <v>-894702.99003373669</v>
      </c>
      <c r="R37" s="25">
        <f ca="1">SUMIF('Financial Model'!$13:$13,'Annual Financial Statements'!R$3,'Financial Model'!331:331)</f>
        <v>-839557.09956105007</v>
      </c>
      <c r="S37" s="25">
        <f ca="1">SUMIF('Financial Model'!$13:$13,'Annual Financial Statements'!S$3,'Financial Model'!331:331)</f>
        <v>-780888.79001259909</v>
      </c>
      <c r="T37" s="25">
        <f ca="1">SUMIF('Financial Model'!$13:$13,'Annual Financial Statements'!T$3,'Financial Model'!331:331)</f>
        <v>-718540.24945141794</v>
      </c>
      <c r="U37" s="25">
        <f ca="1">SUMIF('Financial Model'!$13:$13,'Annual Financial Statements'!U$3,'Financial Model'!331:331)</f>
        <v>-652347.13520364906</v>
      </c>
      <c r="V37" s="25">
        <f ca="1">SUMIF('Financial Model'!$13:$13,'Annual Financial Statements'!V$3,'Financial Model'!331:331)</f>
        <v>-582138.30922735657</v>
      </c>
      <c r="W37" s="25">
        <f ca="1">SUMIF('Financial Model'!$13:$13,'Annual Financial Statements'!W$3,'Financial Model'!331:331)</f>
        <v>-507735.56280897697</v>
      </c>
      <c r="X37" s="25">
        <f ca="1">SUMIF('Financial Model'!$13:$13,'Annual Financial Statements'!X$3,'Financial Model'!331:331)</f>
        <v>-428953.33015713509</v>
      </c>
      <c r="Y37" s="25">
        <f ca="1">SUMIF('Financial Model'!$13:$13,'Annual Financial Statements'!Y$3,'Financial Model'!331:331)</f>
        <v>-345598.39044619369</v>
      </c>
      <c r="Z37" s="25">
        <f ca="1">SUMIF('Financial Model'!$13:$13,'Annual Financial Statements'!Z$3,'Financial Model'!331:331)</f>
        <v>-257469.55784384871</v>
      </c>
      <c r="AA37" s="25">
        <f ca="1">SUMIF('Financial Model'!$13:$13,'Annual Financial Statements'!AA$3,'Financial Model'!331:331)</f>
        <v>-180435.88333269121</v>
      </c>
      <c r="AB37" s="25">
        <f ca="1">SUMIF('Financial Model'!$13:$13,'Annual Financial Statements'!AB$3,'Financial Model'!331:331)</f>
        <v>-160179.71755674353</v>
      </c>
      <c r="AC37" s="25">
        <f ca="1">SUMIF('Financial Model'!$13:$13,'Annual Financial Statements'!AC$3,'Financial Model'!331:331)</f>
        <v>-140247.11774843998</v>
      </c>
      <c r="AD37" s="25">
        <f ca="1">SUMIF('Financial Model'!$13:$13,'Annual Financial Statements'!AD$3,'Financial Model'!331:331)</f>
        <v>-120665.30423814882</v>
      </c>
      <c r="AE37" s="25">
        <f ca="1">SUMIF('Financial Model'!$13:$13,'Annual Financial Statements'!AE$3,'Financial Model'!331:331)</f>
        <v>-101462.92325690071</v>
      </c>
      <c r="AF37" s="25">
        <f ca="1">SUMIF('Financial Model'!$13:$13,'Annual Financial Statements'!AF$3,'Financial Model'!331:331)</f>
        <v>-82670.110851667356</v>
      </c>
      <c r="AG37" s="25">
        <f ca="1">SUMIF('Financial Model'!$13:$13,'Annual Financial Statements'!AG$3,'Financial Model'!331:331)</f>
        <v>-64318.559510065032</v>
      </c>
      <c r="AH37" s="25">
        <f ca="1">SUMIF('Financial Model'!$13:$13,'Annual Financial Statements'!AH$3,'Financial Model'!331:331)</f>
        <v>-46441.587606484056</v>
      </c>
      <c r="AI37" s="25">
        <f ca="1">SUMIF('Financial Model'!$13:$13,'Annual Financial Statements'!AI$3,'Financial Model'!331:331)</f>
        <v>-29074.211786219697</v>
      </c>
      <c r="AJ37" s="25">
        <f ca="1">SUMIF('Financial Model'!$13:$13,'Annual Financial Statements'!AJ$3,'Financial Model'!331:331)</f>
        <v>-12253.222408942449</v>
      </c>
      <c r="AK37" s="25">
        <f ca="1">SUMIF('Financial Model'!$13:$13,'Annual Financial Statements'!AK$3,'Financial Model'!331:331)</f>
        <v>9.7826123237609863E-10</v>
      </c>
      <c r="AL37" s="25">
        <f ca="1">SUMIF('Financial Model'!$13:$13,'Annual Financial Statements'!AL$3,'Financial Model'!331:331)</f>
        <v>1.0177829861640931E-9</v>
      </c>
      <c r="AM37" s="25">
        <f ca="1">SUMIF('Financial Model'!$13:$13,'Annual Financial Statements'!AM$3,'Financial Model'!331:331)</f>
        <v>1.0589014188051226E-9</v>
      </c>
      <c r="AN37" s="25">
        <f ca="1">SUMIF('Financial Model'!$13:$13,'Annual Financial Statements'!AN$3,'Financial Model'!331:331)</f>
        <v>1.1016810361248494E-9</v>
      </c>
      <c r="AO37" s="25">
        <f ca="1">SUMIF('Financial Model'!$13:$13,'Annual Financial Statements'!AO$3,'Financial Model'!331:331)</f>
        <v>1.1461889499842933E-9</v>
      </c>
      <c r="AP37" s="25">
        <f ca="1">SUMIF('Financial Model'!$13:$13,'Annual Financial Statements'!AP$3,'Financial Model'!331:331)</f>
        <v>1.1924949835636588E-9</v>
      </c>
      <c r="AQ37" s="25">
        <f ca="1">SUMIF('Financial Model'!$13:$13,'Annual Financial Statements'!AQ$3,'Financial Model'!331:331)</f>
        <v>1.2406717808996306E-9</v>
      </c>
      <c r="AR37" s="25">
        <f ca="1">SUMIF('Financial Model'!$13:$13,'Annual Financial Statements'!AR$3,'Financial Model'!331:331)</f>
        <v>1.2907949208479754E-9</v>
      </c>
      <c r="AS37" s="25">
        <f ca="1">SUMIF('Financial Model'!$13:$13,'Annual Financial Statements'!AS$3,'Financial Model'!331:331)</f>
        <v>1.3429430356502333E-9</v>
      </c>
    </row>
    <row r="38" spans="2:1006" x14ac:dyDescent="0.35">
      <c r="D38" t="s">
        <v>340</v>
      </c>
      <c r="E38" s="5"/>
      <c r="F38" s="25">
        <f ca="1">SUMIF('Financial Model'!$13:$13,'Annual Financial Statements'!F$3,'Financial Model'!332:332)</f>
        <v>0</v>
      </c>
      <c r="G38" s="25">
        <f ca="1">SUMIF('Financial Model'!$13:$13,'Annual Financial Statements'!G$3,'Financial Model'!332:332)</f>
        <v>-7460082.6938142199</v>
      </c>
      <c r="H38" s="25">
        <f ca="1">SUMIF('Financial Model'!$13:$13,'Annual Financial Statements'!H$3,'Financial Model'!332:332)</f>
        <v>-1396969.2759493503</v>
      </c>
      <c r="I38" s="25">
        <f ca="1">SUMIF('Financial Model'!$13:$13,'Annual Financial Statements'!I$3,'Financial Model'!332:332)</f>
        <v>-1492405.6597368326</v>
      </c>
      <c r="J38" s="25">
        <f ca="1">SUMIF('Financial Model'!$13:$13,'Annual Financial Statements'!J$3,'Financial Model'!332:332)</f>
        <v>-1592733.6551543351</v>
      </c>
      <c r="K38" s="25">
        <f ca="1">SUMIF('Financial Model'!$13:$13,'Annual Financial Statements'!K$3,'Financial Model'!332:332)</f>
        <v>-835582.76096897339</v>
      </c>
      <c r="L38" s="25">
        <f ca="1">SUMIF('Financial Model'!$13:$13,'Annual Financial Statements'!L$3,'Financial Model'!332:332)</f>
        <v>0</v>
      </c>
      <c r="M38" s="25">
        <f ca="1">SUMIF('Financial Model'!$13:$13,'Annual Financial Statements'!M$3,'Financial Model'!332:332)</f>
        <v>0</v>
      </c>
      <c r="N38" s="25">
        <f ca="1">SUMIF('Financial Model'!$13:$13,'Annual Financial Statements'!N$3,'Financial Model'!332:332)</f>
        <v>0</v>
      </c>
      <c r="O38" s="25">
        <f ca="1">SUMIF('Financial Model'!$13:$13,'Annual Financial Statements'!O$3,'Financial Model'!332:332)</f>
        <v>0</v>
      </c>
      <c r="P38" s="25">
        <f ca="1">SUMIF('Financial Model'!$13:$13,'Annual Financial Statements'!P$3,'Financial Model'!332:332)</f>
        <v>0</v>
      </c>
      <c r="Q38" s="25">
        <f ca="1">SUMIF('Financial Model'!$13:$13,'Annual Financial Statements'!Q$3,'Financial Model'!332:332)</f>
        <v>0</v>
      </c>
      <c r="R38" s="25">
        <f ca="1">SUMIF('Financial Model'!$13:$13,'Annual Financial Statements'!R$3,'Financial Model'!332:332)</f>
        <v>0</v>
      </c>
      <c r="S38" s="25">
        <f ca="1">SUMIF('Financial Model'!$13:$13,'Annual Financial Statements'!S$3,'Financial Model'!332:332)</f>
        <v>0</v>
      </c>
      <c r="T38" s="25">
        <f ca="1">SUMIF('Financial Model'!$13:$13,'Annual Financial Statements'!T$3,'Financial Model'!332:332)</f>
        <v>0</v>
      </c>
      <c r="U38" s="25">
        <f ca="1">SUMIF('Financial Model'!$13:$13,'Annual Financial Statements'!U$3,'Financial Model'!332:332)</f>
        <v>0</v>
      </c>
      <c r="V38" s="25">
        <f ca="1">SUMIF('Financial Model'!$13:$13,'Annual Financial Statements'!V$3,'Financial Model'!332:332)</f>
        <v>0</v>
      </c>
      <c r="W38" s="25">
        <f ca="1">SUMIF('Financial Model'!$13:$13,'Annual Financial Statements'!W$3,'Financial Model'!332:332)</f>
        <v>0</v>
      </c>
      <c r="X38" s="25">
        <f ca="1">SUMIF('Financial Model'!$13:$13,'Annual Financial Statements'!X$3,'Financial Model'!332:332)</f>
        <v>0</v>
      </c>
      <c r="Y38" s="25">
        <f ca="1">SUMIF('Financial Model'!$13:$13,'Annual Financial Statements'!Y$3,'Financial Model'!332:332)</f>
        <v>0</v>
      </c>
      <c r="Z38" s="25">
        <f ca="1">SUMIF('Financial Model'!$13:$13,'Annual Financial Statements'!Z$3,'Financial Model'!332:332)</f>
        <v>0</v>
      </c>
      <c r="AA38" s="25">
        <f ca="1">SUMIF('Financial Model'!$13:$13,'Annual Financial Statements'!AA$3,'Financial Model'!332:332)</f>
        <v>0</v>
      </c>
      <c r="AB38" s="25">
        <f ca="1">SUMIF('Financial Model'!$13:$13,'Annual Financial Statements'!AB$3,'Financial Model'!332:332)</f>
        <v>0</v>
      </c>
      <c r="AC38" s="25">
        <f ca="1">SUMIF('Financial Model'!$13:$13,'Annual Financial Statements'!AC$3,'Financial Model'!332:332)</f>
        <v>0</v>
      </c>
      <c r="AD38" s="25">
        <f ca="1">SUMIF('Financial Model'!$13:$13,'Annual Financial Statements'!AD$3,'Financial Model'!332:332)</f>
        <v>0</v>
      </c>
      <c r="AE38" s="25">
        <f ca="1">SUMIF('Financial Model'!$13:$13,'Annual Financial Statements'!AE$3,'Financial Model'!332:332)</f>
        <v>0</v>
      </c>
      <c r="AF38" s="25">
        <f ca="1">SUMIF('Financial Model'!$13:$13,'Annual Financial Statements'!AF$3,'Financial Model'!332:332)</f>
        <v>0</v>
      </c>
      <c r="AG38" s="25">
        <f ca="1">SUMIF('Financial Model'!$13:$13,'Annual Financial Statements'!AG$3,'Financial Model'!332:332)</f>
        <v>0</v>
      </c>
      <c r="AH38" s="25">
        <f ca="1">SUMIF('Financial Model'!$13:$13,'Annual Financial Statements'!AH$3,'Financial Model'!332:332)</f>
        <v>0</v>
      </c>
      <c r="AI38" s="25">
        <f ca="1">SUMIF('Financial Model'!$13:$13,'Annual Financial Statements'!AI$3,'Financial Model'!332:332)</f>
        <v>0</v>
      </c>
      <c r="AJ38" s="25">
        <f ca="1">SUMIF('Financial Model'!$13:$13,'Annual Financial Statements'!AJ$3,'Financial Model'!332:332)</f>
        <v>0</v>
      </c>
      <c r="AK38" s="25">
        <f ca="1">SUMIF('Financial Model'!$13:$13,'Annual Financial Statements'!AK$3,'Financial Model'!332:332)</f>
        <v>0</v>
      </c>
      <c r="AL38" s="25">
        <f ca="1">SUMIF('Financial Model'!$13:$13,'Annual Financial Statements'!AL$3,'Financial Model'!332:332)</f>
        <v>0</v>
      </c>
      <c r="AM38" s="25">
        <f ca="1">SUMIF('Financial Model'!$13:$13,'Annual Financial Statements'!AM$3,'Financial Model'!332:332)</f>
        <v>0</v>
      </c>
      <c r="AN38" s="25">
        <f ca="1">SUMIF('Financial Model'!$13:$13,'Annual Financial Statements'!AN$3,'Financial Model'!332:332)</f>
        <v>0</v>
      </c>
      <c r="AO38" s="25">
        <f ca="1">SUMIF('Financial Model'!$13:$13,'Annual Financial Statements'!AO$3,'Financial Model'!332:332)</f>
        <v>0</v>
      </c>
      <c r="AP38" s="25">
        <f ca="1">SUMIF('Financial Model'!$13:$13,'Annual Financial Statements'!AP$3,'Financial Model'!332:332)</f>
        <v>0</v>
      </c>
      <c r="AQ38" s="25">
        <f ca="1">SUMIF('Financial Model'!$13:$13,'Annual Financial Statements'!AQ$3,'Financial Model'!332:332)</f>
        <v>0</v>
      </c>
      <c r="AR38" s="25">
        <f ca="1">SUMIF('Financial Model'!$13:$13,'Annual Financial Statements'!AR$3,'Financial Model'!332:332)</f>
        <v>0</v>
      </c>
      <c r="AS38" s="25">
        <f ca="1">SUMIF('Financial Model'!$13:$13,'Annual Financial Statements'!AS$3,'Financial Model'!332:332)</f>
        <v>0</v>
      </c>
    </row>
    <row r="39" spans="2:1006" x14ac:dyDescent="0.35">
      <c r="D39" t="s">
        <v>341</v>
      </c>
      <c r="E39" s="5"/>
      <c r="F39" s="25">
        <f>SUMIF('Financial Model'!$13:$13,'Annual Financial Statements'!F$3,'Financial Model'!333:333)</f>
        <v>0</v>
      </c>
      <c r="G39" s="25">
        <f>SUMIF('Financial Model'!$13:$13,'Annual Financial Statements'!G$3,'Financial Model'!333:333)</f>
        <v>0</v>
      </c>
      <c r="H39" s="25">
        <f>SUMIF('Financial Model'!$13:$13,'Annual Financial Statements'!H$3,'Financial Model'!333:333)</f>
        <v>0</v>
      </c>
      <c r="I39" s="25">
        <f>SUMIF('Financial Model'!$13:$13,'Annual Financial Statements'!I$3,'Financial Model'!333:333)</f>
        <v>0</v>
      </c>
      <c r="J39" s="25">
        <f>SUMIF('Financial Model'!$13:$13,'Annual Financial Statements'!J$3,'Financial Model'!333:333)</f>
        <v>0</v>
      </c>
      <c r="K39" s="25">
        <f>SUMIF('Financial Model'!$13:$13,'Annual Financial Statements'!K$3,'Financial Model'!333:333)</f>
        <v>-517317.63134748023</v>
      </c>
      <c r="L39" s="25">
        <f>SUMIF('Financial Model'!$13:$13,'Annual Financial Statements'!L$3,'Financial Model'!333:333)</f>
        <v>-1088372.3995693142</v>
      </c>
      <c r="M39" s="25">
        <f>SUMIF('Financial Model'!$13:$13,'Annual Financial Statements'!M$3,'Financial Model'!333:333)</f>
        <v>-1162733.2772595533</v>
      </c>
      <c r="N39" s="25">
        <f>SUMIF('Financial Model'!$13:$13,'Annual Financial Statements'!N$3,'Financial Model'!333:333)</f>
        <v>-1240465.9680817514</v>
      </c>
      <c r="O39" s="25">
        <f>SUMIF('Financial Model'!$13:$13,'Annual Financial Statements'!O$3,'Financial Model'!333:333)</f>
        <v>-1321710.4611989832</v>
      </c>
      <c r="P39" s="25">
        <f>SUMIF('Financial Model'!$13:$13,'Annual Financial Statements'!P$3,'Financial Model'!333:333)</f>
        <v>-1406612.4231908701</v>
      </c>
      <c r="Q39" s="25">
        <f>SUMIF('Financial Model'!$13:$13,'Annual Financial Statements'!Q$3,'Financial Model'!333:333)</f>
        <v>-1357112.9007439387</v>
      </c>
      <c r="R39" s="25">
        <f>SUMIF('Financial Model'!$13:$13,'Annual Financial Statements'!R$3,'Financial Model'!333:333)</f>
        <v>-1444206.9588904697</v>
      </c>
      <c r="S39" s="25">
        <f>SUMIF('Financial Model'!$13:$13,'Annual Financial Statements'!S$3,'Financial Model'!333:333)</f>
        <v>-1535206.3050545959</v>
      </c>
      <c r="T39" s="25">
        <f>SUMIF('Financial Model'!$13:$13,'Annual Financial Statements'!T$3,'Financial Model'!333:333)</f>
        <v>-1630272.5862474681</v>
      </c>
      <c r="U39" s="25">
        <f>SUMIF('Financial Model'!$13:$13,'Annual Financial Statements'!U$3,'Financial Model'!333:333)</f>
        <v>-1729573.9998692898</v>
      </c>
      <c r="V39" s="25">
        <f>SUMIF('Financial Model'!$13:$13,'Annual Financial Statements'!V$3,'Financial Model'!333:333)</f>
        <v>-1833285.5578820633</v>
      </c>
      <c r="W39" s="25">
        <f>SUMIF('Financial Model'!$13:$13,'Annual Financial Statements'!W$3,'Financial Model'!333:333)</f>
        <v>-1941589.3616328246</v>
      </c>
      <c r="X39" s="25">
        <f>SUMIF('Financial Model'!$13:$13,'Annual Financial Statements'!X$3,'Financial Model'!333:333)</f>
        <v>-2054674.8877570028</v>
      </c>
      <c r="Y39" s="25">
        <f>SUMIF('Financial Model'!$13:$13,'Annual Financial Statements'!Y$3,'Financial Model'!333:333)</f>
        <v>-2172739.2856089044</v>
      </c>
      <c r="Z39" s="25">
        <f>SUMIF('Financial Model'!$13:$13,'Annual Financial Statements'!Z$3,'Financial Model'!333:333)</f>
        <v>-2364408.7393159233</v>
      </c>
      <c r="AA39" s="25">
        <f>SUMIF('Financial Model'!$13:$13,'Annual Financial Statements'!AA$3,'Financial Model'!333:333)</f>
        <v>-508344.06843301054</v>
      </c>
      <c r="AB39" s="25">
        <f>SUMIF('Financial Model'!$13:$13,'Annual Financial Statements'!AB$3,'Financial Model'!333:333)</f>
        <v>-500420.7116086497</v>
      </c>
      <c r="AC39" s="25">
        <f>SUMIF('Financial Model'!$13:$13,'Annual Financial Statements'!AC$3,'Financial Model'!333:333)</f>
        <v>-491825.5638122455</v>
      </c>
      <c r="AD39" s="25">
        <f>SUMIF('Financial Model'!$13:$13,'Annual Financial Statements'!AD$3,'Financial Model'!333:333)</f>
        <v>-482523.36874345294</v>
      </c>
      <c r="AE39" s="25">
        <f>SUMIF('Financial Model'!$13:$13,'Annual Financial Statements'!AE$3,'Financial Model'!333:333)</f>
        <v>-472477.28881256108</v>
      </c>
      <c r="AF39" s="25">
        <f>SUMIF('Financial Model'!$13:$13,'Annual Financial Statements'!AF$3,'Financial Model'!333:333)</f>
        <v>-461648.83809091954</v>
      </c>
      <c r="AG39" s="25">
        <f>SUMIF('Financial Model'!$13:$13,'Annual Financial Statements'!AG$3,'Financial Model'!333:333)</f>
        <v>-449997.81248938607</v>
      </c>
      <c r="AH39" s="25">
        <f>SUMIF('Financial Model'!$13:$13,'Annual Financial Statements'!AH$3,'Financial Model'!333:333)</f>
        <v>-437482.2170515426</v>
      </c>
      <c r="AI39" s="25">
        <f>SUMIF('Financial Model'!$13:$13,'Annual Financial Statements'!AI$3,'Financial Model'!333:333)</f>
        <v>-424058.19024382625</v>
      </c>
      <c r="AJ39" s="25">
        <f>SUMIF('Financial Model'!$13:$13,'Annual Financial Statements'!AJ$3,'Financial Model'!333:333)</f>
        <v>-409679.92511993856</v>
      </c>
      <c r="AK39" s="25">
        <f>SUMIF('Financial Model'!$13:$13,'Annual Financial Statements'!AK$3,'Financial Model'!333:333)</f>
        <v>0</v>
      </c>
      <c r="AL39" s="25">
        <f>SUMIF('Financial Model'!$13:$13,'Annual Financial Statements'!AL$3,'Financial Model'!333:333)</f>
        <v>0</v>
      </c>
      <c r="AM39" s="25">
        <f>SUMIF('Financial Model'!$13:$13,'Annual Financial Statements'!AM$3,'Financial Model'!333:333)</f>
        <v>0</v>
      </c>
      <c r="AN39" s="25">
        <f>SUMIF('Financial Model'!$13:$13,'Annual Financial Statements'!AN$3,'Financial Model'!333:333)</f>
        <v>0</v>
      </c>
      <c r="AO39" s="25">
        <f>SUMIF('Financial Model'!$13:$13,'Annual Financial Statements'!AO$3,'Financial Model'!333:333)</f>
        <v>0</v>
      </c>
      <c r="AP39" s="25">
        <f>SUMIF('Financial Model'!$13:$13,'Annual Financial Statements'!AP$3,'Financial Model'!333:333)</f>
        <v>0</v>
      </c>
      <c r="AQ39" s="25">
        <f>SUMIF('Financial Model'!$13:$13,'Annual Financial Statements'!AQ$3,'Financial Model'!333:333)</f>
        <v>0</v>
      </c>
      <c r="AR39" s="25">
        <f>SUMIF('Financial Model'!$13:$13,'Annual Financial Statements'!AR$3,'Financial Model'!333:333)</f>
        <v>0</v>
      </c>
      <c r="AS39" s="25">
        <f>SUMIF('Financial Model'!$13:$13,'Annual Financial Statements'!AS$3,'Financial Model'!333:333)</f>
        <v>0</v>
      </c>
    </row>
    <row r="40" spans="2:1006" x14ac:dyDescent="0.35">
      <c r="D40" t="s">
        <v>342</v>
      </c>
      <c r="E40" s="5"/>
      <c r="F40" s="25">
        <f>SUMIF('Financial Model'!$13:$13,'Annual Financial Statements'!F$3,'Financial Model'!334:334)</f>
        <v>0</v>
      </c>
      <c r="G40" s="25">
        <f>SUMIF('Financial Model'!$13:$13,'Annual Financial Statements'!G$3,'Financial Model'!334:334)</f>
        <v>0</v>
      </c>
      <c r="H40" s="25">
        <f>SUMIF('Financial Model'!$13:$13,'Annual Financial Statements'!H$3,'Financial Model'!334:334)</f>
        <v>0</v>
      </c>
      <c r="I40" s="25">
        <f>SUMIF('Financial Model'!$13:$13,'Annual Financial Statements'!I$3,'Financial Model'!334:334)</f>
        <v>0</v>
      </c>
      <c r="J40" s="25">
        <f>SUMIF('Financial Model'!$13:$13,'Annual Financial Statements'!J$3,'Financial Model'!334:334)</f>
        <v>0</v>
      </c>
      <c r="K40" s="25">
        <f>SUMIF('Financial Model'!$13:$13,'Annual Financial Statements'!K$3,'Financial Model'!334:334)</f>
        <v>29438740.728055939</v>
      </c>
      <c r="L40" s="25">
        <f>SUMIF('Financial Model'!$13:$13,'Annual Financial Statements'!L$3,'Financial Model'!334:334)</f>
        <v>0</v>
      </c>
      <c r="M40" s="25">
        <f>SUMIF('Financial Model'!$13:$13,'Annual Financial Statements'!M$3,'Financial Model'!334:334)</f>
        <v>0</v>
      </c>
      <c r="N40" s="25">
        <f>SUMIF('Financial Model'!$13:$13,'Annual Financial Statements'!N$3,'Financial Model'!334:334)</f>
        <v>0</v>
      </c>
      <c r="O40" s="25">
        <f>SUMIF('Financial Model'!$13:$13,'Annual Financial Statements'!O$3,'Financial Model'!334:334)</f>
        <v>0</v>
      </c>
      <c r="P40" s="25">
        <f>SUMIF('Financial Model'!$13:$13,'Annual Financial Statements'!P$3,'Financial Model'!334:334)</f>
        <v>0</v>
      </c>
      <c r="Q40" s="25">
        <f>SUMIF('Financial Model'!$13:$13,'Annual Financial Statements'!Q$3,'Financial Model'!334:334)</f>
        <v>0</v>
      </c>
      <c r="R40" s="25">
        <f>SUMIF('Financial Model'!$13:$13,'Annual Financial Statements'!R$3,'Financial Model'!334:334)</f>
        <v>0</v>
      </c>
      <c r="S40" s="25">
        <f>SUMIF('Financial Model'!$13:$13,'Annual Financial Statements'!S$3,'Financial Model'!334:334)</f>
        <v>0</v>
      </c>
      <c r="T40" s="25">
        <f>SUMIF('Financial Model'!$13:$13,'Annual Financial Statements'!T$3,'Financial Model'!334:334)</f>
        <v>0</v>
      </c>
      <c r="U40" s="25">
        <f>SUMIF('Financial Model'!$13:$13,'Annual Financial Statements'!U$3,'Financial Model'!334:334)</f>
        <v>0</v>
      </c>
      <c r="V40" s="25">
        <f>SUMIF('Financial Model'!$13:$13,'Annual Financial Statements'!V$3,'Financial Model'!334:334)</f>
        <v>0</v>
      </c>
      <c r="W40" s="25">
        <f>SUMIF('Financial Model'!$13:$13,'Annual Financial Statements'!W$3,'Financial Model'!334:334)</f>
        <v>0</v>
      </c>
      <c r="X40" s="25">
        <f>SUMIF('Financial Model'!$13:$13,'Annual Financial Statements'!X$3,'Financial Model'!334:334)</f>
        <v>0</v>
      </c>
      <c r="Y40" s="25">
        <f>SUMIF('Financial Model'!$13:$13,'Annual Financial Statements'!Y$3,'Financial Model'!334:334)</f>
        <v>0</v>
      </c>
      <c r="Z40" s="25">
        <f>SUMIF('Financial Model'!$13:$13,'Annual Financial Statements'!Z$3,'Financial Model'!334:334)</f>
        <v>0</v>
      </c>
      <c r="AA40" s="25">
        <f>SUMIF('Financial Model'!$13:$13,'Annual Financial Statements'!AA$3,'Financial Model'!334:334)</f>
        <v>0</v>
      </c>
      <c r="AB40" s="25">
        <f>SUMIF('Financial Model'!$13:$13,'Annual Financial Statements'!AB$3,'Financial Model'!334:334)</f>
        <v>0</v>
      </c>
      <c r="AC40" s="25">
        <f>SUMIF('Financial Model'!$13:$13,'Annual Financial Statements'!AC$3,'Financial Model'!334:334)</f>
        <v>0</v>
      </c>
      <c r="AD40" s="25">
        <f>SUMIF('Financial Model'!$13:$13,'Annual Financial Statements'!AD$3,'Financial Model'!334:334)</f>
        <v>0</v>
      </c>
      <c r="AE40" s="25">
        <f>SUMIF('Financial Model'!$13:$13,'Annual Financial Statements'!AE$3,'Financial Model'!334:334)</f>
        <v>0</v>
      </c>
      <c r="AF40" s="25">
        <f>SUMIF('Financial Model'!$13:$13,'Annual Financial Statements'!AF$3,'Financial Model'!334:334)</f>
        <v>0</v>
      </c>
      <c r="AG40" s="25">
        <f>SUMIF('Financial Model'!$13:$13,'Annual Financial Statements'!AG$3,'Financial Model'!334:334)</f>
        <v>0</v>
      </c>
      <c r="AH40" s="25">
        <f>SUMIF('Financial Model'!$13:$13,'Annual Financial Statements'!AH$3,'Financial Model'!334:334)</f>
        <v>0</v>
      </c>
      <c r="AI40" s="25">
        <f>SUMIF('Financial Model'!$13:$13,'Annual Financial Statements'!AI$3,'Financial Model'!334:334)</f>
        <v>0</v>
      </c>
      <c r="AJ40" s="25">
        <f>SUMIF('Financial Model'!$13:$13,'Annual Financial Statements'!AJ$3,'Financial Model'!334:334)</f>
        <v>0</v>
      </c>
      <c r="AK40" s="25">
        <f>SUMIF('Financial Model'!$13:$13,'Annual Financial Statements'!AK$3,'Financial Model'!334:334)</f>
        <v>0</v>
      </c>
      <c r="AL40" s="25">
        <f>SUMIF('Financial Model'!$13:$13,'Annual Financial Statements'!AL$3,'Financial Model'!334:334)</f>
        <v>0</v>
      </c>
      <c r="AM40" s="25">
        <f>SUMIF('Financial Model'!$13:$13,'Annual Financial Statements'!AM$3,'Financial Model'!334:334)</f>
        <v>0</v>
      </c>
      <c r="AN40" s="25">
        <f>SUMIF('Financial Model'!$13:$13,'Annual Financial Statements'!AN$3,'Financial Model'!334:334)</f>
        <v>0</v>
      </c>
      <c r="AO40" s="25">
        <f>SUMIF('Financial Model'!$13:$13,'Annual Financial Statements'!AO$3,'Financial Model'!334:334)</f>
        <v>0</v>
      </c>
      <c r="AP40" s="25">
        <f>SUMIF('Financial Model'!$13:$13,'Annual Financial Statements'!AP$3,'Financial Model'!334:334)</f>
        <v>0</v>
      </c>
      <c r="AQ40" s="25">
        <f>SUMIF('Financial Model'!$13:$13,'Annual Financial Statements'!AQ$3,'Financial Model'!334:334)</f>
        <v>0</v>
      </c>
      <c r="AR40" s="25">
        <f>SUMIF('Financial Model'!$13:$13,'Annual Financial Statements'!AR$3,'Financial Model'!334:334)</f>
        <v>0</v>
      </c>
      <c r="AS40" s="25">
        <f>SUMIF('Financial Model'!$13:$13,'Annual Financial Statements'!AS$3,'Financial Model'!334:334)</f>
        <v>0</v>
      </c>
    </row>
    <row r="41" spans="2:1006" x14ac:dyDescent="0.35">
      <c r="D41" t="s">
        <v>343</v>
      </c>
      <c r="E41" s="5"/>
      <c r="F41" s="25">
        <f ca="1">SUMIF('Financial Model'!$13:$13,'Annual Financial Statements'!F$3,'Financial Model'!335:335)</f>
        <v>0</v>
      </c>
      <c r="G41" s="25">
        <f ca="1">SUMIF('Financial Model'!$13:$13,'Annual Financial Statements'!G$3,'Financial Model'!335:335)</f>
        <v>0</v>
      </c>
      <c r="H41" s="25">
        <f ca="1">SUMIF('Financial Model'!$13:$13,'Annual Financial Statements'!H$3,'Financial Model'!335:335)</f>
        <v>0</v>
      </c>
      <c r="I41" s="25">
        <f ca="1">SUMIF('Financial Model'!$13:$13,'Annual Financial Statements'!I$3,'Financial Model'!335:335)</f>
        <v>0</v>
      </c>
      <c r="J41" s="25">
        <f ca="1">SUMIF('Financial Model'!$13:$13,'Annual Financial Statements'!J$3,'Financial Model'!335:335)</f>
        <v>0</v>
      </c>
      <c r="K41" s="25">
        <f ca="1">SUMIF('Financial Model'!$13:$13,'Annual Financial Statements'!K$3,'Financial Model'!335:335)</f>
        <v>-10361091.656624159</v>
      </c>
      <c r="L41" s="25">
        <f ca="1">SUMIF('Financial Model'!$13:$13,'Annual Financial Statements'!L$3,'Financial Model'!335:335)</f>
        <v>0</v>
      </c>
      <c r="M41" s="25">
        <f ca="1">SUMIF('Financial Model'!$13:$13,'Annual Financial Statements'!M$3,'Financial Model'!335:335)</f>
        <v>0</v>
      </c>
      <c r="N41" s="25">
        <f ca="1">SUMIF('Financial Model'!$13:$13,'Annual Financial Statements'!N$3,'Financial Model'!335:335)</f>
        <v>0</v>
      </c>
      <c r="O41" s="25">
        <f ca="1">SUMIF('Financial Model'!$13:$13,'Annual Financial Statements'!O$3,'Financial Model'!335:335)</f>
        <v>0</v>
      </c>
      <c r="P41" s="25">
        <f ca="1">SUMIF('Financial Model'!$13:$13,'Annual Financial Statements'!P$3,'Financial Model'!335:335)</f>
        <v>0</v>
      </c>
      <c r="Q41" s="25">
        <f ca="1">SUMIF('Financial Model'!$13:$13,'Annual Financial Statements'!Q$3,'Financial Model'!335:335)</f>
        <v>0</v>
      </c>
      <c r="R41" s="25">
        <f ca="1">SUMIF('Financial Model'!$13:$13,'Annual Financial Statements'!R$3,'Financial Model'!335:335)</f>
        <v>0</v>
      </c>
      <c r="S41" s="25">
        <f ca="1">SUMIF('Financial Model'!$13:$13,'Annual Financial Statements'!S$3,'Financial Model'!335:335)</f>
        <v>0</v>
      </c>
      <c r="T41" s="25">
        <f ca="1">SUMIF('Financial Model'!$13:$13,'Annual Financial Statements'!T$3,'Financial Model'!335:335)</f>
        <v>0</v>
      </c>
      <c r="U41" s="25">
        <f ca="1">SUMIF('Financial Model'!$13:$13,'Annual Financial Statements'!U$3,'Financial Model'!335:335)</f>
        <v>0</v>
      </c>
      <c r="V41" s="25">
        <f ca="1">SUMIF('Financial Model'!$13:$13,'Annual Financial Statements'!V$3,'Financial Model'!335:335)</f>
        <v>0</v>
      </c>
      <c r="W41" s="25">
        <f ca="1">SUMIF('Financial Model'!$13:$13,'Annual Financial Statements'!W$3,'Financial Model'!335:335)</f>
        <v>0</v>
      </c>
      <c r="X41" s="25">
        <f ca="1">SUMIF('Financial Model'!$13:$13,'Annual Financial Statements'!X$3,'Financial Model'!335:335)</f>
        <v>0</v>
      </c>
      <c r="Y41" s="25">
        <f ca="1">SUMIF('Financial Model'!$13:$13,'Annual Financial Statements'!Y$3,'Financial Model'!335:335)</f>
        <v>0</v>
      </c>
      <c r="Z41" s="25">
        <f ca="1">SUMIF('Financial Model'!$13:$13,'Annual Financial Statements'!Z$3,'Financial Model'!335:335)</f>
        <v>0</v>
      </c>
      <c r="AA41" s="25">
        <f ca="1">SUMIF('Financial Model'!$13:$13,'Annual Financial Statements'!AA$3,'Financial Model'!335:335)</f>
        <v>0</v>
      </c>
      <c r="AB41" s="25">
        <f ca="1">SUMIF('Financial Model'!$13:$13,'Annual Financial Statements'!AB$3,'Financial Model'!335:335)</f>
        <v>0</v>
      </c>
      <c r="AC41" s="25">
        <f ca="1">SUMIF('Financial Model'!$13:$13,'Annual Financial Statements'!AC$3,'Financial Model'!335:335)</f>
        <v>0</v>
      </c>
      <c r="AD41" s="25">
        <f ca="1">SUMIF('Financial Model'!$13:$13,'Annual Financial Statements'!AD$3,'Financial Model'!335:335)</f>
        <v>0</v>
      </c>
      <c r="AE41" s="25">
        <f ca="1">SUMIF('Financial Model'!$13:$13,'Annual Financial Statements'!AE$3,'Financial Model'!335:335)</f>
        <v>0</v>
      </c>
      <c r="AF41" s="25">
        <f ca="1">SUMIF('Financial Model'!$13:$13,'Annual Financial Statements'!AF$3,'Financial Model'!335:335)</f>
        <v>0</v>
      </c>
      <c r="AG41" s="25">
        <f ca="1">SUMIF('Financial Model'!$13:$13,'Annual Financial Statements'!AG$3,'Financial Model'!335:335)</f>
        <v>0</v>
      </c>
      <c r="AH41" s="25">
        <f ca="1">SUMIF('Financial Model'!$13:$13,'Annual Financial Statements'!AH$3,'Financial Model'!335:335)</f>
        <v>0</v>
      </c>
      <c r="AI41" s="25">
        <f ca="1">SUMIF('Financial Model'!$13:$13,'Annual Financial Statements'!AI$3,'Financial Model'!335:335)</f>
        <v>0</v>
      </c>
      <c r="AJ41" s="25">
        <f ca="1">SUMIF('Financial Model'!$13:$13,'Annual Financial Statements'!AJ$3,'Financial Model'!335:335)</f>
        <v>0</v>
      </c>
      <c r="AK41" s="25">
        <f ca="1">SUMIF('Financial Model'!$13:$13,'Annual Financial Statements'!AK$3,'Financial Model'!335:335)</f>
        <v>0</v>
      </c>
      <c r="AL41" s="25">
        <f ca="1">SUMIF('Financial Model'!$13:$13,'Annual Financial Statements'!AL$3,'Financial Model'!335:335)</f>
        <v>0</v>
      </c>
      <c r="AM41" s="25">
        <f ca="1">SUMIF('Financial Model'!$13:$13,'Annual Financial Statements'!AM$3,'Financial Model'!335:335)</f>
        <v>0</v>
      </c>
      <c r="AN41" s="25">
        <f ca="1">SUMIF('Financial Model'!$13:$13,'Annual Financial Statements'!AN$3,'Financial Model'!335:335)</f>
        <v>0</v>
      </c>
      <c r="AO41" s="25">
        <f ca="1">SUMIF('Financial Model'!$13:$13,'Annual Financial Statements'!AO$3,'Financial Model'!335:335)</f>
        <v>0</v>
      </c>
      <c r="AP41" s="25">
        <f ca="1">SUMIF('Financial Model'!$13:$13,'Annual Financial Statements'!AP$3,'Financial Model'!335:335)</f>
        <v>0</v>
      </c>
      <c r="AQ41" s="25">
        <f ca="1">SUMIF('Financial Model'!$13:$13,'Annual Financial Statements'!AQ$3,'Financial Model'!335:335)</f>
        <v>0</v>
      </c>
      <c r="AR41" s="25">
        <f ca="1">SUMIF('Financial Model'!$13:$13,'Annual Financial Statements'!AR$3,'Financial Model'!335:335)</f>
        <v>0</v>
      </c>
      <c r="AS41" s="25">
        <f ca="1">SUMIF('Financial Model'!$13:$13,'Annual Financial Statements'!AS$3,'Financial Model'!335:335)</f>
        <v>0</v>
      </c>
    </row>
    <row r="42" spans="2:1006" x14ac:dyDescent="0.35">
      <c r="D42" t="s">
        <v>344</v>
      </c>
      <c r="E42" s="5"/>
      <c r="F42" s="25">
        <f ca="1">SUMIF('Financial Model'!$13:$13,'Annual Financial Statements'!F$3,'Financial Model'!336:336)</f>
        <v>0</v>
      </c>
      <c r="G42" s="25">
        <f ca="1">SUMIF('Financial Model'!$13:$13,'Annual Financial Statements'!G$3,'Financial Model'!336:336)</f>
        <v>-2819905.7790289312</v>
      </c>
      <c r="H42" s="25">
        <f ca="1">SUMIF('Financial Model'!$13:$13,'Annual Financial Statements'!H$3,'Financial Model'!336:336)</f>
        <v>-2079738.9660952894</v>
      </c>
      <c r="I42" s="25">
        <f ca="1">SUMIF('Financial Model'!$13:$13,'Annual Financial Statements'!I$3,'Financial Model'!336:336)</f>
        <v>-1476945.1211813621</v>
      </c>
      <c r="J42" s="25">
        <f ca="1">SUMIF('Financial Model'!$13:$13,'Annual Financial Statements'!J$3,'Financial Model'!336:336)</f>
        <v>-1111070.2569721665</v>
      </c>
      <c r="K42" s="25">
        <f ca="1">SUMIF('Financial Model'!$13:$13,'Annual Financial Statements'!K$3,'Financial Model'!336:336)</f>
        <v>-20251127.542759556</v>
      </c>
      <c r="L42" s="25">
        <f ca="1">SUMIF('Financial Model'!$13:$13,'Annual Financial Statements'!L$3,'Financial Model'!336:336)</f>
        <v>-973690.40775213391</v>
      </c>
      <c r="M42" s="25">
        <f ca="1">SUMIF('Financial Model'!$13:$13,'Annual Financial Statements'!M$3,'Financial Model'!336:336)</f>
        <v>-702883.40203097463</v>
      </c>
      <c r="N42" s="25">
        <f ca="1">SUMIF('Financial Model'!$13:$13,'Annual Financial Statements'!N$3,'Financial Model'!336:336)</f>
        <v>-699045.93719926616</v>
      </c>
      <c r="O42" s="25">
        <f ca="1">SUMIF('Financial Model'!$13:$13,'Annual Financial Statements'!O$3,'Financial Model'!336:336)</f>
        <v>-694621.76466309349</v>
      </c>
      <c r="P42" s="25">
        <f ca="1">SUMIF('Financial Model'!$13:$13,'Annual Financial Statements'!P$3,'Financial Model'!336:336)</f>
        <v>-689581.83288274403</v>
      </c>
      <c r="Q42" s="25">
        <f ca="1">SUMIF('Financial Model'!$13:$13,'Annual Financial Statements'!Q$3,'Financial Model'!336:336)</f>
        <v>-656814.80606261967</v>
      </c>
      <c r="R42" s="25">
        <f ca="1">SUMIF('Financial Model'!$13:$13,'Annual Financial Statements'!R$3,'Financial Model'!336:336)</f>
        <v>-651623.80259812414</v>
      </c>
      <c r="S42" s="25">
        <f ca="1">SUMIF('Financial Model'!$13:$13,'Annual Financial Statements'!S$3,'Financial Model'!336:336)</f>
        <v>-645769.66491608473</v>
      </c>
      <c r="T42" s="25">
        <f ca="1">SUMIF('Financial Model'!$13:$13,'Annual Financial Statements'!T$3,'Financial Model'!336:336)</f>
        <v>-639220.01952457498</v>
      </c>
      <c r="U42" s="25">
        <f ca="1">SUMIF('Financial Model'!$13:$13,'Annual Financial Statements'!U$3,'Financial Model'!336:336)</f>
        <v>-631941.12540735374</v>
      </c>
      <c r="V42" s="25">
        <f ca="1">SUMIF('Financial Model'!$13:$13,'Annual Financial Statements'!V$3,'Financial Model'!336:336)</f>
        <v>-605333.81835962913</v>
      </c>
      <c r="W42" s="25">
        <f ca="1">SUMIF('Financial Model'!$13:$13,'Annual Financial Statements'!W$3,'Financial Model'!336:336)</f>
        <v>-596489.45307824528</v>
      </c>
      <c r="X42" s="25">
        <f ca="1">SUMIF('Financial Model'!$13:$13,'Annual Financial Statements'!X$3,'Financial Model'!336:336)</f>
        <v>-586805.84291582578</v>
      </c>
      <c r="Y42" s="25">
        <f ca="1">SUMIF('Financial Model'!$13:$13,'Annual Financial Statements'!Y$3,'Financial Model'!336:336)</f>
        <v>-576243.19720471976</v>
      </c>
      <c r="Z42" s="25">
        <f ca="1">SUMIF('Financial Model'!$13:$13,'Annual Financial Statements'!Z$3,'Financial Model'!336:336)</f>
        <v>-578444.26657916245</v>
      </c>
      <c r="AA42" s="25">
        <f ca="1">SUMIF('Financial Model'!$13:$13,'Annual Financial Statements'!AA$3,'Financial Model'!336:336)</f>
        <v>-175647.52585300541</v>
      </c>
      <c r="AB42" s="25">
        <f ca="1">SUMIF('Financial Model'!$13:$13,'Annual Financial Statements'!AB$3,'Financial Model'!336:336)</f>
        <v>-165757.82651999471</v>
      </c>
      <c r="AC42" s="25">
        <f ca="1">SUMIF('Financial Model'!$13:$13,'Annual Financial Statements'!AC$3,'Financial Model'!336:336)</f>
        <v>-155866.43103930942</v>
      </c>
      <c r="AD42" s="25">
        <f ca="1">SUMIF('Financial Model'!$13:$13,'Annual Financial Statements'!AD$3,'Financial Model'!336:336)</f>
        <v>-145977.44848633156</v>
      </c>
      <c r="AE42" s="25">
        <f ca="1">SUMIF('Financial Model'!$13:$13,'Annual Financial Statements'!AE$3,'Financial Model'!336:336)</f>
        <v>-136095.25629784144</v>
      </c>
      <c r="AF42" s="25">
        <f ca="1">SUMIF('Financial Model'!$13:$13,'Annual Financial Statements'!AF$3,'Financial Model'!336:336)</f>
        <v>-126224.51306736743</v>
      </c>
      <c r="AG42" s="25">
        <f ca="1">SUMIF('Financial Model'!$13:$13,'Annual Financial Statements'!AG$3,'Financial Model'!336:336)</f>
        <v>-116370.17189700383</v>
      </c>
      <c r="AH42" s="25">
        <f ca="1">SUMIF('Financial Model'!$13:$13,'Annual Financial Statements'!AH$3,'Financial Model'!336:336)</f>
        <v>-106537.49432896693</v>
      </c>
      <c r="AI42" s="25">
        <f ca="1">SUMIF('Financial Model'!$13:$13,'Annual Financial Statements'!AI$3,'Financial Model'!336:336)</f>
        <v>-96732.064881115322</v>
      </c>
      <c r="AJ42" s="25">
        <f ca="1">SUMIF('Financial Model'!$13:$13,'Annual Financial Statements'!AJ$3,'Financial Model'!336:336)</f>
        <v>-86959.806211654097</v>
      </c>
      <c r="AK42" s="25">
        <f ca="1">SUMIF('Financial Model'!$13:$13,'Annual Financial Statements'!AK$3,'Financial Model'!336:336)</f>
        <v>-468380.21929165081</v>
      </c>
      <c r="AL42" s="25">
        <f ca="1">SUMIF('Financial Model'!$13:$13,'Annual Financial Statements'!AL$3,'Financial Model'!336:336)</f>
        <v>-429928.96468872717</v>
      </c>
      <c r="AM42" s="25">
        <f ca="1">SUMIF('Financial Model'!$13:$13,'Annual Financial Statements'!AM$3,'Financial Model'!336:336)</f>
        <v>-390954.54996383819</v>
      </c>
      <c r="AN42" s="25">
        <f ca="1">SUMIF('Financial Model'!$13:$13,'Annual Financial Statements'!AN$3,'Financial Model'!336:336)</f>
        <v>-351445.28870573844</v>
      </c>
      <c r="AO42" s="25">
        <f ca="1">SUMIF('Financial Model'!$13:$13,'Annual Financial Statements'!AO$3,'Financial Model'!336:336)</f>
        <v>-311389.26686057309</v>
      </c>
      <c r="AP42" s="25">
        <f ca="1">SUMIF('Financial Model'!$13:$13,'Annual Financial Statements'!AP$3,'Financial Model'!336:336)</f>
        <v>-9.4207103701529031E-10</v>
      </c>
      <c r="AQ42" s="25">
        <f ca="1">SUMIF('Financial Model'!$13:$13,'Annual Financial Statements'!AQ$3,'Financial Model'!336:336)</f>
        <v>-9.8013070691070795E-10</v>
      </c>
      <c r="AR42" s="25">
        <f ca="1">SUMIF('Financial Model'!$13:$13,'Annual Financial Statements'!AR$3,'Financial Model'!336:336)</f>
        <v>-1.0197279874699007E-9</v>
      </c>
      <c r="AS42" s="25">
        <f ca="1">SUMIF('Financial Model'!$13:$13,'Annual Financial Statements'!AS$3,'Financial Model'!336:336)</f>
        <v>-1.0609249981636843E-9</v>
      </c>
    </row>
    <row r="43" spans="2:1006" x14ac:dyDescent="0.35">
      <c r="D43" s="33" t="s">
        <v>345</v>
      </c>
      <c r="E43" s="49"/>
      <c r="F43" s="50">
        <f ca="1">SUMIF('Financial Model'!$13:$13,'Annual Financial Statements'!F$3,'Financial Model'!337:337)</f>
        <v>27222194.943821024</v>
      </c>
      <c r="G43" s="50">
        <f ca="1">SUMIF('Financial Model'!$13:$13,'Annual Financial Statements'!G$3,'Financial Model'!337:337)</f>
        <v>-11207811.040222676</v>
      </c>
      <c r="H43" s="50">
        <f ca="1">SUMIF('Financial Model'!$13:$13,'Annual Financial Statements'!H$3,'Financial Model'!337:337)</f>
        <v>-4197470.0241925586</v>
      </c>
      <c r="I43" s="50">
        <f ca="1">SUMIF('Financial Model'!$13:$13,'Annual Financial Statements'!I$3,'Financial Model'!337:337)</f>
        <v>-3623347.6616477845</v>
      </c>
      <c r="J43" s="50">
        <f ca="1">SUMIF('Financial Model'!$13:$13,'Annual Financial Statements'!J$3,'Financial Model'!337:337)</f>
        <v>-3286493.5830054805</v>
      </c>
      <c r="K43" s="50">
        <f ca="1">SUMIF('Financial Model'!$13:$13,'Annual Financial Statements'!K$3,'Financial Model'!337:337)</f>
        <v>-3378275.5270187911</v>
      </c>
      <c r="L43" s="50">
        <f ca="1">SUMIF('Financial Model'!$13:$13,'Annual Financial Statements'!L$3,'Financial Model'!337:337)</f>
        <v>-3208217.8009746475</v>
      </c>
      <c r="M43" s="50">
        <f ca="1">SUMIF('Financial Model'!$13:$13,'Annual Financial Statements'!M$3,'Financial Model'!337:337)</f>
        <v>-2967501.4270443432</v>
      </c>
      <c r="N43" s="50">
        <f ca="1">SUMIF('Financial Model'!$13:$13,'Annual Financial Statements'!N$3,'Financial Model'!337:337)</f>
        <v>-2994118.596946666</v>
      </c>
      <c r="O43" s="50">
        <f ca="1">SUMIF('Financial Model'!$13:$13,'Annual Financial Statements'!O$3,'Financial Model'!337:337)</f>
        <v>-3020516.7927481672</v>
      </c>
      <c r="P43" s="50">
        <f ca="1">SUMIF('Financial Model'!$13:$13,'Annual Financial Statements'!P$3,'Financial Model'!337:337)</f>
        <v>-3046670.7152067125</v>
      </c>
      <c r="Q43" s="50">
        <f ca="1">SUMIF('Financial Model'!$13:$13,'Annual Financial Statements'!Q$3,'Financial Model'!337:337)</f>
        <v>-2908630.6968402951</v>
      </c>
      <c r="R43" s="50">
        <f ca="1">SUMIF('Financial Model'!$13:$13,'Annual Financial Statements'!R$3,'Financial Model'!337:337)</f>
        <v>-2935387.8610496437</v>
      </c>
      <c r="S43" s="50">
        <f ca="1">SUMIF('Financial Model'!$13:$13,'Annual Financial Statements'!S$3,'Financial Model'!337:337)</f>
        <v>-2961864.7599832797</v>
      </c>
      <c r="T43" s="50">
        <f ca="1">SUMIF('Financial Model'!$13:$13,'Annual Financial Statements'!T$3,'Financial Model'!337:337)</f>
        <v>-2988032.8552234611</v>
      </c>
      <c r="U43" s="50">
        <f ca="1">SUMIF('Financial Model'!$13:$13,'Annual Financial Statements'!U$3,'Financial Model'!337:337)</f>
        <v>-3013862.2604802926</v>
      </c>
      <c r="V43" s="50">
        <f ca="1">SUMIF('Financial Model'!$13:$13,'Annual Financial Statements'!V$3,'Financial Model'!337:337)</f>
        <v>-3020757.685469049</v>
      </c>
      <c r="W43" s="50">
        <f ca="1">SUMIF('Financial Model'!$13:$13,'Annual Financial Statements'!W$3,'Financial Model'!337:337)</f>
        <v>-3045814.3775200471</v>
      </c>
      <c r="X43" s="50">
        <f ca="1">SUMIF('Financial Model'!$13:$13,'Annual Financial Statements'!X$3,'Financial Model'!337:337)</f>
        <v>-3070434.0608299635</v>
      </c>
      <c r="Y43" s="50">
        <f ca="1">SUMIF('Financial Model'!$13:$13,'Annual Financial Statements'!Y$3,'Financial Model'!337:337)</f>
        <v>-3094580.8732598182</v>
      </c>
      <c r="Z43" s="50">
        <f ca="1">SUMIF('Financial Model'!$13:$13,'Annual Financial Statements'!Z$3,'Financial Model'!337:337)</f>
        <v>-3200322.5637389338</v>
      </c>
      <c r="AA43" s="50">
        <f ca="1">SUMIF('Financial Model'!$13:$13,'Annual Financial Statements'!AA$3,'Financial Model'!337:337)</f>
        <v>-864427.47761870711</v>
      </c>
      <c r="AB43" s="50">
        <f ca="1">SUMIF('Financial Model'!$13:$13,'Annual Financial Statements'!AB$3,'Financial Model'!337:337)</f>
        <v>-826358.25568538788</v>
      </c>
      <c r="AC43" s="50">
        <f ca="1">SUMIF('Financial Model'!$13:$13,'Annual Financial Statements'!AC$3,'Financial Model'!337:337)</f>
        <v>-787939.11259999499</v>
      </c>
      <c r="AD43" s="50">
        <f ca="1">SUMIF('Financial Model'!$13:$13,'Annual Financial Statements'!AD$3,'Financial Model'!337:337)</f>
        <v>-749166.12146793329</v>
      </c>
      <c r="AE43" s="50">
        <f ca="1">SUMIF('Financial Model'!$13:$13,'Annual Financial Statements'!AE$3,'Financial Model'!337:337)</f>
        <v>-710035.46836730326</v>
      </c>
      <c r="AF43" s="50">
        <f ca="1">SUMIF('Financial Model'!$13:$13,'Annual Financial Statements'!AF$3,'Financial Model'!337:337)</f>
        <v>-670543.46200995427</v>
      </c>
      <c r="AG43" s="50">
        <f ca="1">SUMIF('Financial Model'!$13:$13,'Annual Financial Statements'!AG$3,'Financial Model'!337:337)</f>
        <v>-630686.54389645485</v>
      </c>
      <c r="AH43" s="50">
        <f ca="1">SUMIF('Financial Model'!$13:$13,'Annual Financial Statements'!AH$3,'Financial Model'!337:337)</f>
        <v>-590461.2989869935</v>
      </c>
      <c r="AI43" s="50">
        <f ca="1">SUMIF('Financial Model'!$13:$13,'Annual Financial Statements'!AI$3,'Financial Model'!337:337)</f>
        <v>-549864.46691116132</v>
      </c>
      <c r="AJ43" s="50">
        <f ca="1">SUMIF('Financial Model'!$13:$13,'Annual Financial Statements'!AJ$3,'Financial Model'!337:337)</f>
        <v>-508892.95374053507</v>
      </c>
      <c r="AK43" s="50">
        <f ca="1">SUMIF('Financial Model'!$13:$13,'Annual Financial Statements'!AK$3,'Financial Model'!337:337)</f>
        <v>-468380.21929164976</v>
      </c>
      <c r="AL43" s="50">
        <f ca="1">SUMIF('Financial Model'!$13:$13,'Annual Financial Statements'!AL$3,'Financial Model'!337:337)</f>
        <v>-429928.96468872612</v>
      </c>
      <c r="AM43" s="50">
        <f ca="1">SUMIF('Financial Model'!$13:$13,'Annual Financial Statements'!AM$3,'Financial Model'!337:337)</f>
        <v>-390954.54996383714</v>
      </c>
      <c r="AN43" s="50">
        <f ca="1">SUMIF('Financial Model'!$13:$13,'Annual Financial Statements'!AN$3,'Financial Model'!337:337)</f>
        <v>-351445.28870573733</v>
      </c>
      <c r="AO43" s="50">
        <f ca="1">SUMIF('Financial Model'!$13:$13,'Annual Financial Statements'!AO$3,'Financial Model'!337:337)</f>
        <v>-311389.26686057192</v>
      </c>
      <c r="AP43" s="50">
        <f ca="1">SUMIF('Financial Model'!$13:$13,'Annual Financial Statements'!AP$3,'Financial Model'!337:337)</f>
        <v>2.5042394654836831E-10</v>
      </c>
      <c r="AQ43" s="50">
        <f ca="1">SUMIF('Financial Model'!$13:$13,'Annual Financial Statements'!AQ$3,'Financial Model'!337:337)</f>
        <v>2.605410739889224E-10</v>
      </c>
      <c r="AR43" s="50">
        <f ca="1">SUMIF('Financial Model'!$13:$13,'Annual Financial Statements'!AR$3,'Financial Model'!337:337)</f>
        <v>2.7106693337807487E-10</v>
      </c>
      <c r="AS43" s="50">
        <f ca="1">SUMIF('Financial Model'!$13:$13,'Annual Financial Statements'!AS$3,'Financial Model'!337:337)</f>
        <v>2.8201803748654903E-10</v>
      </c>
    </row>
    <row r="44" spans="2:1006" x14ac:dyDescent="0.35"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</row>
    <row r="45" spans="2:1006" ht="15" thickBot="1" x14ac:dyDescent="0.4">
      <c r="D45" s="38" t="s">
        <v>373</v>
      </c>
      <c r="E45" s="51"/>
      <c r="F45" s="52">
        <f ca="1">SUMIF('Financial Model'!$13:$13,'Annual Financial Statements'!F$3,'Financial Model'!339:339)</f>
        <v>0</v>
      </c>
      <c r="G45" s="52">
        <f ca="1">SUMIF('Financial Model'!$13:$13,'Annual Financial Statements'!G$3,'Financial Model'!339:339)</f>
        <v>0</v>
      </c>
      <c r="H45" s="52">
        <f ca="1">SUMIF('Financial Model'!$13:$13,'Annual Financial Statements'!H$3,'Financial Model'!339:339)</f>
        <v>0</v>
      </c>
      <c r="I45" s="52">
        <f ca="1">SUMIF('Financial Model'!$13:$13,'Annual Financial Statements'!I$3,'Financial Model'!339:339)</f>
        <v>0</v>
      </c>
      <c r="J45" s="52">
        <f ca="1">SUMIF('Financial Model'!$13:$13,'Annual Financial Statements'!J$3,'Financial Model'!339:339)</f>
        <v>0</v>
      </c>
      <c r="K45" s="52">
        <f ca="1">SUMIF('Financial Model'!$13:$13,'Annual Financial Statements'!K$3,'Financial Model'!339:339)</f>
        <v>-2.3283064365386963E-9</v>
      </c>
      <c r="L45" s="52">
        <f ca="1">SUMIF('Financial Model'!$13:$13,'Annual Financial Statements'!L$3,'Financial Model'!339:339)</f>
        <v>0</v>
      </c>
      <c r="M45" s="52">
        <f ca="1">SUMIF('Financial Model'!$13:$13,'Annual Financial Statements'!M$3,'Financial Model'!339:339)</f>
        <v>0</v>
      </c>
      <c r="N45" s="52">
        <f ca="1">SUMIF('Financial Model'!$13:$13,'Annual Financial Statements'!N$3,'Financial Model'!339:339)</f>
        <v>0</v>
      </c>
      <c r="O45" s="52">
        <f ca="1">SUMIF('Financial Model'!$13:$13,'Annual Financial Statements'!O$3,'Financial Model'!339:339)</f>
        <v>0</v>
      </c>
      <c r="P45" s="52">
        <f ca="1">SUMIF('Financial Model'!$13:$13,'Annual Financial Statements'!P$3,'Financial Model'!339:339)</f>
        <v>0</v>
      </c>
      <c r="Q45" s="52">
        <f ca="1">SUMIF('Financial Model'!$13:$13,'Annual Financial Statements'!Q$3,'Financial Model'!339:339)</f>
        <v>0</v>
      </c>
      <c r="R45" s="52">
        <f ca="1">SUMIF('Financial Model'!$13:$13,'Annual Financial Statements'!R$3,'Financial Model'!339:339)</f>
        <v>0</v>
      </c>
      <c r="S45" s="52">
        <f ca="1">SUMIF('Financial Model'!$13:$13,'Annual Financial Statements'!S$3,'Financial Model'!339:339)</f>
        <v>0</v>
      </c>
      <c r="T45" s="52">
        <f ca="1">SUMIF('Financial Model'!$13:$13,'Annual Financial Statements'!T$3,'Financial Model'!339:339)</f>
        <v>0</v>
      </c>
      <c r="U45" s="52">
        <f ca="1">SUMIF('Financial Model'!$13:$13,'Annual Financial Statements'!U$3,'Financial Model'!339:339)</f>
        <v>0</v>
      </c>
      <c r="V45" s="52">
        <f ca="1">SUMIF('Financial Model'!$13:$13,'Annual Financial Statements'!V$3,'Financial Model'!339:339)</f>
        <v>0</v>
      </c>
      <c r="W45" s="52">
        <f ca="1">SUMIF('Financial Model'!$13:$13,'Annual Financial Statements'!W$3,'Financial Model'!339:339)</f>
        <v>0</v>
      </c>
      <c r="X45" s="52">
        <f ca="1">SUMIF('Financial Model'!$13:$13,'Annual Financial Statements'!X$3,'Financial Model'!339:339)</f>
        <v>0</v>
      </c>
      <c r="Y45" s="52">
        <f ca="1">SUMIF('Financial Model'!$13:$13,'Annual Financial Statements'!Y$3,'Financial Model'!339:339)</f>
        <v>0</v>
      </c>
      <c r="Z45" s="52">
        <f ca="1">SUMIF('Financial Model'!$13:$13,'Annual Financial Statements'!Z$3,'Financial Model'!339:339)</f>
        <v>0</v>
      </c>
      <c r="AA45" s="52">
        <f ca="1">SUMIF('Financial Model'!$13:$13,'Annual Financial Statements'!AA$3,'Financial Model'!339:339)</f>
        <v>0</v>
      </c>
      <c r="AB45" s="52">
        <f ca="1">SUMIF('Financial Model'!$13:$13,'Annual Financial Statements'!AB$3,'Financial Model'!339:339)</f>
        <v>0</v>
      </c>
      <c r="AC45" s="52">
        <f ca="1">SUMIF('Financial Model'!$13:$13,'Annual Financial Statements'!AC$3,'Financial Model'!339:339)</f>
        <v>0</v>
      </c>
      <c r="AD45" s="52">
        <f ca="1">SUMIF('Financial Model'!$13:$13,'Annual Financial Statements'!AD$3,'Financial Model'!339:339)</f>
        <v>0</v>
      </c>
      <c r="AE45" s="52">
        <f ca="1">SUMIF('Financial Model'!$13:$13,'Annual Financial Statements'!AE$3,'Financial Model'!339:339)</f>
        <v>0</v>
      </c>
      <c r="AF45" s="52">
        <f ca="1">SUMIF('Financial Model'!$13:$13,'Annual Financial Statements'!AF$3,'Financial Model'!339:339)</f>
        <v>0</v>
      </c>
      <c r="AG45" s="52">
        <f ca="1">SUMIF('Financial Model'!$13:$13,'Annual Financial Statements'!AG$3,'Financial Model'!339:339)</f>
        <v>0</v>
      </c>
      <c r="AH45" s="52">
        <f ca="1">SUMIF('Financial Model'!$13:$13,'Annual Financial Statements'!AH$3,'Financial Model'!339:339)</f>
        <v>0</v>
      </c>
      <c r="AI45" s="52">
        <f ca="1">SUMIF('Financial Model'!$13:$13,'Annual Financial Statements'!AI$3,'Financial Model'!339:339)</f>
        <v>0</v>
      </c>
      <c r="AJ45" s="52">
        <f ca="1">SUMIF('Financial Model'!$13:$13,'Annual Financial Statements'!AJ$3,'Financial Model'!339:339)</f>
        <v>0</v>
      </c>
      <c r="AK45" s="52">
        <f ca="1">SUMIF('Financial Model'!$13:$13,'Annual Financial Statements'!AK$3,'Financial Model'!339:339)</f>
        <v>0</v>
      </c>
      <c r="AL45" s="52">
        <f ca="1">SUMIF('Financial Model'!$13:$13,'Annual Financial Statements'!AL$3,'Financial Model'!339:339)</f>
        <v>0</v>
      </c>
      <c r="AM45" s="52">
        <f ca="1">SUMIF('Financial Model'!$13:$13,'Annual Financial Statements'!AM$3,'Financial Model'!339:339)</f>
        <v>0</v>
      </c>
      <c r="AN45" s="52">
        <f ca="1">SUMIF('Financial Model'!$13:$13,'Annual Financial Statements'!AN$3,'Financial Model'!339:339)</f>
        <v>0</v>
      </c>
      <c r="AO45" s="52">
        <f ca="1">SUMIF('Financial Model'!$13:$13,'Annual Financial Statements'!AO$3,'Financial Model'!339:339)</f>
        <v>0</v>
      </c>
      <c r="AP45" s="52">
        <f ca="1">SUMIF('Financial Model'!$13:$13,'Annual Financial Statements'!AP$3,'Financial Model'!339:339)</f>
        <v>0</v>
      </c>
      <c r="AQ45" s="52">
        <f ca="1">SUMIF('Financial Model'!$13:$13,'Annual Financial Statements'!AQ$3,'Financial Model'!339:339)</f>
        <v>0</v>
      </c>
      <c r="AR45" s="52">
        <f ca="1">SUMIF('Financial Model'!$13:$13,'Annual Financial Statements'!AR$3,'Financial Model'!339:339)</f>
        <v>0</v>
      </c>
      <c r="AS45" s="52">
        <f ca="1">SUMIF('Financial Model'!$13:$13,'Annual Financial Statements'!AS$3,'Financial Model'!339:339)</f>
        <v>0</v>
      </c>
    </row>
    <row r="46" spans="2:1006" ht="15" thickTop="1" x14ac:dyDescent="0.35"/>
    <row r="47" spans="2:1006" x14ac:dyDescent="0.35">
      <c r="B47" s="4" t="s">
        <v>346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</row>
    <row r="48" spans="2:1006" x14ac:dyDescent="0.35">
      <c r="C48" t="s">
        <v>347</v>
      </c>
    </row>
    <row r="49" spans="3:45" x14ac:dyDescent="0.35">
      <c r="D49" t="s">
        <v>348</v>
      </c>
      <c r="E49" s="5"/>
      <c r="F49" s="25">
        <f>LOOKUP(F$4,'Financial Model'!$8:$8,'Financial Model'!343:343)</f>
        <v>26520000</v>
      </c>
      <c r="G49" s="25">
        <f>LOOKUP(G$4,'Financial Model'!$8:$8,'Financial Model'!343:343)</f>
        <v>26520000</v>
      </c>
      <c r="H49" s="25">
        <f>LOOKUP(H$4,'Financial Model'!$8:$8,'Financial Model'!343:343)</f>
        <v>26520000</v>
      </c>
      <c r="I49" s="25">
        <f>LOOKUP(I$4,'Financial Model'!$8:$8,'Financial Model'!343:343)</f>
        <v>26520000</v>
      </c>
      <c r="J49" s="25">
        <f>LOOKUP(J$4,'Financial Model'!$8:$8,'Financial Model'!343:343)</f>
        <v>26520000</v>
      </c>
      <c r="K49" s="25">
        <f>LOOKUP(K$4,'Financial Model'!$8:$8,'Financial Model'!343:343)</f>
        <v>26520000</v>
      </c>
      <c r="L49" s="25">
        <f>LOOKUP(L$4,'Financial Model'!$8:$8,'Financial Model'!343:343)</f>
        <v>26520000</v>
      </c>
      <c r="M49" s="25">
        <f>LOOKUP(M$4,'Financial Model'!$8:$8,'Financial Model'!343:343)</f>
        <v>26520000</v>
      </c>
      <c r="N49" s="25">
        <f>LOOKUP(N$4,'Financial Model'!$8:$8,'Financial Model'!343:343)</f>
        <v>26520000</v>
      </c>
      <c r="O49" s="25">
        <f>LOOKUP(O$4,'Financial Model'!$8:$8,'Financial Model'!343:343)</f>
        <v>26520000</v>
      </c>
      <c r="P49" s="25">
        <f>LOOKUP(P$4,'Financial Model'!$8:$8,'Financial Model'!343:343)</f>
        <v>26520000</v>
      </c>
      <c r="Q49" s="25">
        <f>LOOKUP(Q$4,'Financial Model'!$8:$8,'Financial Model'!343:343)</f>
        <v>26520000</v>
      </c>
      <c r="R49" s="25">
        <f>LOOKUP(R$4,'Financial Model'!$8:$8,'Financial Model'!343:343)</f>
        <v>26520000</v>
      </c>
      <c r="S49" s="25">
        <f>LOOKUP(S$4,'Financial Model'!$8:$8,'Financial Model'!343:343)</f>
        <v>26520000</v>
      </c>
      <c r="T49" s="25">
        <f>LOOKUP(T$4,'Financial Model'!$8:$8,'Financial Model'!343:343)</f>
        <v>26520000</v>
      </c>
      <c r="U49" s="25">
        <f>LOOKUP(U$4,'Financial Model'!$8:$8,'Financial Model'!343:343)</f>
        <v>26520000</v>
      </c>
      <c r="V49" s="25">
        <f>LOOKUP(V$4,'Financial Model'!$8:$8,'Financial Model'!343:343)</f>
        <v>26520000</v>
      </c>
      <c r="W49" s="25">
        <f>LOOKUP(W$4,'Financial Model'!$8:$8,'Financial Model'!343:343)</f>
        <v>26520000</v>
      </c>
      <c r="X49" s="25">
        <f>LOOKUP(X$4,'Financial Model'!$8:$8,'Financial Model'!343:343)</f>
        <v>26520000</v>
      </c>
      <c r="Y49" s="25">
        <f>LOOKUP(Y$4,'Financial Model'!$8:$8,'Financial Model'!343:343)</f>
        <v>26520000</v>
      </c>
      <c r="Z49" s="25">
        <f>LOOKUP(Z$4,'Financial Model'!$8:$8,'Financial Model'!343:343)</f>
        <v>26520000</v>
      </c>
      <c r="AA49" s="25">
        <f>LOOKUP(AA$4,'Financial Model'!$8:$8,'Financial Model'!343:343)</f>
        <v>26520000</v>
      </c>
      <c r="AB49" s="25">
        <f>LOOKUP(AB$4,'Financial Model'!$8:$8,'Financial Model'!343:343)</f>
        <v>26520000</v>
      </c>
      <c r="AC49" s="25">
        <f>LOOKUP(AC$4,'Financial Model'!$8:$8,'Financial Model'!343:343)</f>
        <v>26520000</v>
      </c>
      <c r="AD49" s="25">
        <f>LOOKUP(AD$4,'Financial Model'!$8:$8,'Financial Model'!343:343)</f>
        <v>26520000</v>
      </c>
      <c r="AE49" s="25">
        <f>LOOKUP(AE$4,'Financial Model'!$8:$8,'Financial Model'!343:343)</f>
        <v>26520000</v>
      </c>
      <c r="AF49" s="25">
        <f>LOOKUP(AF$4,'Financial Model'!$8:$8,'Financial Model'!343:343)</f>
        <v>26520000</v>
      </c>
      <c r="AG49" s="25">
        <f>LOOKUP(AG$4,'Financial Model'!$8:$8,'Financial Model'!343:343)</f>
        <v>26520000</v>
      </c>
      <c r="AH49" s="25">
        <f>LOOKUP(AH$4,'Financial Model'!$8:$8,'Financial Model'!343:343)</f>
        <v>26520000</v>
      </c>
      <c r="AI49" s="25">
        <f>LOOKUP(AI$4,'Financial Model'!$8:$8,'Financial Model'!343:343)</f>
        <v>26520000</v>
      </c>
      <c r="AJ49" s="25">
        <f>LOOKUP(AJ$4,'Financial Model'!$8:$8,'Financial Model'!343:343)</f>
        <v>26520000</v>
      </c>
      <c r="AK49" s="25">
        <f>LOOKUP(AK$4,'Financial Model'!$8:$8,'Financial Model'!343:343)</f>
        <v>26520000</v>
      </c>
      <c r="AL49" s="25">
        <f>LOOKUP(AL$4,'Financial Model'!$8:$8,'Financial Model'!343:343)</f>
        <v>26520000</v>
      </c>
      <c r="AM49" s="25">
        <f>LOOKUP(AM$4,'Financial Model'!$8:$8,'Financial Model'!343:343)</f>
        <v>26520000</v>
      </c>
      <c r="AN49" s="25">
        <f>LOOKUP(AN$4,'Financial Model'!$8:$8,'Financial Model'!343:343)</f>
        <v>26520000</v>
      </c>
      <c r="AO49" s="25">
        <f>LOOKUP(AO$4,'Financial Model'!$8:$8,'Financial Model'!343:343)</f>
        <v>26520000</v>
      </c>
      <c r="AP49" s="25">
        <f>LOOKUP(AP$4,'Financial Model'!$8:$8,'Financial Model'!343:343)</f>
        <v>26520000</v>
      </c>
      <c r="AQ49" s="25">
        <f>LOOKUP(AQ$4,'Financial Model'!$8:$8,'Financial Model'!343:343)</f>
        <v>26520000</v>
      </c>
      <c r="AR49" s="25">
        <f>LOOKUP(AR$4,'Financial Model'!$8:$8,'Financial Model'!343:343)</f>
        <v>26520000</v>
      </c>
      <c r="AS49" s="25">
        <f>LOOKUP(AS$4,'Financial Model'!$8:$8,'Financial Model'!343:343)</f>
        <v>26520000</v>
      </c>
    </row>
    <row r="50" spans="3:45" x14ac:dyDescent="0.35">
      <c r="D50" t="s">
        <v>349</v>
      </c>
      <c r="E50" s="5"/>
      <c r="F50" s="25">
        <f ca="1">LOOKUP(F$4,'Financial Model'!$8:$8,'Financial Model'!344:344)</f>
        <v>498388.70223165065</v>
      </c>
      <c r="G50" s="25">
        <f ca="1">LOOKUP(G$4,'Financial Model'!$8:$8,'Financial Model'!344:344)</f>
        <v>498388.70223165065</v>
      </c>
      <c r="H50" s="25">
        <f ca="1">LOOKUP(H$4,'Financial Model'!$8:$8,'Financial Model'!344:344)</f>
        <v>498388.70223165065</v>
      </c>
      <c r="I50" s="25">
        <f ca="1">LOOKUP(I$4,'Financial Model'!$8:$8,'Financial Model'!344:344)</f>
        <v>498388.70223165065</v>
      </c>
      <c r="J50" s="25">
        <f ca="1">LOOKUP(J$4,'Financial Model'!$8:$8,'Financial Model'!344:344)</f>
        <v>498388.70223165065</v>
      </c>
      <c r="K50" s="25">
        <f ca="1">LOOKUP(K$4,'Financial Model'!$8:$8,'Financial Model'!344:344)</f>
        <v>498388.70223165065</v>
      </c>
      <c r="L50" s="25">
        <f ca="1">LOOKUP(L$4,'Financial Model'!$8:$8,'Financial Model'!344:344)</f>
        <v>498388.70223165065</v>
      </c>
      <c r="M50" s="25">
        <f ca="1">LOOKUP(M$4,'Financial Model'!$8:$8,'Financial Model'!344:344)</f>
        <v>498388.70223165065</v>
      </c>
      <c r="N50" s="25">
        <f ca="1">LOOKUP(N$4,'Financial Model'!$8:$8,'Financial Model'!344:344)</f>
        <v>498388.70223165065</v>
      </c>
      <c r="O50" s="25">
        <f ca="1">LOOKUP(O$4,'Financial Model'!$8:$8,'Financial Model'!344:344)</f>
        <v>498388.70223165065</v>
      </c>
      <c r="P50" s="25">
        <f ca="1">LOOKUP(P$4,'Financial Model'!$8:$8,'Financial Model'!344:344)</f>
        <v>498388.70223165065</v>
      </c>
      <c r="Q50" s="25">
        <f ca="1">LOOKUP(Q$4,'Financial Model'!$8:$8,'Financial Model'!344:344)</f>
        <v>498388.70223165065</v>
      </c>
      <c r="R50" s="25">
        <f ca="1">LOOKUP(R$4,'Financial Model'!$8:$8,'Financial Model'!344:344)</f>
        <v>498388.70223165065</v>
      </c>
      <c r="S50" s="25">
        <f ca="1">LOOKUP(S$4,'Financial Model'!$8:$8,'Financial Model'!344:344)</f>
        <v>498388.70223165065</v>
      </c>
      <c r="T50" s="25">
        <f ca="1">LOOKUP(T$4,'Financial Model'!$8:$8,'Financial Model'!344:344)</f>
        <v>498388.70223165065</v>
      </c>
      <c r="U50" s="25">
        <f ca="1">LOOKUP(U$4,'Financial Model'!$8:$8,'Financial Model'!344:344)</f>
        <v>498388.70223165065</v>
      </c>
      <c r="V50" s="25">
        <f ca="1">LOOKUP(V$4,'Financial Model'!$8:$8,'Financial Model'!344:344)</f>
        <v>498388.70223165065</v>
      </c>
      <c r="W50" s="25">
        <f ca="1">LOOKUP(W$4,'Financial Model'!$8:$8,'Financial Model'!344:344)</f>
        <v>498388.70223165065</v>
      </c>
      <c r="X50" s="25">
        <f ca="1">LOOKUP(X$4,'Financial Model'!$8:$8,'Financial Model'!344:344)</f>
        <v>498388.70223165065</v>
      </c>
      <c r="Y50" s="25">
        <f ca="1">LOOKUP(Y$4,'Financial Model'!$8:$8,'Financial Model'!344:344)</f>
        <v>498388.70223165065</v>
      </c>
      <c r="Z50" s="25">
        <f ca="1">LOOKUP(Z$4,'Financial Model'!$8:$8,'Financial Model'!344:344)</f>
        <v>498388.70223165065</v>
      </c>
      <c r="AA50" s="25">
        <f ca="1">LOOKUP(AA$4,'Financial Model'!$8:$8,'Financial Model'!344:344)</f>
        <v>498388.70223165065</v>
      </c>
      <c r="AB50" s="25">
        <f ca="1">LOOKUP(AB$4,'Financial Model'!$8:$8,'Financial Model'!344:344)</f>
        <v>498388.70223165065</v>
      </c>
      <c r="AC50" s="25">
        <f ca="1">LOOKUP(AC$4,'Financial Model'!$8:$8,'Financial Model'!344:344)</f>
        <v>498388.70223165065</v>
      </c>
      <c r="AD50" s="25">
        <f ca="1">LOOKUP(AD$4,'Financial Model'!$8:$8,'Financial Model'!344:344)</f>
        <v>498388.70223165065</v>
      </c>
      <c r="AE50" s="25">
        <f ca="1">LOOKUP(AE$4,'Financial Model'!$8:$8,'Financial Model'!344:344)</f>
        <v>498388.70223165065</v>
      </c>
      <c r="AF50" s="25">
        <f ca="1">LOOKUP(AF$4,'Financial Model'!$8:$8,'Financial Model'!344:344)</f>
        <v>498388.70223165065</v>
      </c>
      <c r="AG50" s="25">
        <f ca="1">LOOKUP(AG$4,'Financial Model'!$8:$8,'Financial Model'!344:344)</f>
        <v>498388.70223165065</v>
      </c>
      <c r="AH50" s="25">
        <f ca="1">LOOKUP(AH$4,'Financial Model'!$8:$8,'Financial Model'!344:344)</f>
        <v>498388.70223165065</v>
      </c>
      <c r="AI50" s="25">
        <f ca="1">LOOKUP(AI$4,'Financial Model'!$8:$8,'Financial Model'!344:344)</f>
        <v>498388.70223165065</v>
      </c>
      <c r="AJ50" s="25">
        <f ca="1">LOOKUP(AJ$4,'Financial Model'!$8:$8,'Financial Model'!344:344)</f>
        <v>498388.70223165065</v>
      </c>
      <c r="AK50" s="25">
        <f ca="1">LOOKUP(AK$4,'Financial Model'!$8:$8,'Financial Model'!344:344)</f>
        <v>498388.70223165065</v>
      </c>
      <c r="AL50" s="25">
        <f ca="1">LOOKUP(AL$4,'Financial Model'!$8:$8,'Financial Model'!344:344)</f>
        <v>498388.70223165065</v>
      </c>
      <c r="AM50" s="25">
        <f ca="1">LOOKUP(AM$4,'Financial Model'!$8:$8,'Financial Model'!344:344)</f>
        <v>498388.70223165065</v>
      </c>
      <c r="AN50" s="25">
        <f ca="1">LOOKUP(AN$4,'Financial Model'!$8:$8,'Financial Model'!344:344)</f>
        <v>498388.70223165065</v>
      </c>
      <c r="AO50" s="25">
        <f ca="1">LOOKUP(AO$4,'Financial Model'!$8:$8,'Financial Model'!344:344)</f>
        <v>498388.70223165065</v>
      </c>
      <c r="AP50" s="25">
        <f ca="1">LOOKUP(AP$4,'Financial Model'!$8:$8,'Financial Model'!344:344)</f>
        <v>498388.70223165065</v>
      </c>
      <c r="AQ50" s="25">
        <f ca="1">LOOKUP(AQ$4,'Financial Model'!$8:$8,'Financial Model'!344:344)</f>
        <v>498388.70223165065</v>
      </c>
      <c r="AR50" s="25">
        <f ca="1">LOOKUP(AR$4,'Financial Model'!$8:$8,'Financial Model'!344:344)</f>
        <v>498388.70223165065</v>
      </c>
      <c r="AS50" s="25">
        <f ca="1">LOOKUP(AS$4,'Financial Model'!$8:$8,'Financial Model'!344:344)</f>
        <v>498388.70223165065</v>
      </c>
    </row>
    <row r="51" spans="3:45" x14ac:dyDescent="0.35">
      <c r="D51" t="s">
        <v>350</v>
      </c>
      <c r="E51" s="5"/>
      <c r="F51" s="25">
        <f ca="1">LOOKUP(F$4,'Financial Model'!$8:$8,'Financial Model'!345:345)</f>
        <v>203806.24158937213</v>
      </c>
      <c r="G51" s="25">
        <f ca="1">LOOKUP(G$4,'Financial Model'!$8:$8,'Financial Model'!345:345)</f>
        <v>203806.24158937213</v>
      </c>
      <c r="H51" s="25">
        <f ca="1">LOOKUP(H$4,'Financial Model'!$8:$8,'Financial Model'!345:345)</f>
        <v>203806.24158937213</v>
      </c>
      <c r="I51" s="25">
        <f ca="1">LOOKUP(I$4,'Financial Model'!$8:$8,'Financial Model'!345:345)</f>
        <v>203806.24158937213</v>
      </c>
      <c r="J51" s="25">
        <f ca="1">LOOKUP(J$4,'Financial Model'!$8:$8,'Financial Model'!345:345)</f>
        <v>203806.24158937213</v>
      </c>
      <c r="K51" s="25">
        <f ca="1">LOOKUP(K$4,'Financial Model'!$8:$8,'Financial Model'!345:345)</f>
        <v>203806.24158937213</v>
      </c>
      <c r="L51" s="25">
        <f ca="1">LOOKUP(L$4,'Financial Model'!$8:$8,'Financial Model'!345:345)</f>
        <v>203806.24158937213</v>
      </c>
      <c r="M51" s="25">
        <f ca="1">LOOKUP(M$4,'Financial Model'!$8:$8,'Financial Model'!345:345)</f>
        <v>203806.24158937213</v>
      </c>
      <c r="N51" s="25">
        <f ca="1">LOOKUP(N$4,'Financial Model'!$8:$8,'Financial Model'!345:345)</f>
        <v>203806.24158937213</v>
      </c>
      <c r="O51" s="25">
        <f ca="1">LOOKUP(O$4,'Financial Model'!$8:$8,'Financial Model'!345:345)</f>
        <v>203806.24158937213</v>
      </c>
      <c r="P51" s="25">
        <f ca="1">LOOKUP(P$4,'Financial Model'!$8:$8,'Financial Model'!345:345)</f>
        <v>203806.24158937213</v>
      </c>
      <c r="Q51" s="25">
        <f ca="1">LOOKUP(Q$4,'Financial Model'!$8:$8,'Financial Model'!345:345)</f>
        <v>203806.24158937213</v>
      </c>
      <c r="R51" s="25">
        <f ca="1">LOOKUP(R$4,'Financial Model'!$8:$8,'Financial Model'!345:345)</f>
        <v>203806.24158937213</v>
      </c>
      <c r="S51" s="25">
        <f ca="1">LOOKUP(S$4,'Financial Model'!$8:$8,'Financial Model'!345:345)</f>
        <v>203806.24158937213</v>
      </c>
      <c r="T51" s="25">
        <f ca="1">LOOKUP(T$4,'Financial Model'!$8:$8,'Financial Model'!345:345)</f>
        <v>203806.24158937213</v>
      </c>
      <c r="U51" s="25">
        <f ca="1">LOOKUP(U$4,'Financial Model'!$8:$8,'Financial Model'!345:345)</f>
        <v>203806.24158937213</v>
      </c>
      <c r="V51" s="25">
        <f ca="1">LOOKUP(V$4,'Financial Model'!$8:$8,'Financial Model'!345:345)</f>
        <v>203806.24158937213</v>
      </c>
      <c r="W51" s="25">
        <f ca="1">LOOKUP(W$4,'Financial Model'!$8:$8,'Financial Model'!345:345)</f>
        <v>203806.24158937213</v>
      </c>
      <c r="X51" s="25">
        <f ca="1">LOOKUP(X$4,'Financial Model'!$8:$8,'Financial Model'!345:345)</f>
        <v>203806.24158937213</v>
      </c>
      <c r="Y51" s="25">
        <f ca="1">LOOKUP(Y$4,'Financial Model'!$8:$8,'Financial Model'!345:345)</f>
        <v>203806.24158937213</v>
      </c>
      <c r="Z51" s="25">
        <f ca="1">LOOKUP(Z$4,'Financial Model'!$8:$8,'Financial Model'!345:345)</f>
        <v>203806.24158937213</v>
      </c>
      <c r="AA51" s="25">
        <f ca="1">LOOKUP(AA$4,'Financial Model'!$8:$8,'Financial Model'!345:345)</f>
        <v>203806.24158937213</v>
      </c>
      <c r="AB51" s="25">
        <f ca="1">LOOKUP(AB$4,'Financial Model'!$8:$8,'Financial Model'!345:345)</f>
        <v>203806.24158937213</v>
      </c>
      <c r="AC51" s="25">
        <f ca="1">LOOKUP(AC$4,'Financial Model'!$8:$8,'Financial Model'!345:345)</f>
        <v>203806.24158937213</v>
      </c>
      <c r="AD51" s="25">
        <f ca="1">LOOKUP(AD$4,'Financial Model'!$8:$8,'Financial Model'!345:345)</f>
        <v>203806.24158937213</v>
      </c>
      <c r="AE51" s="25">
        <f ca="1">LOOKUP(AE$4,'Financial Model'!$8:$8,'Financial Model'!345:345)</f>
        <v>203806.24158937213</v>
      </c>
      <c r="AF51" s="25">
        <f ca="1">LOOKUP(AF$4,'Financial Model'!$8:$8,'Financial Model'!345:345)</f>
        <v>203806.24158937213</v>
      </c>
      <c r="AG51" s="25">
        <f ca="1">LOOKUP(AG$4,'Financial Model'!$8:$8,'Financial Model'!345:345)</f>
        <v>203806.24158937213</v>
      </c>
      <c r="AH51" s="25">
        <f ca="1">LOOKUP(AH$4,'Financial Model'!$8:$8,'Financial Model'!345:345)</f>
        <v>203806.24158937213</v>
      </c>
      <c r="AI51" s="25">
        <f ca="1">LOOKUP(AI$4,'Financial Model'!$8:$8,'Financial Model'!345:345)</f>
        <v>203806.24158937213</v>
      </c>
      <c r="AJ51" s="25">
        <f ca="1">LOOKUP(AJ$4,'Financial Model'!$8:$8,'Financial Model'!345:345)</f>
        <v>203806.24158937213</v>
      </c>
      <c r="AK51" s="25">
        <f ca="1">LOOKUP(AK$4,'Financial Model'!$8:$8,'Financial Model'!345:345)</f>
        <v>203806.24158937213</v>
      </c>
      <c r="AL51" s="25">
        <f ca="1">LOOKUP(AL$4,'Financial Model'!$8:$8,'Financial Model'!345:345)</f>
        <v>203806.24158937213</v>
      </c>
      <c r="AM51" s="25">
        <f ca="1">LOOKUP(AM$4,'Financial Model'!$8:$8,'Financial Model'!345:345)</f>
        <v>203806.24158937213</v>
      </c>
      <c r="AN51" s="25">
        <f ca="1">LOOKUP(AN$4,'Financial Model'!$8:$8,'Financial Model'!345:345)</f>
        <v>203806.24158937213</v>
      </c>
      <c r="AO51" s="25">
        <f ca="1">LOOKUP(AO$4,'Financial Model'!$8:$8,'Financial Model'!345:345)</f>
        <v>203806.24158937213</v>
      </c>
      <c r="AP51" s="25">
        <f ca="1">LOOKUP(AP$4,'Financial Model'!$8:$8,'Financial Model'!345:345)</f>
        <v>203806.24158937213</v>
      </c>
      <c r="AQ51" s="25">
        <f ca="1">LOOKUP(AQ$4,'Financial Model'!$8:$8,'Financial Model'!345:345)</f>
        <v>203806.24158937213</v>
      </c>
      <c r="AR51" s="25">
        <f ca="1">LOOKUP(AR$4,'Financial Model'!$8:$8,'Financial Model'!345:345)</f>
        <v>203806.24158937213</v>
      </c>
      <c r="AS51" s="25">
        <f ca="1">LOOKUP(AS$4,'Financial Model'!$8:$8,'Financial Model'!345:345)</f>
        <v>203806.24158937213</v>
      </c>
    </row>
    <row r="52" spans="3:45" x14ac:dyDescent="0.35">
      <c r="D52" t="s">
        <v>354</v>
      </c>
      <c r="E52" s="5"/>
      <c r="F52" s="25">
        <f>LOOKUP(F$4,'Financial Model'!$8:$8,'Financial Model'!346:346)</f>
        <v>0</v>
      </c>
      <c r="G52" s="25">
        <f>LOOKUP(G$4,'Financial Model'!$8:$8,'Financial Model'!346:346)</f>
        <v>-3779100</v>
      </c>
      <c r="H52" s="25">
        <f>LOOKUP(H$4,'Financial Model'!$8:$8,'Financial Model'!346:346)</f>
        <v>-3779100</v>
      </c>
      <c r="I52" s="25">
        <f>LOOKUP(I$4,'Financial Model'!$8:$8,'Financial Model'!346:346)</f>
        <v>-3779100</v>
      </c>
      <c r="J52" s="25">
        <f>LOOKUP(J$4,'Financial Model'!$8:$8,'Financial Model'!346:346)</f>
        <v>-3779100</v>
      </c>
      <c r="K52" s="25">
        <f>LOOKUP(K$4,'Financial Model'!$8:$8,'Financial Model'!346:346)</f>
        <v>-3779100</v>
      </c>
      <c r="L52" s="25">
        <f>LOOKUP(L$4,'Financial Model'!$8:$8,'Financial Model'!346:346)</f>
        <v>-3779100</v>
      </c>
      <c r="M52" s="25">
        <f>LOOKUP(M$4,'Financial Model'!$8:$8,'Financial Model'!346:346)</f>
        <v>-3779100</v>
      </c>
      <c r="N52" s="25">
        <f>LOOKUP(N$4,'Financial Model'!$8:$8,'Financial Model'!346:346)</f>
        <v>-3779100</v>
      </c>
      <c r="O52" s="25">
        <f>LOOKUP(O$4,'Financial Model'!$8:$8,'Financial Model'!346:346)</f>
        <v>-3779100</v>
      </c>
      <c r="P52" s="25">
        <f>LOOKUP(P$4,'Financial Model'!$8:$8,'Financial Model'!346:346)</f>
        <v>-3779100</v>
      </c>
      <c r="Q52" s="25">
        <f>LOOKUP(Q$4,'Financial Model'!$8:$8,'Financial Model'!346:346)</f>
        <v>-3779100</v>
      </c>
      <c r="R52" s="25">
        <f>LOOKUP(R$4,'Financial Model'!$8:$8,'Financial Model'!346:346)</f>
        <v>-3779100</v>
      </c>
      <c r="S52" s="25">
        <f>LOOKUP(S$4,'Financial Model'!$8:$8,'Financial Model'!346:346)</f>
        <v>-3779100</v>
      </c>
      <c r="T52" s="25">
        <f>LOOKUP(T$4,'Financial Model'!$8:$8,'Financial Model'!346:346)</f>
        <v>-3779100</v>
      </c>
      <c r="U52" s="25">
        <f>LOOKUP(U$4,'Financial Model'!$8:$8,'Financial Model'!346:346)</f>
        <v>-3779100</v>
      </c>
      <c r="V52" s="25">
        <f>LOOKUP(V$4,'Financial Model'!$8:$8,'Financial Model'!346:346)</f>
        <v>-3779100</v>
      </c>
      <c r="W52" s="25">
        <f>LOOKUP(W$4,'Financial Model'!$8:$8,'Financial Model'!346:346)</f>
        <v>-3779100</v>
      </c>
      <c r="X52" s="25">
        <f>LOOKUP(X$4,'Financial Model'!$8:$8,'Financial Model'!346:346)</f>
        <v>-3779100</v>
      </c>
      <c r="Y52" s="25">
        <f>LOOKUP(Y$4,'Financial Model'!$8:$8,'Financial Model'!346:346)</f>
        <v>-3779100</v>
      </c>
      <c r="Z52" s="25">
        <f>LOOKUP(Z$4,'Financial Model'!$8:$8,'Financial Model'!346:346)</f>
        <v>-3779100</v>
      </c>
      <c r="AA52" s="25">
        <f>LOOKUP(AA$4,'Financial Model'!$8:$8,'Financial Model'!346:346)</f>
        <v>-3779100</v>
      </c>
      <c r="AB52" s="25">
        <f>LOOKUP(AB$4,'Financial Model'!$8:$8,'Financial Model'!346:346)</f>
        <v>-3779100</v>
      </c>
      <c r="AC52" s="25">
        <f>LOOKUP(AC$4,'Financial Model'!$8:$8,'Financial Model'!346:346)</f>
        <v>-3779100</v>
      </c>
      <c r="AD52" s="25">
        <f>LOOKUP(AD$4,'Financial Model'!$8:$8,'Financial Model'!346:346)</f>
        <v>-3779100</v>
      </c>
      <c r="AE52" s="25">
        <f>LOOKUP(AE$4,'Financial Model'!$8:$8,'Financial Model'!346:346)</f>
        <v>-3779100</v>
      </c>
      <c r="AF52" s="25">
        <f>LOOKUP(AF$4,'Financial Model'!$8:$8,'Financial Model'!346:346)</f>
        <v>-3779100</v>
      </c>
      <c r="AG52" s="25">
        <f>LOOKUP(AG$4,'Financial Model'!$8:$8,'Financial Model'!346:346)</f>
        <v>-3779100</v>
      </c>
      <c r="AH52" s="25">
        <f>LOOKUP(AH$4,'Financial Model'!$8:$8,'Financial Model'!346:346)</f>
        <v>-3779100</v>
      </c>
      <c r="AI52" s="25">
        <f>LOOKUP(AI$4,'Financial Model'!$8:$8,'Financial Model'!346:346)</f>
        <v>-3779100</v>
      </c>
      <c r="AJ52" s="25">
        <f>LOOKUP(AJ$4,'Financial Model'!$8:$8,'Financial Model'!346:346)</f>
        <v>-3779100</v>
      </c>
      <c r="AK52" s="25">
        <f>LOOKUP(AK$4,'Financial Model'!$8:$8,'Financial Model'!346:346)</f>
        <v>-3779100</v>
      </c>
      <c r="AL52" s="25">
        <f>LOOKUP(AL$4,'Financial Model'!$8:$8,'Financial Model'!346:346)</f>
        <v>-3779100</v>
      </c>
      <c r="AM52" s="25">
        <f>LOOKUP(AM$4,'Financial Model'!$8:$8,'Financial Model'!346:346)</f>
        <v>-3779100</v>
      </c>
      <c r="AN52" s="25">
        <f>LOOKUP(AN$4,'Financial Model'!$8:$8,'Financial Model'!346:346)</f>
        <v>-3779100</v>
      </c>
      <c r="AO52" s="25">
        <f>LOOKUP(AO$4,'Financial Model'!$8:$8,'Financial Model'!346:346)</f>
        <v>-3779100</v>
      </c>
      <c r="AP52" s="25">
        <f>LOOKUP(AP$4,'Financial Model'!$8:$8,'Financial Model'!346:346)</f>
        <v>-3779100</v>
      </c>
      <c r="AQ52" s="25">
        <f>LOOKUP(AQ$4,'Financial Model'!$8:$8,'Financial Model'!346:346)</f>
        <v>-3779100</v>
      </c>
      <c r="AR52" s="25">
        <f>LOOKUP(AR$4,'Financial Model'!$8:$8,'Financial Model'!346:346)</f>
        <v>-3779100</v>
      </c>
      <c r="AS52" s="25">
        <f>LOOKUP(AS$4,'Financial Model'!$8:$8,'Financial Model'!346:346)</f>
        <v>-3779100</v>
      </c>
    </row>
    <row r="53" spans="3:45" x14ac:dyDescent="0.35">
      <c r="D53" t="s">
        <v>376</v>
      </c>
      <c r="E53" s="5"/>
      <c r="F53" s="25">
        <f ca="1">LOOKUP(F$4,'Financial Model'!$8:$8,'Financial Model'!347:347)</f>
        <v>27222194.94382102</v>
      </c>
      <c r="G53" s="25">
        <f ca="1">LOOKUP(G$4,'Financial Model'!$8:$8,'Financial Model'!347:347)</f>
        <v>23443094.94382102</v>
      </c>
      <c r="H53" s="25">
        <f ca="1">LOOKUP(H$4,'Financial Model'!$8:$8,'Financial Model'!347:347)</f>
        <v>23443094.94382102</v>
      </c>
      <c r="I53" s="25">
        <f ca="1">LOOKUP(I$4,'Financial Model'!$8:$8,'Financial Model'!347:347)</f>
        <v>23443094.94382102</v>
      </c>
      <c r="J53" s="25">
        <f ca="1">LOOKUP(J$4,'Financial Model'!$8:$8,'Financial Model'!347:347)</f>
        <v>23443094.94382102</v>
      </c>
      <c r="K53" s="25">
        <f ca="1">LOOKUP(K$4,'Financial Model'!$8:$8,'Financial Model'!347:347)</f>
        <v>23443094.94382102</v>
      </c>
      <c r="L53" s="25">
        <f ca="1">LOOKUP(L$4,'Financial Model'!$8:$8,'Financial Model'!347:347)</f>
        <v>23443094.94382102</v>
      </c>
      <c r="M53" s="25">
        <f ca="1">LOOKUP(M$4,'Financial Model'!$8:$8,'Financial Model'!347:347)</f>
        <v>23443094.94382102</v>
      </c>
      <c r="N53" s="25">
        <f ca="1">LOOKUP(N$4,'Financial Model'!$8:$8,'Financial Model'!347:347)</f>
        <v>23443094.94382102</v>
      </c>
      <c r="O53" s="25">
        <f ca="1">LOOKUP(O$4,'Financial Model'!$8:$8,'Financial Model'!347:347)</f>
        <v>23443094.94382102</v>
      </c>
      <c r="P53" s="25">
        <f ca="1">LOOKUP(P$4,'Financial Model'!$8:$8,'Financial Model'!347:347)</f>
        <v>23443094.94382102</v>
      </c>
      <c r="Q53" s="25">
        <f ca="1">LOOKUP(Q$4,'Financial Model'!$8:$8,'Financial Model'!347:347)</f>
        <v>23443094.94382102</v>
      </c>
      <c r="R53" s="25">
        <f ca="1">LOOKUP(R$4,'Financial Model'!$8:$8,'Financial Model'!347:347)</f>
        <v>23443094.94382102</v>
      </c>
      <c r="S53" s="25">
        <f ca="1">LOOKUP(S$4,'Financial Model'!$8:$8,'Financial Model'!347:347)</f>
        <v>23443094.94382102</v>
      </c>
      <c r="T53" s="25">
        <f ca="1">LOOKUP(T$4,'Financial Model'!$8:$8,'Financial Model'!347:347)</f>
        <v>23443094.94382102</v>
      </c>
      <c r="U53" s="25">
        <f ca="1">LOOKUP(U$4,'Financial Model'!$8:$8,'Financial Model'!347:347)</f>
        <v>23443094.94382102</v>
      </c>
      <c r="V53" s="25">
        <f ca="1">LOOKUP(V$4,'Financial Model'!$8:$8,'Financial Model'!347:347)</f>
        <v>23443094.94382102</v>
      </c>
      <c r="W53" s="25">
        <f ca="1">LOOKUP(W$4,'Financial Model'!$8:$8,'Financial Model'!347:347)</f>
        <v>23443094.94382102</v>
      </c>
      <c r="X53" s="25">
        <f ca="1">LOOKUP(X$4,'Financial Model'!$8:$8,'Financial Model'!347:347)</f>
        <v>23443094.94382102</v>
      </c>
      <c r="Y53" s="25">
        <f ca="1">LOOKUP(Y$4,'Financial Model'!$8:$8,'Financial Model'!347:347)</f>
        <v>23443094.94382102</v>
      </c>
      <c r="Z53" s="25">
        <f ca="1">LOOKUP(Z$4,'Financial Model'!$8:$8,'Financial Model'!347:347)</f>
        <v>23443094.94382102</v>
      </c>
      <c r="AA53" s="25">
        <f ca="1">LOOKUP(AA$4,'Financial Model'!$8:$8,'Financial Model'!347:347)</f>
        <v>23443094.94382102</v>
      </c>
      <c r="AB53" s="25">
        <f ca="1">LOOKUP(AB$4,'Financial Model'!$8:$8,'Financial Model'!347:347)</f>
        <v>23443094.94382102</v>
      </c>
      <c r="AC53" s="25">
        <f ca="1">LOOKUP(AC$4,'Financial Model'!$8:$8,'Financial Model'!347:347)</f>
        <v>23443094.94382102</v>
      </c>
      <c r="AD53" s="25">
        <f ca="1">LOOKUP(AD$4,'Financial Model'!$8:$8,'Financial Model'!347:347)</f>
        <v>23443094.94382102</v>
      </c>
      <c r="AE53" s="25">
        <f ca="1">LOOKUP(AE$4,'Financial Model'!$8:$8,'Financial Model'!347:347)</f>
        <v>23443094.94382102</v>
      </c>
      <c r="AF53" s="25">
        <f ca="1">LOOKUP(AF$4,'Financial Model'!$8:$8,'Financial Model'!347:347)</f>
        <v>23443094.94382102</v>
      </c>
      <c r="AG53" s="25">
        <f ca="1">LOOKUP(AG$4,'Financial Model'!$8:$8,'Financial Model'!347:347)</f>
        <v>23443094.94382102</v>
      </c>
      <c r="AH53" s="25">
        <f ca="1">LOOKUP(AH$4,'Financial Model'!$8:$8,'Financial Model'!347:347)</f>
        <v>23443094.94382102</v>
      </c>
      <c r="AI53" s="25">
        <f ca="1">LOOKUP(AI$4,'Financial Model'!$8:$8,'Financial Model'!347:347)</f>
        <v>23443094.94382102</v>
      </c>
      <c r="AJ53" s="25">
        <f ca="1">LOOKUP(AJ$4,'Financial Model'!$8:$8,'Financial Model'!347:347)</f>
        <v>23443094.94382102</v>
      </c>
      <c r="AK53" s="25">
        <f ca="1">LOOKUP(AK$4,'Financial Model'!$8:$8,'Financial Model'!347:347)</f>
        <v>23443094.94382102</v>
      </c>
      <c r="AL53" s="25">
        <f ca="1">LOOKUP(AL$4,'Financial Model'!$8:$8,'Financial Model'!347:347)</f>
        <v>23443094.94382102</v>
      </c>
      <c r="AM53" s="25">
        <f ca="1">LOOKUP(AM$4,'Financial Model'!$8:$8,'Financial Model'!347:347)</f>
        <v>23443094.94382102</v>
      </c>
      <c r="AN53" s="25">
        <f ca="1">LOOKUP(AN$4,'Financial Model'!$8:$8,'Financial Model'!347:347)</f>
        <v>23443094.94382102</v>
      </c>
      <c r="AO53" s="25">
        <f ca="1">LOOKUP(AO$4,'Financial Model'!$8:$8,'Financial Model'!347:347)</f>
        <v>23443094.94382102</v>
      </c>
      <c r="AP53" s="25">
        <f ca="1">LOOKUP(AP$4,'Financial Model'!$8:$8,'Financial Model'!347:347)</f>
        <v>23443094.94382102</v>
      </c>
      <c r="AQ53" s="25">
        <f ca="1">LOOKUP(AQ$4,'Financial Model'!$8:$8,'Financial Model'!347:347)</f>
        <v>23443094.94382102</v>
      </c>
      <c r="AR53" s="25">
        <f ca="1">LOOKUP(AR$4,'Financial Model'!$8:$8,'Financial Model'!347:347)</f>
        <v>23443094.94382102</v>
      </c>
      <c r="AS53" s="25">
        <f ca="1">LOOKUP(AS$4,'Financial Model'!$8:$8,'Financial Model'!347:347)</f>
        <v>23443094.94382102</v>
      </c>
    </row>
    <row r="54" spans="3:45" x14ac:dyDescent="0.35">
      <c r="D54" t="s">
        <v>351</v>
      </c>
      <c r="E54" s="5"/>
      <c r="F54" s="25">
        <f ca="1">LOOKUP(F$4,'Financial Model'!$8:$8,'Financial Model'!348:348)</f>
        <v>0</v>
      </c>
      <c r="G54" s="25">
        <f ca="1">LOOKUP(G$4,'Financial Model'!$8:$8,'Financial Model'!348:348)</f>
        <v>-4511818.9887642041</v>
      </c>
      <c r="H54" s="25">
        <f ca="1">LOOKUP(H$4,'Financial Model'!$8:$8,'Financial Model'!348:348)</f>
        <v>-11677689.370786931</v>
      </c>
      <c r="I54" s="25">
        <f ca="1">LOOKUP(I$4,'Financial Model'!$8:$8,'Financial Model'!348:348)</f>
        <v>-16012571.600000568</v>
      </c>
      <c r="J54" s="25">
        <f ca="1">LOOKUP(J$4,'Financial Model'!$8:$8,'Financial Model'!348:348)</f>
        <v>-18648860.937528744</v>
      </c>
      <c r="K54" s="25">
        <f ca="1">LOOKUP(K$4,'Financial Model'!$8:$8,'Financial Model'!348:348)</f>
        <v>-21285150.275056921</v>
      </c>
      <c r="L54" s="25">
        <f ca="1">LOOKUP(L$4,'Financial Model'!$8:$8,'Financial Model'!348:348)</f>
        <v>-22647494.943821013</v>
      </c>
      <c r="M54" s="25">
        <f ca="1">LOOKUP(M$4,'Financial Model'!$8:$8,'Financial Model'!348:348)</f>
        <v>-22735894.943821013</v>
      </c>
      <c r="N54" s="25">
        <f ca="1">LOOKUP(N$4,'Financial Model'!$8:$8,'Financial Model'!348:348)</f>
        <v>-22824294.943821013</v>
      </c>
      <c r="O54" s="25">
        <f ca="1">LOOKUP(O$4,'Financial Model'!$8:$8,'Financial Model'!348:348)</f>
        <v>-22912694.943821013</v>
      </c>
      <c r="P54" s="25">
        <f ca="1">LOOKUP(P$4,'Financial Model'!$8:$8,'Financial Model'!348:348)</f>
        <v>-23001094.943821013</v>
      </c>
      <c r="Q54" s="25">
        <f ca="1">LOOKUP(Q$4,'Financial Model'!$8:$8,'Financial Model'!348:348)</f>
        <v>-23089494.943821013</v>
      </c>
      <c r="R54" s="25">
        <f ca="1">LOOKUP(R$4,'Financial Model'!$8:$8,'Financial Model'!348:348)</f>
        <v>-23177894.943821013</v>
      </c>
      <c r="S54" s="25">
        <f ca="1">LOOKUP(S$4,'Financial Model'!$8:$8,'Financial Model'!348:348)</f>
        <v>-23266294.943821013</v>
      </c>
      <c r="T54" s="25">
        <f ca="1">LOOKUP(T$4,'Financial Model'!$8:$8,'Financial Model'!348:348)</f>
        <v>-23354694.943821013</v>
      </c>
      <c r="U54" s="25">
        <f ca="1">LOOKUP(U$4,'Financial Model'!$8:$8,'Financial Model'!348:348)</f>
        <v>-23443094.943821013</v>
      </c>
      <c r="V54" s="25">
        <f ca="1">LOOKUP(V$4,'Financial Model'!$8:$8,'Financial Model'!348:348)</f>
        <v>-23443094.943821013</v>
      </c>
      <c r="W54" s="25">
        <f ca="1">LOOKUP(W$4,'Financial Model'!$8:$8,'Financial Model'!348:348)</f>
        <v>-23443094.943821013</v>
      </c>
      <c r="X54" s="25">
        <f ca="1">LOOKUP(X$4,'Financial Model'!$8:$8,'Financial Model'!348:348)</f>
        <v>-23443094.943821013</v>
      </c>
      <c r="Y54" s="25">
        <f ca="1">LOOKUP(Y$4,'Financial Model'!$8:$8,'Financial Model'!348:348)</f>
        <v>-23443094.943821013</v>
      </c>
      <c r="Z54" s="25">
        <f ca="1">LOOKUP(Z$4,'Financial Model'!$8:$8,'Financial Model'!348:348)</f>
        <v>-23443094.943821013</v>
      </c>
      <c r="AA54" s="25">
        <f ca="1">LOOKUP(AA$4,'Financial Model'!$8:$8,'Financial Model'!348:348)</f>
        <v>-23443094.943821013</v>
      </c>
      <c r="AB54" s="25">
        <f ca="1">LOOKUP(AB$4,'Financial Model'!$8:$8,'Financial Model'!348:348)</f>
        <v>-23443094.943821013</v>
      </c>
      <c r="AC54" s="25">
        <f ca="1">LOOKUP(AC$4,'Financial Model'!$8:$8,'Financial Model'!348:348)</f>
        <v>-23443094.943821013</v>
      </c>
      <c r="AD54" s="25">
        <f ca="1">LOOKUP(AD$4,'Financial Model'!$8:$8,'Financial Model'!348:348)</f>
        <v>-23443094.943821013</v>
      </c>
      <c r="AE54" s="25">
        <f ca="1">LOOKUP(AE$4,'Financial Model'!$8:$8,'Financial Model'!348:348)</f>
        <v>-23443094.943821013</v>
      </c>
      <c r="AF54" s="25">
        <f ca="1">LOOKUP(AF$4,'Financial Model'!$8:$8,'Financial Model'!348:348)</f>
        <v>-23443094.943821013</v>
      </c>
      <c r="AG54" s="25">
        <f ca="1">LOOKUP(AG$4,'Financial Model'!$8:$8,'Financial Model'!348:348)</f>
        <v>-23443094.943821013</v>
      </c>
      <c r="AH54" s="25">
        <f ca="1">LOOKUP(AH$4,'Financial Model'!$8:$8,'Financial Model'!348:348)</f>
        <v>-23443094.943821013</v>
      </c>
      <c r="AI54" s="25">
        <f ca="1">LOOKUP(AI$4,'Financial Model'!$8:$8,'Financial Model'!348:348)</f>
        <v>-23443094.943821013</v>
      </c>
      <c r="AJ54" s="25">
        <f ca="1">LOOKUP(AJ$4,'Financial Model'!$8:$8,'Financial Model'!348:348)</f>
        <v>-23443094.943821013</v>
      </c>
      <c r="AK54" s="25">
        <f ca="1">LOOKUP(AK$4,'Financial Model'!$8:$8,'Financial Model'!348:348)</f>
        <v>-23443094.943821013</v>
      </c>
      <c r="AL54" s="25">
        <f ca="1">LOOKUP(AL$4,'Financial Model'!$8:$8,'Financial Model'!348:348)</f>
        <v>-23443094.943821013</v>
      </c>
      <c r="AM54" s="25">
        <f ca="1">LOOKUP(AM$4,'Financial Model'!$8:$8,'Financial Model'!348:348)</f>
        <v>-23443094.943821013</v>
      </c>
      <c r="AN54" s="25">
        <f ca="1">LOOKUP(AN$4,'Financial Model'!$8:$8,'Financial Model'!348:348)</f>
        <v>-23443094.943821013</v>
      </c>
      <c r="AO54" s="25">
        <f ca="1">LOOKUP(AO$4,'Financial Model'!$8:$8,'Financial Model'!348:348)</f>
        <v>-23443094.943821013</v>
      </c>
      <c r="AP54" s="25">
        <f ca="1">LOOKUP(AP$4,'Financial Model'!$8:$8,'Financial Model'!348:348)</f>
        <v>-23443094.943821013</v>
      </c>
      <c r="AQ54" s="25">
        <f ca="1">LOOKUP(AQ$4,'Financial Model'!$8:$8,'Financial Model'!348:348)</f>
        <v>-23443094.943821013</v>
      </c>
      <c r="AR54" s="25">
        <f ca="1">LOOKUP(AR$4,'Financial Model'!$8:$8,'Financial Model'!348:348)</f>
        <v>-23443094.943821013</v>
      </c>
      <c r="AS54" s="25">
        <f ca="1">LOOKUP(AS$4,'Financial Model'!$8:$8,'Financial Model'!348:348)</f>
        <v>-23443094.943821013</v>
      </c>
    </row>
    <row r="55" spans="3:45" ht="15" thickBot="1" x14ac:dyDescent="0.4">
      <c r="D55" s="38" t="s">
        <v>355</v>
      </c>
      <c r="E55" s="51"/>
      <c r="F55" s="52">
        <f ca="1">LOOKUP(F$4,'Financial Model'!$8:$8,'Financial Model'!349:349)</f>
        <v>27222194.94382102</v>
      </c>
      <c r="G55" s="52">
        <f ca="1">LOOKUP(G$4,'Financial Model'!$8:$8,'Financial Model'!349:349)</f>
        <v>18931275.955056816</v>
      </c>
      <c r="H55" s="52">
        <f ca="1">LOOKUP(H$4,'Financial Model'!$8:$8,'Financial Model'!349:349)</f>
        <v>11765405.573034089</v>
      </c>
      <c r="I55" s="52">
        <f ca="1">LOOKUP(I$4,'Financial Model'!$8:$8,'Financial Model'!349:349)</f>
        <v>7430523.3438204527</v>
      </c>
      <c r="J55" s="52">
        <f ca="1">LOOKUP(J$4,'Financial Model'!$8:$8,'Financial Model'!349:349)</f>
        <v>4794234.0062922761</v>
      </c>
      <c r="K55" s="52">
        <f ca="1">LOOKUP(K$4,'Financial Model'!$8:$8,'Financial Model'!349:349)</f>
        <v>2157944.6687640995</v>
      </c>
      <c r="L55" s="52">
        <f ca="1">LOOKUP(L$4,'Financial Model'!$8:$8,'Financial Model'!349:349)</f>
        <v>795600.00000000745</v>
      </c>
      <c r="M55" s="52">
        <f ca="1">LOOKUP(M$4,'Financial Model'!$8:$8,'Financial Model'!349:349)</f>
        <v>707200.00000000745</v>
      </c>
      <c r="N55" s="52">
        <f ca="1">LOOKUP(N$4,'Financial Model'!$8:$8,'Financial Model'!349:349)</f>
        <v>618800.00000000745</v>
      </c>
      <c r="O55" s="52">
        <f ca="1">LOOKUP(O$4,'Financial Model'!$8:$8,'Financial Model'!349:349)</f>
        <v>530400.00000000745</v>
      </c>
      <c r="P55" s="52">
        <f ca="1">LOOKUP(P$4,'Financial Model'!$8:$8,'Financial Model'!349:349)</f>
        <v>442000.00000000745</v>
      </c>
      <c r="Q55" s="52">
        <f ca="1">LOOKUP(Q$4,'Financial Model'!$8:$8,'Financial Model'!349:349)</f>
        <v>353600.00000000745</v>
      </c>
      <c r="R55" s="52">
        <f ca="1">LOOKUP(R$4,'Financial Model'!$8:$8,'Financial Model'!349:349)</f>
        <v>265200.00000000745</v>
      </c>
      <c r="S55" s="52">
        <f ca="1">LOOKUP(S$4,'Financial Model'!$8:$8,'Financial Model'!349:349)</f>
        <v>176800.00000000745</v>
      </c>
      <c r="T55" s="52">
        <f ca="1">LOOKUP(T$4,'Financial Model'!$8:$8,'Financial Model'!349:349)</f>
        <v>88400.000000007451</v>
      </c>
      <c r="U55" s="52">
        <f ca="1">LOOKUP(U$4,'Financial Model'!$8:$8,'Financial Model'!349:349)</f>
        <v>0</v>
      </c>
      <c r="V55" s="52">
        <f ca="1">LOOKUP(V$4,'Financial Model'!$8:$8,'Financial Model'!349:349)</f>
        <v>0</v>
      </c>
      <c r="W55" s="52">
        <f ca="1">LOOKUP(W$4,'Financial Model'!$8:$8,'Financial Model'!349:349)</f>
        <v>0</v>
      </c>
      <c r="X55" s="52">
        <f ca="1">LOOKUP(X$4,'Financial Model'!$8:$8,'Financial Model'!349:349)</f>
        <v>0</v>
      </c>
      <c r="Y55" s="52">
        <f ca="1">LOOKUP(Y$4,'Financial Model'!$8:$8,'Financial Model'!349:349)</f>
        <v>0</v>
      </c>
      <c r="Z55" s="52">
        <f ca="1">LOOKUP(Z$4,'Financial Model'!$8:$8,'Financial Model'!349:349)</f>
        <v>0</v>
      </c>
      <c r="AA55" s="52">
        <f ca="1">LOOKUP(AA$4,'Financial Model'!$8:$8,'Financial Model'!349:349)</f>
        <v>0</v>
      </c>
      <c r="AB55" s="52">
        <f ca="1">LOOKUP(AB$4,'Financial Model'!$8:$8,'Financial Model'!349:349)</f>
        <v>0</v>
      </c>
      <c r="AC55" s="52">
        <f ca="1">LOOKUP(AC$4,'Financial Model'!$8:$8,'Financial Model'!349:349)</f>
        <v>0</v>
      </c>
      <c r="AD55" s="52">
        <f ca="1">LOOKUP(AD$4,'Financial Model'!$8:$8,'Financial Model'!349:349)</f>
        <v>0</v>
      </c>
      <c r="AE55" s="52">
        <f ca="1">LOOKUP(AE$4,'Financial Model'!$8:$8,'Financial Model'!349:349)</f>
        <v>0</v>
      </c>
      <c r="AF55" s="52">
        <f ca="1">LOOKUP(AF$4,'Financial Model'!$8:$8,'Financial Model'!349:349)</f>
        <v>0</v>
      </c>
      <c r="AG55" s="52">
        <f ca="1">LOOKUP(AG$4,'Financial Model'!$8:$8,'Financial Model'!349:349)</f>
        <v>0</v>
      </c>
      <c r="AH55" s="52">
        <f ca="1">LOOKUP(AH$4,'Financial Model'!$8:$8,'Financial Model'!349:349)</f>
        <v>0</v>
      </c>
      <c r="AI55" s="52">
        <f ca="1">LOOKUP(AI$4,'Financial Model'!$8:$8,'Financial Model'!349:349)</f>
        <v>0</v>
      </c>
      <c r="AJ55" s="52">
        <f ca="1">LOOKUP(AJ$4,'Financial Model'!$8:$8,'Financial Model'!349:349)</f>
        <v>0</v>
      </c>
      <c r="AK55" s="52">
        <f ca="1">LOOKUP(AK$4,'Financial Model'!$8:$8,'Financial Model'!349:349)</f>
        <v>0</v>
      </c>
      <c r="AL55" s="52">
        <f ca="1">LOOKUP(AL$4,'Financial Model'!$8:$8,'Financial Model'!349:349)</f>
        <v>0</v>
      </c>
      <c r="AM55" s="52">
        <f ca="1">LOOKUP(AM$4,'Financial Model'!$8:$8,'Financial Model'!349:349)</f>
        <v>0</v>
      </c>
      <c r="AN55" s="52">
        <f ca="1">LOOKUP(AN$4,'Financial Model'!$8:$8,'Financial Model'!349:349)</f>
        <v>0</v>
      </c>
      <c r="AO55" s="52">
        <f ca="1">LOOKUP(AO$4,'Financial Model'!$8:$8,'Financial Model'!349:349)</f>
        <v>0</v>
      </c>
      <c r="AP55" s="52">
        <f ca="1">LOOKUP(AP$4,'Financial Model'!$8:$8,'Financial Model'!349:349)</f>
        <v>0</v>
      </c>
      <c r="AQ55" s="52">
        <f ca="1">LOOKUP(AQ$4,'Financial Model'!$8:$8,'Financial Model'!349:349)</f>
        <v>0</v>
      </c>
      <c r="AR55" s="52">
        <f ca="1">LOOKUP(AR$4,'Financial Model'!$8:$8,'Financial Model'!349:349)</f>
        <v>0</v>
      </c>
      <c r="AS55" s="52">
        <f ca="1">LOOKUP(AS$4,'Financial Model'!$8:$8,'Financial Model'!349:349)</f>
        <v>0</v>
      </c>
    </row>
    <row r="56" spans="3:45" ht="15" thickTop="1" x14ac:dyDescent="0.35">
      <c r="E56" s="5"/>
      <c r="F56" s="25">
        <f>LOOKUP(F$4,'Financial Model'!$8:$8,'Financial Model'!350:350)</f>
        <v>0</v>
      </c>
      <c r="G56" s="25">
        <f>LOOKUP(G$4,'Financial Model'!$8:$8,'Financial Model'!350:350)</f>
        <v>0</v>
      </c>
      <c r="H56" s="25">
        <f>LOOKUP(H$4,'Financial Model'!$8:$8,'Financial Model'!350:350)</f>
        <v>0</v>
      </c>
      <c r="I56" s="25">
        <f>LOOKUP(I$4,'Financial Model'!$8:$8,'Financial Model'!350:350)</f>
        <v>0</v>
      </c>
      <c r="J56" s="25">
        <f>LOOKUP(J$4,'Financial Model'!$8:$8,'Financial Model'!350:350)</f>
        <v>0</v>
      </c>
      <c r="K56" s="25">
        <f>LOOKUP(K$4,'Financial Model'!$8:$8,'Financial Model'!350:350)</f>
        <v>0</v>
      </c>
      <c r="L56" s="25">
        <f>LOOKUP(L$4,'Financial Model'!$8:$8,'Financial Model'!350:350)</f>
        <v>0</v>
      </c>
      <c r="M56" s="25">
        <f>LOOKUP(M$4,'Financial Model'!$8:$8,'Financial Model'!350:350)</f>
        <v>0</v>
      </c>
      <c r="N56" s="25">
        <f>LOOKUP(N$4,'Financial Model'!$8:$8,'Financial Model'!350:350)</f>
        <v>0</v>
      </c>
      <c r="O56" s="25">
        <f>LOOKUP(O$4,'Financial Model'!$8:$8,'Financial Model'!350:350)</f>
        <v>0</v>
      </c>
      <c r="P56" s="25">
        <f>LOOKUP(P$4,'Financial Model'!$8:$8,'Financial Model'!350:350)</f>
        <v>0</v>
      </c>
      <c r="Q56" s="25">
        <f>LOOKUP(Q$4,'Financial Model'!$8:$8,'Financial Model'!350:350)</f>
        <v>0</v>
      </c>
      <c r="R56" s="25">
        <f>LOOKUP(R$4,'Financial Model'!$8:$8,'Financial Model'!350:350)</f>
        <v>0</v>
      </c>
      <c r="S56" s="25">
        <f>LOOKUP(S$4,'Financial Model'!$8:$8,'Financial Model'!350:350)</f>
        <v>0</v>
      </c>
      <c r="T56" s="25">
        <f>LOOKUP(T$4,'Financial Model'!$8:$8,'Financial Model'!350:350)</f>
        <v>0</v>
      </c>
      <c r="U56" s="25">
        <f>LOOKUP(U$4,'Financial Model'!$8:$8,'Financial Model'!350:350)</f>
        <v>0</v>
      </c>
      <c r="V56" s="25">
        <f>LOOKUP(V$4,'Financial Model'!$8:$8,'Financial Model'!350:350)</f>
        <v>0</v>
      </c>
      <c r="W56" s="25">
        <f>LOOKUP(W$4,'Financial Model'!$8:$8,'Financial Model'!350:350)</f>
        <v>0</v>
      </c>
      <c r="X56" s="25">
        <f>LOOKUP(X$4,'Financial Model'!$8:$8,'Financial Model'!350:350)</f>
        <v>0</v>
      </c>
      <c r="Y56" s="25">
        <f>LOOKUP(Y$4,'Financial Model'!$8:$8,'Financial Model'!350:350)</f>
        <v>0</v>
      </c>
      <c r="Z56" s="25">
        <f>LOOKUP(Z$4,'Financial Model'!$8:$8,'Financial Model'!350:350)</f>
        <v>0</v>
      </c>
      <c r="AA56" s="25">
        <f>LOOKUP(AA$4,'Financial Model'!$8:$8,'Financial Model'!350:350)</f>
        <v>0</v>
      </c>
      <c r="AB56" s="25">
        <f>LOOKUP(AB$4,'Financial Model'!$8:$8,'Financial Model'!350:350)</f>
        <v>0</v>
      </c>
      <c r="AC56" s="25">
        <f>LOOKUP(AC$4,'Financial Model'!$8:$8,'Financial Model'!350:350)</f>
        <v>0</v>
      </c>
      <c r="AD56" s="25">
        <f>LOOKUP(AD$4,'Financial Model'!$8:$8,'Financial Model'!350:350)</f>
        <v>0</v>
      </c>
      <c r="AE56" s="25">
        <f>LOOKUP(AE$4,'Financial Model'!$8:$8,'Financial Model'!350:350)</f>
        <v>0</v>
      </c>
      <c r="AF56" s="25">
        <f>LOOKUP(AF$4,'Financial Model'!$8:$8,'Financial Model'!350:350)</f>
        <v>0</v>
      </c>
      <c r="AG56" s="25">
        <f>LOOKUP(AG$4,'Financial Model'!$8:$8,'Financial Model'!350:350)</f>
        <v>0</v>
      </c>
      <c r="AH56" s="25">
        <f>LOOKUP(AH$4,'Financial Model'!$8:$8,'Financial Model'!350:350)</f>
        <v>0</v>
      </c>
      <c r="AI56" s="25">
        <f>LOOKUP(AI$4,'Financial Model'!$8:$8,'Financial Model'!350:350)</f>
        <v>0</v>
      </c>
      <c r="AJ56" s="25">
        <f>LOOKUP(AJ$4,'Financial Model'!$8:$8,'Financial Model'!350:350)</f>
        <v>0</v>
      </c>
      <c r="AK56" s="25">
        <f>LOOKUP(AK$4,'Financial Model'!$8:$8,'Financial Model'!350:350)</f>
        <v>0</v>
      </c>
      <c r="AL56" s="25">
        <f>LOOKUP(AL$4,'Financial Model'!$8:$8,'Financial Model'!350:350)</f>
        <v>0</v>
      </c>
      <c r="AM56" s="25">
        <f>LOOKUP(AM$4,'Financial Model'!$8:$8,'Financial Model'!350:350)</f>
        <v>0</v>
      </c>
      <c r="AN56" s="25">
        <f>LOOKUP(AN$4,'Financial Model'!$8:$8,'Financial Model'!350:350)</f>
        <v>0</v>
      </c>
      <c r="AO56" s="25">
        <f>LOOKUP(AO$4,'Financial Model'!$8:$8,'Financial Model'!350:350)</f>
        <v>0</v>
      </c>
      <c r="AP56" s="25">
        <f>LOOKUP(AP$4,'Financial Model'!$8:$8,'Financial Model'!350:350)</f>
        <v>0</v>
      </c>
      <c r="AQ56" s="25">
        <f>LOOKUP(AQ$4,'Financial Model'!$8:$8,'Financial Model'!350:350)</f>
        <v>0</v>
      </c>
      <c r="AR56" s="25">
        <f>LOOKUP(AR$4,'Financial Model'!$8:$8,'Financial Model'!350:350)</f>
        <v>0</v>
      </c>
      <c r="AS56" s="25">
        <f>LOOKUP(AS$4,'Financial Model'!$8:$8,'Financial Model'!350:350)</f>
        <v>0</v>
      </c>
    </row>
    <row r="57" spans="3:45" x14ac:dyDescent="0.35">
      <c r="C57" t="s">
        <v>356</v>
      </c>
      <c r="E57" s="5"/>
      <c r="F57" s="25">
        <f>LOOKUP(F$4,'Financial Model'!$8:$8,'Financial Model'!351:351)</f>
        <v>0</v>
      </c>
      <c r="G57" s="25">
        <f>LOOKUP(G$4,'Financial Model'!$8:$8,'Financial Model'!351:351)</f>
        <v>0</v>
      </c>
      <c r="H57" s="25">
        <f>LOOKUP(H$4,'Financial Model'!$8:$8,'Financial Model'!351:351)</f>
        <v>0</v>
      </c>
      <c r="I57" s="25">
        <f>LOOKUP(I$4,'Financial Model'!$8:$8,'Financial Model'!351:351)</f>
        <v>0</v>
      </c>
      <c r="J57" s="25">
        <f>LOOKUP(J$4,'Financial Model'!$8:$8,'Financial Model'!351:351)</f>
        <v>0</v>
      </c>
      <c r="K57" s="25">
        <f>LOOKUP(K$4,'Financial Model'!$8:$8,'Financial Model'!351:351)</f>
        <v>0</v>
      </c>
      <c r="L57" s="25">
        <f>LOOKUP(L$4,'Financial Model'!$8:$8,'Financial Model'!351:351)</f>
        <v>0</v>
      </c>
      <c r="M57" s="25">
        <f>LOOKUP(M$4,'Financial Model'!$8:$8,'Financial Model'!351:351)</f>
        <v>0</v>
      </c>
      <c r="N57" s="25">
        <f>LOOKUP(N$4,'Financial Model'!$8:$8,'Financial Model'!351:351)</f>
        <v>0</v>
      </c>
      <c r="O57" s="25">
        <f>LOOKUP(O$4,'Financial Model'!$8:$8,'Financial Model'!351:351)</f>
        <v>0</v>
      </c>
      <c r="P57" s="25">
        <f>LOOKUP(P$4,'Financial Model'!$8:$8,'Financial Model'!351:351)</f>
        <v>0</v>
      </c>
      <c r="Q57" s="25">
        <f>LOOKUP(Q$4,'Financial Model'!$8:$8,'Financial Model'!351:351)</f>
        <v>0</v>
      </c>
      <c r="R57" s="25">
        <f>LOOKUP(R$4,'Financial Model'!$8:$8,'Financial Model'!351:351)</f>
        <v>0</v>
      </c>
      <c r="S57" s="25">
        <f>LOOKUP(S$4,'Financial Model'!$8:$8,'Financial Model'!351:351)</f>
        <v>0</v>
      </c>
      <c r="T57" s="25">
        <f>LOOKUP(T$4,'Financial Model'!$8:$8,'Financial Model'!351:351)</f>
        <v>0</v>
      </c>
      <c r="U57" s="25">
        <f>LOOKUP(U$4,'Financial Model'!$8:$8,'Financial Model'!351:351)</f>
        <v>0</v>
      </c>
      <c r="V57" s="25">
        <f>LOOKUP(V$4,'Financial Model'!$8:$8,'Financial Model'!351:351)</f>
        <v>0</v>
      </c>
      <c r="W57" s="25">
        <f>LOOKUP(W$4,'Financial Model'!$8:$8,'Financial Model'!351:351)</f>
        <v>0</v>
      </c>
      <c r="X57" s="25">
        <f>LOOKUP(X$4,'Financial Model'!$8:$8,'Financial Model'!351:351)</f>
        <v>0</v>
      </c>
      <c r="Y57" s="25">
        <f>LOOKUP(Y$4,'Financial Model'!$8:$8,'Financial Model'!351:351)</f>
        <v>0</v>
      </c>
      <c r="Z57" s="25">
        <f>LOOKUP(Z$4,'Financial Model'!$8:$8,'Financial Model'!351:351)</f>
        <v>0</v>
      </c>
      <c r="AA57" s="25">
        <f>LOOKUP(AA$4,'Financial Model'!$8:$8,'Financial Model'!351:351)</f>
        <v>0</v>
      </c>
      <c r="AB57" s="25">
        <f>LOOKUP(AB$4,'Financial Model'!$8:$8,'Financial Model'!351:351)</f>
        <v>0</v>
      </c>
      <c r="AC57" s="25">
        <f>LOOKUP(AC$4,'Financial Model'!$8:$8,'Financial Model'!351:351)</f>
        <v>0</v>
      </c>
      <c r="AD57" s="25">
        <f>LOOKUP(AD$4,'Financial Model'!$8:$8,'Financial Model'!351:351)</f>
        <v>0</v>
      </c>
      <c r="AE57" s="25">
        <f>LOOKUP(AE$4,'Financial Model'!$8:$8,'Financial Model'!351:351)</f>
        <v>0</v>
      </c>
      <c r="AF57" s="25">
        <f>LOOKUP(AF$4,'Financial Model'!$8:$8,'Financial Model'!351:351)</f>
        <v>0</v>
      </c>
      <c r="AG57" s="25">
        <f>LOOKUP(AG$4,'Financial Model'!$8:$8,'Financial Model'!351:351)</f>
        <v>0</v>
      </c>
      <c r="AH57" s="25">
        <f>LOOKUP(AH$4,'Financial Model'!$8:$8,'Financial Model'!351:351)</f>
        <v>0</v>
      </c>
      <c r="AI57" s="25">
        <f>LOOKUP(AI$4,'Financial Model'!$8:$8,'Financial Model'!351:351)</f>
        <v>0</v>
      </c>
      <c r="AJ57" s="25">
        <f>LOOKUP(AJ$4,'Financial Model'!$8:$8,'Financial Model'!351:351)</f>
        <v>0</v>
      </c>
      <c r="AK57" s="25">
        <f>LOOKUP(AK$4,'Financial Model'!$8:$8,'Financial Model'!351:351)</f>
        <v>0</v>
      </c>
      <c r="AL57" s="25">
        <f>LOOKUP(AL$4,'Financial Model'!$8:$8,'Financial Model'!351:351)</f>
        <v>0</v>
      </c>
      <c r="AM57" s="25">
        <f>LOOKUP(AM$4,'Financial Model'!$8:$8,'Financial Model'!351:351)</f>
        <v>0</v>
      </c>
      <c r="AN57" s="25">
        <f>LOOKUP(AN$4,'Financial Model'!$8:$8,'Financial Model'!351:351)</f>
        <v>0</v>
      </c>
      <c r="AO57" s="25">
        <f>LOOKUP(AO$4,'Financial Model'!$8:$8,'Financial Model'!351:351)</f>
        <v>0</v>
      </c>
      <c r="AP57" s="25">
        <f>LOOKUP(AP$4,'Financial Model'!$8:$8,'Financial Model'!351:351)</f>
        <v>0</v>
      </c>
      <c r="AQ57" s="25">
        <f>LOOKUP(AQ$4,'Financial Model'!$8:$8,'Financial Model'!351:351)</f>
        <v>0</v>
      </c>
      <c r="AR57" s="25">
        <f>LOOKUP(AR$4,'Financial Model'!$8:$8,'Financial Model'!351:351)</f>
        <v>0</v>
      </c>
      <c r="AS57" s="25">
        <f>LOOKUP(AS$4,'Financial Model'!$8:$8,'Financial Model'!351:351)</f>
        <v>0</v>
      </c>
    </row>
    <row r="58" spans="3:45" x14ac:dyDescent="0.35">
      <c r="D58" t="s">
        <v>357</v>
      </c>
      <c r="E58" s="5"/>
      <c r="F58" s="25">
        <f ca="1">LOOKUP(F$4,'Financial Model'!$8:$8,'Financial Model'!352:352)</f>
        <v>23138865.702247873</v>
      </c>
      <c r="G58" s="25">
        <f ca="1">LOOKUP(G$4,'Financial Model'!$8:$8,'Financial Model'!352:352)</f>
        <v>15678783.008433651</v>
      </c>
      <c r="H58" s="25">
        <f ca="1">LOOKUP(H$4,'Financial Model'!$8:$8,'Financial Model'!352:352)</f>
        <v>14281813.7324843</v>
      </c>
      <c r="I58" s="25">
        <f ca="1">LOOKUP(I$4,'Financial Model'!$8:$8,'Financial Model'!352:352)</f>
        <v>12789408.072747467</v>
      </c>
      <c r="J58" s="25">
        <f ca="1">LOOKUP(J$4,'Financial Model'!$8:$8,'Financial Model'!352:352)</f>
        <v>11196674.417593133</v>
      </c>
      <c r="K58" s="25">
        <f ca="1">LOOKUP(K$4,'Financial Model'!$8:$8,'Financial Model'!352:352)</f>
        <v>0</v>
      </c>
      <c r="L58" s="25">
        <f ca="1">LOOKUP(L$4,'Financial Model'!$8:$8,'Financial Model'!352:352)</f>
        <v>0</v>
      </c>
      <c r="M58" s="25">
        <f ca="1">LOOKUP(M$4,'Financial Model'!$8:$8,'Financial Model'!352:352)</f>
        <v>0</v>
      </c>
      <c r="N58" s="25">
        <f ca="1">LOOKUP(N$4,'Financial Model'!$8:$8,'Financial Model'!352:352)</f>
        <v>0</v>
      </c>
      <c r="O58" s="25">
        <f ca="1">LOOKUP(O$4,'Financial Model'!$8:$8,'Financial Model'!352:352)</f>
        <v>0</v>
      </c>
      <c r="P58" s="25">
        <f ca="1">LOOKUP(P$4,'Financial Model'!$8:$8,'Financial Model'!352:352)</f>
        <v>0</v>
      </c>
      <c r="Q58" s="25">
        <f ca="1">LOOKUP(Q$4,'Financial Model'!$8:$8,'Financial Model'!352:352)</f>
        <v>0</v>
      </c>
      <c r="R58" s="25">
        <f ca="1">LOOKUP(R$4,'Financial Model'!$8:$8,'Financial Model'!352:352)</f>
        <v>0</v>
      </c>
      <c r="S58" s="25">
        <f ca="1">LOOKUP(S$4,'Financial Model'!$8:$8,'Financial Model'!352:352)</f>
        <v>0</v>
      </c>
      <c r="T58" s="25">
        <f ca="1">LOOKUP(T$4,'Financial Model'!$8:$8,'Financial Model'!352:352)</f>
        <v>0</v>
      </c>
      <c r="U58" s="25">
        <f ca="1">LOOKUP(U$4,'Financial Model'!$8:$8,'Financial Model'!352:352)</f>
        <v>0</v>
      </c>
      <c r="V58" s="25">
        <f ca="1">LOOKUP(V$4,'Financial Model'!$8:$8,'Financial Model'!352:352)</f>
        <v>0</v>
      </c>
      <c r="W58" s="25">
        <f ca="1">LOOKUP(W$4,'Financial Model'!$8:$8,'Financial Model'!352:352)</f>
        <v>0</v>
      </c>
      <c r="X58" s="25">
        <f ca="1">LOOKUP(X$4,'Financial Model'!$8:$8,'Financial Model'!352:352)</f>
        <v>0</v>
      </c>
      <c r="Y58" s="25">
        <f ca="1">LOOKUP(Y$4,'Financial Model'!$8:$8,'Financial Model'!352:352)</f>
        <v>0</v>
      </c>
      <c r="Z58" s="25">
        <f ca="1">LOOKUP(Z$4,'Financial Model'!$8:$8,'Financial Model'!352:352)</f>
        <v>0</v>
      </c>
      <c r="AA58" s="25">
        <f ca="1">LOOKUP(AA$4,'Financial Model'!$8:$8,'Financial Model'!352:352)</f>
        <v>0</v>
      </c>
      <c r="AB58" s="25">
        <f ca="1">LOOKUP(AB$4,'Financial Model'!$8:$8,'Financial Model'!352:352)</f>
        <v>0</v>
      </c>
      <c r="AC58" s="25">
        <f ca="1">LOOKUP(AC$4,'Financial Model'!$8:$8,'Financial Model'!352:352)</f>
        <v>0</v>
      </c>
      <c r="AD58" s="25">
        <f ca="1">LOOKUP(AD$4,'Financial Model'!$8:$8,'Financial Model'!352:352)</f>
        <v>0</v>
      </c>
      <c r="AE58" s="25">
        <f ca="1">LOOKUP(AE$4,'Financial Model'!$8:$8,'Financial Model'!352:352)</f>
        <v>0</v>
      </c>
      <c r="AF58" s="25">
        <f ca="1">LOOKUP(AF$4,'Financial Model'!$8:$8,'Financial Model'!352:352)</f>
        <v>0</v>
      </c>
      <c r="AG58" s="25">
        <f ca="1">LOOKUP(AG$4,'Financial Model'!$8:$8,'Financial Model'!352:352)</f>
        <v>0</v>
      </c>
      <c r="AH58" s="25">
        <f ca="1">LOOKUP(AH$4,'Financial Model'!$8:$8,'Financial Model'!352:352)</f>
        <v>0</v>
      </c>
      <c r="AI58" s="25">
        <f ca="1">LOOKUP(AI$4,'Financial Model'!$8:$8,'Financial Model'!352:352)</f>
        <v>0</v>
      </c>
      <c r="AJ58" s="25">
        <f ca="1">LOOKUP(AJ$4,'Financial Model'!$8:$8,'Financial Model'!352:352)</f>
        <v>0</v>
      </c>
      <c r="AK58" s="25">
        <f ca="1">LOOKUP(AK$4,'Financial Model'!$8:$8,'Financial Model'!352:352)</f>
        <v>0</v>
      </c>
      <c r="AL58" s="25">
        <f ca="1">LOOKUP(AL$4,'Financial Model'!$8:$8,'Financial Model'!352:352)</f>
        <v>0</v>
      </c>
      <c r="AM58" s="25">
        <f ca="1">LOOKUP(AM$4,'Financial Model'!$8:$8,'Financial Model'!352:352)</f>
        <v>0</v>
      </c>
      <c r="AN58" s="25">
        <f ca="1">LOOKUP(AN$4,'Financial Model'!$8:$8,'Financial Model'!352:352)</f>
        <v>0</v>
      </c>
      <c r="AO58" s="25">
        <f ca="1">LOOKUP(AO$4,'Financial Model'!$8:$8,'Financial Model'!352:352)</f>
        <v>0</v>
      </c>
      <c r="AP58" s="25">
        <f ca="1">LOOKUP(AP$4,'Financial Model'!$8:$8,'Financial Model'!352:352)</f>
        <v>0</v>
      </c>
      <c r="AQ58" s="25">
        <f ca="1">LOOKUP(AQ$4,'Financial Model'!$8:$8,'Financial Model'!352:352)</f>
        <v>0</v>
      </c>
      <c r="AR58" s="25">
        <f ca="1">LOOKUP(AR$4,'Financial Model'!$8:$8,'Financial Model'!352:352)</f>
        <v>0</v>
      </c>
      <c r="AS58" s="25">
        <f ca="1">LOOKUP(AS$4,'Financial Model'!$8:$8,'Financial Model'!352:352)</f>
        <v>0</v>
      </c>
    </row>
    <row r="59" spans="3:45" x14ac:dyDescent="0.35">
      <c r="D59" t="s">
        <v>358</v>
      </c>
      <c r="E59" s="5"/>
      <c r="F59" s="25">
        <f>LOOKUP(F$4,'Financial Model'!$8:$8,'Financial Model'!353:353)</f>
        <v>0</v>
      </c>
      <c r="G59" s="25">
        <f>LOOKUP(G$4,'Financial Model'!$8:$8,'Financial Model'!353:353)</f>
        <v>0</v>
      </c>
      <c r="H59" s="25">
        <f>LOOKUP(H$4,'Financial Model'!$8:$8,'Financial Model'!353:353)</f>
        <v>0</v>
      </c>
      <c r="I59" s="25">
        <f>LOOKUP(I$4,'Financial Model'!$8:$8,'Financial Model'!353:353)</f>
        <v>0</v>
      </c>
      <c r="J59" s="25">
        <f>LOOKUP(J$4,'Financial Model'!$8:$8,'Financial Model'!353:353)</f>
        <v>0</v>
      </c>
      <c r="K59" s="25">
        <f>LOOKUP(K$4,'Financial Model'!$8:$8,'Financial Model'!353:353)</f>
        <v>28921423.096708458</v>
      </c>
      <c r="L59" s="25">
        <f>LOOKUP(L$4,'Financial Model'!$8:$8,'Financial Model'!353:353)</f>
        <v>27833050.697139144</v>
      </c>
      <c r="M59" s="25">
        <f>LOOKUP(M$4,'Financial Model'!$8:$8,'Financial Model'!353:353)</f>
        <v>26670317.419879593</v>
      </c>
      <c r="N59" s="25">
        <f>LOOKUP(N$4,'Financial Model'!$8:$8,'Financial Model'!353:353)</f>
        <v>25429851.451797839</v>
      </c>
      <c r="O59" s="25">
        <f>LOOKUP(O$4,'Financial Model'!$8:$8,'Financial Model'!353:353)</f>
        <v>24108140.990598857</v>
      </c>
      <c r="P59" s="25">
        <f>LOOKUP(P$4,'Financial Model'!$8:$8,'Financial Model'!353:353)</f>
        <v>22701528.567407988</v>
      </c>
      <c r="Q59" s="25">
        <f>LOOKUP(Q$4,'Financial Model'!$8:$8,'Financial Model'!353:353)</f>
        <v>21344415.666664049</v>
      </c>
      <c r="R59" s="25">
        <f>LOOKUP(R$4,'Financial Model'!$8:$8,'Financial Model'!353:353)</f>
        <v>19900208.707773577</v>
      </c>
      <c r="S59" s="25">
        <f>LOOKUP(S$4,'Financial Model'!$8:$8,'Financial Model'!353:353)</f>
        <v>18365002.402718984</v>
      </c>
      <c r="T59" s="25">
        <f>LOOKUP(T$4,'Financial Model'!$8:$8,'Financial Model'!353:353)</f>
        <v>16734729.816471515</v>
      </c>
      <c r="U59" s="25">
        <f>LOOKUP(U$4,'Financial Model'!$8:$8,'Financial Model'!353:353)</f>
        <v>15005155.816602226</v>
      </c>
      <c r="V59" s="25">
        <f>LOOKUP(V$4,'Financial Model'!$8:$8,'Financial Model'!353:353)</f>
        <v>13171870.258720163</v>
      </c>
      <c r="W59" s="25">
        <f>LOOKUP(W$4,'Financial Model'!$8:$8,'Financial Model'!353:353)</f>
        <v>11230280.897087339</v>
      </c>
      <c r="X59" s="25">
        <f>LOOKUP(X$4,'Financial Model'!$8:$8,'Financial Model'!353:353)</f>
        <v>9175606.009330336</v>
      </c>
      <c r="Y59" s="25">
        <f>LOOKUP(Y$4,'Financial Model'!$8:$8,'Financial Model'!353:353)</f>
        <v>7002866.7237214316</v>
      </c>
      <c r="Z59" s="25">
        <f>LOOKUP(Z$4,'Financial Model'!$8:$8,'Financial Model'!353:353)</f>
        <v>4638457.9844055083</v>
      </c>
      <c r="AA59" s="25">
        <f>LOOKUP(AA$4,'Financial Model'!$8:$8,'Financial Model'!353:353)</f>
        <v>4130113.9159724982</v>
      </c>
      <c r="AB59" s="25">
        <f>LOOKUP(AB$4,'Financial Model'!$8:$8,'Financial Model'!353:353)</f>
        <v>3629693.2043638485</v>
      </c>
      <c r="AC59" s="25">
        <f>LOOKUP(AC$4,'Financial Model'!$8:$8,'Financial Model'!353:353)</f>
        <v>3137867.6405516029</v>
      </c>
      <c r="AD59" s="25">
        <f>LOOKUP(AD$4,'Financial Model'!$8:$8,'Financial Model'!353:353)</f>
        <v>2655344.2718081498</v>
      </c>
      <c r="AE59" s="25">
        <f>LOOKUP(AE$4,'Financial Model'!$8:$8,'Financial Model'!353:353)</f>
        <v>2182866.9829955888</v>
      </c>
      <c r="AF59" s="25">
        <f>LOOKUP(AF$4,'Financial Model'!$8:$8,'Financial Model'!353:353)</f>
        <v>1721218.1449046691</v>
      </c>
      <c r="AG59" s="25">
        <f>LOOKUP(AG$4,'Financial Model'!$8:$8,'Financial Model'!353:353)</f>
        <v>1271220.3324152832</v>
      </c>
      <c r="AH59" s="25">
        <f>LOOKUP(AH$4,'Financial Model'!$8:$8,'Financial Model'!353:353)</f>
        <v>833738.1153637406</v>
      </c>
      <c r="AI59" s="25">
        <f>LOOKUP(AI$4,'Financial Model'!$8:$8,'Financial Model'!353:353)</f>
        <v>409679.92511991435</v>
      </c>
      <c r="AJ59" s="25">
        <f>LOOKUP(AJ$4,'Financial Model'!$8:$8,'Financial Model'!353:353)</f>
        <v>-2.4214386940002441E-8</v>
      </c>
      <c r="AK59" s="25">
        <f>LOOKUP(AK$4,'Financial Model'!$8:$8,'Financial Model'!353:353)</f>
        <v>-2.4214386940002441E-8</v>
      </c>
      <c r="AL59" s="25">
        <f>LOOKUP(AL$4,'Financial Model'!$8:$8,'Financial Model'!353:353)</f>
        <v>-2.4214386940002441E-8</v>
      </c>
      <c r="AM59" s="25">
        <f>LOOKUP(AM$4,'Financial Model'!$8:$8,'Financial Model'!353:353)</f>
        <v>-2.4214386940002441E-8</v>
      </c>
      <c r="AN59" s="25">
        <f>LOOKUP(AN$4,'Financial Model'!$8:$8,'Financial Model'!353:353)</f>
        <v>-2.4214386940002441E-8</v>
      </c>
      <c r="AO59" s="25">
        <f>LOOKUP(AO$4,'Financial Model'!$8:$8,'Financial Model'!353:353)</f>
        <v>-2.4214386940002441E-8</v>
      </c>
      <c r="AP59" s="25">
        <f>LOOKUP(AP$4,'Financial Model'!$8:$8,'Financial Model'!353:353)</f>
        <v>-2.4214386940002441E-8</v>
      </c>
      <c r="AQ59" s="25">
        <f>LOOKUP(AQ$4,'Financial Model'!$8:$8,'Financial Model'!353:353)</f>
        <v>-2.4214386940002441E-8</v>
      </c>
      <c r="AR59" s="25">
        <f>LOOKUP(AR$4,'Financial Model'!$8:$8,'Financial Model'!353:353)</f>
        <v>-2.4214386940002441E-8</v>
      </c>
      <c r="AS59" s="25">
        <f>LOOKUP(AS$4,'Financial Model'!$8:$8,'Financial Model'!353:353)</f>
        <v>-2.4214386940002441E-8</v>
      </c>
    </row>
    <row r="60" spans="3:45" x14ac:dyDescent="0.35">
      <c r="D60" t="s">
        <v>375</v>
      </c>
      <c r="E60" s="5"/>
      <c r="F60" s="25">
        <f>LOOKUP(F$4,'Financial Model'!$8:$8,'Financial Model'!354:354)</f>
        <v>0</v>
      </c>
      <c r="G60" s="25">
        <f>LOOKUP(G$4,'Financial Model'!$8:$8,'Financial Model'!354:354)</f>
        <v>7558200</v>
      </c>
      <c r="H60" s="25">
        <f>LOOKUP(H$4,'Financial Model'!$8:$8,'Financial Model'!354:354)</f>
        <v>7558200</v>
      </c>
      <c r="I60" s="25">
        <f>LOOKUP(I$4,'Financial Model'!$8:$8,'Financial Model'!354:354)</f>
        <v>7558200</v>
      </c>
      <c r="J60" s="25">
        <f>LOOKUP(J$4,'Financial Model'!$8:$8,'Financial Model'!354:354)</f>
        <v>7558200</v>
      </c>
      <c r="K60" s="25">
        <f>LOOKUP(K$4,'Financial Model'!$8:$8,'Financial Model'!354:354)</f>
        <v>7558200</v>
      </c>
      <c r="L60" s="25">
        <f>LOOKUP(L$4,'Financial Model'!$8:$8,'Financial Model'!354:354)</f>
        <v>7558200</v>
      </c>
      <c r="M60" s="25">
        <f>LOOKUP(M$4,'Financial Model'!$8:$8,'Financial Model'!354:354)</f>
        <v>7558200</v>
      </c>
      <c r="N60" s="25">
        <f>LOOKUP(N$4,'Financial Model'!$8:$8,'Financial Model'!354:354)</f>
        <v>7558200</v>
      </c>
      <c r="O60" s="25">
        <f>LOOKUP(O$4,'Financial Model'!$8:$8,'Financial Model'!354:354)</f>
        <v>7558200</v>
      </c>
      <c r="P60" s="25">
        <f>LOOKUP(P$4,'Financial Model'!$8:$8,'Financial Model'!354:354)</f>
        <v>7558200</v>
      </c>
      <c r="Q60" s="25">
        <f>LOOKUP(Q$4,'Financial Model'!$8:$8,'Financial Model'!354:354)</f>
        <v>7558200</v>
      </c>
      <c r="R60" s="25">
        <f>LOOKUP(R$4,'Financial Model'!$8:$8,'Financial Model'!354:354)</f>
        <v>7558200</v>
      </c>
      <c r="S60" s="25">
        <f>LOOKUP(S$4,'Financial Model'!$8:$8,'Financial Model'!354:354)</f>
        <v>7558200</v>
      </c>
      <c r="T60" s="25">
        <f>LOOKUP(T$4,'Financial Model'!$8:$8,'Financial Model'!354:354)</f>
        <v>7558200</v>
      </c>
      <c r="U60" s="25">
        <f>LOOKUP(U$4,'Financial Model'!$8:$8,'Financial Model'!354:354)</f>
        <v>7558200</v>
      </c>
      <c r="V60" s="25">
        <f>LOOKUP(V$4,'Financial Model'!$8:$8,'Financial Model'!354:354)</f>
        <v>7558200</v>
      </c>
      <c r="W60" s="25">
        <f>LOOKUP(W$4,'Financial Model'!$8:$8,'Financial Model'!354:354)</f>
        <v>7558200</v>
      </c>
      <c r="X60" s="25">
        <f>LOOKUP(X$4,'Financial Model'!$8:$8,'Financial Model'!354:354)</f>
        <v>7558200</v>
      </c>
      <c r="Y60" s="25">
        <f>LOOKUP(Y$4,'Financial Model'!$8:$8,'Financial Model'!354:354)</f>
        <v>7558200</v>
      </c>
      <c r="Z60" s="25">
        <f>LOOKUP(Z$4,'Financial Model'!$8:$8,'Financial Model'!354:354)</f>
        <v>7558200</v>
      </c>
      <c r="AA60" s="25">
        <f>LOOKUP(AA$4,'Financial Model'!$8:$8,'Financial Model'!354:354)</f>
        <v>7558200</v>
      </c>
      <c r="AB60" s="25">
        <f>LOOKUP(AB$4,'Financial Model'!$8:$8,'Financial Model'!354:354)</f>
        <v>7558200</v>
      </c>
      <c r="AC60" s="25">
        <f>LOOKUP(AC$4,'Financial Model'!$8:$8,'Financial Model'!354:354)</f>
        <v>7558200</v>
      </c>
      <c r="AD60" s="25">
        <f>LOOKUP(AD$4,'Financial Model'!$8:$8,'Financial Model'!354:354)</f>
        <v>7558200</v>
      </c>
      <c r="AE60" s="25">
        <f>LOOKUP(AE$4,'Financial Model'!$8:$8,'Financial Model'!354:354)</f>
        <v>7558200</v>
      </c>
      <c r="AF60" s="25">
        <f>LOOKUP(AF$4,'Financial Model'!$8:$8,'Financial Model'!354:354)</f>
        <v>7558200</v>
      </c>
      <c r="AG60" s="25">
        <f>LOOKUP(AG$4,'Financial Model'!$8:$8,'Financial Model'!354:354)</f>
        <v>7558200</v>
      </c>
      <c r="AH60" s="25">
        <f>LOOKUP(AH$4,'Financial Model'!$8:$8,'Financial Model'!354:354)</f>
        <v>7558200</v>
      </c>
      <c r="AI60" s="25">
        <f>LOOKUP(AI$4,'Financial Model'!$8:$8,'Financial Model'!354:354)</f>
        <v>7558200</v>
      </c>
      <c r="AJ60" s="25">
        <f>LOOKUP(AJ$4,'Financial Model'!$8:$8,'Financial Model'!354:354)</f>
        <v>7558200</v>
      </c>
      <c r="AK60" s="25">
        <f>LOOKUP(AK$4,'Financial Model'!$8:$8,'Financial Model'!354:354)</f>
        <v>7558200</v>
      </c>
      <c r="AL60" s="25">
        <f>LOOKUP(AL$4,'Financial Model'!$8:$8,'Financial Model'!354:354)</f>
        <v>7558200</v>
      </c>
      <c r="AM60" s="25">
        <f>LOOKUP(AM$4,'Financial Model'!$8:$8,'Financial Model'!354:354)</f>
        <v>7558200</v>
      </c>
      <c r="AN60" s="25">
        <f>LOOKUP(AN$4,'Financial Model'!$8:$8,'Financial Model'!354:354)</f>
        <v>7558200</v>
      </c>
      <c r="AO60" s="25">
        <f>LOOKUP(AO$4,'Financial Model'!$8:$8,'Financial Model'!354:354)</f>
        <v>7558200</v>
      </c>
      <c r="AP60" s="25">
        <f>LOOKUP(AP$4,'Financial Model'!$8:$8,'Financial Model'!354:354)</f>
        <v>7558200</v>
      </c>
      <c r="AQ60" s="25">
        <f>LOOKUP(AQ$4,'Financial Model'!$8:$8,'Financial Model'!354:354)</f>
        <v>7558200</v>
      </c>
      <c r="AR60" s="25">
        <f>LOOKUP(AR$4,'Financial Model'!$8:$8,'Financial Model'!354:354)</f>
        <v>7558200</v>
      </c>
      <c r="AS60" s="25">
        <f>LOOKUP(AS$4,'Financial Model'!$8:$8,'Financial Model'!354:354)</f>
        <v>7558200</v>
      </c>
    </row>
    <row r="61" spans="3:45" x14ac:dyDescent="0.35">
      <c r="E61" s="5"/>
      <c r="F61" s="25">
        <f>LOOKUP(F$4,'Financial Model'!$8:$8,'Financial Model'!355:355)</f>
        <v>0</v>
      </c>
      <c r="G61" s="25">
        <f>LOOKUP(G$4,'Financial Model'!$8:$8,'Financial Model'!355:355)</f>
        <v>0</v>
      </c>
      <c r="H61" s="25">
        <f>LOOKUP(H$4,'Financial Model'!$8:$8,'Financial Model'!355:355)</f>
        <v>0</v>
      </c>
      <c r="I61" s="25">
        <f>LOOKUP(I$4,'Financial Model'!$8:$8,'Financial Model'!355:355)</f>
        <v>0</v>
      </c>
      <c r="J61" s="25">
        <f>LOOKUP(J$4,'Financial Model'!$8:$8,'Financial Model'!355:355)</f>
        <v>0</v>
      </c>
      <c r="K61" s="25">
        <f>LOOKUP(K$4,'Financial Model'!$8:$8,'Financial Model'!355:355)</f>
        <v>0</v>
      </c>
      <c r="L61" s="25">
        <f>LOOKUP(L$4,'Financial Model'!$8:$8,'Financial Model'!355:355)</f>
        <v>0</v>
      </c>
      <c r="M61" s="25">
        <f>LOOKUP(M$4,'Financial Model'!$8:$8,'Financial Model'!355:355)</f>
        <v>0</v>
      </c>
      <c r="N61" s="25">
        <f>LOOKUP(N$4,'Financial Model'!$8:$8,'Financial Model'!355:355)</f>
        <v>0</v>
      </c>
      <c r="O61" s="25">
        <f>LOOKUP(O$4,'Financial Model'!$8:$8,'Financial Model'!355:355)</f>
        <v>0</v>
      </c>
      <c r="P61" s="25">
        <f>LOOKUP(P$4,'Financial Model'!$8:$8,'Financial Model'!355:355)</f>
        <v>0</v>
      </c>
      <c r="Q61" s="25">
        <f>LOOKUP(Q$4,'Financial Model'!$8:$8,'Financial Model'!355:355)</f>
        <v>0</v>
      </c>
      <c r="R61" s="25">
        <f>LOOKUP(R$4,'Financial Model'!$8:$8,'Financial Model'!355:355)</f>
        <v>0</v>
      </c>
      <c r="S61" s="25">
        <f>LOOKUP(S$4,'Financial Model'!$8:$8,'Financial Model'!355:355)</f>
        <v>0</v>
      </c>
      <c r="T61" s="25">
        <f>LOOKUP(T$4,'Financial Model'!$8:$8,'Financial Model'!355:355)</f>
        <v>0</v>
      </c>
      <c r="U61" s="25">
        <f>LOOKUP(U$4,'Financial Model'!$8:$8,'Financial Model'!355:355)</f>
        <v>0</v>
      </c>
      <c r="V61" s="25">
        <f>LOOKUP(V$4,'Financial Model'!$8:$8,'Financial Model'!355:355)</f>
        <v>0</v>
      </c>
      <c r="W61" s="25">
        <f>LOOKUP(W$4,'Financial Model'!$8:$8,'Financial Model'!355:355)</f>
        <v>0</v>
      </c>
      <c r="X61" s="25">
        <f>LOOKUP(X$4,'Financial Model'!$8:$8,'Financial Model'!355:355)</f>
        <v>0</v>
      </c>
      <c r="Y61" s="25">
        <f>LOOKUP(Y$4,'Financial Model'!$8:$8,'Financial Model'!355:355)</f>
        <v>0</v>
      </c>
      <c r="Z61" s="25">
        <f>LOOKUP(Z$4,'Financial Model'!$8:$8,'Financial Model'!355:355)</f>
        <v>0</v>
      </c>
      <c r="AA61" s="25">
        <f>LOOKUP(AA$4,'Financial Model'!$8:$8,'Financial Model'!355:355)</f>
        <v>0</v>
      </c>
      <c r="AB61" s="25">
        <f>LOOKUP(AB$4,'Financial Model'!$8:$8,'Financial Model'!355:355)</f>
        <v>0</v>
      </c>
      <c r="AC61" s="25">
        <f>LOOKUP(AC$4,'Financial Model'!$8:$8,'Financial Model'!355:355)</f>
        <v>0</v>
      </c>
      <c r="AD61" s="25">
        <f>LOOKUP(AD$4,'Financial Model'!$8:$8,'Financial Model'!355:355)</f>
        <v>0</v>
      </c>
      <c r="AE61" s="25">
        <f>LOOKUP(AE$4,'Financial Model'!$8:$8,'Financial Model'!355:355)</f>
        <v>0</v>
      </c>
      <c r="AF61" s="25">
        <f>LOOKUP(AF$4,'Financial Model'!$8:$8,'Financial Model'!355:355)</f>
        <v>0</v>
      </c>
      <c r="AG61" s="25">
        <f>LOOKUP(AG$4,'Financial Model'!$8:$8,'Financial Model'!355:355)</f>
        <v>0</v>
      </c>
      <c r="AH61" s="25">
        <f>LOOKUP(AH$4,'Financial Model'!$8:$8,'Financial Model'!355:355)</f>
        <v>0</v>
      </c>
      <c r="AI61" s="25">
        <f>LOOKUP(AI$4,'Financial Model'!$8:$8,'Financial Model'!355:355)</f>
        <v>0</v>
      </c>
      <c r="AJ61" s="25">
        <f>LOOKUP(AJ$4,'Financial Model'!$8:$8,'Financial Model'!355:355)</f>
        <v>0</v>
      </c>
      <c r="AK61" s="25">
        <f>LOOKUP(AK$4,'Financial Model'!$8:$8,'Financial Model'!355:355)</f>
        <v>0</v>
      </c>
      <c r="AL61" s="25">
        <f>LOOKUP(AL$4,'Financial Model'!$8:$8,'Financial Model'!355:355)</f>
        <v>0</v>
      </c>
      <c r="AM61" s="25">
        <f>LOOKUP(AM$4,'Financial Model'!$8:$8,'Financial Model'!355:355)</f>
        <v>0</v>
      </c>
      <c r="AN61" s="25">
        <f>LOOKUP(AN$4,'Financial Model'!$8:$8,'Financial Model'!355:355)</f>
        <v>0</v>
      </c>
      <c r="AO61" s="25">
        <f>LOOKUP(AO$4,'Financial Model'!$8:$8,'Financial Model'!355:355)</f>
        <v>0</v>
      </c>
      <c r="AP61" s="25">
        <f>LOOKUP(AP$4,'Financial Model'!$8:$8,'Financial Model'!355:355)</f>
        <v>0</v>
      </c>
      <c r="AQ61" s="25">
        <f>LOOKUP(AQ$4,'Financial Model'!$8:$8,'Financial Model'!355:355)</f>
        <v>0</v>
      </c>
      <c r="AR61" s="25">
        <f>LOOKUP(AR$4,'Financial Model'!$8:$8,'Financial Model'!355:355)</f>
        <v>0</v>
      </c>
      <c r="AS61" s="25">
        <f>LOOKUP(AS$4,'Financial Model'!$8:$8,'Financial Model'!355:355)</f>
        <v>0</v>
      </c>
    </row>
    <row r="62" spans="3:45" x14ac:dyDescent="0.35">
      <c r="D62" t="s">
        <v>359</v>
      </c>
      <c r="E62" s="5"/>
      <c r="F62" s="25">
        <f ca="1">LOOKUP(F$4,'Financial Model'!$8:$8,'Financial Model'!356:356)</f>
        <v>3739714.9065211308</v>
      </c>
      <c r="G62" s="25">
        <f ca="1">LOOKUP(G$4,'Financial Model'!$8:$8,'Financial Model'!356:356)</f>
        <v>-2713960.2261652923</v>
      </c>
      <c r="H62" s="25">
        <f ca="1">LOOKUP(H$4,'Financial Model'!$8:$8,'Financial Model'!356:356)</f>
        <v>-7201790.361474894</v>
      </c>
      <c r="I62" s="25">
        <f ca="1">LOOKUP(I$4,'Financial Model'!$8:$8,'Financial Model'!356:356)</f>
        <v>-11508076.308219898</v>
      </c>
      <c r="J62" s="25">
        <f ca="1">LOOKUP(J$4,'Financial Model'!$8:$8,'Financial Model'!356:356)</f>
        <v>-13451718.395982509</v>
      </c>
      <c r="K62" s="25">
        <f ca="1">LOOKUP(K$4,'Financial Model'!$8:$8,'Financial Model'!356:356)</f>
        <v>-33520851.390527755</v>
      </c>
      <c r="L62" s="25">
        <f ca="1">LOOKUP(L$4,'Financial Model'!$8:$8,'Financial Model'!356:356)</f>
        <v>-34467754.251569472</v>
      </c>
      <c r="M62" s="25">
        <f ca="1">LOOKUP(M$4,'Financial Model'!$8:$8,'Financial Model'!356:356)</f>
        <v>-34067986.690551609</v>
      </c>
      <c r="N62" s="25">
        <f ca="1">LOOKUP(N$4,'Financial Model'!$8:$8,'Financial Model'!356:356)</f>
        <v>-32955217.163402837</v>
      </c>
      <c r="O62" s="25">
        <f ca="1">LOOKUP(O$4,'Financial Model'!$8:$8,'Financial Model'!356:356)</f>
        <v>-31762976.892506648</v>
      </c>
      <c r="P62" s="25">
        <f ca="1">LOOKUP(P$4,'Financial Model'!$8:$8,'Financial Model'!356:356)</f>
        <v>-30487681.96605603</v>
      </c>
      <c r="Q62" s="25">
        <f ca="1">LOOKUP(Q$4,'Financial Model'!$8:$8,'Financial Model'!356:356)</f>
        <v>-29194020.934278827</v>
      </c>
      <c r="R62" s="25">
        <f ca="1">LOOKUP(R$4,'Financial Model'!$8:$8,'Financial Model'!356:356)</f>
        <v>-27882239.31138844</v>
      </c>
      <c r="S62" s="25">
        <f ca="1">LOOKUP(S$4,'Financial Model'!$8:$8,'Financial Model'!356:356)</f>
        <v>-26481430.792856365</v>
      </c>
      <c r="T62" s="25">
        <f ca="1">LOOKUP(T$4,'Financial Model'!$8:$8,'Financial Model'!356:356)</f>
        <v>-24987610.069851901</v>
      </c>
      <c r="U62" s="25">
        <f ca="1">LOOKUP(U$4,'Financial Model'!$8:$8,'Financial Model'!356:356)</f>
        <v>-23396626.943710923</v>
      </c>
      <c r="V62" s="25">
        <f ca="1">LOOKUP(V$4,'Financial Model'!$8:$8,'Financial Model'!356:356)</f>
        <v>-21659959.644765586</v>
      </c>
      <c r="W62" s="25">
        <f ca="1">LOOKUP(W$4,'Financial Model'!$8:$8,'Financial Model'!356:356)</f>
        <v>-19773107.881728671</v>
      </c>
      <c r="X62" s="25">
        <f ca="1">LOOKUP(X$4,'Financial Model'!$8:$8,'Financial Model'!356:356)</f>
        <v>-17775585.610769399</v>
      </c>
      <c r="Y62" s="25">
        <f ca="1">LOOKUP(Y$4,'Financial Model'!$8:$8,'Financial Model'!356:356)</f>
        <v>-15662513.512979332</v>
      </c>
      <c r="Z62" s="25">
        <f ca="1">LOOKUP(Z$4,'Financial Model'!$8:$8,'Financial Model'!356:356)</f>
        <v>-13428811.168470986</v>
      </c>
      <c r="AA62" s="25">
        <f ca="1">LOOKUP(AA$4,'Financial Model'!$8:$8,'Financial Model'!356:356)</f>
        <v>-11941536.182229035</v>
      </c>
      <c r="AB62" s="25">
        <f ca="1">LOOKUP(AB$4,'Financial Model'!$8:$8,'Financial Model'!356:356)</f>
        <v>-11437071.96186466</v>
      </c>
      <c r="AC62" s="25">
        <f ca="1">LOOKUP(AC$4,'Financial Model'!$8:$8,'Financial Model'!356:356)</f>
        <v>-10940862.683058133</v>
      </c>
      <c r="AD62" s="25">
        <f ca="1">LOOKUP(AD$4,'Financial Model'!$8:$8,'Financial Model'!356:356)</f>
        <v>-10453597.57135582</v>
      </c>
      <c r="AE62" s="25">
        <f ca="1">LOOKUP(AE$4,'Financial Model'!$8:$8,'Financial Model'!356:356)</f>
        <v>-9976001.8910368681</v>
      </c>
      <c r="AF62" s="25">
        <f ca="1">LOOKUP(AF$4,'Financial Model'!$8:$8,'Financial Model'!356:356)</f>
        <v>-9508838.5595877618</v>
      </c>
      <c r="AG62" s="25">
        <f ca="1">LOOKUP(AG$4,'Financial Model'!$8:$8,'Financial Model'!356:356)</f>
        <v>-9052909.8305985667</v>
      </c>
      <c r="AH62" s="25">
        <f ca="1">LOOKUP(AH$4,'Financial Model'!$8:$8,'Financial Model'!356:356)</f>
        <v>-8609059.0479089022</v>
      </c>
      <c r="AI62" s="25">
        <f ca="1">LOOKUP(AI$4,'Financial Model'!$8:$8,'Financial Model'!356:356)</f>
        <v>-8178172.4739472279</v>
      </c>
      <c r="AJ62" s="25">
        <f ca="1">LOOKUP(AJ$4,'Financial Model'!$8:$8,'Financial Model'!356:356)</f>
        <v>-7761181.1953271916</v>
      </c>
      <c r="AK62" s="25">
        <f ca="1">LOOKUP(AK$4,'Financial Model'!$8:$8,'Financial Model'!356:356)</f>
        <v>-7558199.999999959</v>
      </c>
      <c r="AL62" s="25">
        <f ca="1">LOOKUP(AL$4,'Financial Model'!$8:$8,'Financial Model'!356:356)</f>
        <v>-7558199.999999959</v>
      </c>
      <c r="AM62" s="25">
        <f ca="1">LOOKUP(AM$4,'Financial Model'!$8:$8,'Financial Model'!356:356)</f>
        <v>-7558199.999999959</v>
      </c>
      <c r="AN62" s="25">
        <f ca="1">LOOKUP(AN$4,'Financial Model'!$8:$8,'Financial Model'!356:356)</f>
        <v>-7558199.999999959</v>
      </c>
      <c r="AO62" s="25">
        <f ca="1">LOOKUP(AO$4,'Financial Model'!$8:$8,'Financial Model'!356:356)</f>
        <v>-7558199.999999959</v>
      </c>
      <c r="AP62" s="25">
        <f ca="1">LOOKUP(AP$4,'Financial Model'!$8:$8,'Financial Model'!356:356)</f>
        <v>-7558199.999999959</v>
      </c>
      <c r="AQ62" s="25">
        <f ca="1">LOOKUP(AQ$4,'Financial Model'!$8:$8,'Financial Model'!356:356)</f>
        <v>-7558199.999999959</v>
      </c>
      <c r="AR62" s="25">
        <f ca="1">LOOKUP(AR$4,'Financial Model'!$8:$8,'Financial Model'!356:356)</f>
        <v>-7558199.999999959</v>
      </c>
      <c r="AS62" s="25">
        <f ca="1">LOOKUP(AS$4,'Financial Model'!$8:$8,'Financial Model'!356:356)</f>
        <v>-7558199.999999959</v>
      </c>
    </row>
    <row r="63" spans="3:45" x14ac:dyDescent="0.35">
      <c r="D63" t="s">
        <v>377</v>
      </c>
      <c r="E63" s="5"/>
      <c r="F63" s="25">
        <f ca="1">LOOKUP(F$4,'Financial Model'!$8:$8,'Financial Model'!357:357)</f>
        <v>343614.33505202364</v>
      </c>
      <c r="G63" s="25">
        <f ca="1">LOOKUP(G$4,'Financial Model'!$8:$8,'Financial Model'!357:357)</f>
        <v>0</v>
      </c>
      <c r="H63" s="25">
        <f ca="1">LOOKUP(H$4,'Financial Model'!$8:$8,'Financial Model'!357:357)</f>
        <v>0</v>
      </c>
      <c r="I63" s="25">
        <f ca="1">LOOKUP(I$4,'Financial Model'!$8:$8,'Financial Model'!357:357)</f>
        <v>0</v>
      </c>
      <c r="J63" s="25">
        <f ca="1">LOOKUP(J$4,'Financial Model'!$8:$8,'Financial Model'!357:357)</f>
        <v>0</v>
      </c>
      <c r="K63" s="25">
        <f ca="1">LOOKUP(K$4,'Financial Model'!$8:$8,'Financial Model'!357:357)</f>
        <v>0</v>
      </c>
      <c r="L63" s="25">
        <f ca="1">LOOKUP(L$4,'Financial Model'!$8:$8,'Financial Model'!357:357)</f>
        <v>0</v>
      </c>
      <c r="M63" s="25">
        <f ca="1">LOOKUP(M$4,'Financial Model'!$8:$8,'Financial Model'!357:357)</f>
        <v>0</v>
      </c>
      <c r="N63" s="25">
        <f ca="1">LOOKUP(N$4,'Financial Model'!$8:$8,'Financial Model'!357:357)</f>
        <v>0</v>
      </c>
      <c r="O63" s="25">
        <f ca="1">LOOKUP(O$4,'Financial Model'!$8:$8,'Financial Model'!357:357)</f>
        <v>0</v>
      </c>
      <c r="P63" s="25">
        <f ca="1">LOOKUP(P$4,'Financial Model'!$8:$8,'Financial Model'!357:357)</f>
        <v>0</v>
      </c>
      <c r="Q63" s="25">
        <f ca="1">LOOKUP(Q$4,'Financial Model'!$8:$8,'Financial Model'!357:357)</f>
        <v>0</v>
      </c>
      <c r="R63" s="25">
        <f ca="1">LOOKUP(R$4,'Financial Model'!$8:$8,'Financial Model'!357:357)</f>
        <v>0</v>
      </c>
      <c r="S63" s="25">
        <f ca="1">LOOKUP(S$4,'Financial Model'!$8:$8,'Financial Model'!357:357)</f>
        <v>0</v>
      </c>
      <c r="T63" s="25">
        <f ca="1">LOOKUP(T$4,'Financial Model'!$8:$8,'Financial Model'!357:357)</f>
        <v>0</v>
      </c>
      <c r="U63" s="25">
        <f ca="1">LOOKUP(U$4,'Financial Model'!$8:$8,'Financial Model'!357:357)</f>
        <v>0</v>
      </c>
      <c r="V63" s="25">
        <f ca="1">LOOKUP(V$4,'Financial Model'!$8:$8,'Financial Model'!357:357)</f>
        <v>0</v>
      </c>
      <c r="W63" s="25">
        <f ca="1">LOOKUP(W$4,'Financial Model'!$8:$8,'Financial Model'!357:357)</f>
        <v>0</v>
      </c>
      <c r="X63" s="25">
        <f ca="1">LOOKUP(X$4,'Financial Model'!$8:$8,'Financial Model'!357:357)</f>
        <v>0</v>
      </c>
      <c r="Y63" s="25">
        <f ca="1">LOOKUP(Y$4,'Financial Model'!$8:$8,'Financial Model'!357:357)</f>
        <v>0</v>
      </c>
      <c r="Z63" s="25">
        <f ca="1">LOOKUP(Z$4,'Financial Model'!$8:$8,'Financial Model'!357:357)</f>
        <v>0</v>
      </c>
      <c r="AA63" s="25">
        <f ca="1">LOOKUP(AA$4,'Financial Model'!$8:$8,'Financial Model'!357:357)</f>
        <v>0</v>
      </c>
      <c r="AB63" s="25">
        <f ca="1">LOOKUP(AB$4,'Financial Model'!$8:$8,'Financial Model'!357:357)</f>
        <v>0</v>
      </c>
      <c r="AC63" s="25">
        <f ca="1">LOOKUP(AC$4,'Financial Model'!$8:$8,'Financial Model'!357:357)</f>
        <v>0</v>
      </c>
      <c r="AD63" s="25">
        <f ca="1">LOOKUP(AD$4,'Financial Model'!$8:$8,'Financial Model'!357:357)</f>
        <v>0</v>
      </c>
      <c r="AE63" s="25">
        <f ca="1">LOOKUP(AE$4,'Financial Model'!$8:$8,'Financial Model'!357:357)</f>
        <v>0</v>
      </c>
      <c r="AF63" s="25">
        <f ca="1">LOOKUP(AF$4,'Financial Model'!$8:$8,'Financial Model'!357:357)</f>
        <v>0</v>
      </c>
      <c r="AG63" s="25">
        <f ca="1">LOOKUP(AG$4,'Financial Model'!$8:$8,'Financial Model'!357:357)</f>
        <v>0</v>
      </c>
      <c r="AH63" s="25">
        <f ca="1">LOOKUP(AH$4,'Financial Model'!$8:$8,'Financial Model'!357:357)</f>
        <v>0</v>
      </c>
      <c r="AI63" s="25">
        <f ca="1">LOOKUP(AI$4,'Financial Model'!$8:$8,'Financial Model'!357:357)</f>
        <v>0</v>
      </c>
      <c r="AJ63" s="25">
        <f ca="1">LOOKUP(AJ$4,'Financial Model'!$8:$8,'Financial Model'!357:357)</f>
        <v>0</v>
      </c>
      <c r="AK63" s="25">
        <f ca="1">LOOKUP(AK$4,'Financial Model'!$8:$8,'Financial Model'!357:357)</f>
        <v>0</v>
      </c>
      <c r="AL63" s="25">
        <f ca="1">LOOKUP(AL$4,'Financial Model'!$8:$8,'Financial Model'!357:357)</f>
        <v>0</v>
      </c>
      <c r="AM63" s="25">
        <f ca="1">LOOKUP(AM$4,'Financial Model'!$8:$8,'Financial Model'!357:357)</f>
        <v>0</v>
      </c>
      <c r="AN63" s="25">
        <f ca="1">LOOKUP(AN$4,'Financial Model'!$8:$8,'Financial Model'!357:357)</f>
        <v>0</v>
      </c>
      <c r="AO63" s="25">
        <f ca="1">LOOKUP(AO$4,'Financial Model'!$8:$8,'Financial Model'!357:357)</f>
        <v>0</v>
      </c>
      <c r="AP63" s="25">
        <f ca="1">LOOKUP(AP$4,'Financial Model'!$8:$8,'Financial Model'!357:357)</f>
        <v>0</v>
      </c>
      <c r="AQ63" s="25">
        <f ca="1">LOOKUP(AQ$4,'Financial Model'!$8:$8,'Financial Model'!357:357)</f>
        <v>0</v>
      </c>
      <c r="AR63" s="25">
        <f ca="1">LOOKUP(AR$4,'Financial Model'!$8:$8,'Financial Model'!357:357)</f>
        <v>0</v>
      </c>
      <c r="AS63" s="25">
        <f ca="1">LOOKUP(AS$4,'Financial Model'!$8:$8,'Financial Model'!357:357)</f>
        <v>0</v>
      </c>
    </row>
    <row r="64" spans="3:45" x14ac:dyDescent="0.35">
      <c r="D64" t="s">
        <v>360</v>
      </c>
      <c r="E64" s="5"/>
      <c r="F64" s="25">
        <f ca="1">LOOKUP(F$4,'Financial Model'!$8:$8,'Financial Model'!358:358)</f>
        <v>0</v>
      </c>
      <c r="G64" s="25">
        <f ca="1">LOOKUP(G$4,'Financial Model'!$8:$8,'Financial Model'!358:358)</f>
        <v>-827709.01837273617</v>
      </c>
      <c r="H64" s="25">
        <f ca="1">LOOKUP(H$4,'Financial Model'!$8:$8,'Financial Model'!358:358)</f>
        <v>-1833930.6728613267</v>
      </c>
      <c r="I64" s="25">
        <f ca="1">LOOKUP(I$4,'Financial Model'!$8:$8,'Financial Model'!358:358)</f>
        <v>-671625.8020730922</v>
      </c>
      <c r="J64" s="25">
        <f ca="1">LOOKUP(J$4,'Financial Model'!$8:$8,'Financial Model'!358:358)</f>
        <v>45409.714090721449</v>
      </c>
      <c r="K64" s="25">
        <f ca="1">LOOKUP(K$4,'Financial Model'!$8:$8,'Financial Model'!358:358)</f>
        <v>-179155.45673659683</v>
      </c>
      <c r="L64" s="25">
        <f ca="1">LOOKUP(L$4,'Financial Model'!$8:$8,'Financial Model'!358:358)</f>
        <v>358572.80041783937</v>
      </c>
      <c r="M64" s="25">
        <f ca="1">LOOKUP(M$4,'Financial Model'!$8:$8,'Financial Model'!358:358)</f>
        <v>897666.85566895618</v>
      </c>
      <c r="N64" s="25">
        <f ca="1">LOOKUP(N$4,'Financial Model'!$8:$8,'Financial Model'!358:358)</f>
        <v>934972.99466591282</v>
      </c>
      <c r="O64" s="25">
        <f ca="1">LOOKUP(O$4,'Financial Model'!$8:$8,'Financial Model'!358:358)</f>
        <v>973755.97280792147</v>
      </c>
      <c r="P64" s="25">
        <f ca="1">LOOKUP(P$4,'Financial Model'!$8:$8,'Financial Model'!358:358)</f>
        <v>1014074.6704993284</v>
      </c>
      <c r="Q64" s="25">
        <f ca="1">LOOKUP(Q$4,'Financial Model'!$8:$8,'Financial Model'!358:358)</f>
        <v>972804.01279883599</v>
      </c>
      <c r="R64" s="25">
        <f ca="1">LOOKUP(R$4,'Financial Model'!$8:$8,'Financial Model'!358:358)</f>
        <v>1014152.9266912328</v>
      </c>
      <c r="S64" s="25">
        <f ca="1">LOOKUP(S$4,'Financial Model'!$8:$8,'Financial Model'!358:358)</f>
        <v>1057138.7606662954</v>
      </c>
      <c r="T64" s="25">
        <f ca="1">LOOKUP(T$4,'Financial Model'!$8:$8,'Financial Model'!358:358)</f>
        <v>1101826.7866292621</v>
      </c>
      <c r="U64" s="25">
        <f ca="1">LOOKUP(U$4,'Financial Model'!$8:$8,'Financial Model'!358:358)</f>
        <v>1148284.8934688817</v>
      </c>
      <c r="V64" s="25">
        <f ca="1">LOOKUP(V$4,'Financial Model'!$8:$8,'Financial Model'!358:358)</f>
        <v>1231501.6923416043</v>
      </c>
      <c r="W64" s="25">
        <f ca="1">LOOKUP(W$4,'Financial Model'!$8:$8,'Financial Model'!358:358)</f>
        <v>1281714.6261997921</v>
      </c>
      <c r="X64" s="25">
        <f ca="1">LOOKUP(X$4,'Financial Model'!$8:$8,'Financial Model'!358:358)</f>
        <v>1333918.0837352034</v>
      </c>
      <c r="Y64" s="25">
        <f ca="1">LOOKUP(Y$4,'Financial Model'!$8:$8,'Financial Model'!358:358)</f>
        <v>1388191.517915932</v>
      </c>
      <c r="Z64" s="25">
        <f ca="1">LOOKUP(Z$4,'Financial Model'!$8:$8,'Financial Model'!358:358)</f>
        <v>1526722.8324600558</v>
      </c>
      <c r="AA64" s="25">
        <f ca="1">LOOKUP(AA$4,'Financial Model'!$8:$8,'Financial Model'!358:358)</f>
        <v>339810.07620214205</v>
      </c>
      <c r="AB64" s="25">
        <f ca="1">LOOKUP(AB$4,'Financial Model'!$8:$8,'Financial Model'!358:358)</f>
        <v>330821.25908828538</v>
      </c>
      <c r="AC64" s="25">
        <f ca="1">LOOKUP(AC$4,'Financial Model'!$8:$8,'Financial Model'!358:358)</f>
        <v>321491.88500893355</v>
      </c>
      <c r="AD64" s="25">
        <f ca="1">LOOKUP(AD$4,'Financial Model'!$8:$8,'Financial Model'!358:358)</f>
        <v>311806.21954234288</v>
      </c>
      <c r="AE64" s="25">
        <f ca="1">LOOKUP(AE$4,'Financial Model'!$8:$8,'Financial Model'!358:358)</f>
        <v>301747.8651560588</v>
      </c>
      <c r="AF64" s="25">
        <f ca="1">LOOKUP(AF$4,'Financial Model'!$8:$8,'Financial Model'!358:358)</f>
        <v>291299.73380835116</v>
      </c>
      <c r="AG64" s="25">
        <f ca="1">LOOKUP(AG$4,'Financial Model'!$8:$8,'Financial Model'!358:358)</f>
        <v>280444.01843086741</v>
      </c>
      <c r="AH64" s="25">
        <f ca="1">LOOKUP(AH$4,'Financial Model'!$8:$8,'Financial Model'!358:358)</f>
        <v>269162.16324706789</v>
      </c>
      <c r="AI64" s="25">
        <f ca="1">LOOKUP(AI$4,'Financial Model'!$8:$8,'Financial Model'!358:358)</f>
        <v>257434.83287916315</v>
      </c>
      <c r="AJ64" s="25">
        <f ca="1">LOOKUP(AJ$4,'Financial Model'!$8:$8,'Financial Model'!358:358)</f>
        <v>245241.8801943619</v>
      </c>
      <c r="AK64" s="25">
        <f ca="1">LOOKUP(AK$4,'Financial Model'!$8:$8,'Financial Model'!358:358)</f>
        <v>229415.94995970713</v>
      </c>
      <c r="AL64" s="25">
        <f ca="1">LOOKUP(AL$4,'Financial Model'!$8:$8,'Financial Model'!358:358)</f>
        <v>210125.64927488536</v>
      </c>
      <c r="AM64" s="25">
        <f ca="1">LOOKUP(AM$4,'Financial Model'!$8:$8,'Financial Model'!358:358)</f>
        <v>190572.32177877502</v>
      </c>
      <c r="AN64" s="25">
        <f ca="1">LOOKUP(AN$4,'Financial Model'!$8:$8,'Financial Model'!358:358)</f>
        <v>170750.09609334773</v>
      </c>
      <c r="AO64" s="25">
        <f ca="1">LOOKUP(AO$4,'Financial Model'!$8:$8,'Financial Model'!358:358)</f>
        <v>150652.98645202781</v>
      </c>
      <c r="AP64" s="25">
        <f ca="1">LOOKUP(AP$4,'Financial Model'!$8:$8,'Financial Model'!358:358)</f>
        <v>4.7569923651267142E-10</v>
      </c>
      <c r="AQ64" s="25">
        <f ca="1">LOOKUP(AQ$4,'Financial Model'!$8:$8,'Financial Model'!358:358)</f>
        <v>4.9491748566778327E-10</v>
      </c>
      <c r="AR64" s="25">
        <f ca="1">LOOKUP(AR$4,'Financial Model'!$8:$8,'Financial Model'!358:358)</f>
        <v>5.1491215208876163E-10</v>
      </c>
      <c r="AS64" s="25">
        <f ca="1">LOOKUP(AS$4,'Financial Model'!$8:$8,'Financial Model'!358:358)</f>
        <v>5.3571460303314756E-10</v>
      </c>
    </row>
    <row r="65" spans="4:45" x14ac:dyDescent="0.35">
      <c r="D65" t="s">
        <v>344</v>
      </c>
      <c r="E65" s="5"/>
      <c r="F65" s="25">
        <f ca="1">LOOKUP(F$4,'Financial Model'!$8:$8,'Financial Model'!359:359)</f>
        <v>0</v>
      </c>
      <c r="G65" s="25">
        <f ca="1">LOOKUP(G$4,'Financial Model'!$8:$8,'Financial Model'!359:359)</f>
        <v>-764037.80883880099</v>
      </c>
      <c r="H65" s="25">
        <f ca="1">LOOKUP(H$4,'Financial Model'!$8:$8,'Financial Model'!359:359)</f>
        <v>-1038887.1251139853</v>
      </c>
      <c r="I65" s="25">
        <f ca="1">LOOKUP(I$4,'Financial Model'!$8:$8,'Financial Model'!359:359)</f>
        <v>-737382.61863401881</v>
      </c>
      <c r="J65" s="25">
        <f ca="1">LOOKUP(J$4,'Financial Model'!$8:$8,'Financial Model'!359:359)</f>
        <v>-554331.72940906743</v>
      </c>
      <c r="K65" s="25">
        <f ca="1">LOOKUP(K$4,'Financial Model'!$8:$8,'Financial Model'!359:359)</f>
        <v>-621671.58068001387</v>
      </c>
      <c r="L65" s="25">
        <f ca="1">LOOKUP(L$4,'Financial Model'!$8:$8,'Financial Model'!359:359)</f>
        <v>-486469.2459875074</v>
      </c>
      <c r="M65" s="25">
        <f ca="1">LOOKUP(M$4,'Financial Model'!$8:$8,'Financial Model'!359:359)</f>
        <v>-350997.58499692869</v>
      </c>
      <c r="N65" s="25">
        <f ca="1">LOOKUP(N$4,'Financial Model'!$8:$8,'Financial Model'!359:359)</f>
        <v>-349007.28306090483</v>
      </c>
      <c r="O65" s="25">
        <f ca="1">LOOKUP(O$4,'Financial Model'!$8:$8,'Financial Model'!359:359)</f>
        <v>-346720.07090011588</v>
      </c>
      <c r="P65" s="25">
        <f ca="1">LOOKUP(P$4,'Financial Model'!$8:$8,'Financial Model'!359:359)</f>
        <v>-344121.27185127093</v>
      </c>
      <c r="Q65" s="25">
        <f ca="1">LOOKUP(Q$4,'Financial Model'!$8:$8,'Financial Model'!359:359)</f>
        <v>-327798.74518404459</v>
      </c>
      <c r="R65" s="25">
        <f ca="1">LOOKUP(R$4,'Financial Model'!$8:$8,'Financial Model'!359:359)</f>
        <v>-325122.32307635964</v>
      </c>
      <c r="S65" s="25">
        <f ca="1">LOOKUP(S$4,'Financial Model'!$8:$8,'Financial Model'!359:359)</f>
        <v>-322110.37052890105</v>
      </c>
      <c r="T65" s="25">
        <f ca="1">LOOKUP(T$4,'Financial Model'!$8:$8,'Financial Model'!359:359)</f>
        <v>-318746.5332488651</v>
      </c>
      <c r="U65" s="25">
        <f ca="1">LOOKUP(U$4,'Financial Model'!$8:$8,'Financial Model'!359:359)</f>
        <v>-315013.7663601716</v>
      </c>
      <c r="V65" s="25">
        <f ca="1">LOOKUP(V$4,'Financial Model'!$8:$8,'Financial Model'!359:359)</f>
        <v>-301612.30629616586</v>
      </c>
      <c r="W65" s="25">
        <f ca="1">LOOKUP(W$4,'Financial Model'!$8:$8,'Financial Model'!359:359)</f>
        <v>-297087.64155844459</v>
      </c>
      <c r="X65" s="25">
        <f ca="1">LOOKUP(X$4,'Financial Model'!$8:$8,'Financial Model'!359:359)</f>
        <v>-292138.4822961248</v>
      </c>
      <c r="Y65" s="25">
        <f ca="1">LOOKUP(Y$4,'Financial Model'!$8:$8,'Financial Model'!359:359)</f>
        <v>-286744.72865801409</v>
      </c>
      <c r="Z65" s="25">
        <f ca="1">LOOKUP(Z$4,'Financial Model'!$8:$8,'Financial Model'!359:359)</f>
        <v>-294569.64839456114</v>
      </c>
      <c r="AA65" s="25">
        <f ca="1">LOOKUP(AA$4,'Financial Model'!$8:$8,'Financial Model'!359:359)</f>
        <v>-86587.80994558883</v>
      </c>
      <c r="AB65" s="25">
        <f ca="1">LOOKUP(AB$4,'Financial Model'!$8:$8,'Financial Model'!359:359)</f>
        <v>-81642.50158745615</v>
      </c>
      <c r="AC65" s="25">
        <f ca="1">LOOKUP(AC$4,'Financial Model'!$8:$8,'Financial Model'!359:359)</f>
        <v>-76696.842502386251</v>
      </c>
      <c r="AD65" s="25">
        <f ca="1">LOOKUP(AD$4,'Financial Model'!$8:$8,'Financial Model'!359:359)</f>
        <v>-71752.919994655356</v>
      </c>
      <c r="AE65" s="25">
        <f ca="1">LOOKUP(AE$4,'Financial Model'!$8:$8,'Financial Model'!359:359)</f>
        <v>-66812.957114761812</v>
      </c>
      <c r="AF65" s="25">
        <f ca="1">LOOKUP(AF$4,'Financial Model'!$8:$8,'Financial Model'!359:359)</f>
        <v>-61879.319125241651</v>
      </c>
      <c r="AG65" s="25">
        <f ca="1">LOOKUP(AG$4,'Financial Model'!$8:$8,'Financial Model'!359:359)</f>
        <v>-56954.520247568209</v>
      </c>
      <c r="AH65" s="25">
        <f ca="1">LOOKUP(AH$4,'Financial Model'!$8:$8,'Financial Model'!359:359)</f>
        <v>-52041.230701888941</v>
      </c>
      <c r="AI65" s="25">
        <f ca="1">LOOKUP(AI$4,'Financial Model'!$8:$8,'Financial Model'!359:359)</f>
        <v>-47142.284051833354</v>
      </c>
      <c r="AJ65" s="25">
        <f ca="1">LOOKUP(AJ$4,'Financial Model'!$8:$8,'Financial Model'!359:359)</f>
        <v>-42260.684867129559</v>
      </c>
      <c r="AK65" s="25">
        <f ca="1">LOOKUP(AK$4,'Financial Model'!$8:$8,'Financial Model'!359:359)</f>
        <v>-229415.94995970713</v>
      </c>
      <c r="AL65" s="25">
        <f ca="1">LOOKUP(AL$4,'Financial Model'!$8:$8,'Financial Model'!359:359)</f>
        <v>-210125.64927488536</v>
      </c>
      <c r="AM65" s="25">
        <f ca="1">LOOKUP(AM$4,'Financial Model'!$8:$8,'Financial Model'!359:359)</f>
        <v>-190572.32177877502</v>
      </c>
      <c r="AN65" s="25">
        <f ca="1">LOOKUP(AN$4,'Financial Model'!$8:$8,'Financial Model'!359:359)</f>
        <v>-170750.09609334773</v>
      </c>
      <c r="AO65" s="25">
        <f ca="1">LOOKUP(AO$4,'Financial Model'!$8:$8,'Financial Model'!359:359)</f>
        <v>-150652.98645202781</v>
      </c>
      <c r="AP65" s="25">
        <f ca="1">LOOKUP(AP$4,'Financial Model'!$8:$8,'Financial Model'!359:359)</f>
        <v>-4.7569923651267142E-10</v>
      </c>
      <c r="AQ65" s="25">
        <f ca="1">LOOKUP(AQ$4,'Financial Model'!$8:$8,'Financial Model'!359:359)</f>
        <v>-4.9491748566778327E-10</v>
      </c>
      <c r="AR65" s="25">
        <f ca="1">LOOKUP(AR$4,'Financial Model'!$8:$8,'Financial Model'!359:359)</f>
        <v>-5.1491215208876163E-10</v>
      </c>
      <c r="AS65" s="25">
        <f ca="1">LOOKUP(AS$4,'Financial Model'!$8:$8,'Financial Model'!359:359)</f>
        <v>-5.3571460303314756E-10</v>
      </c>
    </row>
    <row r="66" spans="4:45" x14ac:dyDescent="0.35">
      <c r="D66" s="33" t="s">
        <v>78</v>
      </c>
      <c r="E66" s="49"/>
      <c r="F66" s="50">
        <f ca="1">LOOKUP(F$4,'Financial Model'!$8:$8,'Financial Model'!360:360)</f>
        <v>4083329.2415731545</v>
      </c>
      <c r="G66" s="50">
        <f ca="1">LOOKUP(G$4,'Financial Model'!$8:$8,'Financial Model'!360:360)</f>
        <v>-4305707.0533768293</v>
      </c>
      <c r="H66" s="50">
        <f ca="1">LOOKUP(H$4,'Financial Model'!$8:$8,'Financial Model'!360:360)</f>
        <v>-10074608.159450205</v>
      </c>
      <c r="I66" s="50">
        <f ca="1">LOOKUP(I$4,'Financial Model'!$8:$8,'Financial Model'!360:360)</f>
        <v>-12917084.728927009</v>
      </c>
      <c r="J66" s="50">
        <f ca="1">LOOKUP(J$4,'Financial Model'!$8:$8,'Financial Model'!360:360)</f>
        <v>-13960640.411300855</v>
      </c>
      <c r="K66" s="50">
        <f ca="1">LOOKUP(K$4,'Financial Model'!$8:$8,'Financial Model'!360:360)</f>
        <v>-34321678.427944362</v>
      </c>
      <c r="L66" s="50">
        <f ca="1">LOOKUP(L$4,'Financial Model'!$8:$8,'Financial Model'!360:360)</f>
        <v>-34595650.697139136</v>
      </c>
      <c r="M66" s="50">
        <f ca="1">LOOKUP(M$4,'Financial Model'!$8:$8,'Financial Model'!360:360)</f>
        <v>-33521317.419879582</v>
      </c>
      <c r="N66" s="50">
        <f ca="1">LOOKUP(N$4,'Financial Model'!$8:$8,'Financial Model'!360:360)</f>
        <v>-32369251.451797828</v>
      </c>
      <c r="O66" s="50">
        <f ca="1">LOOKUP(O$4,'Financial Model'!$8:$8,'Financial Model'!360:360)</f>
        <v>-31135940.990598843</v>
      </c>
      <c r="P66" s="50">
        <f ca="1">LOOKUP(P$4,'Financial Model'!$8:$8,'Financial Model'!360:360)</f>
        <v>-29817728.567407973</v>
      </c>
      <c r="Q66" s="50">
        <f ca="1">LOOKUP(Q$4,'Financial Model'!$8:$8,'Financial Model'!360:360)</f>
        <v>-28549015.666664038</v>
      </c>
      <c r="R66" s="50">
        <f ca="1">LOOKUP(R$4,'Financial Model'!$8:$8,'Financial Model'!360:360)</f>
        <v>-27193208.707773566</v>
      </c>
      <c r="S66" s="50">
        <f ca="1">LOOKUP(S$4,'Financial Model'!$8:$8,'Financial Model'!360:360)</f>
        <v>-25746402.402718972</v>
      </c>
      <c r="T66" s="50">
        <f ca="1">LOOKUP(T$4,'Financial Model'!$8:$8,'Financial Model'!360:360)</f>
        <v>-24204529.816471502</v>
      </c>
      <c r="U66" s="50">
        <f ca="1">LOOKUP(U$4,'Financial Model'!$8:$8,'Financial Model'!360:360)</f>
        <v>-22563355.816602211</v>
      </c>
      <c r="V66" s="50">
        <f ca="1">LOOKUP(V$4,'Financial Model'!$8:$8,'Financial Model'!360:360)</f>
        <v>-20730070.258720148</v>
      </c>
      <c r="W66" s="50">
        <f ca="1">LOOKUP(W$4,'Financial Model'!$8:$8,'Financial Model'!360:360)</f>
        <v>-18788480.897087324</v>
      </c>
      <c r="X66" s="50">
        <f ca="1">LOOKUP(X$4,'Financial Model'!$8:$8,'Financial Model'!360:360)</f>
        <v>-16733806.009330319</v>
      </c>
      <c r="Y66" s="50">
        <f ca="1">LOOKUP(Y$4,'Financial Model'!$8:$8,'Financial Model'!360:360)</f>
        <v>-14561066.723721415</v>
      </c>
      <c r="Z66" s="50">
        <f ca="1">LOOKUP(Z$4,'Financial Model'!$8:$8,'Financial Model'!360:360)</f>
        <v>-12196657.984405492</v>
      </c>
      <c r="AA66" s="50">
        <f ca="1">LOOKUP(AA$4,'Financial Model'!$8:$8,'Financial Model'!360:360)</f>
        <v>-11688313.915972481</v>
      </c>
      <c r="AB66" s="50">
        <f ca="1">LOOKUP(AB$4,'Financial Model'!$8:$8,'Financial Model'!360:360)</f>
        <v>-11187893.20436383</v>
      </c>
      <c r="AC66" s="50">
        <f ca="1">LOOKUP(AC$4,'Financial Model'!$8:$8,'Financial Model'!360:360)</f>
        <v>-10696067.640551586</v>
      </c>
      <c r="AD66" s="50">
        <f ca="1">LOOKUP(AD$4,'Financial Model'!$8:$8,'Financial Model'!360:360)</f>
        <v>-10213544.271808133</v>
      </c>
      <c r="AE66" s="50">
        <f ca="1">LOOKUP(AE$4,'Financial Model'!$8:$8,'Financial Model'!360:360)</f>
        <v>-9741066.9829955716</v>
      </c>
      <c r="AF66" s="50">
        <f ca="1">LOOKUP(AF$4,'Financial Model'!$8:$8,'Financial Model'!360:360)</f>
        <v>-9279418.1449046526</v>
      </c>
      <c r="AG66" s="50">
        <f ca="1">LOOKUP(AG$4,'Financial Model'!$8:$8,'Financial Model'!360:360)</f>
        <v>-8829420.332415266</v>
      </c>
      <c r="AH66" s="50">
        <f ca="1">LOOKUP(AH$4,'Financial Model'!$8:$8,'Financial Model'!360:360)</f>
        <v>-8391938.1153637245</v>
      </c>
      <c r="AI66" s="50">
        <f ca="1">LOOKUP(AI$4,'Financial Model'!$8:$8,'Financial Model'!360:360)</f>
        <v>-7967879.9251198983</v>
      </c>
      <c r="AJ66" s="50">
        <f ca="1">LOOKUP(AJ$4,'Financial Model'!$8:$8,'Financial Model'!360:360)</f>
        <v>-7558199.999999959</v>
      </c>
      <c r="AK66" s="50">
        <f ca="1">LOOKUP(AK$4,'Financial Model'!$8:$8,'Financial Model'!360:360)</f>
        <v>-7558199.999999959</v>
      </c>
      <c r="AL66" s="50">
        <f ca="1">LOOKUP(AL$4,'Financial Model'!$8:$8,'Financial Model'!360:360)</f>
        <v>-7558199.999999959</v>
      </c>
      <c r="AM66" s="50">
        <f ca="1">LOOKUP(AM$4,'Financial Model'!$8:$8,'Financial Model'!360:360)</f>
        <v>-7558199.999999959</v>
      </c>
      <c r="AN66" s="50">
        <f ca="1">LOOKUP(AN$4,'Financial Model'!$8:$8,'Financial Model'!360:360)</f>
        <v>-7558199.999999959</v>
      </c>
      <c r="AO66" s="50">
        <f ca="1">LOOKUP(AO$4,'Financial Model'!$8:$8,'Financial Model'!360:360)</f>
        <v>-7558199.999999959</v>
      </c>
      <c r="AP66" s="50">
        <f ca="1">LOOKUP(AP$4,'Financial Model'!$8:$8,'Financial Model'!360:360)</f>
        <v>-7558199.999999959</v>
      </c>
      <c r="AQ66" s="50">
        <f ca="1">LOOKUP(AQ$4,'Financial Model'!$8:$8,'Financial Model'!360:360)</f>
        <v>-7558199.999999959</v>
      </c>
      <c r="AR66" s="50">
        <f ca="1">LOOKUP(AR$4,'Financial Model'!$8:$8,'Financial Model'!360:360)</f>
        <v>-7558199.999999959</v>
      </c>
      <c r="AS66" s="50">
        <f ca="1">LOOKUP(AS$4,'Financial Model'!$8:$8,'Financial Model'!360:360)</f>
        <v>-7558199.999999959</v>
      </c>
    </row>
    <row r="67" spans="4:45" x14ac:dyDescent="0.35">
      <c r="E67" s="5"/>
      <c r="F67" s="25">
        <f>LOOKUP(F$4,'Financial Model'!$8:$8,'Financial Model'!361:361)</f>
        <v>0</v>
      </c>
      <c r="G67" s="25">
        <f>LOOKUP(G$4,'Financial Model'!$8:$8,'Financial Model'!361:361)</f>
        <v>0</v>
      </c>
      <c r="H67" s="25">
        <f>LOOKUP(H$4,'Financial Model'!$8:$8,'Financial Model'!361:361)</f>
        <v>0</v>
      </c>
      <c r="I67" s="25">
        <f>LOOKUP(I$4,'Financial Model'!$8:$8,'Financial Model'!361:361)</f>
        <v>0</v>
      </c>
      <c r="J67" s="25">
        <f>LOOKUP(J$4,'Financial Model'!$8:$8,'Financial Model'!361:361)</f>
        <v>0</v>
      </c>
      <c r="K67" s="25">
        <f>LOOKUP(K$4,'Financial Model'!$8:$8,'Financial Model'!361:361)</f>
        <v>0</v>
      </c>
      <c r="L67" s="25">
        <f>LOOKUP(L$4,'Financial Model'!$8:$8,'Financial Model'!361:361)</f>
        <v>0</v>
      </c>
      <c r="M67" s="25">
        <f>LOOKUP(M$4,'Financial Model'!$8:$8,'Financial Model'!361:361)</f>
        <v>0</v>
      </c>
      <c r="N67" s="25">
        <f>LOOKUP(N$4,'Financial Model'!$8:$8,'Financial Model'!361:361)</f>
        <v>0</v>
      </c>
      <c r="O67" s="25">
        <f>LOOKUP(O$4,'Financial Model'!$8:$8,'Financial Model'!361:361)</f>
        <v>0</v>
      </c>
      <c r="P67" s="25">
        <f>LOOKUP(P$4,'Financial Model'!$8:$8,'Financial Model'!361:361)</f>
        <v>0</v>
      </c>
      <c r="Q67" s="25">
        <f>LOOKUP(Q$4,'Financial Model'!$8:$8,'Financial Model'!361:361)</f>
        <v>0</v>
      </c>
      <c r="R67" s="25">
        <f>LOOKUP(R$4,'Financial Model'!$8:$8,'Financial Model'!361:361)</f>
        <v>0</v>
      </c>
      <c r="S67" s="25">
        <f>LOOKUP(S$4,'Financial Model'!$8:$8,'Financial Model'!361:361)</f>
        <v>0</v>
      </c>
      <c r="T67" s="25">
        <f>LOOKUP(T$4,'Financial Model'!$8:$8,'Financial Model'!361:361)</f>
        <v>0</v>
      </c>
      <c r="U67" s="25">
        <f>LOOKUP(U$4,'Financial Model'!$8:$8,'Financial Model'!361:361)</f>
        <v>0</v>
      </c>
      <c r="V67" s="25">
        <f>LOOKUP(V$4,'Financial Model'!$8:$8,'Financial Model'!361:361)</f>
        <v>0</v>
      </c>
      <c r="W67" s="25">
        <f>LOOKUP(W$4,'Financial Model'!$8:$8,'Financial Model'!361:361)</f>
        <v>0</v>
      </c>
      <c r="X67" s="25">
        <f>LOOKUP(X$4,'Financial Model'!$8:$8,'Financial Model'!361:361)</f>
        <v>0</v>
      </c>
      <c r="Y67" s="25">
        <f>LOOKUP(Y$4,'Financial Model'!$8:$8,'Financial Model'!361:361)</f>
        <v>0</v>
      </c>
      <c r="Z67" s="25">
        <f>LOOKUP(Z$4,'Financial Model'!$8:$8,'Financial Model'!361:361)</f>
        <v>0</v>
      </c>
      <c r="AA67" s="25">
        <f>LOOKUP(AA$4,'Financial Model'!$8:$8,'Financial Model'!361:361)</f>
        <v>0</v>
      </c>
      <c r="AB67" s="25">
        <f>LOOKUP(AB$4,'Financial Model'!$8:$8,'Financial Model'!361:361)</f>
        <v>0</v>
      </c>
      <c r="AC67" s="25">
        <f>LOOKUP(AC$4,'Financial Model'!$8:$8,'Financial Model'!361:361)</f>
        <v>0</v>
      </c>
      <c r="AD67" s="25">
        <f>LOOKUP(AD$4,'Financial Model'!$8:$8,'Financial Model'!361:361)</f>
        <v>0</v>
      </c>
      <c r="AE67" s="25">
        <f>LOOKUP(AE$4,'Financial Model'!$8:$8,'Financial Model'!361:361)</f>
        <v>0</v>
      </c>
      <c r="AF67" s="25">
        <f>LOOKUP(AF$4,'Financial Model'!$8:$8,'Financial Model'!361:361)</f>
        <v>0</v>
      </c>
      <c r="AG67" s="25">
        <f>LOOKUP(AG$4,'Financial Model'!$8:$8,'Financial Model'!361:361)</f>
        <v>0</v>
      </c>
      <c r="AH67" s="25">
        <f>LOOKUP(AH$4,'Financial Model'!$8:$8,'Financial Model'!361:361)</f>
        <v>0</v>
      </c>
      <c r="AI67" s="25">
        <f>LOOKUP(AI$4,'Financial Model'!$8:$8,'Financial Model'!361:361)</f>
        <v>0</v>
      </c>
      <c r="AJ67" s="25">
        <f>LOOKUP(AJ$4,'Financial Model'!$8:$8,'Financial Model'!361:361)</f>
        <v>0</v>
      </c>
      <c r="AK67" s="25">
        <f>LOOKUP(AK$4,'Financial Model'!$8:$8,'Financial Model'!361:361)</f>
        <v>0</v>
      </c>
      <c r="AL67" s="25">
        <f>LOOKUP(AL$4,'Financial Model'!$8:$8,'Financial Model'!361:361)</f>
        <v>0</v>
      </c>
      <c r="AM67" s="25">
        <f>LOOKUP(AM$4,'Financial Model'!$8:$8,'Financial Model'!361:361)</f>
        <v>0</v>
      </c>
      <c r="AN67" s="25">
        <f>LOOKUP(AN$4,'Financial Model'!$8:$8,'Financial Model'!361:361)</f>
        <v>0</v>
      </c>
      <c r="AO67" s="25">
        <f>LOOKUP(AO$4,'Financial Model'!$8:$8,'Financial Model'!361:361)</f>
        <v>0</v>
      </c>
      <c r="AP67" s="25">
        <f>LOOKUP(AP$4,'Financial Model'!$8:$8,'Financial Model'!361:361)</f>
        <v>0</v>
      </c>
      <c r="AQ67" s="25">
        <f>LOOKUP(AQ$4,'Financial Model'!$8:$8,'Financial Model'!361:361)</f>
        <v>0</v>
      </c>
      <c r="AR67" s="25">
        <f>LOOKUP(AR$4,'Financial Model'!$8:$8,'Financial Model'!361:361)</f>
        <v>0</v>
      </c>
      <c r="AS67" s="25">
        <f>LOOKUP(AS$4,'Financial Model'!$8:$8,'Financial Model'!361:361)</f>
        <v>0</v>
      </c>
    </row>
    <row r="68" spans="4:45" ht="15" thickBot="1" x14ac:dyDescent="0.4">
      <c r="D68" s="38" t="s">
        <v>361</v>
      </c>
      <c r="E68" s="51"/>
      <c r="F68" s="52">
        <f ca="1">LOOKUP(F$4,'Financial Model'!$8:$8,'Financial Model'!362:362)</f>
        <v>27222194.943821028</v>
      </c>
      <c r="G68" s="52">
        <f ca="1">LOOKUP(G$4,'Financial Model'!$8:$8,'Financial Model'!362:362)</f>
        <v>18931275.955056824</v>
      </c>
      <c r="H68" s="52">
        <f ca="1">LOOKUP(H$4,'Financial Model'!$8:$8,'Financial Model'!362:362)</f>
        <v>11765405.573034095</v>
      </c>
      <c r="I68" s="52">
        <f ca="1">LOOKUP(I$4,'Financial Model'!$8:$8,'Financial Model'!362:362)</f>
        <v>7430523.3438204583</v>
      </c>
      <c r="J68" s="52">
        <f ca="1">LOOKUP(J$4,'Financial Model'!$8:$8,'Financial Model'!362:362)</f>
        <v>4794234.0062922779</v>
      </c>
      <c r="K68" s="52">
        <f ca="1">LOOKUP(K$4,'Financial Model'!$8:$8,'Financial Model'!362:362)</f>
        <v>2157944.6687640958</v>
      </c>
      <c r="L68" s="52">
        <f ca="1">LOOKUP(L$4,'Financial Model'!$8:$8,'Financial Model'!362:362)</f>
        <v>795600.00000000745</v>
      </c>
      <c r="M68" s="52">
        <f ca="1">LOOKUP(M$4,'Financial Model'!$8:$8,'Financial Model'!362:362)</f>
        <v>707200.00000001118</v>
      </c>
      <c r="N68" s="52">
        <f ca="1">LOOKUP(N$4,'Financial Model'!$8:$8,'Financial Model'!362:362)</f>
        <v>618800.00000001118</v>
      </c>
      <c r="O68" s="52">
        <f ca="1">LOOKUP(O$4,'Financial Model'!$8:$8,'Financial Model'!362:362)</f>
        <v>530400.0000000149</v>
      </c>
      <c r="P68" s="52">
        <f ca="1">LOOKUP(P$4,'Financial Model'!$8:$8,'Financial Model'!362:362)</f>
        <v>442000.0000000149</v>
      </c>
      <c r="Q68" s="52">
        <f ca="1">LOOKUP(Q$4,'Financial Model'!$8:$8,'Financial Model'!362:362)</f>
        <v>353600.00000001118</v>
      </c>
      <c r="R68" s="52">
        <f ca="1">LOOKUP(R$4,'Financial Model'!$8:$8,'Financial Model'!362:362)</f>
        <v>265200.00000001118</v>
      </c>
      <c r="S68" s="52">
        <f ca="1">LOOKUP(S$4,'Financial Model'!$8:$8,'Financial Model'!362:362)</f>
        <v>176800.00000001118</v>
      </c>
      <c r="T68" s="52">
        <f ca="1">LOOKUP(T$4,'Financial Model'!$8:$8,'Financial Model'!362:362)</f>
        <v>88400.000000013039</v>
      </c>
      <c r="U68" s="52">
        <f ca="1">LOOKUP(U$4,'Financial Model'!$8:$8,'Financial Model'!362:362)</f>
        <v>1.4901161193847656E-8</v>
      </c>
      <c r="V68" s="52">
        <f ca="1">LOOKUP(V$4,'Financial Model'!$8:$8,'Financial Model'!362:362)</f>
        <v>1.4901161193847656E-8</v>
      </c>
      <c r="W68" s="52">
        <f ca="1">LOOKUP(W$4,'Financial Model'!$8:$8,'Financial Model'!362:362)</f>
        <v>1.4901161193847656E-8</v>
      </c>
      <c r="X68" s="52">
        <f ca="1">LOOKUP(X$4,'Financial Model'!$8:$8,'Financial Model'!362:362)</f>
        <v>1.6763806343078613E-8</v>
      </c>
      <c r="Y68" s="52">
        <f ca="1">LOOKUP(Y$4,'Financial Model'!$8:$8,'Financial Model'!362:362)</f>
        <v>1.6763806343078613E-8</v>
      </c>
      <c r="Z68" s="52">
        <f ca="1">LOOKUP(Z$4,'Financial Model'!$8:$8,'Financial Model'!362:362)</f>
        <v>1.6763806343078613E-8</v>
      </c>
      <c r="AA68" s="52">
        <f ca="1">LOOKUP(AA$4,'Financial Model'!$8:$8,'Financial Model'!362:362)</f>
        <v>1.7695128917694092E-8</v>
      </c>
      <c r="AB68" s="52">
        <f ca="1">LOOKUP(AB$4,'Financial Model'!$8:$8,'Financial Model'!362:362)</f>
        <v>1.8160790205001831E-8</v>
      </c>
      <c r="AC68" s="52">
        <f ca="1">LOOKUP(AC$4,'Financial Model'!$8:$8,'Financial Model'!362:362)</f>
        <v>1.7229467630386353E-8</v>
      </c>
      <c r="AD68" s="52">
        <f ca="1">LOOKUP(AD$4,'Financial Model'!$8:$8,'Financial Model'!362:362)</f>
        <v>1.7229467630386353E-8</v>
      </c>
      <c r="AE68" s="52">
        <f ca="1">LOOKUP(AE$4,'Financial Model'!$8:$8,'Financial Model'!362:362)</f>
        <v>1.7229467630386353E-8</v>
      </c>
      <c r="AF68" s="52">
        <f ca="1">LOOKUP(AF$4,'Financial Model'!$8:$8,'Financial Model'!362:362)</f>
        <v>1.6530975699424744E-8</v>
      </c>
      <c r="AG68" s="52">
        <f ca="1">LOOKUP(AG$4,'Financial Model'!$8:$8,'Financial Model'!362:362)</f>
        <v>1.7229467630386353E-8</v>
      </c>
      <c r="AH68" s="52">
        <f ca="1">LOOKUP(AH$4,'Financial Model'!$8:$8,'Financial Model'!362:362)</f>
        <v>1.6065314412117004E-8</v>
      </c>
      <c r="AI68" s="52">
        <f ca="1">LOOKUP(AI$4,'Financial Model'!$8:$8,'Financial Model'!362:362)</f>
        <v>1.6065314412117004E-8</v>
      </c>
      <c r="AJ68" s="52">
        <f ca="1">LOOKUP(AJ$4,'Financial Model'!$8:$8,'Financial Model'!362:362)</f>
        <v>1.6763806343078613E-8</v>
      </c>
      <c r="AK68" s="52">
        <f ca="1">LOOKUP(AK$4,'Financial Model'!$8:$8,'Financial Model'!362:362)</f>
        <v>1.6763806343078613E-8</v>
      </c>
      <c r="AL68" s="52">
        <f ca="1">LOOKUP(AL$4,'Financial Model'!$8:$8,'Financial Model'!362:362)</f>
        <v>1.6763806343078613E-8</v>
      </c>
      <c r="AM68" s="52">
        <f ca="1">LOOKUP(AM$4,'Financial Model'!$8:$8,'Financial Model'!362:362)</f>
        <v>1.6763806343078613E-8</v>
      </c>
      <c r="AN68" s="52">
        <f ca="1">LOOKUP(AN$4,'Financial Model'!$8:$8,'Financial Model'!362:362)</f>
        <v>1.6763806343078613E-8</v>
      </c>
      <c r="AO68" s="52">
        <f ca="1">LOOKUP(AO$4,'Financial Model'!$8:$8,'Financial Model'!362:362)</f>
        <v>1.6763806343078613E-8</v>
      </c>
      <c r="AP68" s="52">
        <f ca="1">LOOKUP(AP$4,'Financial Model'!$8:$8,'Financial Model'!362:362)</f>
        <v>1.6763806343078613E-8</v>
      </c>
      <c r="AQ68" s="52">
        <f ca="1">LOOKUP(AQ$4,'Financial Model'!$8:$8,'Financial Model'!362:362)</f>
        <v>1.6763806343078613E-8</v>
      </c>
      <c r="AR68" s="52">
        <f ca="1">LOOKUP(AR$4,'Financial Model'!$8:$8,'Financial Model'!362:362)</f>
        <v>1.6763806343078613E-8</v>
      </c>
      <c r="AS68" s="52">
        <f ca="1">LOOKUP(AS$4,'Financial Model'!$8:$8,'Financial Model'!362:362)</f>
        <v>1.6763806343078613E-8</v>
      </c>
    </row>
    <row r="69" spans="4:45" ht="15" thickTop="1" x14ac:dyDescent="0.35"/>
  </sheetData>
  <conditionalFormatting sqref="A1:XFD1048576">
    <cfRule type="expression" dxfId="1" priority="1">
      <formula>AND(A1&lt;&gt;"",A1=FALSE)</formula>
    </cfRule>
    <cfRule type="expression" dxfId="0" priority="2">
      <formula>A1=TRUE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CB212-F7BE-4B13-B079-08B657779C29}">
  <sheetPr codeName="Sheet8"/>
  <dimension ref="A1"/>
  <sheetViews>
    <sheetView zoomScale="96" workbookViewId="0">
      <selection activeCell="B11" sqref="B11"/>
    </sheetView>
  </sheetViews>
  <sheetFormatPr defaultRowHeight="14.5" x14ac:dyDescent="0.35"/>
  <sheetData/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b556776d-8a0f-4dc9-bb5c-b5e28f8e36fe}" enabled="0" method="" siteId="{b556776d-8a0f-4dc9-bb5c-b5e28f8e36f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Charts</vt:lpstr>
      </vt:variant>
      <vt:variant>
        <vt:i4>1</vt:i4>
      </vt:variant>
    </vt:vector>
  </HeadingPairs>
  <TitlesOfParts>
    <vt:vector size="8" baseType="lpstr">
      <vt:lpstr>Introduction</vt:lpstr>
      <vt:lpstr>InputC</vt:lpstr>
      <vt:lpstr>InputS</vt:lpstr>
      <vt:lpstr>Summary</vt:lpstr>
      <vt:lpstr>Financial Model</vt:lpstr>
      <vt:lpstr>Annual Financial Statements</vt:lpstr>
      <vt:lpstr>PDF</vt:lpstr>
      <vt:lpstr>CFADS and 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Chua</dc:creator>
  <cp:lastModifiedBy>Edward Bodmer</cp:lastModifiedBy>
  <dcterms:created xsi:type="dcterms:W3CDTF">2026-04-24T11:06:11Z</dcterms:created>
  <dcterms:modified xsi:type="dcterms:W3CDTF">2026-05-21T17:41:56Z</dcterms:modified>
</cp:coreProperties>
</file>