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2d64a42721f930/Courses New/Chapter 5. Electricity/1. Renewable Energy/4. Resource Studies and Feasibility Studies/Wind Resource Studies/"/>
    </mc:Choice>
  </mc:AlternateContent>
  <xr:revisionPtr revIDLastSave="0" documentId="8_{6513B41E-ECFE-49EC-B1EF-3B2AA9B14C8C}" xr6:coauthVersionLast="47" xr6:coauthVersionMax="47" xr10:uidLastSave="{00000000-0000-0000-0000-000000000000}"/>
  <bookViews>
    <workbookView xWindow="-110" yWindow="-110" windowWidth="19420" windowHeight="11500" activeTab="2" xr2:uid="{D0CDF7A1-5ADB-4794-B7FA-D9B2A8F4C641}"/>
  </bookViews>
  <sheets>
    <sheet name="Power Curves" sheetId="1" r:id="rId1"/>
    <sheet name="Graphs" sheetId="4" r:id="rId2"/>
    <sheet name="Wind Power Curves" sheetId="5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4" i="5" l="1"/>
  <c r="K33" i="5"/>
  <c r="L33" i="5" s="1"/>
  <c r="M33" i="5" s="1"/>
  <c r="N33" i="5" s="1"/>
  <c r="O33" i="5" s="1"/>
  <c r="P33" i="5" s="1"/>
  <c r="Q33" i="5" s="1"/>
  <c r="R33" i="5" s="1"/>
  <c r="S33" i="5" s="1"/>
  <c r="T33" i="5" s="1"/>
  <c r="U33" i="5" s="1"/>
  <c r="V33" i="5" s="1"/>
  <c r="W33" i="5" s="1"/>
  <c r="X33" i="5" s="1"/>
  <c r="Y33" i="5" s="1"/>
  <c r="Z33" i="5" s="1"/>
  <c r="AA33" i="5" s="1"/>
  <c r="AB33" i="5" s="1"/>
  <c r="AC33" i="5" s="1"/>
  <c r="AD33" i="5" s="1"/>
  <c r="AE33" i="5" s="1"/>
  <c r="AF33" i="5" s="1"/>
  <c r="AG33" i="5" s="1"/>
  <c r="AH33" i="5" s="1"/>
  <c r="AI33" i="5" s="1"/>
  <c r="AJ33" i="5" s="1"/>
  <c r="AK33" i="5" s="1"/>
  <c r="AL33" i="5" s="1"/>
  <c r="AM33" i="5" s="1"/>
  <c r="AN33" i="5" s="1"/>
  <c r="AO33" i="5" s="1"/>
  <c r="AP33" i="5" s="1"/>
  <c r="AQ33" i="5" s="1"/>
  <c r="AR33" i="5" s="1"/>
  <c r="AS33" i="5" s="1"/>
  <c r="AT33" i="5" s="1"/>
  <c r="AU33" i="5" s="1"/>
  <c r="AV33" i="5" s="1"/>
  <c r="AW33" i="5" s="1"/>
  <c r="AX33" i="5" s="1"/>
  <c r="AY33" i="5" s="1"/>
  <c r="AZ33" i="5" s="1"/>
  <c r="BA33" i="5" s="1"/>
  <c r="BB33" i="5" s="1"/>
  <c r="BC33" i="5" s="1"/>
  <c r="BD33" i="5" s="1"/>
  <c r="BE33" i="5" s="1"/>
  <c r="BF33" i="5" s="1"/>
  <c r="BG33" i="5" s="1"/>
  <c r="BH33" i="5" s="1"/>
  <c r="BI33" i="5" s="1"/>
  <c r="BJ33" i="5" s="1"/>
  <c r="BK33" i="5" s="1"/>
  <c r="BL33" i="5" s="1"/>
  <c r="BM33" i="5" s="1"/>
  <c r="BN33" i="5" s="1"/>
  <c r="BO33" i="5" s="1"/>
  <c r="BP33" i="5" s="1"/>
  <c r="BQ33" i="5" s="1"/>
  <c r="BR33" i="5" s="1"/>
  <c r="BS33" i="5" s="1"/>
  <c r="BT33" i="5" s="1"/>
  <c r="BU33" i="5" s="1"/>
  <c r="BV33" i="5" s="1"/>
  <c r="BW33" i="5" s="1"/>
  <c r="BX33" i="5" s="1"/>
  <c r="BY33" i="5" s="1"/>
  <c r="BZ33" i="5" s="1"/>
  <c r="CA33" i="5" s="1"/>
  <c r="CB33" i="5" s="1"/>
  <c r="CC33" i="5" s="1"/>
  <c r="CD33" i="5" s="1"/>
  <c r="CE33" i="5" s="1"/>
  <c r="CF33" i="5" s="1"/>
  <c r="CG33" i="5" s="1"/>
  <c r="CH33" i="5" s="1"/>
  <c r="CI33" i="5" s="1"/>
  <c r="CJ33" i="5" s="1"/>
  <c r="CK33" i="5" s="1"/>
  <c r="CL33" i="5" s="1"/>
  <c r="CM33" i="5" s="1"/>
  <c r="CN33" i="5" s="1"/>
  <c r="CO33" i="5" s="1"/>
  <c r="CP33" i="5" s="1"/>
  <c r="CQ33" i="5" s="1"/>
  <c r="CR33" i="5" s="1"/>
  <c r="CS33" i="5" s="1"/>
  <c r="CT33" i="5" s="1"/>
  <c r="CU33" i="5" s="1"/>
  <c r="CV33" i="5" s="1"/>
  <c r="CW33" i="5" s="1"/>
  <c r="CX33" i="5" s="1"/>
  <c r="CY33" i="5" s="1"/>
  <c r="CZ33" i="5" s="1"/>
  <c r="DA33" i="5" s="1"/>
  <c r="DB33" i="5" s="1"/>
  <c r="DC33" i="5" s="1"/>
  <c r="DD33" i="5" s="1"/>
  <c r="DE33" i="5" s="1"/>
  <c r="DF33" i="5" s="1"/>
  <c r="DG33" i="5" s="1"/>
  <c r="DH33" i="5" s="1"/>
  <c r="DI33" i="5" s="1"/>
  <c r="DJ33" i="5" s="1"/>
  <c r="DK33" i="5" s="1"/>
  <c r="DL33" i="5" s="1"/>
  <c r="DM33" i="5" s="1"/>
  <c r="DN33" i="5" s="1"/>
  <c r="DO33" i="5" s="1"/>
  <c r="DP33" i="5" s="1"/>
  <c r="DQ33" i="5" s="1"/>
  <c r="DR33" i="5" s="1"/>
  <c r="DS33" i="5" s="1"/>
  <c r="DT33" i="5" s="1"/>
  <c r="DU33" i="5" s="1"/>
  <c r="DV33" i="5" s="1"/>
  <c r="DW33" i="5" s="1"/>
  <c r="DX33" i="5" s="1"/>
  <c r="DY33" i="5" s="1"/>
  <c r="DZ33" i="5" s="1"/>
  <c r="EA33" i="5" s="1"/>
  <c r="EB33" i="5" s="1"/>
  <c r="EC33" i="5" s="1"/>
  <c r="ED33" i="5" s="1"/>
  <c r="EE33" i="5" s="1"/>
  <c r="J33" i="5"/>
  <c r="BO30" i="5"/>
  <c r="BI30" i="5"/>
  <c r="AR30" i="5"/>
  <c r="AQ30" i="5"/>
  <c r="U30" i="5"/>
  <c r="T30" i="5"/>
  <c r="F30" i="5"/>
  <c r="BY29" i="5"/>
  <c r="BX29" i="5"/>
  <c r="BB29" i="5"/>
  <c r="BA29" i="5"/>
  <c r="AJ29" i="5"/>
  <c r="AD29" i="5"/>
  <c r="M29" i="5"/>
  <c r="L29" i="5"/>
  <c r="F29" i="5"/>
  <c r="CA28" i="5"/>
  <c r="BZ28" i="5"/>
  <c r="BY28" i="5"/>
  <c r="BS28" i="5"/>
  <c r="BR28" i="5"/>
  <c r="BQ28" i="5"/>
  <c r="BK28" i="5"/>
  <c r="BJ28" i="5"/>
  <c r="BI28" i="5"/>
  <c r="BC28" i="5"/>
  <c r="BB28" i="5"/>
  <c r="BA28" i="5"/>
  <c r="AU28" i="5"/>
  <c r="AT28" i="5"/>
  <c r="AS28" i="5"/>
  <c r="AM28" i="5"/>
  <c r="AL28" i="5"/>
  <c r="AK28" i="5"/>
  <c r="AE28" i="5"/>
  <c r="AD28" i="5"/>
  <c r="AC28" i="5"/>
  <c r="W28" i="5"/>
  <c r="V28" i="5"/>
  <c r="U28" i="5"/>
  <c r="O28" i="5"/>
  <c r="N28" i="5"/>
  <c r="M28" i="5"/>
  <c r="G28" i="5"/>
  <c r="BX28" i="5" s="1"/>
  <c r="F28" i="5"/>
  <c r="F27" i="5"/>
  <c r="BU26" i="5"/>
  <c r="BS26" i="5"/>
  <c r="BM26" i="5"/>
  <c r="BL26" i="5"/>
  <c r="BC26" i="5"/>
  <c r="AV26" i="5"/>
  <c r="AU26" i="5"/>
  <c r="AO26" i="5"/>
  <c r="AF26" i="5"/>
  <c r="Y26" i="5"/>
  <c r="X26" i="5"/>
  <c r="W26" i="5"/>
  <c r="I26" i="5"/>
  <c r="G26" i="5"/>
  <c r="F26" i="5"/>
  <c r="J25" i="5"/>
  <c r="I25" i="5"/>
  <c r="G21" i="5"/>
  <c r="G30" i="5" s="1"/>
  <c r="BY30" i="5" s="1"/>
  <c r="F21" i="5"/>
  <c r="F38" i="5" s="1"/>
  <c r="G20" i="5"/>
  <c r="G29" i="5" s="1"/>
  <c r="BJ29" i="5" s="1"/>
  <c r="F20" i="5"/>
  <c r="F37" i="5" s="1"/>
  <c r="G19" i="5"/>
  <c r="F19" i="5"/>
  <c r="F36" i="5" s="1"/>
  <c r="G18" i="5"/>
  <c r="G27" i="5" s="1"/>
  <c r="F18" i="5"/>
  <c r="F35" i="5" s="1"/>
  <c r="G17" i="5"/>
  <c r="F17" i="5"/>
  <c r="K7" i="5"/>
  <c r="J7" i="5"/>
  <c r="BY27" i="5" l="1"/>
  <c r="BQ27" i="5"/>
  <c r="BI27" i="5"/>
  <c r="BA27" i="5"/>
  <c r="AS27" i="5"/>
  <c r="AK27" i="5"/>
  <c r="AC27" i="5"/>
  <c r="U27" i="5"/>
  <c r="M27" i="5"/>
  <c r="BX27" i="5"/>
  <c r="BP27" i="5"/>
  <c r="BH27" i="5"/>
  <c r="AZ27" i="5"/>
  <c r="AR27" i="5"/>
  <c r="AJ27" i="5"/>
  <c r="AB27" i="5"/>
  <c r="T27" i="5"/>
  <c r="L27" i="5"/>
  <c r="BW27" i="5"/>
  <c r="BO27" i="5"/>
  <c r="BG27" i="5"/>
  <c r="AY27" i="5"/>
  <c r="AQ27" i="5"/>
  <c r="AI27" i="5"/>
  <c r="AA27" i="5"/>
  <c r="S27" i="5"/>
  <c r="K27" i="5"/>
  <c r="BV27" i="5"/>
  <c r="BN27" i="5"/>
  <c r="BF27" i="5"/>
  <c r="AX27" i="5"/>
  <c r="AP27" i="5"/>
  <c r="AH27" i="5"/>
  <c r="Z27" i="5"/>
  <c r="R27" i="5"/>
  <c r="J27" i="5"/>
  <c r="BU27" i="5"/>
  <c r="BM27" i="5"/>
  <c r="BE27" i="5"/>
  <c r="AW27" i="5"/>
  <c r="AO27" i="5"/>
  <c r="AG27" i="5"/>
  <c r="Y27" i="5"/>
  <c r="Q27" i="5"/>
  <c r="I27" i="5"/>
  <c r="BT27" i="5"/>
  <c r="BB27" i="5"/>
  <c r="AE27" i="5"/>
  <c r="BC27" i="5"/>
  <c r="BS27" i="5"/>
  <c r="AV27" i="5"/>
  <c r="AD27" i="5"/>
  <c r="BZ27" i="5"/>
  <c r="BR27" i="5"/>
  <c r="AU27" i="5"/>
  <c r="X27" i="5"/>
  <c r="AF27" i="5"/>
  <c r="N27" i="5"/>
  <c r="BL27" i="5"/>
  <c r="AT27" i="5"/>
  <c r="W27" i="5"/>
  <c r="BK27" i="5"/>
  <c r="AN27" i="5"/>
  <c r="V27" i="5"/>
  <c r="BJ27" i="5"/>
  <c r="AM27" i="5"/>
  <c r="P27" i="5"/>
  <c r="CA27" i="5"/>
  <c r="BD27" i="5"/>
  <c r="AL27" i="5"/>
  <c r="O27" i="5"/>
  <c r="N29" i="5"/>
  <c r="AK29" i="5"/>
  <c r="BH29" i="5"/>
  <c r="BZ29" i="5"/>
  <c r="AA30" i="5"/>
  <c r="AS30" i="5"/>
  <c r="BP30" i="5"/>
  <c r="BZ26" i="5"/>
  <c r="BR26" i="5"/>
  <c r="BJ26" i="5"/>
  <c r="BB26" i="5"/>
  <c r="AT26" i="5"/>
  <c r="AL26" i="5"/>
  <c r="AD26" i="5"/>
  <c r="V26" i="5"/>
  <c r="N26" i="5"/>
  <c r="BY26" i="5"/>
  <c r="BQ26" i="5"/>
  <c r="BI26" i="5"/>
  <c r="BA26" i="5"/>
  <c r="AS26" i="5"/>
  <c r="AK26" i="5"/>
  <c r="AC26" i="5"/>
  <c r="U26" i="5"/>
  <c r="M26" i="5"/>
  <c r="BX26" i="5"/>
  <c r="BP26" i="5"/>
  <c r="BH26" i="5"/>
  <c r="AZ26" i="5"/>
  <c r="AR26" i="5"/>
  <c r="AJ26" i="5"/>
  <c r="AB26" i="5"/>
  <c r="T26" i="5"/>
  <c r="L26" i="5"/>
  <c r="BW26" i="5"/>
  <c r="BO26" i="5"/>
  <c r="BG26" i="5"/>
  <c r="AY26" i="5"/>
  <c r="AQ26" i="5"/>
  <c r="AI26" i="5"/>
  <c r="AA26" i="5"/>
  <c r="S26" i="5"/>
  <c r="K26" i="5"/>
  <c r="BV26" i="5"/>
  <c r="BN26" i="5"/>
  <c r="BF26" i="5"/>
  <c r="AX26" i="5"/>
  <c r="AP26" i="5"/>
  <c r="AH26" i="5"/>
  <c r="Z26" i="5"/>
  <c r="R26" i="5"/>
  <c r="J26" i="5"/>
  <c r="AE26" i="5"/>
  <c r="AW26" i="5"/>
  <c r="BT26" i="5"/>
  <c r="T29" i="5"/>
  <c r="AL29" i="5"/>
  <c r="BI29" i="5"/>
  <c r="AB30" i="5"/>
  <c r="AY30" i="5"/>
  <c r="BQ30" i="5"/>
  <c r="U29" i="5"/>
  <c r="AR29" i="5"/>
  <c r="K30" i="5"/>
  <c r="AC30" i="5"/>
  <c r="AZ30" i="5"/>
  <c r="BW30" i="5"/>
  <c r="K25" i="5"/>
  <c r="L7" i="5"/>
  <c r="BW29" i="5"/>
  <c r="BO29" i="5"/>
  <c r="BG29" i="5"/>
  <c r="AY29" i="5"/>
  <c r="AQ29" i="5"/>
  <c r="AI29" i="5"/>
  <c r="AA29" i="5"/>
  <c r="S29" i="5"/>
  <c r="K29" i="5"/>
  <c r="BV29" i="5"/>
  <c r="BN29" i="5"/>
  <c r="BF29" i="5"/>
  <c r="AX29" i="5"/>
  <c r="AP29" i="5"/>
  <c r="AH29" i="5"/>
  <c r="Z29" i="5"/>
  <c r="R29" i="5"/>
  <c r="J29" i="5"/>
  <c r="BU29" i="5"/>
  <c r="BM29" i="5"/>
  <c r="BE29" i="5"/>
  <c r="AW29" i="5"/>
  <c r="AO29" i="5"/>
  <c r="AG29" i="5"/>
  <c r="Y29" i="5"/>
  <c r="Q29" i="5"/>
  <c r="I29" i="5"/>
  <c r="BT29" i="5"/>
  <c r="BL29" i="5"/>
  <c r="BD29" i="5"/>
  <c r="AV29" i="5"/>
  <c r="AN29" i="5"/>
  <c r="AF29" i="5"/>
  <c r="X29" i="5"/>
  <c r="P29" i="5"/>
  <c r="CA29" i="5"/>
  <c r="BS29" i="5"/>
  <c r="BK29" i="5"/>
  <c r="BC29" i="5"/>
  <c r="AU29" i="5"/>
  <c r="AM29" i="5"/>
  <c r="AE29" i="5"/>
  <c r="W29" i="5"/>
  <c r="O29" i="5"/>
  <c r="O26" i="5"/>
  <c r="AG26" i="5"/>
  <c r="BD26" i="5"/>
  <c r="CA26" i="5"/>
  <c r="V29" i="5"/>
  <c r="AS29" i="5"/>
  <c r="BP29" i="5"/>
  <c r="L30" i="5"/>
  <c r="AI30" i="5"/>
  <c r="BA30" i="5"/>
  <c r="BX30" i="5"/>
  <c r="P26" i="5"/>
  <c r="AM26" i="5"/>
  <c r="BE26" i="5"/>
  <c r="AB29" i="5"/>
  <c r="AT29" i="5"/>
  <c r="BQ29" i="5"/>
  <c r="M30" i="5"/>
  <c r="AJ30" i="5"/>
  <c r="BG30" i="5"/>
  <c r="BV30" i="5"/>
  <c r="BN30" i="5"/>
  <c r="BF30" i="5"/>
  <c r="AX30" i="5"/>
  <c r="AP30" i="5"/>
  <c r="AH30" i="5"/>
  <c r="Z30" i="5"/>
  <c r="R30" i="5"/>
  <c r="J30" i="5"/>
  <c r="BU30" i="5"/>
  <c r="BM30" i="5"/>
  <c r="BE30" i="5"/>
  <c r="AW30" i="5"/>
  <c r="AO30" i="5"/>
  <c r="AG30" i="5"/>
  <c r="Y30" i="5"/>
  <c r="Q30" i="5"/>
  <c r="I30" i="5"/>
  <c r="BT30" i="5"/>
  <c r="BL30" i="5"/>
  <c r="BD30" i="5"/>
  <c r="AV30" i="5"/>
  <c r="AN30" i="5"/>
  <c r="AF30" i="5"/>
  <c r="X30" i="5"/>
  <c r="P30" i="5"/>
  <c r="CA30" i="5"/>
  <c r="BS30" i="5"/>
  <c r="BK30" i="5"/>
  <c r="BC30" i="5"/>
  <c r="AU30" i="5"/>
  <c r="AM30" i="5"/>
  <c r="AE30" i="5"/>
  <c r="W30" i="5"/>
  <c r="O30" i="5"/>
  <c r="BZ30" i="5"/>
  <c r="BR30" i="5"/>
  <c r="BJ30" i="5"/>
  <c r="BB30" i="5"/>
  <c r="AT30" i="5"/>
  <c r="AL30" i="5"/>
  <c r="AD30" i="5"/>
  <c r="V30" i="5"/>
  <c r="N30" i="5"/>
  <c r="Q26" i="5"/>
  <c r="AN26" i="5"/>
  <c r="BK26" i="5"/>
  <c r="AC29" i="5"/>
  <c r="AZ29" i="5"/>
  <c r="BR29" i="5"/>
  <c r="S30" i="5"/>
  <c r="AK30" i="5"/>
  <c r="BH30" i="5"/>
  <c r="P28" i="5"/>
  <c r="X28" i="5"/>
  <c r="AF28" i="5"/>
  <c r="AN28" i="5"/>
  <c r="AV28" i="5"/>
  <c r="BD28" i="5"/>
  <c r="BL28" i="5"/>
  <c r="BT28" i="5"/>
  <c r="I28" i="5"/>
  <c r="Q28" i="5"/>
  <c r="Y28" i="5"/>
  <c r="AG28" i="5"/>
  <c r="AO28" i="5"/>
  <c r="AW28" i="5"/>
  <c r="BE28" i="5"/>
  <c r="BM28" i="5"/>
  <c r="BU28" i="5"/>
  <c r="J28" i="5"/>
  <c r="R28" i="5"/>
  <c r="Z28" i="5"/>
  <c r="AH28" i="5"/>
  <c r="AP28" i="5"/>
  <c r="AX28" i="5"/>
  <c r="BF28" i="5"/>
  <c r="BN28" i="5"/>
  <c r="BV28" i="5"/>
  <c r="K28" i="5"/>
  <c r="S28" i="5"/>
  <c r="AA28" i="5"/>
  <c r="AI28" i="5"/>
  <c r="AQ28" i="5"/>
  <c r="AY28" i="5"/>
  <c r="BG28" i="5"/>
  <c r="BO28" i="5"/>
  <c r="BW28" i="5"/>
  <c r="L28" i="5"/>
  <c r="T28" i="5"/>
  <c r="AB28" i="5"/>
  <c r="AJ28" i="5"/>
  <c r="AR28" i="5"/>
  <c r="AZ28" i="5"/>
  <c r="BH28" i="5"/>
  <c r="BP28" i="5"/>
  <c r="L25" i="5" l="1"/>
  <c r="M7" i="5"/>
  <c r="M25" i="5" l="1"/>
  <c r="N7" i="5"/>
  <c r="N25" i="5" l="1"/>
  <c r="O7" i="5"/>
  <c r="O25" i="5" l="1"/>
  <c r="P7" i="5"/>
  <c r="Q7" i="5" l="1"/>
  <c r="P25" i="5"/>
  <c r="R7" i="5" l="1"/>
  <c r="Q25" i="5"/>
  <c r="S7" i="5" l="1"/>
  <c r="R25" i="5"/>
  <c r="S25" i="5" l="1"/>
  <c r="T7" i="5"/>
  <c r="T25" i="5" l="1"/>
  <c r="U7" i="5"/>
  <c r="U25" i="5" l="1"/>
  <c r="V7" i="5"/>
  <c r="V25" i="5" l="1"/>
  <c r="W7" i="5"/>
  <c r="W25" i="5" l="1"/>
  <c r="X7" i="5"/>
  <c r="X25" i="5" l="1"/>
  <c r="Y7" i="5"/>
  <c r="Y25" i="5" l="1"/>
  <c r="Z7" i="5"/>
  <c r="Z25" i="5" l="1"/>
  <c r="AA7" i="5"/>
  <c r="AA25" i="5" l="1"/>
  <c r="AB7" i="5"/>
  <c r="AB25" i="5" l="1"/>
  <c r="AC7" i="5"/>
  <c r="AC25" i="5" l="1"/>
  <c r="AD7" i="5"/>
  <c r="AD25" i="5" l="1"/>
  <c r="AE7" i="5"/>
  <c r="AE25" i="5" l="1"/>
  <c r="AF7" i="5"/>
  <c r="AF25" i="5" l="1"/>
  <c r="AG7" i="5"/>
  <c r="AH7" i="5" l="1"/>
  <c r="AG25" i="5"/>
  <c r="AI7" i="5" l="1"/>
  <c r="AH25" i="5"/>
  <c r="AI25" i="5" l="1"/>
  <c r="AJ7" i="5"/>
  <c r="AJ25" i="5" l="1"/>
  <c r="AK7" i="5"/>
  <c r="AK25" i="5" l="1"/>
  <c r="AL7" i="5"/>
  <c r="AL25" i="5" l="1"/>
  <c r="AM7" i="5"/>
  <c r="AM25" i="5" l="1"/>
  <c r="AN7" i="5"/>
  <c r="AO7" i="5" l="1"/>
  <c r="AN25" i="5"/>
  <c r="AP7" i="5" l="1"/>
  <c r="AO25" i="5"/>
  <c r="AP25" i="5" l="1"/>
  <c r="AQ7" i="5"/>
  <c r="AQ25" i="5" l="1"/>
  <c r="AR7" i="5"/>
  <c r="AR25" i="5" l="1"/>
  <c r="AS7" i="5"/>
  <c r="AS25" i="5" l="1"/>
  <c r="AT7" i="5"/>
  <c r="AT25" i="5" l="1"/>
  <c r="AU7" i="5"/>
  <c r="AU25" i="5" l="1"/>
  <c r="AV7" i="5"/>
  <c r="AV25" i="5" l="1"/>
  <c r="AW7" i="5"/>
  <c r="AW25" i="5" l="1"/>
  <c r="AX7" i="5"/>
  <c r="AX25" i="5" l="1"/>
  <c r="AY7" i="5"/>
  <c r="AY25" i="5" l="1"/>
  <c r="AZ7" i="5"/>
  <c r="AZ25" i="5" l="1"/>
  <c r="BA7" i="5"/>
  <c r="BA25" i="5" l="1"/>
  <c r="BB7" i="5"/>
  <c r="BB25" i="5" l="1"/>
  <c r="BC7" i="5"/>
  <c r="BC25" i="5" l="1"/>
  <c r="BD7" i="5"/>
  <c r="BE7" i="5" l="1"/>
  <c r="BD25" i="5"/>
  <c r="BF7" i="5" l="1"/>
  <c r="BE25" i="5"/>
  <c r="BG7" i="5" l="1"/>
  <c r="BF25" i="5"/>
  <c r="BG25" i="5" l="1"/>
  <c r="BH7" i="5"/>
  <c r="BH25" i="5" l="1"/>
  <c r="BI7" i="5"/>
  <c r="BI25" i="5" l="1"/>
  <c r="BJ7" i="5"/>
  <c r="BJ25" i="5" l="1"/>
  <c r="BK7" i="5"/>
  <c r="BK25" i="5" l="1"/>
  <c r="BL7" i="5"/>
  <c r="BM7" i="5" l="1"/>
  <c r="BL25" i="5"/>
  <c r="BM25" i="5" l="1"/>
  <c r="BN7" i="5"/>
  <c r="BN25" i="5" l="1"/>
  <c r="BO7" i="5"/>
  <c r="BO25" i="5" l="1"/>
  <c r="BP7" i="5"/>
  <c r="BP25" i="5" l="1"/>
  <c r="BQ7" i="5"/>
  <c r="BQ25" i="5" l="1"/>
  <c r="BR7" i="5"/>
  <c r="BR25" i="5" l="1"/>
  <c r="BS7" i="5"/>
  <c r="BS25" i="5" l="1"/>
  <c r="BT7" i="5"/>
  <c r="BT25" i="5" l="1"/>
  <c r="BU7" i="5"/>
  <c r="BU25" i="5" l="1"/>
  <c r="BV7" i="5"/>
  <c r="BW7" i="5" l="1"/>
  <c r="BV25" i="5"/>
  <c r="BW25" i="5" l="1"/>
  <c r="BX7" i="5"/>
  <c r="BX25" i="5" l="1"/>
  <c r="BY7" i="5"/>
  <c r="BY25" i="5" l="1"/>
  <c r="BZ7" i="5"/>
  <c r="BZ25" i="5" l="1"/>
  <c r="CA7" i="5"/>
  <c r="CA25" i="5" s="1"/>
  <c r="E63" i="1" l="1" a="1"/>
  <c r="E63" i="1" s="1"/>
  <c r="AE56" i="1"/>
  <c r="AD56" i="1"/>
  <c r="AC56" i="1"/>
  <c r="AB56" i="1"/>
  <c r="AA56" i="1"/>
  <c r="Z56" i="1"/>
  <c r="E56" i="1" s="1" a="1"/>
  <c r="E56" i="1" s="1"/>
  <c r="Y56" i="1"/>
  <c r="X56" i="1"/>
  <c r="W56" i="1"/>
  <c r="V56" i="1"/>
  <c r="U56" i="1"/>
  <c r="T56" i="1"/>
  <c r="F56" i="1" a="1"/>
  <c r="F56" i="1" s="1"/>
  <c r="AE55" i="1"/>
  <c r="AD55" i="1"/>
  <c r="AC55" i="1"/>
  <c r="AB55" i="1"/>
  <c r="AA55" i="1"/>
  <c r="Z55" i="1"/>
  <c r="E55" i="1" s="1" a="1"/>
  <c r="E55" i="1" s="1"/>
  <c r="Y55" i="1"/>
  <c r="X55" i="1"/>
  <c r="W55" i="1"/>
  <c r="V55" i="1"/>
  <c r="U55" i="1"/>
  <c r="T55" i="1"/>
  <c r="F55" i="1" a="1"/>
  <c r="F55" i="1" s="1"/>
  <c r="AE54" i="1"/>
  <c r="AD54" i="1"/>
  <c r="AC54" i="1"/>
  <c r="AB54" i="1"/>
  <c r="AA54" i="1"/>
  <c r="Z54" i="1"/>
  <c r="E54" i="1" s="1" a="1"/>
  <c r="E54" i="1" s="1"/>
  <c r="Y54" i="1"/>
  <c r="X54" i="1"/>
  <c r="W54" i="1"/>
  <c r="V54" i="1"/>
  <c r="U54" i="1"/>
  <c r="T54" i="1"/>
  <c r="F54" i="1" a="1"/>
  <c r="F54" i="1" s="1"/>
  <c r="AE53" i="1"/>
  <c r="AD53" i="1"/>
  <c r="AC53" i="1"/>
  <c r="AB53" i="1"/>
  <c r="AA53" i="1"/>
  <c r="Z53" i="1"/>
  <c r="E53" i="1" s="1" a="1"/>
  <c r="E53" i="1" s="1"/>
  <c r="Y53" i="1"/>
  <c r="X53" i="1"/>
  <c r="W53" i="1"/>
  <c r="V53" i="1"/>
  <c r="U53" i="1"/>
  <c r="T53" i="1"/>
  <c r="F53" i="1" a="1"/>
  <c r="F53" i="1" s="1"/>
  <c r="AE52" i="1"/>
  <c r="AD52" i="1"/>
  <c r="AC52" i="1"/>
  <c r="AB52" i="1"/>
  <c r="AA52" i="1"/>
  <c r="Z52" i="1"/>
  <c r="E52" i="1" s="1" a="1"/>
  <c r="E52" i="1" s="1"/>
  <c r="Y52" i="1"/>
  <c r="X52" i="1"/>
  <c r="W52" i="1"/>
  <c r="V52" i="1"/>
  <c r="U52" i="1"/>
  <c r="T52" i="1"/>
  <c r="F52" i="1" a="1"/>
  <c r="F52" i="1" s="1"/>
  <c r="AE51" i="1"/>
  <c r="AD51" i="1"/>
  <c r="AC51" i="1"/>
  <c r="AB51" i="1"/>
  <c r="AA51" i="1"/>
  <c r="Z51" i="1"/>
  <c r="E51" i="1" s="1" a="1"/>
  <c r="E51" i="1" s="1"/>
  <c r="Y51" i="1"/>
  <c r="X51" i="1"/>
  <c r="W51" i="1"/>
  <c r="V51" i="1"/>
  <c r="U51" i="1"/>
  <c r="T51" i="1"/>
  <c r="F51" i="1" a="1"/>
  <c r="F51" i="1" s="1"/>
  <c r="AE50" i="1"/>
  <c r="AD50" i="1"/>
  <c r="AC50" i="1"/>
  <c r="AB50" i="1"/>
  <c r="AA50" i="1"/>
  <c r="Z50" i="1"/>
  <c r="E50" i="1" s="1" a="1"/>
  <c r="E50" i="1" s="1"/>
  <c r="Y50" i="1"/>
  <c r="X50" i="1"/>
  <c r="W50" i="1"/>
  <c r="V50" i="1"/>
  <c r="U50" i="1"/>
  <c r="T50" i="1"/>
  <c r="F50" i="1" a="1"/>
  <c r="F50" i="1" s="1"/>
  <c r="AE49" i="1"/>
  <c r="AD49" i="1"/>
  <c r="AC49" i="1"/>
  <c r="AB49" i="1"/>
  <c r="AA49" i="1"/>
  <c r="Z49" i="1"/>
  <c r="E49" i="1" s="1" a="1"/>
  <c r="E49" i="1" s="1"/>
  <c r="Y49" i="1"/>
  <c r="X49" i="1"/>
  <c r="W49" i="1"/>
  <c r="V49" i="1"/>
  <c r="U49" i="1"/>
  <c r="T49" i="1"/>
  <c r="F49" i="1" a="1"/>
  <c r="F49" i="1" s="1"/>
  <c r="AE48" i="1"/>
  <c r="AD48" i="1"/>
  <c r="AC48" i="1"/>
  <c r="AB48" i="1"/>
  <c r="AA48" i="1"/>
  <c r="Z48" i="1"/>
  <c r="E48" i="1" s="1" a="1"/>
  <c r="E48" i="1" s="1"/>
  <c r="Y48" i="1"/>
  <c r="X48" i="1"/>
  <c r="W48" i="1"/>
  <c r="V48" i="1"/>
  <c r="U48" i="1"/>
  <c r="T48" i="1"/>
  <c r="F48" i="1" a="1"/>
  <c r="F48" i="1" s="1"/>
  <c r="AE47" i="1"/>
  <c r="AD47" i="1"/>
  <c r="AC47" i="1"/>
  <c r="AB47" i="1"/>
  <c r="AA47" i="1"/>
  <c r="Z47" i="1"/>
  <c r="E47" i="1" s="1" a="1"/>
  <c r="E47" i="1" s="1"/>
  <c r="Y47" i="1"/>
  <c r="X47" i="1"/>
  <c r="W47" i="1"/>
  <c r="V47" i="1"/>
  <c r="U47" i="1"/>
  <c r="T47" i="1"/>
  <c r="F47" i="1" a="1"/>
  <c r="F47" i="1" s="1"/>
  <c r="AE46" i="1"/>
  <c r="AD46" i="1"/>
  <c r="AC46" i="1"/>
  <c r="AB46" i="1"/>
  <c r="AA46" i="1"/>
  <c r="Z46" i="1"/>
  <c r="E46" i="1" s="1" a="1"/>
  <c r="E46" i="1" s="1"/>
  <c r="Y46" i="1"/>
  <c r="X46" i="1"/>
  <c r="W46" i="1"/>
  <c r="V46" i="1"/>
  <c r="U46" i="1"/>
  <c r="T46" i="1"/>
  <c r="F46" i="1" a="1"/>
  <c r="F46" i="1" s="1"/>
  <c r="AE45" i="1"/>
  <c r="AD45" i="1"/>
  <c r="AC45" i="1"/>
  <c r="AB45" i="1"/>
  <c r="AA45" i="1"/>
  <c r="Z45" i="1"/>
  <c r="E45" i="1" s="1" a="1"/>
  <c r="E45" i="1" s="1"/>
  <c r="Y45" i="1"/>
  <c r="X45" i="1"/>
  <c r="W45" i="1"/>
  <c r="V45" i="1"/>
  <c r="U45" i="1"/>
  <c r="T45" i="1"/>
  <c r="F45" i="1" a="1"/>
  <c r="F45" i="1" s="1"/>
  <c r="AE44" i="1"/>
  <c r="AD44" i="1"/>
  <c r="AC44" i="1"/>
  <c r="AB44" i="1"/>
  <c r="AA44" i="1"/>
  <c r="Z44" i="1"/>
  <c r="E44" i="1" s="1" a="1"/>
  <c r="E44" i="1" s="1"/>
  <c r="Y44" i="1"/>
  <c r="X44" i="1"/>
  <c r="W44" i="1"/>
  <c r="V44" i="1"/>
  <c r="U44" i="1"/>
  <c r="T44" i="1"/>
  <c r="F44" i="1" a="1"/>
  <c r="F44" i="1" s="1"/>
  <c r="AE43" i="1"/>
  <c r="AD43" i="1"/>
  <c r="AC43" i="1"/>
  <c r="AB43" i="1"/>
  <c r="AA43" i="1"/>
  <c r="Z43" i="1"/>
  <c r="E43" i="1" s="1" a="1"/>
  <c r="E43" i="1" s="1"/>
  <c r="Y43" i="1"/>
  <c r="X43" i="1"/>
  <c r="W43" i="1"/>
  <c r="V43" i="1"/>
  <c r="U43" i="1"/>
  <c r="T43" i="1"/>
  <c r="F43" i="1" a="1"/>
  <c r="F43" i="1" s="1"/>
  <c r="AE42" i="1"/>
  <c r="AD42" i="1"/>
  <c r="AC42" i="1"/>
  <c r="AB42" i="1"/>
  <c r="AA42" i="1"/>
  <c r="Z42" i="1"/>
  <c r="E42" i="1" s="1" a="1"/>
  <c r="E42" i="1" s="1"/>
  <c r="Y42" i="1"/>
  <c r="X42" i="1"/>
  <c r="W42" i="1"/>
  <c r="V42" i="1"/>
  <c r="U42" i="1"/>
  <c r="T42" i="1"/>
  <c r="F42" i="1" a="1"/>
  <c r="F42" i="1" s="1"/>
  <c r="AE41" i="1"/>
  <c r="AD41" i="1"/>
  <c r="AC41" i="1"/>
  <c r="AB41" i="1"/>
  <c r="AA41" i="1"/>
  <c r="Z41" i="1"/>
  <c r="E41" i="1" s="1" a="1"/>
  <c r="E41" i="1" s="1"/>
  <c r="Y41" i="1"/>
  <c r="X41" i="1"/>
  <c r="W41" i="1"/>
  <c r="V41" i="1"/>
  <c r="U41" i="1"/>
  <c r="T41" i="1"/>
  <c r="F41" i="1" a="1"/>
  <c r="F41" i="1" s="1"/>
  <c r="AE40" i="1"/>
  <c r="AD40" i="1"/>
  <c r="AC40" i="1"/>
  <c r="AB40" i="1"/>
  <c r="AA40" i="1"/>
  <c r="Z40" i="1"/>
  <c r="E40" i="1" s="1" a="1"/>
  <c r="E40" i="1" s="1"/>
  <c r="Y40" i="1"/>
  <c r="X40" i="1"/>
  <c r="W40" i="1"/>
  <c r="V40" i="1"/>
  <c r="U40" i="1"/>
  <c r="T40" i="1"/>
  <c r="F40" i="1" a="1"/>
  <c r="F40" i="1" s="1"/>
  <c r="AE39" i="1"/>
  <c r="AD39" i="1"/>
  <c r="AC39" i="1"/>
  <c r="AB39" i="1"/>
  <c r="AA39" i="1"/>
  <c r="Z39" i="1"/>
  <c r="E39" i="1" s="1" a="1"/>
  <c r="E39" i="1" s="1"/>
  <c r="Y39" i="1"/>
  <c r="X39" i="1"/>
  <c r="W39" i="1"/>
  <c r="V39" i="1"/>
  <c r="U39" i="1"/>
  <c r="T39" i="1"/>
  <c r="F39" i="1" a="1"/>
  <c r="F39" i="1" s="1"/>
  <c r="AE38" i="1"/>
  <c r="AD38" i="1"/>
  <c r="AC38" i="1"/>
  <c r="AB38" i="1"/>
  <c r="AA38" i="1"/>
  <c r="Z38" i="1"/>
  <c r="E38" i="1" s="1" a="1"/>
  <c r="E38" i="1" s="1"/>
  <c r="Y38" i="1"/>
  <c r="X38" i="1"/>
  <c r="W38" i="1"/>
  <c r="V38" i="1"/>
  <c r="U38" i="1"/>
  <c r="T38" i="1"/>
  <c r="F38" i="1" a="1"/>
  <c r="F38" i="1" s="1"/>
  <c r="AE37" i="1"/>
  <c r="AD37" i="1"/>
  <c r="AC37" i="1"/>
  <c r="AB37" i="1"/>
  <c r="AA37" i="1"/>
  <c r="Z37" i="1"/>
  <c r="E37" i="1" s="1" a="1"/>
  <c r="E37" i="1" s="1"/>
  <c r="Y37" i="1"/>
  <c r="X37" i="1"/>
  <c r="W37" i="1"/>
  <c r="V37" i="1"/>
  <c r="U37" i="1"/>
  <c r="T37" i="1"/>
  <c r="F37" i="1" a="1"/>
  <c r="F37" i="1" s="1"/>
  <c r="AE36" i="1"/>
  <c r="AD36" i="1"/>
  <c r="AC36" i="1"/>
  <c r="AB36" i="1"/>
  <c r="AA36" i="1"/>
  <c r="Z36" i="1"/>
  <c r="E36" i="1" s="1" a="1"/>
  <c r="E36" i="1" s="1"/>
  <c r="Y36" i="1"/>
  <c r="X36" i="1"/>
  <c r="W36" i="1"/>
  <c r="V36" i="1"/>
  <c r="U36" i="1"/>
  <c r="T36" i="1"/>
  <c r="F36" i="1" a="1"/>
  <c r="F36" i="1" s="1"/>
  <c r="AE35" i="1"/>
  <c r="AD35" i="1"/>
  <c r="AC35" i="1"/>
  <c r="AB35" i="1"/>
  <c r="AA35" i="1"/>
  <c r="Z35" i="1"/>
  <c r="E35" i="1" s="1" a="1"/>
  <c r="E35" i="1" s="1"/>
  <c r="Y35" i="1"/>
  <c r="X35" i="1"/>
  <c r="W35" i="1"/>
  <c r="V35" i="1"/>
  <c r="U35" i="1"/>
  <c r="T35" i="1"/>
  <c r="F35" i="1" a="1"/>
  <c r="F35" i="1" s="1"/>
  <c r="AE34" i="1"/>
  <c r="AD34" i="1"/>
  <c r="AC34" i="1"/>
  <c r="AB34" i="1"/>
  <c r="AA34" i="1"/>
  <c r="Z34" i="1"/>
  <c r="E34" i="1" s="1" a="1"/>
  <c r="E34" i="1" s="1"/>
  <c r="Y34" i="1"/>
  <c r="X34" i="1"/>
  <c r="W34" i="1"/>
  <c r="V34" i="1"/>
  <c r="U34" i="1"/>
  <c r="T34" i="1"/>
  <c r="F34" i="1" a="1"/>
  <c r="F34" i="1" s="1"/>
  <c r="AE33" i="1"/>
  <c r="AD33" i="1"/>
  <c r="AC33" i="1"/>
  <c r="AB33" i="1"/>
  <c r="AA33" i="1"/>
  <c r="Z33" i="1"/>
  <c r="E33" i="1" s="1" a="1"/>
  <c r="E33" i="1" s="1"/>
  <c r="Y33" i="1"/>
  <c r="X33" i="1"/>
  <c r="W33" i="1"/>
  <c r="V33" i="1"/>
  <c r="U33" i="1"/>
  <c r="T33" i="1"/>
  <c r="F33" i="1" a="1"/>
  <c r="F33" i="1" s="1"/>
  <c r="AE32" i="1"/>
  <c r="AD32" i="1"/>
  <c r="AC32" i="1"/>
  <c r="AB32" i="1"/>
  <c r="AA32" i="1"/>
  <c r="Z32" i="1"/>
  <c r="E32" i="1" s="1" a="1"/>
  <c r="E32" i="1" s="1"/>
  <c r="Y32" i="1"/>
  <c r="X32" i="1"/>
  <c r="W32" i="1"/>
  <c r="V32" i="1"/>
  <c r="U32" i="1"/>
  <c r="T32" i="1"/>
  <c r="F32" i="1" a="1"/>
  <c r="F32" i="1" s="1"/>
  <c r="AE31" i="1"/>
  <c r="AD31" i="1"/>
  <c r="AC31" i="1"/>
  <c r="AB31" i="1"/>
  <c r="AA31" i="1"/>
  <c r="Z31" i="1"/>
  <c r="Y31" i="1"/>
  <c r="X31" i="1"/>
  <c r="W31" i="1"/>
  <c r="V31" i="1"/>
  <c r="U31" i="1"/>
  <c r="T31" i="1"/>
  <c r="F31" i="1" a="1"/>
  <c r="F31" i="1" s="1"/>
  <c r="E31" i="1" a="1"/>
  <c r="E31" i="1" s="1"/>
  <c r="AE30" i="1"/>
  <c r="AD30" i="1"/>
  <c r="AC30" i="1"/>
  <c r="AB30" i="1"/>
  <c r="AA30" i="1"/>
  <c r="Z30" i="1"/>
  <c r="Y30" i="1"/>
  <c r="X30" i="1"/>
  <c r="W30" i="1"/>
  <c r="V30" i="1"/>
  <c r="U30" i="1"/>
  <c r="T30" i="1"/>
  <c r="F30" i="1" a="1"/>
  <c r="F30" i="1" s="1"/>
  <c r="E30" i="1" a="1"/>
  <c r="E30" i="1" s="1"/>
  <c r="AE29" i="1"/>
  <c r="AD29" i="1"/>
  <c r="AC29" i="1"/>
  <c r="AB29" i="1"/>
  <c r="AA29" i="1"/>
  <c r="Z29" i="1"/>
  <c r="Y29" i="1"/>
  <c r="X29" i="1"/>
  <c r="W29" i="1"/>
  <c r="V29" i="1"/>
  <c r="U29" i="1"/>
  <c r="T29" i="1"/>
  <c r="F29" i="1" a="1"/>
  <c r="F29" i="1" s="1"/>
  <c r="E29" i="1" a="1"/>
  <c r="E29" i="1" s="1"/>
  <c r="AE28" i="1"/>
  <c r="AD28" i="1"/>
  <c r="AC28" i="1"/>
  <c r="AB28" i="1"/>
  <c r="AA28" i="1"/>
  <c r="Z28" i="1"/>
  <c r="Y28" i="1"/>
  <c r="X28" i="1"/>
  <c r="W28" i="1"/>
  <c r="V28" i="1"/>
  <c r="U28" i="1"/>
  <c r="T28" i="1"/>
  <c r="F28" i="1" a="1"/>
  <c r="F28" i="1" s="1"/>
  <c r="E28" i="1" a="1"/>
  <c r="E28" i="1" s="1"/>
  <c r="AE27" i="1"/>
  <c r="AD27" i="1"/>
  <c r="AC27" i="1"/>
  <c r="AB27" i="1"/>
  <c r="AA27" i="1"/>
  <c r="Z27" i="1"/>
  <c r="Y27" i="1"/>
  <c r="X27" i="1"/>
  <c r="W27" i="1"/>
  <c r="V27" i="1"/>
  <c r="U27" i="1"/>
  <c r="T27" i="1"/>
  <c r="F27" i="1" a="1"/>
  <c r="F27" i="1" s="1"/>
  <c r="E27" i="1" a="1"/>
  <c r="E27" i="1" s="1"/>
  <c r="AE26" i="1"/>
  <c r="AD26" i="1"/>
  <c r="AC26" i="1"/>
  <c r="AB26" i="1"/>
  <c r="AA26" i="1"/>
  <c r="Z26" i="1"/>
  <c r="Y26" i="1"/>
  <c r="X26" i="1"/>
  <c r="W26" i="1"/>
  <c r="V26" i="1"/>
  <c r="U26" i="1"/>
  <c r="T26" i="1"/>
  <c r="F26" i="1" a="1"/>
  <c r="F26" i="1" s="1"/>
  <c r="E26" i="1" a="1"/>
  <c r="E26" i="1" s="1"/>
  <c r="AE25" i="1"/>
  <c r="AD25" i="1"/>
  <c r="AC25" i="1"/>
  <c r="AB25" i="1"/>
  <c r="AA25" i="1"/>
  <c r="Z25" i="1"/>
  <c r="Y25" i="1"/>
  <c r="X25" i="1"/>
  <c r="W25" i="1"/>
  <c r="V25" i="1"/>
  <c r="U25" i="1"/>
  <c r="T25" i="1"/>
  <c r="F25" i="1" a="1"/>
  <c r="F25" i="1" s="1"/>
  <c r="E25" i="1" a="1"/>
  <c r="E25" i="1" s="1"/>
  <c r="AE24" i="1"/>
  <c r="AD24" i="1"/>
  <c r="AC24" i="1"/>
  <c r="AB24" i="1"/>
  <c r="AA24" i="1"/>
  <c r="Z24" i="1"/>
  <c r="Y24" i="1"/>
  <c r="X24" i="1"/>
  <c r="W24" i="1"/>
  <c r="V24" i="1"/>
  <c r="U24" i="1"/>
  <c r="T24" i="1"/>
  <c r="F24" i="1" a="1"/>
  <c r="F24" i="1" s="1"/>
  <c r="E24" i="1" a="1"/>
  <c r="E24" i="1" s="1"/>
  <c r="AE23" i="1"/>
  <c r="AD23" i="1"/>
  <c r="AC23" i="1"/>
  <c r="AB23" i="1"/>
  <c r="AA23" i="1"/>
  <c r="Z23" i="1"/>
  <c r="Y23" i="1"/>
  <c r="X23" i="1"/>
  <c r="W23" i="1"/>
  <c r="V23" i="1"/>
  <c r="U23" i="1"/>
  <c r="T23" i="1"/>
  <c r="F23" i="1" a="1"/>
  <c r="F23" i="1" s="1"/>
  <c r="E23" i="1" a="1"/>
  <c r="E23" i="1" s="1"/>
  <c r="AE22" i="1"/>
  <c r="AD22" i="1"/>
  <c r="AC22" i="1"/>
  <c r="AB22" i="1"/>
  <c r="AA22" i="1"/>
  <c r="Z22" i="1"/>
  <c r="Y22" i="1"/>
  <c r="X22" i="1"/>
  <c r="W22" i="1"/>
  <c r="V22" i="1"/>
  <c r="U22" i="1"/>
  <c r="T22" i="1"/>
  <c r="F22" i="1" a="1"/>
  <c r="F22" i="1" s="1"/>
  <c r="E22" i="1" a="1"/>
  <c r="E22" i="1" s="1"/>
  <c r="AE21" i="1"/>
  <c r="AD21" i="1"/>
  <c r="AC21" i="1"/>
  <c r="AB21" i="1"/>
  <c r="AA21" i="1"/>
  <c r="Z21" i="1"/>
  <c r="Y21" i="1"/>
  <c r="X21" i="1"/>
  <c r="W21" i="1"/>
  <c r="V21" i="1"/>
  <c r="U21" i="1"/>
  <c r="T21" i="1"/>
  <c r="F21" i="1" a="1"/>
  <c r="F21" i="1" s="1"/>
  <c r="E21" i="1" a="1"/>
  <c r="E21" i="1" s="1"/>
  <c r="AE20" i="1"/>
  <c r="AD20" i="1"/>
  <c r="AC20" i="1"/>
  <c r="AB20" i="1"/>
  <c r="AA20" i="1"/>
  <c r="Z20" i="1"/>
  <c r="Y20" i="1"/>
  <c r="X20" i="1"/>
  <c r="W20" i="1"/>
  <c r="V20" i="1"/>
  <c r="U20" i="1"/>
  <c r="T20" i="1"/>
  <c r="F20" i="1" a="1"/>
  <c r="F20" i="1" s="1"/>
  <c r="E20" i="1" a="1"/>
  <c r="E20" i="1" s="1"/>
  <c r="AE19" i="1"/>
  <c r="AD19" i="1"/>
  <c r="AC19" i="1"/>
  <c r="AB19" i="1"/>
  <c r="AA19" i="1"/>
  <c r="Z19" i="1"/>
  <c r="Y19" i="1"/>
  <c r="X19" i="1"/>
  <c r="W19" i="1"/>
  <c r="V19" i="1"/>
  <c r="U19" i="1"/>
  <c r="T19" i="1"/>
  <c r="F19" i="1" a="1"/>
  <c r="F19" i="1" s="1"/>
  <c r="E19" i="1" a="1"/>
  <c r="E19" i="1" s="1"/>
  <c r="AE18" i="1"/>
  <c r="AD18" i="1"/>
  <c r="AC18" i="1"/>
  <c r="AB18" i="1"/>
  <c r="AA18" i="1"/>
  <c r="Z18" i="1"/>
  <c r="Y18" i="1"/>
  <c r="X18" i="1"/>
  <c r="W18" i="1"/>
  <c r="V18" i="1"/>
  <c r="U18" i="1"/>
  <c r="T18" i="1"/>
  <c r="F18" i="1" a="1"/>
  <c r="F18" i="1" s="1"/>
  <c r="E18" i="1" a="1"/>
  <c r="E18" i="1" s="1"/>
  <c r="AE17" i="1"/>
  <c r="AD17" i="1"/>
  <c r="AC17" i="1"/>
  <c r="AB17" i="1"/>
  <c r="AA17" i="1"/>
  <c r="Z17" i="1"/>
  <c r="Y17" i="1"/>
  <c r="X17" i="1"/>
  <c r="W17" i="1"/>
  <c r="V17" i="1"/>
  <c r="U17" i="1"/>
  <c r="T17" i="1"/>
  <c r="F17" i="1" a="1"/>
  <c r="F17" i="1" s="1"/>
  <c r="E17" i="1" a="1"/>
  <c r="E17" i="1" s="1"/>
  <c r="AE16" i="1"/>
  <c r="AD16" i="1"/>
  <c r="AC16" i="1"/>
  <c r="AB16" i="1"/>
  <c r="AA16" i="1"/>
  <c r="Z16" i="1"/>
  <c r="Y16" i="1"/>
  <c r="X16" i="1"/>
  <c r="W16" i="1"/>
  <c r="V16" i="1"/>
  <c r="U16" i="1"/>
  <c r="T16" i="1"/>
  <c r="F16" i="1" a="1"/>
  <c r="F16" i="1" s="1"/>
  <c r="E16" i="1" a="1"/>
  <c r="E16" i="1" s="1"/>
  <c r="AE15" i="1"/>
  <c r="AD15" i="1"/>
  <c r="AC15" i="1"/>
  <c r="AB15" i="1"/>
  <c r="AA15" i="1"/>
  <c r="Z15" i="1"/>
  <c r="Y15" i="1"/>
  <c r="X15" i="1"/>
  <c r="W15" i="1"/>
  <c r="V15" i="1"/>
  <c r="U15" i="1"/>
  <c r="T15" i="1"/>
  <c r="F15" i="1" a="1"/>
  <c r="F15" i="1" s="1"/>
  <c r="E15" i="1" a="1"/>
  <c r="E15" i="1" s="1"/>
  <c r="AE14" i="1"/>
  <c r="AD14" i="1"/>
  <c r="AC14" i="1"/>
  <c r="AB14" i="1"/>
  <c r="AA14" i="1"/>
  <c r="Z14" i="1"/>
  <c r="Y14" i="1"/>
  <c r="X14" i="1"/>
  <c r="W14" i="1"/>
  <c r="V14" i="1"/>
  <c r="U14" i="1"/>
  <c r="T14" i="1"/>
  <c r="F14" i="1" a="1"/>
  <c r="F14" i="1" s="1"/>
  <c r="E14" i="1" a="1"/>
  <c r="E14" i="1" s="1"/>
  <c r="AE13" i="1"/>
  <c r="AD13" i="1"/>
  <c r="AC13" i="1"/>
  <c r="AB13" i="1"/>
  <c r="AA13" i="1"/>
  <c r="Z13" i="1"/>
  <c r="Y13" i="1"/>
  <c r="X13" i="1"/>
  <c r="W13" i="1"/>
  <c r="V13" i="1"/>
  <c r="U13" i="1"/>
  <c r="T13" i="1"/>
  <c r="F13" i="1" a="1"/>
  <c r="F13" i="1" s="1"/>
  <c r="E13" i="1" a="1"/>
  <c r="E13" i="1" s="1"/>
  <c r="AE12" i="1"/>
  <c r="AD12" i="1"/>
  <c r="AC12" i="1"/>
  <c r="AB12" i="1"/>
  <c r="AA12" i="1"/>
  <c r="Z12" i="1"/>
  <c r="Y12" i="1"/>
  <c r="X12" i="1"/>
  <c r="W12" i="1"/>
  <c r="V12" i="1"/>
  <c r="U12" i="1"/>
  <c r="T12" i="1"/>
  <c r="F12" i="1" a="1"/>
  <c r="F12" i="1" s="1"/>
  <c r="E12" i="1" a="1"/>
  <c r="E12" i="1" s="1"/>
  <c r="AE11" i="1"/>
  <c r="AD11" i="1"/>
  <c r="AC11" i="1"/>
  <c r="AB11" i="1"/>
  <c r="AA11" i="1"/>
  <c r="Z11" i="1"/>
  <c r="Y11" i="1"/>
  <c r="X11" i="1"/>
  <c r="W11" i="1"/>
  <c r="V11" i="1"/>
  <c r="U11" i="1"/>
  <c r="T11" i="1"/>
  <c r="F11" i="1" a="1"/>
  <c r="F11" i="1" s="1"/>
  <c r="E11" i="1" a="1"/>
  <c r="E11" i="1" s="1"/>
  <c r="AE10" i="1"/>
  <c r="AD10" i="1"/>
  <c r="AC10" i="1"/>
  <c r="AB10" i="1"/>
  <c r="AA10" i="1"/>
  <c r="Z10" i="1"/>
  <c r="Y10" i="1"/>
  <c r="X10" i="1"/>
  <c r="W10" i="1"/>
  <c r="V10" i="1"/>
  <c r="U10" i="1"/>
  <c r="T10" i="1"/>
  <c r="F10" i="1" a="1"/>
  <c r="F10" i="1" s="1"/>
  <c r="E10" i="1" a="1"/>
  <c r="E10" i="1" s="1"/>
  <c r="AE9" i="1"/>
  <c r="AD9" i="1"/>
  <c r="AC9" i="1"/>
  <c r="AB9" i="1"/>
  <c r="AA9" i="1"/>
  <c r="Z9" i="1"/>
  <c r="Y9" i="1"/>
  <c r="X9" i="1"/>
  <c r="W9" i="1"/>
  <c r="V9" i="1"/>
  <c r="U9" i="1"/>
  <c r="T9" i="1"/>
  <c r="F9" i="1" a="1"/>
  <c r="F9" i="1" s="1"/>
  <c r="E9" i="1" a="1"/>
  <c r="E9" i="1" s="1"/>
  <c r="AE8" i="1"/>
  <c r="AD8" i="1"/>
  <c r="AC8" i="1"/>
  <c r="AB8" i="1"/>
  <c r="AA8" i="1"/>
  <c r="Z8" i="1"/>
  <c r="Y8" i="1"/>
  <c r="X8" i="1"/>
  <c r="W8" i="1"/>
  <c r="V8" i="1"/>
  <c r="U8" i="1"/>
  <c r="T8" i="1"/>
  <c r="F8" i="1" a="1"/>
  <c r="F8" i="1" s="1"/>
  <c r="E8" i="1" a="1"/>
  <c r="E8" i="1" s="1"/>
  <c r="AE7" i="1"/>
  <c r="AD7" i="1"/>
  <c r="AC7" i="1"/>
  <c r="AB7" i="1"/>
  <c r="AA7" i="1"/>
  <c r="Z7" i="1"/>
  <c r="Y7" i="1"/>
  <c r="X7" i="1"/>
  <c r="W7" i="1"/>
  <c r="V7" i="1"/>
  <c r="U7" i="1"/>
  <c r="T7" i="1"/>
  <c r="F7" i="1" a="1"/>
  <c r="F7" i="1" s="1"/>
  <c r="E7" i="1" a="1"/>
  <c r="E7" i="1" s="1"/>
  <c r="AE6" i="1"/>
  <c r="AD6" i="1"/>
  <c r="AC6" i="1"/>
  <c r="AB6" i="1"/>
  <c r="AA6" i="1"/>
  <c r="Z6" i="1"/>
  <c r="Y6" i="1"/>
  <c r="X6" i="1"/>
  <c r="W6" i="1"/>
  <c r="V6" i="1"/>
  <c r="U6" i="1"/>
  <c r="T6" i="1"/>
  <c r="F6" i="1" a="1"/>
  <c r="F6" i="1" s="1"/>
  <c r="E6" i="1" a="1"/>
  <c r="E6" i="1" s="1"/>
  <c r="F5" i="1" a="1"/>
  <c r="F5" i="1" s="1"/>
  <c r="E5" i="1" a="1"/>
  <c r="E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<sst xmlns="http://schemas.openxmlformats.org/spreadsheetml/2006/main" count="69" uniqueCount="35">
  <si>
    <t>Nordex Mode1</t>
  </si>
  <si>
    <t>Nordex Mode7</t>
  </si>
  <si>
    <t>Nordex Mode8</t>
  </si>
  <si>
    <t>Nordex Mode9</t>
  </si>
  <si>
    <t>Nordex Mode0</t>
  </si>
  <si>
    <t>Nordex Mode3</t>
  </si>
  <si>
    <t>Nordex Mode6</t>
  </si>
  <si>
    <t>Vestas PO7</t>
  </si>
  <si>
    <t>Vestas 6.1</t>
  </si>
  <si>
    <t>Vestas SO4</t>
  </si>
  <si>
    <t>Enercon Mode 0</t>
  </si>
  <si>
    <t>Enercon 2</t>
  </si>
  <si>
    <t>Wind Speed</t>
  </si>
  <si>
    <t>Power P (kW)</t>
  </si>
  <si>
    <t>Power (kW)</t>
  </si>
  <si>
    <t>P_v (kW)</t>
  </si>
  <si>
    <t>Power Curve Data</t>
  </si>
  <si>
    <t>https://www.thewindpower.net/store_manufacturer_turbine_en.php?id_type=7</t>
  </si>
  <si>
    <t>http://www.thewindpower.net</t>
  </si>
  <si>
    <t>-</t>
  </si>
  <si>
    <t>Production</t>
  </si>
  <si>
    <t>Enercon</t>
  </si>
  <si>
    <t>E82/2300</t>
  </si>
  <si>
    <t>Gamesa</t>
  </si>
  <si>
    <t>G128/4500</t>
  </si>
  <si>
    <t>Nordex</t>
  </si>
  <si>
    <t>N90/2500</t>
  </si>
  <si>
    <t>Repower</t>
  </si>
  <si>
    <t>MM82</t>
  </si>
  <si>
    <t>Vestas</t>
  </si>
  <si>
    <t>V112/3000</t>
  </si>
  <si>
    <t>Capacity (Max)</t>
  </si>
  <si>
    <t>Normalisation - Capacity Factor</t>
  </si>
  <si>
    <t>M/sec</t>
  </si>
  <si>
    <t>With Interpolate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</si>
</sst>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[Red]_(* \(#,##0\);_(* &quot;-&quot;??_);_(@_)"/>
    <numFmt numFmtId="165" formatCode="_-* #,##0.00_-;\-* #,##0.00_-;_-* &quot;-&quot;??_-;_-@_-"/>
    <numFmt numFmtId="166" formatCode="_-* #,##0.00_-;[Red]_(* \(#,##0.00\)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0"/>
      <name val="Arial"/>
      <family val="2"/>
    </font>
    <font>
      <sz val="10"/>
      <color theme="0"/>
      <name val="Calibri"/>
      <family val="2"/>
    </font>
    <font>
      <u/>
      <sz val="10"/>
      <color theme="10"/>
      <name val="Arial"/>
      <family val="2"/>
    </font>
    <font>
      <sz val="10"/>
      <color indexed="56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6D6D8"/>
        <bgColor indexed="64"/>
      </patternFill>
    </fill>
    <fill>
      <patternFill patternType="solid">
        <fgColor rgb="FFC6E0B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0" fillId="0" borderId="0" xfId="0" applyAlignment="1">
      <alignment wrapText="1"/>
    </xf>
    <xf numFmtId="10" fontId="1" fillId="0" borderId="0" xfId="1" applyNumberFormat="1" applyFont="1" applyAlignment="1">
      <alignment wrapText="1"/>
    </xf>
    <xf numFmtId="164" fontId="2" fillId="2" borderId="0" xfId="0" applyNumberFormat="1" applyFont="1" applyFill="1"/>
    <xf numFmtId="164" fontId="2" fillId="2" borderId="0" xfId="1" applyNumberFormat="1" applyFont="1" applyFill="1"/>
    <xf numFmtId="10" fontId="0" fillId="0" borderId="0" xfId="0" applyNumberFormat="1"/>
    <xf numFmtId="164" fontId="0" fillId="0" borderId="0" xfId="0" applyNumberFormat="1"/>
    <xf numFmtId="0" fontId="4" fillId="3" borderId="0" xfId="0" applyFont="1" applyFill="1"/>
    <xf numFmtId="0" fontId="6" fillId="0" borderId="0" xfId="3" applyFont="1" applyAlignment="1">
      <alignment horizontal="left"/>
    </xf>
    <xf numFmtId="0" fontId="3" fillId="0" borderId="0" xfId="2" applyFill="1" applyBorder="1" applyAlignment="1"/>
    <xf numFmtId="0" fontId="6" fillId="0" borderId="0" xfId="4" applyFont="1" applyFill="1" applyBorder="1" applyAlignment="1"/>
    <xf numFmtId="0" fontId="6" fillId="0" borderId="1" xfId="3" applyFont="1" applyBorder="1" applyAlignment="1">
      <alignment horizontal="left" vertical="top" wrapText="1"/>
    </xf>
    <xf numFmtId="0" fontId="8" fillId="4" borderId="2" xfId="3" applyFont="1" applyFill="1" applyBorder="1" applyAlignment="1">
      <alignment horizontal="right" vertical="top" wrapText="1"/>
    </xf>
    <xf numFmtId="0" fontId="6" fillId="4" borderId="1" xfId="3" applyFont="1" applyFill="1" applyBorder="1" applyAlignment="1">
      <alignment horizontal="right" vertical="top" wrapText="1"/>
    </xf>
    <xf numFmtId="0" fontId="9" fillId="0" borderId="0" xfId="3" applyFont="1" applyAlignment="1">
      <alignment horizontal="left"/>
    </xf>
    <xf numFmtId="0" fontId="9" fillId="0" borderId="0" xfId="3" applyFont="1" applyAlignment="1">
      <alignment horizontal="left" vertical="top" wrapText="1"/>
    </xf>
    <xf numFmtId="0" fontId="10" fillId="5" borderId="0" xfId="3" applyFont="1" applyFill="1" applyAlignment="1">
      <alignment horizontal="left"/>
    </xf>
    <xf numFmtId="0" fontId="10" fillId="5" borderId="0" xfId="3" applyFont="1" applyFill="1" applyAlignment="1">
      <alignment horizontal="left" vertical="top" wrapText="1"/>
    </xf>
    <xf numFmtId="0" fontId="8" fillId="6" borderId="3" xfId="3" applyFont="1" applyFill="1" applyBorder="1" applyAlignment="1">
      <alignment horizontal="left"/>
    </xf>
    <xf numFmtId="0" fontId="8" fillId="6" borderId="3" xfId="3" applyFont="1" applyFill="1" applyBorder="1" applyAlignment="1">
      <alignment horizontal="right"/>
    </xf>
    <xf numFmtId="0" fontId="9" fillId="0" borderId="0" xfId="3" applyFont="1" applyAlignment="1">
      <alignment horizontal="right"/>
    </xf>
    <xf numFmtId="164" fontId="8" fillId="6" borderId="3" xfId="3" applyNumberFormat="1" applyFont="1" applyFill="1" applyBorder="1" applyAlignment="1">
      <alignment horizontal="right"/>
    </xf>
    <xf numFmtId="0" fontId="8" fillId="6" borderId="4" xfId="3" applyFont="1" applyFill="1" applyBorder="1" applyAlignment="1">
      <alignment horizontal="left"/>
    </xf>
    <xf numFmtId="0" fontId="8" fillId="6" borderId="4" xfId="3" applyFont="1" applyFill="1" applyBorder="1" applyAlignment="1">
      <alignment horizontal="right"/>
    </xf>
    <xf numFmtId="164" fontId="8" fillId="6" borderId="4" xfId="3" applyNumberFormat="1" applyFont="1" applyFill="1" applyBorder="1" applyAlignment="1">
      <alignment horizontal="right"/>
    </xf>
    <xf numFmtId="0" fontId="8" fillId="6" borderId="5" xfId="3" applyFont="1" applyFill="1" applyBorder="1" applyAlignment="1">
      <alignment horizontal="left"/>
    </xf>
    <xf numFmtId="0" fontId="8" fillId="6" borderId="5" xfId="3" applyFont="1" applyFill="1" applyBorder="1" applyAlignment="1">
      <alignment horizontal="right"/>
    </xf>
    <xf numFmtId="164" fontId="8" fillId="6" borderId="5" xfId="3" applyNumberFormat="1" applyFont="1" applyFill="1" applyBorder="1" applyAlignment="1">
      <alignment horizontal="right"/>
    </xf>
    <xf numFmtId="0" fontId="8" fillId="6" borderId="2" xfId="3" applyFont="1" applyFill="1" applyBorder="1" applyAlignment="1">
      <alignment horizontal="right"/>
    </xf>
    <xf numFmtId="166" fontId="10" fillId="5" borderId="0" xfId="5" applyNumberFormat="1" applyFont="1" applyFill="1" applyAlignment="1">
      <alignment horizontal="right"/>
    </xf>
    <xf numFmtId="164" fontId="9" fillId="0" borderId="0" xfId="3" applyNumberFormat="1" applyFont="1" applyAlignment="1">
      <alignment horizontal="right"/>
    </xf>
    <xf numFmtId="10" fontId="9" fillId="0" borderId="0" xfId="3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43" fontId="9" fillId="0" borderId="0" xfId="3" applyNumberFormat="1" applyFont="1" applyAlignment="1">
      <alignment horizontal="left"/>
    </xf>
    <xf numFmtId="10" fontId="9" fillId="0" borderId="0" xfId="1" applyNumberFormat="1" applyFont="1" applyAlignment="1">
      <alignment horizontal="right"/>
    </xf>
  </cellXfs>
  <cellStyles count="6">
    <cellStyle name="Comma" xfId="1" builtinId="3"/>
    <cellStyle name="Comma 2" xfId="5" xr:uid="{181488F7-9D6E-40CE-B51D-92CF38402144}"/>
    <cellStyle name="Hyperlink" xfId="2" builtinId="8"/>
    <cellStyle name="Hyperlink 2" xfId="4" xr:uid="{B08BD469-C09A-4A67-8954-E9AD5245699B}"/>
    <cellStyle name="Normal" xfId="0" builtinId="0"/>
    <cellStyle name="Normal 2" xfId="3" xr:uid="{7EAF6979-BCB9-47D1-B2E5-F9EA0FF3FFE9}"/>
  </cellStyles>
  <dxfs count="14">
    <dxf>
      <font>
        <color rgb="FF808080"/>
      </font>
      <fill>
        <patternFill>
          <fgColor indexed="64"/>
          <bgColor rgb="FFCCECFF"/>
        </patternFill>
      </fill>
    </dxf>
    <dxf>
      <font>
        <color indexed="12"/>
      </font>
      <fill>
        <patternFill>
          <fgColor indexed="64"/>
          <bgColor rgb="FFC0C0C0"/>
        </patternFill>
      </fill>
    </dxf>
    <dxf>
      <font>
        <color rgb="FF808080"/>
      </font>
      <fill>
        <patternFill>
          <fgColor indexed="64"/>
          <bgColor rgb="FFCCECFF"/>
        </patternFill>
      </fill>
    </dxf>
    <dxf>
      <font>
        <color indexed="12"/>
      </font>
      <fill>
        <patternFill>
          <fgColor indexed="64"/>
          <bgColor rgb="FFC0C0C0"/>
        </patternFill>
      </fill>
    </dxf>
    <dxf>
      <font>
        <color rgb="FF808080"/>
      </font>
      <fill>
        <patternFill>
          <fgColor indexed="64"/>
          <bgColor rgb="FFCCECFF"/>
        </patternFill>
      </fill>
    </dxf>
    <dxf>
      <font>
        <color indexed="12"/>
      </font>
      <fill>
        <patternFill>
          <fgColor indexed="64"/>
          <bgColor rgb="FFC0C0C0"/>
        </patternFill>
      </fill>
    </dxf>
    <dxf>
      <font>
        <color rgb="FF808080"/>
      </font>
      <fill>
        <patternFill>
          <fgColor indexed="64"/>
          <bgColor rgb="FFCCECFF"/>
        </patternFill>
      </fill>
    </dxf>
    <dxf>
      <font>
        <color indexed="12"/>
      </font>
      <fill>
        <patternFill>
          <fgColor indexed="64"/>
          <bgColor rgb="FFC0C0C0"/>
        </patternFill>
      </fill>
    </dxf>
    <dxf>
      <font>
        <color rgb="FF808080"/>
      </font>
      <fill>
        <patternFill>
          <fgColor indexed="64"/>
          <bgColor rgb="FFCCECFF"/>
        </patternFill>
      </fill>
    </dxf>
    <dxf>
      <font>
        <color indexed="12"/>
      </font>
      <fill>
        <patternFill>
          <fgColor indexed="64"/>
          <bgColor rgb="FFC0C0C0"/>
        </patternFill>
      </fill>
    </dxf>
    <dxf>
      <font>
        <color rgb="FF808080"/>
      </font>
      <fill>
        <patternFill>
          <fgColor indexed="64"/>
          <bgColor rgb="FFCCECFF"/>
        </patternFill>
      </fill>
    </dxf>
    <dxf>
      <font>
        <color indexed="12"/>
      </font>
      <fill>
        <patternFill>
          <fgColor indexed="64"/>
          <bgColor rgb="FFC0C0C0"/>
        </patternFill>
      </fill>
    </dxf>
    <dxf>
      <fill>
        <patternFill>
          <bgColor rgb="FFFEECEE"/>
        </patternFill>
      </fill>
    </dxf>
    <dxf>
      <fill>
        <patternFill>
          <bgColor rgb="FFF0FF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eetMetadata" Target="metadata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'Power Curves'!$E$5:$F$5</c:f>
          <c:strCache>
            <c:ptCount val="2"/>
            <c:pt idx="0">
              <c:v>Nordex Mode6</c:v>
            </c:pt>
            <c:pt idx="1">
              <c:v>Vestas SO4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'Power Curves'!$E$5</c:f>
              <c:strCache>
                <c:ptCount val="1"/>
                <c:pt idx="0">
                  <c:v>Nordex Mode6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'Power Curves'!$D$6:$D$39</c:f>
              <c:numCache>
                <c:formatCode>General</c:formatCode>
                <c:ptCount val="3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</c:numCache>
            </c:numRef>
          </c:cat>
          <c:val>
            <c:numRef>
              <c:f>'Power Curves'!$E$6:$E$39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1.3051146384479718E-2</c:v>
                </c:pt>
                <c:pt idx="7">
                  <c:v>3.439153439153439E-2</c:v>
                </c:pt>
                <c:pt idx="8">
                  <c:v>6.3492063492063489E-2</c:v>
                </c:pt>
                <c:pt idx="9">
                  <c:v>0.1</c:v>
                </c:pt>
                <c:pt idx="10">
                  <c:v>0.1437389770723104</c:v>
                </c:pt>
                <c:pt idx="11">
                  <c:v>0.19576719576719576</c:v>
                </c:pt>
                <c:pt idx="12">
                  <c:v>0.25731922398589063</c:v>
                </c:pt>
                <c:pt idx="13">
                  <c:v>0.32945326278659615</c:v>
                </c:pt>
                <c:pt idx="14">
                  <c:v>0.41340388007054674</c:v>
                </c:pt>
                <c:pt idx="15">
                  <c:v>0.50670194003527336</c:v>
                </c:pt>
                <c:pt idx="16">
                  <c:v>0.60246913580246919</c:v>
                </c:pt>
                <c:pt idx="17">
                  <c:v>0.69647266313932976</c:v>
                </c:pt>
                <c:pt idx="18">
                  <c:v>0.78536155202821867</c:v>
                </c:pt>
                <c:pt idx="19">
                  <c:v>0.86172839506172838</c:v>
                </c:pt>
                <c:pt idx="20">
                  <c:v>0.91746031746031742</c:v>
                </c:pt>
                <c:pt idx="21">
                  <c:v>0.95661375661375658</c:v>
                </c:pt>
                <c:pt idx="22">
                  <c:v>0.98165784832451497</c:v>
                </c:pt>
                <c:pt idx="23">
                  <c:v>0.99523809523809526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6-4A35-94BB-6604464495C2}"/>
            </c:ext>
          </c:extLst>
        </c:ser>
        <c:ser>
          <c:idx val="1"/>
          <c:order val="1"/>
          <c:tx>
            <c:strRef>
              <c:f>'Power Curves'!$F$5</c:f>
              <c:strCache>
                <c:ptCount val="1"/>
                <c:pt idx="0">
                  <c:v>Vestas SO4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'Power Curves'!$D$6:$D$39</c:f>
              <c:numCache>
                <c:formatCode>General</c:formatCode>
                <c:ptCount val="34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</c:numCache>
            </c:numRef>
          </c:cat>
          <c:val>
            <c:numRef>
              <c:f>'Power Curves'!$F$6:$F$39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6.1538461538461538E-3</c:v>
                </c:pt>
                <c:pt idx="7">
                  <c:v>2.4807692307692308E-2</c:v>
                </c:pt>
                <c:pt idx="8">
                  <c:v>5.5384615384615386E-2</c:v>
                </c:pt>
                <c:pt idx="9">
                  <c:v>9.0576923076923083E-2</c:v>
                </c:pt>
                <c:pt idx="10">
                  <c:v>0.13403846153846155</c:v>
                </c:pt>
                <c:pt idx="11">
                  <c:v>0.18730769230769231</c:v>
                </c:pt>
                <c:pt idx="12">
                  <c:v>0.25134615384615383</c:v>
                </c:pt>
                <c:pt idx="13">
                  <c:v>0.32634615384615384</c:v>
                </c:pt>
                <c:pt idx="14">
                  <c:v>0.41365384615384615</c:v>
                </c:pt>
                <c:pt idx="15">
                  <c:v>0.5130769230769231</c:v>
                </c:pt>
                <c:pt idx="16">
                  <c:v>0.62057692307692303</c:v>
                </c:pt>
                <c:pt idx="17">
                  <c:v>0.72692307692307689</c:v>
                </c:pt>
                <c:pt idx="18">
                  <c:v>0.82711538461538459</c:v>
                </c:pt>
                <c:pt idx="19">
                  <c:v>0.92057692307692307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0.9653846153846154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6-4A35-94BB-660446449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1375823"/>
        <c:axId val="1261374383"/>
      </c:lineChart>
      <c:catAx>
        <c:axId val="126137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74383"/>
        <c:crosses val="autoZero"/>
        <c:auto val="1"/>
        <c:lblAlgn val="ctr"/>
        <c:lblOffset val="100"/>
        <c:noMultiLvlLbl val="0"/>
      </c:catAx>
      <c:valAx>
        <c:axId val="1261374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7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Enercon 2300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62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  <c:pt idx="21">
                <c:v>10.5</c:v>
              </c:pt>
              <c:pt idx="22">
                <c:v>11</c:v>
              </c:pt>
              <c:pt idx="23">
                <c:v>11.5</c:v>
              </c:pt>
              <c:pt idx="24">
                <c:v>12</c:v>
              </c:pt>
              <c:pt idx="25">
                <c:v>12.5</c:v>
              </c:pt>
              <c:pt idx="26">
                <c:v>13</c:v>
              </c:pt>
              <c:pt idx="27">
                <c:v>13.5</c:v>
              </c:pt>
              <c:pt idx="28">
                <c:v>14</c:v>
              </c:pt>
              <c:pt idx="29">
                <c:v>14.5</c:v>
              </c:pt>
              <c:pt idx="30">
                <c:v>15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  <c:pt idx="52">
                <c:v>#N/A</c:v>
              </c:pt>
              <c:pt idx="53">
                <c:v>#N/A</c:v>
              </c:pt>
              <c:pt idx="54">
                <c:v>#N/A</c:v>
              </c:pt>
              <c:pt idx="55">
                <c:v>#N/A</c:v>
              </c:pt>
              <c:pt idx="56">
                <c:v>#N/A</c:v>
              </c:pt>
              <c:pt idx="57">
                <c:v>#N/A</c:v>
              </c:pt>
              <c:pt idx="58">
                <c:v>#N/A</c:v>
              </c:pt>
              <c:pt idx="59">
                <c:v>#N/A</c:v>
              </c:pt>
              <c:pt idx="60">
                <c:v>#N/A</c:v>
              </c:pt>
              <c:pt idx="61">
                <c:v>#N/A</c:v>
              </c:pt>
            </c:numLit>
          </c:xVal>
          <c:yVal>
            <c:numLit>
              <c:formatCode>General</c:formatCode>
              <c:ptCount val="6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1.3043478260869566E-3</c:v>
              </c:pt>
              <c:pt idx="5">
                <c:v>5.2173913043478265E-3</c:v>
              </c:pt>
              <c:pt idx="6">
                <c:v>1.0869565217391304E-2</c:v>
              </c:pt>
              <c:pt idx="7">
                <c:v>2.1739130434782608E-2</c:v>
              </c:pt>
              <c:pt idx="8">
                <c:v>3.5652173913043476E-2</c:v>
              </c:pt>
              <c:pt idx="9">
                <c:v>5.434782608695652E-2</c:v>
              </c:pt>
              <c:pt idx="10">
                <c:v>7.5652173913043477E-2</c:v>
              </c:pt>
              <c:pt idx="11">
                <c:v>0.10652173913043478</c:v>
              </c:pt>
              <c:pt idx="12">
                <c:v>0.13956521739130434</c:v>
              </c:pt>
              <c:pt idx="13">
                <c:v>0.18565217391304348</c:v>
              </c:pt>
              <c:pt idx="14">
                <c:v>0.23130434782608697</c:v>
              </c:pt>
              <c:pt idx="15">
                <c:v>0.29304347826086957</c:v>
              </c:pt>
              <c:pt idx="16">
                <c:v>0.35434782608695653</c:v>
              </c:pt>
              <c:pt idx="17">
                <c:v>0.43391304347826087</c:v>
              </c:pt>
              <c:pt idx="18">
                <c:v>0.5130434782608696</c:v>
              </c:pt>
              <c:pt idx="19">
                <c:v>0.6</c:v>
              </c:pt>
              <c:pt idx="20">
                <c:v>0.68695652173913047</c:v>
              </c:pt>
              <c:pt idx="21">
                <c:v>0.7543478260869565</c:v>
              </c:pt>
              <c:pt idx="22">
                <c:v>0.82173913043478264</c:v>
              </c:pt>
              <c:pt idx="23">
                <c:v>0.86739130434782608</c:v>
              </c:pt>
              <c:pt idx="24">
                <c:v>0.91304347826086951</c:v>
              </c:pt>
              <c:pt idx="25">
                <c:v>0.94565217391304346</c:v>
              </c:pt>
              <c:pt idx="26">
                <c:v>0.97391304347826091</c:v>
              </c:pt>
              <c:pt idx="27">
                <c:v>0.99130434782608701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  <c:pt idx="50">
                <c:v>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0-C960-4268-939D-BCA68177B6DE}"/>
            </c:ext>
          </c:extLst>
        </c:ser>
        <c:ser>
          <c:idx val="1"/>
          <c:order val="1"/>
          <c:tx>
            <c:v>Gamesa 4500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62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  <c:pt idx="21">
                <c:v>10.5</c:v>
              </c:pt>
              <c:pt idx="22">
                <c:v>11</c:v>
              </c:pt>
              <c:pt idx="23">
                <c:v>11.5</c:v>
              </c:pt>
              <c:pt idx="24">
                <c:v>12</c:v>
              </c:pt>
              <c:pt idx="25">
                <c:v>12.5</c:v>
              </c:pt>
              <c:pt idx="26">
                <c:v>13</c:v>
              </c:pt>
              <c:pt idx="27">
                <c:v>13.5</c:v>
              </c:pt>
              <c:pt idx="28">
                <c:v>14</c:v>
              </c:pt>
              <c:pt idx="29">
                <c:v>14.5</c:v>
              </c:pt>
              <c:pt idx="30">
                <c:v>15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  <c:pt idx="52">
                <c:v>#N/A</c:v>
              </c:pt>
              <c:pt idx="53">
                <c:v>#N/A</c:v>
              </c:pt>
              <c:pt idx="54">
                <c:v>#N/A</c:v>
              </c:pt>
              <c:pt idx="55">
                <c:v>#N/A</c:v>
              </c:pt>
              <c:pt idx="56">
                <c:v>#N/A</c:v>
              </c:pt>
              <c:pt idx="57">
                <c:v>#N/A</c:v>
              </c:pt>
              <c:pt idx="58">
                <c:v>#N/A</c:v>
              </c:pt>
              <c:pt idx="59">
                <c:v>#N/A</c:v>
              </c:pt>
              <c:pt idx="60">
                <c:v>#N/A</c:v>
              </c:pt>
              <c:pt idx="61">
                <c:v>#N/A</c:v>
              </c:pt>
            </c:numLit>
          </c:xVal>
          <c:yVal>
            <c:numLit>
              <c:formatCode>General</c:formatCode>
              <c:ptCount val="6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1.6666666666666666E-2</c:v>
              </c:pt>
              <c:pt idx="5">
                <c:v>2.6666666666666668E-2</c:v>
              </c:pt>
              <c:pt idx="6">
                <c:v>3.6666666666666667E-2</c:v>
              </c:pt>
              <c:pt idx="7">
                <c:v>5.1111111111111114E-2</c:v>
              </c:pt>
              <c:pt idx="8">
                <c:v>6.6666666666666666E-2</c:v>
              </c:pt>
              <c:pt idx="9">
                <c:v>0.1</c:v>
              </c:pt>
              <c:pt idx="10">
                <c:v>0.13333333333333333</c:v>
              </c:pt>
              <c:pt idx="11">
                <c:v>0.16888888888888889</c:v>
              </c:pt>
              <c:pt idx="12">
                <c:v>0.21488888888888888</c:v>
              </c:pt>
              <c:pt idx="13">
                <c:v>0.27777777777777779</c:v>
              </c:pt>
              <c:pt idx="14">
                <c:v>0.34066666666666667</c:v>
              </c:pt>
              <c:pt idx="15">
                <c:v>0.41555555555555557</c:v>
              </c:pt>
              <c:pt idx="16">
                <c:v>0.48888888888888887</c:v>
              </c:pt>
              <c:pt idx="17">
                <c:v>0.5822222222222222</c:v>
              </c:pt>
              <c:pt idx="18">
                <c:v>0.67066666666666663</c:v>
              </c:pt>
              <c:pt idx="19">
                <c:v>0.76666666666666672</c:v>
              </c:pt>
              <c:pt idx="20">
                <c:v>0.83866666666666667</c:v>
              </c:pt>
              <c:pt idx="21">
                <c:v>0.90666666666666662</c:v>
              </c:pt>
              <c:pt idx="22">
                <c:v>0.95866666666666667</c:v>
              </c:pt>
              <c:pt idx="23">
                <c:v>0.98444444444444446</c:v>
              </c:pt>
              <c:pt idx="24">
                <c:v>0.99777777777777776</c:v>
              </c:pt>
              <c:pt idx="25">
                <c:v>1</c:v>
              </c:pt>
              <c:pt idx="26">
                <c:v>1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0.97844444444444445</c:v>
              </c:pt>
              <c:pt idx="38">
                <c:v>0.9568888888888889</c:v>
              </c:pt>
              <c:pt idx="39">
                <c:v>0.93555555555555558</c:v>
              </c:pt>
              <c:pt idx="40">
                <c:v>0.91400000000000003</c:v>
              </c:pt>
              <c:pt idx="41">
                <c:v>0.89244444444444448</c:v>
              </c:pt>
              <c:pt idx="42">
                <c:v>0.87088888888888893</c:v>
              </c:pt>
              <c:pt idx="43">
                <c:v>0.84955555555555551</c:v>
              </c:pt>
              <c:pt idx="44">
                <c:v>0.82777777777777772</c:v>
              </c:pt>
              <c:pt idx="45">
                <c:v>0.80644444444444441</c:v>
              </c:pt>
              <c:pt idx="46">
                <c:v>0.78488888888888886</c:v>
              </c:pt>
              <c:pt idx="47">
                <c:v>0.76333333333333331</c:v>
              </c:pt>
              <c:pt idx="48">
                <c:v>0.74199999999999999</c:v>
              </c:pt>
              <c:pt idx="49">
                <c:v>0.72044444444444444</c:v>
              </c:pt>
              <c:pt idx="50">
                <c:v>0.69888888888888889</c:v>
              </c:pt>
              <c:pt idx="51">
                <c:v>0.67733333333333334</c:v>
              </c:pt>
              <c:pt idx="52">
                <c:v>0.65555555555555556</c:v>
              </c:pt>
              <c:pt idx="53">
                <c:v>0.63444444444444448</c:v>
              </c:pt>
              <c:pt idx="54">
                <c:v>0.61288888888888893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C960-4268-939D-BCA68177B6DE}"/>
            </c:ext>
          </c:extLst>
        </c:ser>
        <c:ser>
          <c:idx val="2"/>
          <c:order val="2"/>
          <c:tx>
            <c:v>Nordex 2500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62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  <c:pt idx="21">
                <c:v>10.5</c:v>
              </c:pt>
              <c:pt idx="22">
                <c:v>11</c:v>
              </c:pt>
              <c:pt idx="23">
                <c:v>11.5</c:v>
              </c:pt>
              <c:pt idx="24">
                <c:v>12</c:v>
              </c:pt>
              <c:pt idx="25">
                <c:v>12.5</c:v>
              </c:pt>
              <c:pt idx="26">
                <c:v>13</c:v>
              </c:pt>
              <c:pt idx="27">
                <c:v>13.5</c:v>
              </c:pt>
              <c:pt idx="28">
                <c:v>14</c:v>
              </c:pt>
              <c:pt idx="29">
                <c:v>14.5</c:v>
              </c:pt>
              <c:pt idx="30">
                <c:v>15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  <c:pt idx="52">
                <c:v>#N/A</c:v>
              </c:pt>
              <c:pt idx="53">
                <c:v>#N/A</c:v>
              </c:pt>
              <c:pt idx="54">
                <c:v>#N/A</c:v>
              </c:pt>
              <c:pt idx="55">
                <c:v>#N/A</c:v>
              </c:pt>
              <c:pt idx="56">
                <c:v>#N/A</c:v>
              </c:pt>
              <c:pt idx="57">
                <c:v>#N/A</c:v>
              </c:pt>
              <c:pt idx="58">
                <c:v>#N/A</c:v>
              </c:pt>
              <c:pt idx="59">
                <c:v>#N/A</c:v>
              </c:pt>
              <c:pt idx="60">
                <c:v>#N/A</c:v>
              </c:pt>
              <c:pt idx="61">
                <c:v>#N/A</c:v>
              </c:pt>
            </c:numLit>
          </c:xVal>
          <c:yVal>
            <c:numLit>
              <c:formatCode>General</c:formatCode>
              <c:ptCount val="6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2E-3</c:v>
              </c:pt>
              <c:pt idx="7">
                <c:v>6.7999999999999996E-3</c:v>
              </c:pt>
              <c:pt idx="8">
                <c:v>2.4799999999999999E-2</c:v>
              </c:pt>
              <c:pt idx="9">
                <c:v>4.7600000000000003E-2</c:v>
              </c:pt>
              <c:pt idx="10">
                <c:v>7.5200000000000003E-2</c:v>
              </c:pt>
              <c:pt idx="11">
                <c:v>0.1076</c:v>
              </c:pt>
              <c:pt idx="12">
                <c:v>0.1452</c:v>
              </c:pt>
              <c:pt idx="13">
                <c:v>0.1888</c:v>
              </c:pt>
              <c:pt idx="14">
                <c:v>0.23960000000000001</c:v>
              </c:pt>
              <c:pt idx="15">
                <c:v>0.2984</c:v>
              </c:pt>
              <c:pt idx="16">
                <c:v>0.36480000000000001</c:v>
              </c:pt>
              <c:pt idx="17">
                <c:v>0.43880000000000002</c:v>
              </c:pt>
              <c:pt idx="18">
                <c:v>0.51959999999999995</c:v>
              </c:pt>
              <c:pt idx="19">
                <c:v>0.60599999999999998</c:v>
              </c:pt>
              <c:pt idx="20">
                <c:v>0.6976</c:v>
              </c:pt>
              <c:pt idx="21">
                <c:v>0.78759999999999997</c:v>
              </c:pt>
              <c:pt idx="22">
                <c:v>0.85960000000000003</c:v>
              </c:pt>
              <c:pt idx="23">
                <c:v>0.91520000000000001</c:v>
              </c:pt>
              <c:pt idx="24">
                <c:v>0.9556</c:v>
              </c:pt>
              <c:pt idx="25">
                <c:v>0.98240000000000005</c:v>
              </c:pt>
              <c:pt idx="26">
                <c:v>0.99680000000000002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  <c:pt idx="50">
                <c:v>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C960-4268-939D-BCA68177B6DE}"/>
            </c:ext>
          </c:extLst>
        </c:ser>
        <c:ser>
          <c:idx val="3"/>
          <c:order val="3"/>
          <c:tx>
            <c:v>Repower 2000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62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  <c:pt idx="21">
                <c:v>10.5</c:v>
              </c:pt>
              <c:pt idx="22">
                <c:v>11</c:v>
              </c:pt>
              <c:pt idx="23">
                <c:v>11.5</c:v>
              </c:pt>
              <c:pt idx="24">
                <c:v>12</c:v>
              </c:pt>
              <c:pt idx="25">
                <c:v>12.5</c:v>
              </c:pt>
              <c:pt idx="26">
                <c:v>13</c:v>
              </c:pt>
              <c:pt idx="27">
                <c:v>13.5</c:v>
              </c:pt>
              <c:pt idx="28">
                <c:v>14</c:v>
              </c:pt>
              <c:pt idx="29">
                <c:v>14.5</c:v>
              </c:pt>
              <c:pt idx="30">
                <c:v>15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  <c:pt idx="52">
                <c:v>#N/A</c:v>
              </c:pt>
              <c:pt idx="53">
                <c:v>#N/A</c:v>
              </c:pt>
              <c:pt idx="54">
                <c:v>#N/A</c:v>
              </c:pt>
              <c:pt idx="55">
                <c:v>#N/A</c:v>
              </c:pt>
              <c:pt idx="56">
                <c:v>#N/A</c:v>
              </c:pt>
              <c:pt idx="57">
                <c:v>#N/A</c:v>
              </c:pt>
              <c:pt idx="58">
                <c:v>#N/A</c:v>
              </c:pt>
              <c:pt idx="59">
                <c:v>#N/A</c:v>
              </c:pt>
              <c:pt idx="60">
                <c:v>#N/A</c:v>
              </c:pt>
              <c:pt idx="61">
                <c:v>#N/A</c:v>
              </c:pt>
            </c:numLit>
          </c:xVal>
          <c:yVal>
            <c:numLit>
              <c:formatCode>General</c:formatCode>
              <c:ptCount val="6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1.2500000000000001E-2</c:v>
              </c:pt>
              <c:pt idx="8">
                <c:v>3.3000000000000002E-2</c:v>
              </c:pt>
              <c:pt idx="9">
                <c:v>6.4500000000000002E-2</c:v>
              </c:pt>
              <c:pt idx="10">
                <c:v>9.6000000000000002E-2</c:v>
              </c:pt>
              <c:pt idx="11">
                <c:v>0.13350000000000001</c:v>
              </c:pt>
              <c:pt idx="12">
                <c:v>0.17150000000000001</c:v>
              </c:pt>
              <c:pt idx="13">
                <c:v>0.2155</c:v>
              </c:pt>
              <c:pt idx="14">
                <c:v>0.25950000000000001</c:v>
              </c:pt>
              <c:pt idx="15">
                <c:v>0.3075</c:v>
              </c:pt>
              <c:pt idx="16">
                <c:v>0.35549999999999998</c:v>
              </c:pt>
              <c:pt idx="17">
                <c:v>0.41749999999999998</c:v>
              </c:pt>
              <c:pt idx="18">
                <c:v>0.47949999999999998</c:v>
              </c:pt>
              <c:pt idx="19">
                <c:v>0.57850000000000001</c:v>
              </c:pt>
              <c:pt idx="20">
                <c:v>0.67749999999999999</c:v>
              </c:pt>
              <c:pt idx="21">
                <c:v>0.75900000000000001</c:v>
              </c:pt>
              <c:pt idx="22">
                <c:v>0.84050000000000002</c:v>
              </c:pt>
              <c:pt idx="23">
                <c:v>0.88549999999999995</c:v>
              </c:pt>
              <c:pt idx="24">
                <c:v>0.93049999999999999</c:v>
              </c:pt>
              <c:pt idx="25">
                <c:v>0.95199999999999996</c:v>
              </c:pt>
              <c:pt idx="26">
                <c:v>0.97350000000000003</c:v>
              </c:pt>
              <c:pt idx="27">
                <c:v>0.98499999999999999</c:v>
              </c:pt>
              <c:pt idx="28">
                <c:v>0.99350000000000005</c:v>
              </c:pt>
              <c:pt idx="29">
                <c:v>0.998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C960-4268-939D-BCA68177B6DE}"/>
            </c:ext>
          </c:extLst>
        </c:ser>
        <c:ser>
          <c:idx val="4"/>
          <c:order val="4"/>
          <c:tx>
            <c:v>Vestas 3000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62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  <c:pt idx="21">
                <c:v>10.5</c:v>
              </c:pt>
              <c:pt idx="22">
                <c:v>11</c:v>
              </c:pt>
              <c:pt idx="23">
                <c:v>11.5</c:v>
              </c:pt>
              <c:pt idx="24">
                <c:v>12</c:v>
              </c:pt>
              <c:pt idx="25">
                <c:v>12.5</c:v>
              </c:pt>
              <c:pt idx="26">
                <c:v>13</c:v>
              </c:pt>
              <c:pt idx="27">
                <c:v>13.5</c:v>
              </c:pt>
              <c:pt idx="28">
                <c:v>14</c:v>
              </c:pt>
              <c:pt idx="29">
                <c:v>14.5</c:v>
              </c:pt>
              <c:pt idx="30">
                <c:v>15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  <c:pt idx="52">
                <c:v>#N/A</c:v>
              </c:pt>
              <c:pt idx="53">
                <c:v>#N/A</c:v>
              </c:pt>
              <c:pt idx="54">
                <c:v>#N/A</c:v>
              </c:pt>
              <c:pt idx="55">
                <c:v>#N/A</c:v>
              </c:pt>
              <c:pt idx="56">
                <c:v>#N/A</c:v>
              </c:pt>
              <c:pt idx="57">
                <c:v>#N/A</c:v>
              </c:pt>
              <c:pt idx="58">
                <c:v>#N/A</c:v>
              </c:pt>
              <c:pt idx="59">
                <c:v>#N/A</c:v>
              </c:pt>
              <c:pt idx="60">
                <c:v>#N/A</c:v>
              </c:pt>
              <c:pt idx="61">
                <c:v>#N/A</c:v>
              </c:pt>
            </c:numLit>
          </c:xVal>
          <c:yVal>
            <c:numLit>
              <c:formatCode>General</c:formatCode>
              <c:ptCount val="6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1.2E-2</c:v>
              </c:pt>
              <c:pt idx="8">
                <c:v>2.5333333333333333E-2</c:v>
              </c:pt>
              <c:pt idx="9">
                <c:v>4.4666666666666667E-2</c:v>
              </c:pt>
              <c:pt idx="10">
                <c:v>6.4000000000000001E-2</c:v>
              </c:pt>
              <c:pt idx="11">
                <c:v>8.9666666666666672E-2</c:v>
              </c:pt>
              <c:pt idx="12">
                <c:v>0.11533333333333333</c:v>
              </c:pt>
              <c:pt idx="13">
                <c:v>0.155</c:v>
              </c:pt>
              <c:pt idx="14">
                <c:v>0.19466666666666665</c:v>
              </c:pt>
              <c:pt idx="15">
                <c:v>0.24566666666666667</c:v>
              </c:pt>
              <c:pt idx="16">
                <c:v>0.29666666666666669</c:v>
              </c:pt>
              <c:pt idx="17">
                <c:v>0.36599999999999999</c:v>
              </c:pt>
              <c:pt idx="18">
                <c:v>0.43533333333333335</c:v>
              </c:pt>
              <c:pt idx="19">
                <c:v>0.50466666666666671</c:v>
              </c:pt>
              <c:pt idx="20">
                <c:v>0.57399999999999995</c:v>
              </c:pt>
              <c:pt idx="21">
                <c:v>0.64733333333333332</c:v>
              </c:pt>
              <c:pt idx="22">
                <c:v>0.72066666666666668</c:v>
              </c:pt>
              <c:pt idx="23">
                <c:v>0.78400000000000003</c:v>
              </c:pt>
              <c:pt idx="24">
                <c:v>0.84733333333333338</c:v>
              </c:pt>
              <c:pt idx="25">
                <c:v>0.90033333333333332</c:v>
              </c:pt>
              <c:pt idx="26">
                <c:v>0.95333333333333337</c:v>
              </c:pt>
              <c:pt idx="27">
                <c:v>0.97666666666666668</c:v>
              </c:pt>
              <c:pt idx="28">
                <c:v>0.99</c:v>
              </c:pt>
              <c:pt idx="29">
                <c:v>0.99433333333333329</c:v>
              </c:pt>
              <c:pt idx="30">
                <c:v>0.99833333333333329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  <c:pt idx="50">
                <c:v>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4-C960-4268-939D-BCA68177B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786367"/>
        <c:axId val="1228779295"/>
      </c:scatterChart>
      <c:valAx>
        <c:axId val="1228786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8779295"/>
        <c:crosses val="autoZero"/>
        <c:crossBetween val="midCat"/>
      </c:valAx>
      <c:valAx>
        <c:axId val="122877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87863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r="http://schemas.microsoft.com/office/spreadsheetml/2014/revision" xmlns:xr3="http://schemas.microsoft.com/office/spreadsheetml/2016/revision3" mc:Ignorable="xr xr3" xr:uid="{96F80B59-076B-4F1D-ADC7-A1B2389C09EF}">
  <sheetPr/>
  <sheetViews>
    <sheetView zoomScale="87" workbookViewId="0" zoomToFit="1"/>
  </sheetViews>
  <pageMargins left="0.7" right="0.7" top="0.75" bottom="0.75" header="0.3" footer="0.3"/>
  <drawing r:id="rId1"/>
  <legacyDrawing r:id="rId2"/>
</chartsheet>
</file>

<file path=xl/ctrlProps/ctrlProp1.xml><?xml version="1.0" encoding="utf-8"?>
<formControlPr xmlns="http://schemas.microsoft.com/office/spreadsheetml/2009/9/main" objectType="Drop" dropStyle="combo" dx="39" fmlaLink="'Power Curves'!$E$2" fmlaRange="'Power Curves'!$E$63:$E$77" noThreeD="1" sel="7" val="0"/>
</file>

<file path=xl/ctrlProps/ctrlProp2.xml><?xml version="1.0" encoding="utf-8"?>
<formControlPr xmlns="http://schemas.microsoft.com/office/spreadsheetml/2009/9/main" objectType="Drop" dropStyle="combo" dx="39" fmlaLink="'Power Curves'!$F$2" fmlaRange="'Power Curves'!$E$63:$E$77" noThreeD="1" sel="10" val="0"/>
</file>

<file path=xl/ctrlProps/ctrlProp3.xml><?xml version="1.0" encoding="utf-8"?>
<formControlPr xmlns="http://schemas.microsoft.com/office/spreadsheetml/2009/9/main" objectType="Drop" dropStyle="combo" dx="39" fmlaLink="'Power Curves'!$E$2" fmlaRange="'Power Curves'!$E$63:$E$77" noThreeD="1" sel="7" val="5"/>
</file>

<file path=xl/ctrlProps/ctrlProp4.xml><?xml version="1.0" encoding="utf-8"?>
<formControlPr xmlns="http://schemas.microsoft.com/office/spreadsheetml/2009/9/main" objectType="Drop" dropStyle="combo" dx="39" fmlaLink="'Power Curves'!$F$2" fmlaRange="'Power Curves'!$E$63:$E$77" noThreeD="1" sel="10" val="7"/>
</file>

<file path=xl/ctrlProps/ctrlProp5.xml><?xml version="1.0" encoding="utf-8"?>
<formControlPr xmlns="http://schemas.microsoft.com/office/spreadsheetml/2009/9/main" objectType="Spin" dx="39" fmlaLink="'Power Curves'!$F$2" max="10" min="1" page="10" val="1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927100</xdr:colOff>
          <xdr:row>61</xdr:row>
          <xdr:rowOff>120650</xdr:rowOff>
        </xdr:from>
        <xdr:to>
          <xdr:col>7</xdr:col>
          <xdr:colOff>679450</xdr:colOff>
          <xdr:row>62</xdr:row>
          <xdr:rowOff>107950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69F8B7A-7125-4D3B-BB6B-26C7211890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908050</xdr:colOff>
          <xdr:row>63</xdr:row>
          <xdr:rowOff>114300</xdr:rowOff>
        </xdr:from>
        <xdr:to>
          <xdr:col>7</xdr:col>
          <xdr:colOff>660400</xdr:colOff>
          <xdr:row>64</xdr:row>
          <xdr:rowOff>107950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CD4308F-9C70-4F9D-97D3-A72E4BF22D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1</xdr:row>
          <xdr:rowOff>12700</xdr:rowOff>
        </xdr:from>
        <xdr:to>
          <xdr:col>4</xdr:col>
          <xdr:colOff>649110</xdr:colOff>
          <xdr:row>1</xdr:row>
          <xdr:rowOff>177800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A059F50-D71B-4932-9840-72ACCAF57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260350</xdr:colOff>
          <xdr:row>3</xdr:row>
          <xdr:rowOff>6350</xdr:rowOff>
        </xdr:from>
        <xdr:to>
          <xdr:col>4</xdr:col>
          <xdr:colOff>649110</xdr:colOff>
          <xdr:row>3</xdr:row>
          <xdr:rowOff>171450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F25A590-4144-4624-9061-2F32444830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107950</xdr:colOff>
          <xdr:row>0</xdr:row>
          <xdr:rowOff>146050</xdr:rowOff>
        </xdr:from>
        <xdr:to>
          <xdr:col>6</xdr:col>
          <xdr:colOff>431800</xdr:colOff>
          <xdr:row>1</xdr:row>
          <xdr:rowOff>177800</xdr:rowOff>
        </xdr:to>
        <xdr:sp macro="" textlink="">
          <xdr:nvSpPr>
            <xdr:cNvPr id="1029" name="Spinne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A3EAAA6-7A84-4FF4-BC0C-79E2366CA9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3736" cy="62843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3EA98F-A030-08D7-9128-BC4BD46FF8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39</xdr:row>
      <xdr:rowOff>133350</xdr:rowOff>
    </xdr:from>
    <xdr:to>
      <xdr:col>11</xdr:col>
      <xdr:colOff>69850</xdr:colOff>
      <xdr:row>59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396EB-20EC-4953-96B4-217B7F254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thewindpower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C4C7-EACF-4AD5-BC97-07AD46146B3C}">
  <dimension ref="D2:BD74"/>
  <sheetViews>
    <sheetView showGridLines="0" zoomScale="90" zoomScaleNormal="90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B3" sqref="B3"/>
    </sheetView>
  </sheetViews>
  <sheetFormatPr defaultRowHeight="14.5" x14ac:dyDescent="0.35"/>
  <cols>
    <col min="1" max="3" width="2.08984375" customWidth="1"/>
    <col min="4" max="7" width="13.1796875" customWidth="1"/>
    <col min="8" max="19" width="14.6328125" customWidth="1"/>
    <col min="20" max="31" width="15.90625" customWidth="1"/>
  </cols>
  <sheetData>
    <row r="2" spans="4:56" x14ac:dyDescent="0.35">
      <c r="E2" s="1">
        <v>7</v>
      </c>
      <c r="F2" s="1">
        <v>10</v>
      </c>
    </row>
    <row r="3" spans="4:56" x14ac:dyDescent="0.35">
      <c r="H3" t="s">
        <v>0</v>
      </c>
      <c r="I3" t="s">
        <v>1</v>
      </c>
      <c r="J3" t="s">
        <v>2</v>
      </c>
      <c r="K3" t="s">
        <v>3</v>
      </c>
      <c r="L3" t="s">
        <v>4</v>
      </c>
      <c r="M3" t="s">
        <v>5</v>
      </c>
      <c r="N3" t="s">
        <v>6</v>
      </c>
      <c r="O3" t="s">
        <v>7</v>
      </c>
      <c r="P3" t="s">
        <v>8</v>
      </c>
      <c r="Q3" t="s">
        <v>9</v>
      </c>
      <c r="R3" t="s">
        <v>10</v>
      </c>
      <c r="S3" t="s">
        <v>11</v>
      </c>
      <c r="T3" t="s">
        <v>0</v>
      </c>
      <c r="U3" t="s">
        <v>1</v>
      </c>
      <c r="V3" t="s">
        <v>2</v>
      </c>
      <c r="W3" t="s">
        <v>3</v>
      </c>
      <c r="X3" t="s">
        <v>4</v>
      </c>
      <c r="Y3" t="s">
        <v>5</v>
      </c>
      <c r="Z3" t="s">
        <v>6</v>
      </c>
      <c r="AA3" t="s">
        <v>7</v>
      </c>
      <c r="AB3" t="s">
        <v>8</v>
      </c>
      <c r="AC3" t="s">
        <v>9</v>
      </c>
      <c r="AD3" t="s">
        <v>10</v>
      </c>
      <c r="AE3" t="s">
        <v>11</v>
      </c>
    </row>
    <row r="5" spans="4:56" x14ac:dyDescent="0.35">
      <c r="D5" s="2"/>
      <c r="E5" s="2" t="str" cm="1">
        <f t="array" ref="E5">INDEX(T5:AE5,$E$2)</f>
        <v>Nordex Mode6</v>
      </c>
      <c r="F5" s="2" t="str" cm="1">
        <f t="array" ref="F5">INDEX(T5:AF5,$F$2)</f>
        <v>Vestas SO4</v>
      </c>
      <c r="G5" s="2" t="s">
        <v>12</v>
      </c>
      <c r="H5" s="2" t="s">
        <v>13</v>
      </c>
      <c r="I5" s="2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14</v>
      </c>
      <c r="Q5" t="s">
        <v>13</v>
      </c>
      <c r="R5" t="s">
        <v>13</v>
      </c>
      <c r="S5" t="s">
        <v>15</v>
      </c>
      <c r="T5" t="s">
        <v>0</v>
      </c>
      <c r="U5" t="s">
        <v>1</v>
      </c>
      <c r="V5" t="s">
        <v>2</v>
      </c>
      <c r="W5" t="s">
        <v>3</v>
      </c>
      <c r="X5" t="s">
        <v>4</v>
      </c>
      <c r="Y5" t="s">
        <v>5</v>
      </c>
      <c r="Z5" t="s">
        <v>6</v>
      </c>
      <c r="AA5" t="s">
        <v>7</v>
      </c>
      <c r="AB5" t="s">
        <v>8</v>
      </c>
      <c r="AC5" t="s">
        <v>9</v>
      </c>
      <c r="AD5" t="s">
        <v>10</v>
      </c>
      <c r="AE5" t="s">
        <v>11</v>
      </c>
    </row>
    <row r="6" spans="4:56" x14ac:dyDescent="0.35">
      <c r="D6" s="1">
        <v>0</v>
      </c>
      <c r="E6" s="3" cm="1">
        <f t="array" ref="E6">INDEX(T6:AE6,$E$2)</f>
        <v>0</v>
      </c>
      <c r="F6" s="3" cm="1">
        <f t="array" ref="F6">INDEX(T6:AF6,$F$2)</f>
        <v>0</v>
      </c>
      <c r="G6" s="1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5">
        <v>0</v>
      </c>
      <c r="S6" s="4">
        <v>0</v>
      </c>
      <c r="T6" s="6">
        <f>H6/MAX(H$6:H$56)</f>
        <v>0</v>
      </c>
      <c r="U6" s="6">
        <f>I6/MAX(I$6:I$56)</f>
        <v>0</v>
      </c>
      <c r="V6" s="6">
        <f t="shared" ref="V6:AE21" si="0">J6/MAX(J$6:J$56)</f>
        <v>0</v>
      </c>
      <c r="W6" s="6">
        <f t="shared" si="0"/>
        <v>0</v>
      </c>
      <c r="X6" s="6">
        <f t="shared" si="0"/>
        <v>0</v>
      </c>
      <c r="Y6" s="6">
        <f t="shared" si="0"/>
        <v>0</v>
      </c>
      <c r="Z6" s="6">
        <f t="shared" si="0"/>
        <v>0</v>
      </c>
      <c r="AA6" s="6">
        <f t="shared" si="0"/>
        <v>0</v>
      </c>
      <c r="AB6" s="6">
        <f t="shared" si="0"/>
        <v>0</v>
      </c>
      <c r="AC6" s="6">
        <f t="shared" si="0"/>
        <v>0</v>
      </c>
      <c r="AD6" s="6">
        <f t="shared" si="0"/>
        <v>0</v>
      </c>
      <c r="AE6" s="6">
        <f t="shared" si="0"/>
        <v>0</v>
      </c>
      <c r="BD6" s="7"/>
    </row>
    <row r="7" spans="4:56" x14ac:dyDescent="0.35">
      <c r="D7" s="1">
        <v>0.5</v>
      </c>
      <c r="E7" s="3" cm="1">
        <f t="array" ref="E7">INDEX(T7:AE7,$E$2)</f>
        <v>0</v>
      </c>
      <c r="F7" s="3" cm="1">
        <f t="array" ref="F7">INDEX(T7:AF7,$F$2)</f>
        <v>0</v>
      </c>
      <c r="G7" s="1">
        <v>0.5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5">
        <v>0</v>
      </c>
      <c r="S7" s="4">
        <v>0</v>
      </c>
      <c r="T7" s="6">
        <f t="shared" ref="T7:AE40" si="1">H7/MAX(H$6:H$56)</f>
        <v>0</v>
      </c>
      <c r="U7" s="6">
        <f t="shared" si="1"/>
        <v>0</v>
      </c>
      <c r="V7" s="6">
        <f t="shared" si="0"/>
        <v>0</v>
      </c>
      <c r="W7" s="6">
        <f t="shared" si="0"/>
        <v>0</v>
      </c>
      <c r="X7" s="6">
        <f t="shared" si="0"/>
        <v>0</v>
      </c>
      <c r="Y7" s="6">
        <f t="shared" si="0"/>
        <v>0</v>
      </c>
      <c r="Z7" s="6">
        <f t="shared" si="0"/>
        <v>0</v>
      </c>
      <c r="AA7" s="6">
        <f t="shared" si="0"/>
        <v>0</v>
      </c>
      <c r="AB7" s="6">
        <f t="shared" si="0"/>
        <v>0</v>
      </c>
      <c r="AC7" s="6">
        <f t="shared" si="0"/>
        <v>0</v>
      </c>
      <c r="AD7" s="6">
        <f t="shared" si="0"/>
        <v>0</v>
      </c>
      <c r="AE7" s="6">
        <f t="shared" si="0"/>
        <v>0</v>
      </c>
      <c r="BD7" s="7"/>
    </row>
    <row r="8" spans="4:56" x14ac:dyDescent="0.35">
      <c r="D8" s="1">
        <v>1</v>
      </c>
      <c r="E8" s="3" cm="1">
        <f t="array" ref="E8">INDEX(T8:AE8,$E$2)</f>
        <v>0</v>
      </c>
      <c r="F8" s="3" cm="1">
        <f t="array" ref="F8">INDEX(T8:AF8,$F$2)</f>
        <v>0</v>
      </c>
      <c r="G8" s="1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">
        <v>1</v>
      </c>
      <c r="S8" s="4">
        <v>0</v>
      </c>
      <c r="T8" s="6">
        <f t="shared" si="1"/>
        <v>0</v>
      </c>
      <c r="U8" s="6">
        <f t="shared" si="1"/>
        <v>0</v>
      </c>
      <c r="V8" s="6">
        <f t="shared" si="0"/>
        <v>0</v>
      </c>
      <c r="W8" s="6">
        <f t="shared" si="0"/>
        <v>0</v>
      </c>
      <c r="X8" s="6">
        <f t="shared" si="0"/>
        <v>0</v>
      </c>
      <c r="Y8" s="6">
        <f t="shared" si="0"/>
        <v>0</v>
      </c>
      <c r="Z8" s="6">
        <f t="shared" si="0"/>
        <v>0</v>
      </c>
      <c r="AA8" s="6">
        <f t="shared" si="0"/>
        <v>0</v>
      </c>
      <c r="AB8" s="6">
        <f t="shared" si="0"/>
        <v>0</v>
      </c>
      <c r="AC8" s="6">
        <f t="shared" si="0"/>
        <v>0</v>
      </c>
      <c r="AD8" s="6">
        <f t="shared" si="0"/>
        <v>4.8780487804878049E-4</v>
      </c>
      <c r="AE8" s="6">
        <f t="shared" si="0"/>
        <v>0</v>
      </c>
      <c r="BD8" s="7"/>
    </row>
    <row r="9" spans="4:56" x14ac:dyDescent="0.35">
      <c r="D9" s="1">
        <v>1.5</v>
      </c>
      <c r="E9" s="3" cm="1">
        <f t="array" ref="E9">INDEX(T9:AE9,$E$2)</f>
        <v>0</v>
      </c>
      <c r="F9" s="3" cm="1">
        <f t="array" ref="F9">INDEX(T9:AF9,$F$2)</f>
        <v>0</v>
      </c>
      <c r="G9" s="1">
        <v>1.5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">
        <v>1.7320508075688772</v>
      </c>
      <c r="S9" s="4">
        <v>0</v>
      </c>
      <c r="T9" s="6">
        <f t="shared" si="1"/>
        <v>0</v>
      </c>
      <c r="U9" s="6">
        <f t="shared" si="1"/>
        <v>0</v>
      </c>
      <c r="V9" s="6">
        <f t="shared" si="0"/>
        <v>0</v>
      </c>
      <c r="W9" s="6">
        <f t="shared" si="0"/>
        <v>0</v>
      </c>
      <c r="X9" s="6">
        <f t="shared" si="0"/>
        <v>0</v>
      </c>
      <c r="Y9" s="6">
        <f t="shared" si="0"/>
        <v>0</v>
      </c>
      <c r="Z9" s="6">
        <f t="shared" si="0"/>
        <v>0</v>
      </c>
      <c r="AA9" s="6">
        <f t="shared" si="0"/>
        <v>0</v>
      </c>
      <c r="AB9" s="6">
        <f t="shared" si="0"/>
        <v>0</v>
      </c>
      <c r="AC9" s="6">
        <f t="shared" si="0"/>
        <v>0</v>
      </c>
      <c r="AD9" s="6">
        <f t="shared" si="0"/>
        <v>8.4490283296042787E-4</v>
      </c>
      <c r="AE9" s="6">
        <f t="shared" si="0"/>
        <v>0</v>
      </c>
      <c r="BD9" s="7"/>
    </row>
    <row r="10" spans="4:56" x14ac:dyDescent="0.35">
      <c r="D10" s="1">
        <v>2</v>
      </c>
      <c r="E10" s="3" cm="1">
        <f t="array" ref="E10">INDEX(T10:AE10,$E$2)</f>
        <v>0</v>
      </c>
      <c r="F10" s="3" cm="1">
        <f t="array" ref="F10">INDEX(T10:AF10,$F$2)</f>
        <v>0</v>
      </c>
      <c r="G10" s="1">
        <v>2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5">
        <v>3</v>
      </c>
      <c r="S10" s="4">
        <v>0</v>
      </c>
      <c r="T10" s="6">
        <f t="shared" si="1"/>
        <v>0</v>
      </c>
      <c r="U10" s="6">
        <f t="shared" si="1"/>
        <v>0</v>
      </c>
      <c r="V10" s="6">
        <f t="shared" si="0"/>
        <v>0</v>
      </c>
      <c r="W10" s="6">
        <f t="shared" si="0"/>
        <v>0</v>
      </c>
      <c r="X10" s="6">
        <f t="shared" si="0"/>
        <v>0</v>
      </c>
      <c r="Y10" s="6">
        <f t="shared" si="0"/>
        <v>0</v>
      </c>
      <c r="Z10" s="6">
        <f t="shared" si="0"/>
        <v>0</v>
      </c>
      <c r="AA10" s="6">
        <f t="shared" si="0"/>
        <v>0</v>
      </c>
      <c r="AB10" s="6">
        <f t="shared" si="0"/>
        <v>0</v>
      </c>
      <c r="AC10" s="6">
        <f t="shared" si="0"/>
        <v>0</v>
      </c>
      <c r="AD10" s="6">
        <f t="shared" si="0"/>
        <v>1.4634146341463415E-3</v>
      </c>
      <c r="AE10" s="6">
        <f t="shared" si="0"/>
        <v>0</v>
      </c>
      <c r="BD10" s="7"/>
    </row>
    <row r="11" spans="4:56" x14ac:dyDescent="0.35">
      <c r="D11" s="1">
        <v>2.5</v>
      </c>
      <c r="E11" s="3" cm="1">
        <f t="array" ref="E11">INDEX(T11:AE11,$E$2)</f>
        <v>0</v>
      </c>
      <c r="F11" s="3" cm="1">
        <f t="array" ref="F11">INDEX(T11:AF11,$F$2)</f>
        <v>0</v>
      </c>
      <c r="G11" s="1">
        <v>2.5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5">
        <v>8.6602540378443873</v>
      </c>
      <c r="S11" s="4">
        <v>10</v>
      </c>
      <c r="T11" s="6">
        <f t="shared" si="1"/>
        <v>0</v>
      </c>
      <c r="U11" s="6">
        <f t="shared" si="1"/>
        <v>0</v>
      </c>
      <c r="V11" s="6">
        <f t="shared" si="0"/>
        <v>0</v>
      </c>
      <c r="W11" s="6">
        <f t="shared" si="0"/>
        <v>0</v>
      </c>
      <c r="X11" s="6">
        <f t="shared" si="0"/>
        <v>0</v>
      </c>
      <c r="Y11" s="6">
        <f t="shared" si="0"/>
        <v>0</v>
      </c>
      <c r="Z11" s="6">
        <f t="shared" si="0"/>
        <v>0</v>
      </c>
      <c r="AA11" s="6">
        <f t="shared" si="0"/>
        <v>0</v>
      </c>
      <c r="AB11" s="6">
        <f t="shared" si="0"/>
        <v>0</v>
      </c>
      <c r="AC11" s="6">
        <f t="shared" si="0"/>
        <v>0</v>
      </c>
      <c r="AD11" s="6">
        <f t="shared" si="0"/>
        <v>4.2245141648021402E-3</v>
      </c>
      <c r="AE11" s="6">
        <f t="shared" si="0"/>
        <v>4.2553191489361703E-3</v>
      </c>
      <c r="BD11" s="7"/>
    </row>
    <row r="12" spans="4:56" x14ac:dyDescent="0.35">
      <c r="D12" s="1">
        <v>3</v>
      </c>
      <c r="E12" s="3" cm="1">
        <f t="array" ref="E12">INDEX(T12:AE12,$E$2)</f>
        <v>1.3051146384479718E-2</v>
      </c>
      <c r="F12" s="3" cm="1">
        <f t="array" ref="F12">INDEX(T12:AF12,$F$2)</f>
        <v>6.1538461538461538E-3</v>
      </c>
      <c r="G12" s="1">
        <v>3</v>
      </c>
      <c r="H12" s="4">
        <v>45</v>
      </c>
      <c r="I12" s="4">
        <v>45</v>
      </c>
      <c r="J12" s="4">
        <v>45</v>
      </c>
      <c r="K12" s="4">
        <v>45</v>
      </c>
      <c r="L12" s="4">
        <v>74</v>
      </c>
      <c r="M12" s="4">
        <v>74</v>
      </c>
      <c r="N12" s="4">
        <v>74</v>
      </c>
      <c r="O12" s="4">
        <v>32</v>
      </c>
      <c r="P12" s="4">
        <v>32</v>
      </c>
      <c r="Q12" s="4">
        <v>32</v>
      </c>
      <c r="R12" s="5">
        <v>25</v>
      </c>
      <c r="S12" s="4">
        <v>25</v>
      </c>
      <c r="T12" s="6">
        <f t="shared" si="1"/>
        <v>6.6176470588235293E-3</v>
      </c>
      <c r="U12" s="6">
        <f t="shared" si="1"/>
        <v>7.575757575757576E-3</v>
      </c>
      <c r="V12" s="6">
        <f t="shared" si="0"/>
        <v>7.7319587628865982E-3</v>
      </c>
      <c r="W12" s="6">
        <f t="shared" si="0"/>
        <v>8.5388994307400382E-3</v>
      </c>
      <c r="X12" s="6">
        <f t="shared" si="0"/>
        <v>1.088235294117647E-2</v>
      </c>
      <c r="Y12" s="6">
        <f t="shared" si="0"/>
        <v>1.2191103789126854E-2</v>
      </c>
      <c r="Z12" s="6">
        <f t="shared" si="0"/>
        <v>1.3051146384479718E-2</v>
      </c>
      <c r="AA12" s="6">
        <f t="shared" si="0"/>
        <v>4.4444444444444444E-3</v>
      </c>
      <c r="AB12" s="6">
        <f t="shared" si="0"/>
        <v>5.2459016393442623E-3</v>
      </c>
      <c r="AC12" s="6">
        <f t="shared" si="0"/>
        <v>6.1538461538461538E-3</v>
      </c>
      <c r="AD12" s="6">
        <f t="shared" si="0"/>
        <v>1.2195121951219513E-2</v>
      </c>
      <c r="AE12" s="6">
        <f t="shared" si="0"/>
        <v>1.0638297872340425E-2</v>
      </c>
      <c r="BD12" s="7"/>
    </row>
    <row r="13" spans="4:56" x14ac:dyDescent="0.35">
      <c r="D13" s="1">
        <v>3.5</v>
      </c>
      <c r="E13" s="3" cm="1">
        <f t="array" ref="E13">INDEX(T13:AE13,$E$2)</f>
        <v>3.439153439153439E-2</v>
      </c>
      <c r="F13" s="3" cm="1">
        <f t="array" ref="F13">INDEX(T13:AF13,$F$2)</f>
        <v>2.4807692307692308E-2</v>
      </c>
      <c r="G13" s="1">
        <v>3.5</v>
      </c>
      <c r="H13" s="4">
        <v>150</v>
      </c>
      <c r="I13" s="4">
        <v>150</v>
      </c>
      <c r="J13" s="4">
        <v>150</v>
      </c>
      <c r="K13" s="4">
        <v>150</v>
      </c>
      <c r="L13" s="4">
        <v>195</v>
      </c>
      <c r="M13" s="4">
        <v>195</v>
      </c>
      <c r="N13" s="4">
        <v>195</v>
      </c>
      <c r="O13" s="4">
        <v>129</v>
      </c>
      <c r="P13" s="4">
        <v>129</v>
      </c>
      <c r="Q13" s="4">
        <v>129</v>
      </c>
      <c r="R13" s="5">
        <v>45.276925690687079</v>
      </c>
      <c r="S13" s="4">
        <v>49</v>
      </c>
      <c r="T13" s="6">
        <f t="shared" si="1"/>
        <v>2.2058823529411766E-2</v>
      </c>
      <c r="U13" s="6">
        <f t="shared" si="1"/>
        <v>2.5252525252525252E-2</v>
      </c>
      <c r="V13" s="6">
        <f t="shared" si="0"/>
        <v>2.5773195876288658E-2</v>
      </c>
      <c r="W13" s="6">
        <f t="shared" si="0"/>
        <v>2.8462998102466792E-2</v>
      </c>
      <c r="X13" s="6">
        <f t="shared" si="0"/>
        <v>2.8676470588235293E-2</v>
      </c>
      <c r="Y13" s="6">
        <f t="shared" si="0"/>
        <v>3.2125205930807248E-2</v>
      </c>
      <c r="Z13" s="6">
        <f t="shared" si="0"/>
        <v>3.439153439153439E-2</v>
      </c>
      <c r="AA13" s="6">
        <f t="shared" si="0"/>
        <v>1.7916666666666668E-2</v>
      </c>
      <c r="AB13" s="6">
        <f t="shared" si="0"/>
        <v>2.1147540983606557E-2</v>
      </c>
      <c r="AC13" s="6">
        <f t="shared" si="0"/>
        <v>2.4807692307692308E-2</v>
      </c>
      <c r="AD13" s="6">
        <f t="shared" si="0"/>
        <v>2.2086305214969307E-2</v>
      </c>
      <c r="AE13" s="6">
        <f t="shared" si="0"/>
        <v>2.0851063829787235E-2</v>
      </c>
      <c r="BD13" s="7"/>
    </row>
    <row r="14" spans="4:56" x14ac:dyDescent="0.35">
      <c r="D14" s="1">
        <v>4</v>
      </c>
      <c r="E14" s="3" cm="1">
        <f t="array" ref="E14">INDEX(T14:AE14,$E$2)</f>
        <v>6.3492063492063489E-2</v>
      </c>
      <c r="F14" s="3" cm="1">
        <f t="array" ref="F14">INDEX(T14:AF14,$F$2)</f>
        <v>5.5384615384615386E-2</v>
      </c>
      <c r="G14" s="1">
        <v>4</v>
      </c>
      <c r="H14" s="4">
        <v>291</v>
      </c>
      <c r="I14" s="4">
        <v>291</v>
      </c>
      <c r="J14" s="4">
        <v>291</v>
      </c>
      <c r="K14" s="4">
        <v>291</v>
      </c>
      <c r="L14" s="4">
        <v>360</v>
      </c>
      <c r="M14" s="4">
        <v>360</v>
      </c>
      <c r="N14" s="4">
        <v>360</v>
      </c>
      <c r="O14" s="4">
        <v>288</v>
      </c>
      <c r="P14" s="4">
        <v>288</v>
      </c>
      <c r="Q14" s="4">
        <v>288</v>
      </c>
      <c r="R14" s="5">
        <v>82</v>
      </c>
      <c r="S14" s="4">
        <v>82</v>
      </c>
      <c r="T14" s="6">
        <f t="shared" si="1"/>
        <v>4.2794117647058823E-2</v>
      </c>
      <c r="U14" s="6">
        <f t="shared" si="1"/>
        <v>4.8989898989898993E-2</v>
      </c>
      <c r="V14" s="6">
        <f t="shared" si="0"/>
        <v>0.05</v>
      </c>
      <c r="W14" s="6">
        <f t="shared" si="0"/>
        <v>5.5218216318785582E-2</v>
      </c>
      <c r="X14" s="6">
        <f t="shared" si="0"/>
        <v>5.2941176470588235E-2</v>
      </c>
      <c r="Y14" s="6">
        <f t="shared" si="0"/>
        <v>5.9308072487644151E-2</v>
      </c>
      <c r="Z14" s="6">
        <f t="shared" si="0"/>
        <v>6.3492063492063489E-2</v>
      </c>
      <c r="AA14" s="6">
        <f t="shared" si="0"/>
        <v>0.04</v>
      </c>
      <c r="AB14" s="6">
        <f t="shared" si="0"/>
        <v>4.7213114754098361E-2</v>
      </c>
      <c r="AC14" s="6">
        <f t="shared" si="0"/>
        <v>5.5384615384615386E-2</v>
      </c>
      <c r="AD14" s="6">
        <f t="shared" si="0"/>
        <v>0.04</v>
      </c>
      <c r="AE14" s="6">
        <f t="shared" si="0"/>
        <v>3.4893617021276593E-2</v>
      </c>
      <c r="BD14" s="7"/>
    </row>
    <row r="15" spans="4:56" x14ac:dyDescent="0.35">
      <c r="D15" s="1">
        <v>4.5</v>
      </c>
      <c r="E15" s="3" cm="1">
        <f t="array" ref="E15">INDEX(T15:AE15,$E$2)</f>
        <v>0.1</v>
      </c>
      <c r="F15" s="3" cm="1">
        <f t="array" ref="F15">INDEX(T15:AF15,$F$2)</f>
        <v>9.0576923076923083E-2</v>
      </c>
      <c r="G15" s="1">
        <v>4.5</v>
      </c>
      <c r="H15" s="4">
        <v>465</v>
      </c>
      <c r="I15" s="4">
        <v>465</v>
      </c>
      <c r="J15" s="4">
        <v>465</v>
      </c>
      <c r="K15" s="4">
        <v>465</v>
      </c>
      <c r="L15" s="4">
        <v>567</v>
      </c>
      <c r="M15" s="4">
        <v>567</v>
      </c>
      <c r="N15" s="4">
        <v>567</v>
      </c>
      <c r="O15" s="4">
        <v>481</v>
      </c>
      <c r="P15" s="4">
        <v>471</v>
      </c>
      <c r="Q15" s="4">
        <v>471</v>
      </c>
      <c r="R15" s="5">
        <v>119.44873377311289</v>
      </c>
      <c r="S15" s="4">
        <v>123</v>
      </c>
      <c r="T15" s="6">
        <f t="shared" si="1"/>
        <v>6.8382352941176477E-2</v>
      </c>
      <c r="U15" s="6">
        <f t="shared" si="1"/>
        <v>7.8282828282828287E-2</v>
      </c>
      <c r="V15" s="6">
        <f t="shared" si="0"/>
        <v>7.9896907216494839E-2</v>
      </c>
      <c r="W15" s="6">
        <f t="shared" si="0"/>
        <v>8.8235294117647065E-2</v>
      </c>
      <c r="X15" s="6">
        <f t="shared" si="0"/>
        <v>8.3382352941176477E-2</v>
      </c>
      <c r="Y15" s="6">
        <f t="shared" si="0"/>
        <v>9.3410214168039532E-2</v>
      </c>
      <c r="Z15" s="6">
        <f t="shared" si="0"/>
        <v>0.1</v>
      </c>
      <c r="AA15" s="6">
        <f t="shared" si="0"/>
        <v>6.6805555555555562E-2</v>
      </c>
      <c r="AB15" s="6">
        <f t="shared" si="0"/>
        <v>7.7213114754098366E-2</v>
      </c>
      <c r="AC15" s="6">
        <f t="shared" si="0"/>
        <v>9.0576923076923083E-2</v>
      </c>
      <c r="AD15" s="6">
        <f t="shared" si="0"/>
        <v>5.8267675011274583E-2</v>
      </c>
      <c r="AE15" s="6">
        <f t="shared" si="0"/>
        <v>5.2340425531914897E-2</v>
      </c>
      <c r="BD15" s="7"/>
    </row>
    <row r="16" spans="4:56" x14ac:dyDescent="0.35">
      <c r="D16" s="1">
        <v>5</v>
      </c>
      <c r="E16" s="3" cm="1">
        <f t="array" ref="E16">INDEX(T16:AE16,$E$2)</f>
        <v>0.1437389770723104</v>
      </c>
      <c r="F16" s="3" cm="1">
        <f t="array" ref="F16">INDEX(T16:AF16,$F$2)</f>
        <v>0.13403846153846155</v>
      </c>
      <c r="G16" s="1">
        <v>5</v>
      </c>
      <c r="H16" s="4">
        <v>674</v>
      </c>
      <c r="I16" s="4">
        <v>674</v>
      </c>
      <c r="J16" s="4">
        <v>674</v>
      </c>
      <c r="K16" s="4">
        <v>674</v>
      </c>
      <c r="L16" s="4">
        <v>815</v>
      </c>
      <c r="M16" s="4">
        <v>815</v>
      </c>
      <c r="N16" s="4">
        <v>815</v>
      </c>
      <c r="O16" s="4">
        <v>715</v>
      </c>
      <c r="P16" s="4">
        <v>698</v>
      </c>
      <c r="Q16" s="4">
        <v>697</v>
      </c>
      <c r="R16" s="5">
        <v>174</v>
      </c>
      <c r="S16" s="4">
        <v>174</v>
      </c>
      <c r="T16" s="6">
        <f t="shared" si="1"/>
        <v>9.9117647058823533E-2</v>
      </c>
      <c r="U16" s="6">
        <f t="shared" si="1"/>
        <v>0.11346801346801347</v>
      </c>
      <c r="V16" s="6">
        <f t="shared" si="0"/>
        <v>0.11580756013745705</v>
      </c>
      <c r="W16" s="6">
        <f t="shared" si="0"/>
        <v>0.12789373814041746</v>
      </c>
      <c r="X16" s="6">
        <f t="shared" si="0"/>
        <v>0.11985294117647059</v>
      </c>
      <c r="Y16" s="6">
        <f t="shared" si="0"/>
        <v>0.13426688632619441</v>
      </c>
      <c r="Z16" s="6">
        <f t="shared" si="0"/>
        <v>0.1437389770723104</v>
      </c>
      <c r="AA16" s="6">
        <f t="shared" si="0"/>
        <v>9.930555555555555E-2</v>
      </c>
      <c r="AB16" s="6">
        <f t="shared" si="0"/>
        <v>0.11442622950819673</v>
      </c>
      <c r="AC16" s="6">
        <f t="shared" si="0"/>
        <v>0.13403846153846155</v>
      </c>
      <c r="AD16" s="6">
        <f t="shared" si="0"/>
        <v>8.4878048780487811E-2</v>
      </c>
      <c r="AE16" s="6">
        <f t="shared" si="0"/>
        <v>7.4042553191489363E-2</v>
      </c>
      <c r="BD16" s="7"/>
    </row>
    <row r="17" spans="4:56" x14ac:dyDescent="0.35">
      <c r="D17" s="1">
        <v>5.5</v>
      </c>
      <c r="E17" s="3" cm="1">
        <f t="array" ref="E17">INDEX(T17:AE17,$E$2)</f>
        <v>0.19576719576719576</v>
      </c>
      <c r="F17" s="3" cm="1">
        <f t="array" ref="F17">INDEX(T17:AF17,$F$2)</f>
        <v>0.18730769230769231</v>
      </c>
      <c r="G17" s="1">
        <v>5.5</v>
      </c>
      <c r="H17" s="4">
        <v>921</v>
      </c>
      <c r="I17" s="4">
        <v>921</v>
      </c>
      <c r="J17" s="4">
        <v>921</v>
      </c>
      <c r="K17" s="4">
        <v>921</v>
      </c>
      <c r="L17" s="4">
        <v>1110</v>
      </c>
      <c r="M17" s="4">
        <v>1110</v>
      </c>
      <c r="N17" s="4">
        <v>1110</v>
      </c>
      <c r="O17" s="4">
        <v>999</v>
      </c>
      <c r="P17" s="4">
        <v>974</v>
      </c>
      <c r="Q17" s="4">
        <v>974</v>
      </c>
      <c r="R17" s="5">
        <v>236.33450869477358</v>
      </c>
      <c r="S17" s="4">
        <v>240</v>
      </c>
      <c r="T17" s="6">
        <f t="shared" si="1"/>
        <v>0.13544117647058823</v>
      </c>
      <c r="U17" s="6">
        <f t="shared" si="1"/>
        <v>0.15505050505050505</v>
      </c>
      <c r="V17" s="6">
        <f t="shared" si="0"/>
        <v>0.15824742268041236</v>
      </c>
      <c r="W17" s="6">
        <f t="shared" si="0"/>
        <v>0.17476280834914612</v>
      </c>
      <c r="X17" s="6">
        <f t="shared" si="0"/>
        <v>0.16323529411764706</v>
      </c>
      <c r="Y17" s="6">
        <f t="shared" si="0"/>
        <v>0.18286655683690281</v>
      </c>
      <c r="Z17" s="6">
        <f t="shared" si="0"/>
        <v>0.19576719576719576</v>
      </c>
      <c r="AA17" s="6">
        <f t="shared" si="0"/>
        <v>0.13875000000000001</v>
      </c>
      <c r="AB17" s="6">
        <f t="shared" si="0"/>
        <v>0.15967213114754097</v>
      </c>
      <c r="AC17" s="6">
        <f t="shared" si="0"/>
        <v>0.18730769230769231</v>
      </c>
      <c r="AD17" s="6">
        <f t="shared" si="0"/>
        <v>0.11528512619257247</v>
      </c>
      <c r="AE17" s="6">
        <f t="shared" si="0"/>
        <v>0.10212765957446808</v>
      </c>
      <c r="BD17" s="7"/>
    </row>
    <row r="18" spans="4:56" x14ac:dyDescent="0.35">
      <c r="D18" s="1">
        <v>6</v>
      </c>
      <c r="E18" s="3" cm="1">
        <f t="array" ref="E18">INDEX(T18:AE18,$E$2)</f>
        <v>0.25731922398589063</v>
      </c>
      <c r="F18" s="3" cm="1">
        <f t="array" ref="F18">INDEX(T18:AF18,$F$2)</f>
        <v>0.25134615384615383</v>
      </c>
      <c r="G18" s="1">
        <v>6</v>
      </c>
      <c r="H18" s="4">
        <v>1214</v>
      </c>
      <c r="I18" s="4">
        <v>1214</v>
      </c>
      <c r="J18" s="4">
        <v>1214</v>
      </c>
      <c r="K18" s="4">
        <v>1215</v>
      </c>
      <c r="L18" s="4">
        <v>1458</v>
      </c>
      <c r="M18" s="4">
        <v>1458</v>
      </c>
      <c r="N18" s="4">
        <v>1459</v>
      </c>
      <c r="O18" s="4">
        <v>1340</v>
      </c>
      <c r="P18" s="4">
        <v>1307</v>
      </c>
      <c r="Q18" s="4">
        <v>1307</v>
      </c>
      <c r="R18" s="5">
        <v>321</v>
      </c>
      <c r="S18" s="4">
        <v>321</v>
      </c>
      <c r="T18" s="6">
        <f t="shared" si="1"/>
        <v>0.17852941176470588</v>
      </c>
      <c r="U18" s="6">
        <f t="shared" si="1"/>
        <v>0.20437710437710438</v>
      </c>
      <c r="V18" s="6">
        <f t="shared" si="0"/>
        <v>0.20859106529209623</v>
      </c>
      <c r="W18" s="6">
        <f t="shared" si="0"/>
        <v>0.23055028462998103</v>
      </c>
      <c r="X18" s="6">
        <f t="shared" si="0"/>
        <v>0.21441176470588236</v>
      </c>
      <c r="Y18" s="6">
        <f t="shared" si="0"/>
        <v>0.24019769357495882</v>
      </c>
      <c r="Z18" s="6">
        <f t="shared" si="0"/>
        <v>0.25731922398589063</v>
      </c>
      <c r="AA18" s="6">
        <f t="shared" si="0"/>
        <v>0.18611111111111112</v>
      </c>
      <c r="AB18" s="6">
        <f t="shared" si="0"/>
        <v>0.2142622950819672</v>
      </c>
      <c r="AC18" s="6">
        <f t="shared" si="0"/>
        <v>0.25134615384615383</v>
      </c>
      <c r="AD18" s="6">
        <f t="shared" si="0"/>
        <v>0.15658536585365854</v>
      </c>
      <c r="AE18" s="6">
        <f t="shared" si="0"/>
        <v>0.13659574468085106</v>
      </c>
      <c r="BD18" s="7"/>
    </row>
    <row r="19" spans="4:56" x14ac:dyDescent="0.35">
      <c r="D19" s="1">
        <v>6.5</v>
      </c>
      <c r="E19" s="3" cm="1">
        <f t="array" ref="E19">INDEX(T19:AE19,$E$2)</f>
        <v>0.32945326278659615</v>
      </c>
      <c r="F19" s="3" cm="1">
        <f t="array" ref="F19">INDEX(T19:AF19,$F$2)</f>
        <v>0.32634615384615384</v>
      </c>
      <c r="G19" s="1">
        <v>6.5</v>
      </c>
      <c r="H19" s="4">
        <v>1559</v>
      </c>
      <c r="I19" s="4">
        <v>1559</v>
      </c>
      <c r="J19" s="4">
        <v>1559</v>
      </c>
      <c r="K19" s="4">
        <v>1555</v>
      </c>
      <c r="L19" s="4">
        <v>1868</v>
      </c>
      <c r="M19" s="4">
        <v>1868</v>
      </c>
      <c r="N19" s="4">
        <v>1868</v>
      </c>
      <c r="O19" s="4">
        <v>1739</v>
      </c>
      <c r="P19" s="4">
        <v>1697</v>
      </c>
      <c r="Q19" s="4">
        <v>1697</v>
      </c>
      <c r="R19" s="5">
        <v>413.24568963269297</v>
      </c>
      <c r="S19" s="4">
        <v>418</v>
      </c>
      <c r="T19" s="6">
        <f t="shared" si="1"/>
        <v>0.22926470588235295</v>
      </c>
      <c r="U19" s="6">
        <f t="shared" si="1"/>
        <v>0.26245791245791245</v>
      </c>
      <c r="V19" s="6">
        <f t="shared" si="0"/>
        <v>0.26786941580756013</v>
      </c>
      <c r="W19" s="6">
        <f t="shared" si="0"/>
        <v>0.29506641366223907</v>
      </c>
      <c r="X19" s="6">
        <f t="shared" si="0"/>
        <v>0.27470588235294119</v>
      </c>
      <c r="Y19" s="6">
        <f t="shared" si="0"/>
        <v>0.30774299835255353</v>
      </c>
      <c r="Z19" s="6">
        <f t="shared" si="0"/>
        <v>0.32945326278659615</v>
      </c>
      <c r="AA19" s="6">
        <f t="shared" si="0"/>
        <v>0.24152777777777779</v>
      </c>
      <c r="AB19" s="6">
        <f t="shared" si="0"/>
        <v>0.27819672131147544</v>
      </c>
      <c r="AC19" s="6">
        <f t="shared" si="0"/>
        <v>0.32634615384615384</v>
      </c>
      <c r="AD19" s="6">
        <f t="shared" si="0"/>
        <v>0.20158326323546</v>
      </c>
      <c r="AE19" s="6">
        <f t="shared" si="0"/>
        <v>0.17787234042553191</v>
      </c>
      <c r="BD19" s="7"/>
    </row>
    <row r="20" spans="4:56" x14ac:dyDescent="0.35">
      <c r="D20" s="1">
        <v>7</v>
      </c>
      <c r="E20" s="3" cm="1">
        <f t="array" ref="E20">INDEX(T20:AE20,$E$2)</f>
        <v>0.41340388007054674</v>
      </c>
      <c r="F20" s="3" cm="1">
        <f t="array" ref="F20">INDEX(T20:AF20,$F$2)</f>
        <v>0.41365384615384615</v>
      </c>
      <c r="G20" s="1">
        <v>7</v>
      </c>
      <c r="H20" s="4">
        <v>1960</v>
      </c>
      <c r="I20" s="4">
        <v>1960</v>
      </c>
      <c r="J20" s="4">
        <v>1959</v>
      </c>
      <c r="K20" s="4">
        <v>1919</v>
      </c>
      <c r="L20" s="4">
        <v>2344</v>
      </c>
      <c r="M20" s="4">
        <v>2344</v>
      </c>
      <c r="N20" s="4">
        <v>2344</v>
      </c>
      <c r="O20" s="4">
        <v>2203</v>
      </c>
      <c r="P20" s="4">
        <v>2150</v>
      </c>
      <c r="Q20" s="4">
        <v>2151</v>
      </c>
      <c r="R20" s="5">
        <v>532</v>
      </c>
      <c r="S20" s="4">
        <v>532</v>
      </c>
      <c r="T20" s="6">
        <f t="shared" si="1"/>
        <v>0.28823529411764703</v>
      </c>
      <c r="U20" s="6">
        <f t="shared" si="1"/>
        <v>0.32996632996632996</v>
      </c>
      <c r="V20" s="6">
        <f t="shared" si="0"/>
        <v>0.33659793814432992</v>
      </c>
      <c r="W20" s="6">
        <f t="shared" si="0"/>
        <v>0.36413662239089184</v>
      </c>
      <c r="X20" s="6">
        <f t="shared" si="0"/>
        <v>0.3447058823529412</v>
      </c>
      <c r="Y20" s="6">
        <f t="shared" si="0"/>
        <v>0.38616144975288302</v>
      </c>
      <c r="Z20" s="6">
        <f t="shared" si="0"/>
        <v>0.41340388007054674</v>
      </c>
      <c r="AA20" s="6">
        <f t="shared" si="0"/>
        <v>0.3059722222222222</v>
      </c>
      <c r="AB20" s="6">
        <f t="shared" si="0"/>
        <v>0.35245901639344263</v>
      </c>
      <c r="AC20" s="6">
        <f t="shared" si="0"/>
        <v>0.41365384615384615</v>
      </c>
      <c r="AD20" s="6">
        <f t="shared" si="0"/>
        <v>0.25951219512195123</v>
      </c>
      <c r="AE20" s="6">
        <f t="shared" si="0"/>
        <v>0.22638297872340427</v>
      </c>
      <c r="BD20" s="7"/>
    </row>
    <row r="21" spans="4:56" x14ac:dyDescent="0.35">
      <c r="D21" s="1">
        <v>7.5</v>
      </c>
      <c r="E21" s="3" cm="1">
        <f t="array" ref="E21">INDEX(T21:AE21,$E$2)</f>
        <v>0.50670194003527336</v>
      </c>
      <c r="F21" s="3" cm="1">
        <f t="array" ref="F21">INDEX(T21:AF21,$F$2)</f>
        <v>0.5130769230769231</v>
      </c>
      <c r="G21" s="1">
        <v>7.5</v>
      </c>
      <c r="H21" s="4">
        <v>2420</v>
      </c>
      <c r="I21" s="4">
        <v>2406</v>
      </c>
      <c r="J21" s="4">
        <v>2396</v>
      </c>
      <c r="K21" s="4">
        <v>2277</v>
      </c>
      <c r="L21" s="4">
        <v>2891</v>
      </c>
      <c r="M21" s="4">
        <v>2891</v>
      </c>
      <c r="N21" s="4">
        <v>2873</v>
      </c>
      <c r="O21" s="4">
        <v>2729</v>
      </c>
      <c r="P21" s="4">
        <v>2666</v>
      </c>
      <c r="Q21" s="4">
        <v>2668</v>
      </c>
      <c r="R21" s="5">
        <v>658.46791873256814</v>
      </c>
      <c r="S21" s="4">
        <v>664</v>
      </c>
      <c r="T21" s="6">
        <f t="shared" si="1"/>
        <v>0.35588235294117648</v>
      </c>
      <c r="U21" s="6">
        <f t="shared" si="1"/>
        <v>0.40505050505050505</v>
      </c>
      <c r="V21" s="6">
        <f t="shared" si="0"/>
        <v>0.41168384879725084</v>
      </c>
      <c r="W21" s="6">
        <f t="shared" si="0"/>
        <v>0.43206831119544592</v>
      </c>
      <c r="X21" s="6">
        <f t="shared" si="0"/>
        <v>0.42514705882352943</v>
      </c>
      <c r="Y21" s="6">
        <f t="shared" si="0"/>
        <v>0.47627677100494231</v>
      </c>
      <c r="Z21" s="6">
        <f t="shared" si="0"/>
        <v>0.50670194003527336</v>
      </c>
      <c r="AA21" s="6">
        <f t="shared" si="0"/>
        <v>0.3790277777777778</v>
      </c>
      <c r="AB21" s="6">
        <f t="shared" si="0"/>
        <v>0.43704918032786882</v>
      </c>
      <c r="AC21" s="6">
        <f t="shared" si="0"/>
        <v>0.5130769230769231</v>
      </c>
      <c r="AD21" s="6">
        <f t="shared" si="0"/>
        <v>0.3212038627963747</v>
      </c>
      <c r="AE21" s="6">
        <f t="shared" si="0"/>
        <v>0.2825531914893617</v>
      </c>
      <c r="BD21" s="7"/>
    </row>
    <row r="22" spans="4:56" x14ac:dyDescent="0.35">
      <c r="D22" s="1">
        <v>8</v>
      </c>
      <c r="E22" s="3" cm="1">
        <f t="array" ref="E22">INDEX(T22:AE22,$E$2)</f>
        <v>0.60246913580246919</v>
      </c>
      <c r="F22" s="3" cm="1">
        <f t="array" ref="F22">INDEX(T22:AF22,$F$2)</f>
        <v>0.62057692307692303</v>
      </c>
      <c r="G22" s="1">
        <v>8</v>
      </c>
      <c r="H22" s="4">
        <v>2944</v>
      </c>
      <c r="I22" s="4">
        <v>2865</v>
      </c>
      <c r="J22" s="4">
        <v>2837</v>
      </c>
      <c r="K22" s="4">
        <v>2614</v>
      </c>
      <c r="L22" s="4">
        <v>3509</v>
      </c>
      <c r="M22" s="4">
        <v>3494</v>
      </c>
      <c r="N22" s="4">
        <v>3416</v>
      </c>
      <c r="O22" s="4">
        <v>3324</v>
      </c>
      <c r="P22" s="4">
        <v>3251</v>
      </c>
      <c r="Q22" s="4">
        <v>3227</v>
      </c>
      <c r="R22" s="5">
        <v>815</v>
      </c>
      <c r="S22" s="4">
        <v>815</v>
      </c>
      <c r="T22" s="6">
        <f t="shared" si="1"/>
        <v>0.43294117647058822</v>
      </c>
      <c r="U22" s="6">
        <f t="shared" si="1"/>
        <v>0.48232323232323232</v>
      </c>
      <c r="V22" s="6">
        <f t="shared" si="1"/>
        <v>0.48745704467353951</v>
      </c>
      <c r="W22" s="6">
        <f t="shared" si="1"/>
        <v>0.49601518026565466</v>
      </c>
      <c r="X22" s="6">
        <f t="shared" si="1"/>
        <v>0.51602941176470585</v>
      </c>
      <c r="Y22" s="6">
        <f t="shared" si="1"/>
        <v>0.57561779242174627</v>
      </c>
      <c r="Z22" s="6">
        <f t="shared" si="1"/>
        <v>0.60246913580246919</v>
      </c>
      <c r="AA22" s="6">
        <f t="shared" si="1"/>
        <v>0.46166666666666667</v>
      </c>
      <c r="AB22" s="6">
        <f t="shared" si="1"/>
        <v>0.53295081967213109</v>
      </c>
      <c r="AC22" s="6">
        <f t="shared" si="1"/>
        <v>0.62057692307692303</v>
      </c>
      <c r="AD22" s="6">
        <f t="shared" si="1"/>
        <v>0.39756097560975612</v>
      </c>
      <c r="AE22" s="6">
        <f t="shared" si="1"/>
        <v>0.34680851063829787</v>
      </c>
      <c r="BD22" s="7"/>
    </row>
    <row r="23" spans="4:56" x14ac:dyDescent="0.35">
      <c r="D23" s="1">
        <v>8.5</v>
      </c>
      <c r="E23" s="3" cm="1">
        <f t="array" ref="E23">INDEX(T23:AE23,$E$2)</f>
        <v>0.69647266313932976</v>
      </c>
      <c r="F23" s="3" cm="1">
        <f t="array" ref="F23">INDEX(T23:AF23,$F$2)</f>
        <v>0.72692307692307689</v>
      </c>
      <c r="G23" s="1">
        <v>8.5</v>
      </c>
      <c r="H23" s="4">
        <v>3520</v>
      </c>
      <c r="I23" s="4">
        <v>3313</v>
      </c>
      <c r="J23" s="4">
        <v>3264</v>
      </c>
      <c r="K23" s="4">
        <v>2921</v>
      </c>
      <c r="L23" s="4">
        <v>4163</v>
      </c>
      <c r="M23" s="4">
        <v>4112</v>
      </c>
      <c r="N23" s="4">
        <v>3949</v>
      </c>
      <c r="O23" s="4">
        <v>3986</v>
      </c>
      <c r="P23" s="4">
        <v>3903</v>
      </c>
      <c r="Q23" s="4">
        <v>3780</v>
      </c>
      <c r="R23" s="5">
        <v>980.66304100848004</v>
      </c>
      <c r="S23" s="4">
        <v>988</v>
      </c>
      <c r="T23" s="6">
        <f t="shared" si="1"/>
        <v>0.51764705882352946</v>
      </c>
      <c r="U23" s="6">
        <f t="shared" si="1"/>
        <v>0.55774410774410776</v>
      </c>
      <c r="V23" s="6">
        <f t="shared" si="1"/>
        <v>0.56082474226804124</v>
      </c>
      <c r="W23" s="6">
        <f t="shared" si="1"/>
        <v>0.55426944971537007</v>
      </c>
      <c r="X23" s="6">
        <f t="shared" si="1"/>
        <v>0.61220588235294116</v>
      </c>
      <c r="Y23" s="6">
        <f t="shared" si="1"/>
        <v>0.67742998352553541</v>
      </c>
      <c r="Z23" s="6">
        <f t="shared" si="1"/>
        <v>0.69647266313932976</v>
      </c>
      <c r="AA23" s="6">
        <f t="shared" si="1"/>
        <v>0.55361111111111116</v>
      </c>
      <c r="AB23" s="6">
        <f t="shared" si="1"/>
        <v>0.63983606557377048</v>
      </c>
      <c r="AC23" s="6">
        <f t="shared" si="1"/>
        <v>0.72692307692307689</v>
      </c>
      <c r="AD23" s="6">
        <f t="shared" si="1"/>
        <v>0.4783722151260878</v>
      </c>
      <c r="AE23" s="6">
        <f t="shared" si="1"/>
        <v>0.42042553191489362</v>
      </c>
      <c r="BD23" s="7"/>
    </row>
    <row r="24" spans="4:56" x14ac:dyDescent="0.35">
      <c r="D24" s="1">
        <v>9</v>
      </c>
      <c r="E24" s="3" cm="1">
        <f t="array" ref="E24">INDEX(T24:AE24,$E$2)</f>
        <v>0.78536155202821867</v>
      </c>
      <c r="F24" s="3" cm="1">
        <f t="array" ref="F24">INDEX(T24:AF24,$F$2)</f>
        <v>0.82711538461538459</v>
      </c>
      <c r="G24" s="1">
        <v>9</v>
      </c>
      <c r="H24" s="4">
        <v>4115</v>
      </c>
      <c r="I24" s="4">
        <v>3736</v>
      </c>
      <c r="J24" s="4">
        <v>3662</v>
      </c>
      <c r="K24" s="4">
        <v>3203</v>
      </c>
      <c r="L24" s="4">
        <v>4815</v>
      </c>
      <c r="M24" s="4">
        <v>4719</v>
      </c>
      <c r="N24" s="4">
        <v>4453</v>
      </c>
      <c r="O24" s="4">
        <v>4685</v>
      </c>
      <c r="P24" s="4">
        <v>4570</v>
      </c>
      <c r="Q24" s="4">
        <v>4301</v>
      </c>
      <c r="R24" s="5">
        <v>1180</v>
      </c>
      <c r="S24" s="4">
        <v>1180</v>
      </c>
      <c r="T24" s="6">
        <f t="shared" si="1"/>
        <v>0.60514705882352937</v>
      </c>
      <c r="U24" s="6">
        <f t="shared" si="1"/>
        <v>0.62895622895622894</v>
      </c>
      <c r="V24" s="6">
        <f t="shared" si="1"/>
        <v>0.62920962199312713</v>
      </c>
      <c r="W24" s="6">
        <f t="shared" si="1"/>
        <v>0.6077798861480076</v>
      </c>
      <c r="X24" s="6">
        <f t="shared" si="1"/>
        <v>0.70808823529411768</v>
      </c>
      <c r="Y24" s="6">
        <f t="shared" si="1"/>
        <v>0.77742998352553538</v>
      </c>
      <c r="Z24" s="6">
        <f t="shared" si="1"/>
        <v>0.78536155202821867</v>
      </c>
      <c r="AA24" s="6">
        <f t="shared" si="1"/>
        <v>0.65069444444444446</v>
      </c>
      <c r="AB24" s="6">
        <f t="shared" si="1"/>
        <v>0.74918032786885247</v>
      </c>
      <c r="AC24" s="6">
        <f t="shared" si="1"/>
        <v>0.82711538461538459</v>
      </c>
      <c r="AD24" s="6">
        <f t="shared" si="1"/>
        <v>0.57560975609756093</v>
      </c>
      <c r="AE24" s="6">
        <f t="shared" si="1"/>
        <v>0.50212765957446803</v>
      </c>
      <c r="BD24" s="7"/>
    </row>
    <row r="25" spans="4:56" x14ac:dyDescent="0.35">
      <c r="D25" s="1">
        <v>9.5</v>
      </c>
      <c r="E25" s="3" cm="1">
        <f t="array" ref="E25">INDEX(T25:AE25,$E$2)</f>
        <v>0.86172839506172838</v>
      </c>
      <c r="F25" s="3" cm="1">
        <f t="array" ref="F25">INDEX(T25:AF25,$F$2)</f>
        <v>0.92057692307692307</v>
      </c>
      <c r="G25" s="1">
        <v>9.5</v>
      </c>
      <c r="H25" s="4">
        <v>4701</v>
      </c>
      <c r="I25" s="4">
        <v>4124</v>
      </c>
      <c r="J25" s="4">
        <v>4025</v>
      </c>
      <c r="K25" s="4">
        <v>3471</v>
      </c>
      <c r="L25" s="4">
        <v>5437</v>
      </c>
      <c r="M25" s="4">
        <v>5224</v>
      </c>
      <c r="N25" s="4">
        <v>4886</v>
      </c>
      <c r="O25" s="4">
        <v>5314</v>
      </c>
      <c r="P25" s="4">
        <v>5206</v>
      </c>
      <c r="Q25" s="4">
        <v>4787</v>
      </c>
      <c r="R25" s="5">
        <v>1365.4303350958628</v>
      </c>
      <c r="S25" s="4">
        <v>1384</v>
      </c>
      <c r="T25" s="6">
        <f t="shared" si="1"/>
        <v>0.69132352941176467</v>
      </c>
      <c r="U25" s="6">
        <f t="shared" si="1"/>
        <v>0.69427609427609427</v>
      </c>
      <c r="V25" s="6">
        <f t="shared" si="1"/>
        <v>0.69158075601374569</v>
      </c>
      <c r="W25" s="6">
        <f t="shared" si="1"/>
        <v>0.65863377609108165</v>
      </c>
      <c r="X25" s="6">
        <f t="shared" si="1"/>
        <v>0.79955882352941177</v>
      </c>
      <c r="Y25" s="6">
        <f t="shared" si="1"/>
        <v>0.86062602965403623</v>
      </c>
      <c r="Z25" s="6">
        <f t="shared" si="1"/>
        <v>0.86172839506172838</v>
      </c>
      <c r="AA25" s="6">
        <f t="shared" si="1"/>
        <v>0.73805555555555558</v>
      </c>
      <c r="AB25" s="6">
        <f t="shared" si="1"/>
        <v>0.85344262295081963</v>
      </c>
      <c r="AC25" s="6">
        <f t="shared" si="1"/>
        <v>0.92057692307692307</v>
      </c>
      <c r="AD25" s="6">
        <f t="shared" si="1"/>
        <v>0.66606357809554284</v>
      </c>
      <c r="AE25" s="6">
        <f t="shared" si="1"/>
        <v>0.58893617021276601</v>
      </c>
      <c r="BD25" s="7"/>
    </row>
    <row r="26" spans="4:56" x14ac:dyDescent="0.35">
      <c r="D26" s="1">
        <v>10</v>
      </c>
      <c r="E26" s="3" cm="1">
        <f t="array" ref="E26">INDEX(T26:AE26,$E$2)</f>
        <v>0.91746031746031742</v>
      </c>
      <c r="F26" s="3" cm="1">
        <f t="array" ref="F26">INDEX(T26:AF26,$F$2)</f>
        <v>1</v>
      </c>
      <c r="G26" s="1">
        <v>10</v>
      </c>
      <c r="H26" s="4">
        <v>5267</v>
      </c>
      <c r="I26" s="4">
        <v>4483</v>
      </c>
      <c r="J26" s="4">
        <v>4364</v>
      </c>
      <c r="K26" s="4">
        <v>3731</v>
      </c>
      <c r="L26" s="4">
        <v>5940</v>
      </c>
      <c r="M26" s="4">
        <v>5590</v>
      </c>
      <c r="N26" s="4">
        <v>5202</v>
      </c>
      <c r="O26" s="4">
        <v>5904</v>
      </c>
      <c r="P26" s="4">
        <v>5774</v>
      </c>
      <c r="Q26" s="4">
        <v>5200</v>
      </c>
      <c r="R26" s="5">
        <v>1580</v>
      </c>
      <c r="S26" s="4">
        <v>1580</v>
      </c>
      <c r="T26" s="6">
        <f t="shared" si="1"/>
        <v>0.77455882352941174</v>
      </c>
      <c r="U26" s="6">
        <f t="shared" si="1"/>
        <v>0.75471380471380467</v>
      </c>
      <c r="V26" s="6">
        <f t="shared" si="1"/>
        <v>0.74982817869415808</v>
      </c>
      <c r="W26" s="6">
        <f t="shared" si="1"/>
        <v>0.70796963946869074</v>
      </c>
      <c r="X26" s="6">
        <f t="shared" si="1"/>
        <v>0.87352941176470589</v>
      </c>
      <c r="Y26" s="6">
        <f t="shared" si="1"/>
        <v>0.92092257001647448</v>
      </c>
      <c r="Z26" s="6">
        <f t="shared" si="1"/>
        <v>0.91746031746031742</v>
      </c>
      <c r="AA26" s="6">
        <f t="shared" si="1"/>
        <v>0.82</v>
      </c>
      <c r="AB26" s="6">
        <f t="shared" si="1"/>
        <v>0.9465573770491803</v>
      </c>
      <c r="AC26" s="6">
        <f t="shared" si="1"/>
        <v>1</v>
      </c>
      <c r="AD26" s="6">
        <f t="shared" si="1"/>
        <v>0.77073170731707319</v>
      </c>
      <c r="AE26" s="6">
        <f t="shared" si="1"/>
        <v>0.67234042553191486</v>
      </c>
      <c r="BD26" s="7"/>
    </row>
    <row r="27" spans="4:56" x14ac:dyDescent="0.35">
      <c r="D27" s="1">
        <v>10.5</v>
      </c>
      <c r="E27" s="3" cm="1">
        <f t="array" ref="E27">INDEX(T27:AE27,$E$2)</f>
        <v>0.95661375661375658</v>
      </c>
      <c r="F27" s="3" cm="1">
        <f t="array" ref="F27">INDEX(T27:AF27,$F$2)</f>
        <v>1</v>
      </c>
      <c r="G27" s="1">
        <v>10.5</v>
      </c>
      <c r="H27" s="4">
        <v>5771</v>
      </c>
      <c r="I27" s="4">
        <v>4824</v>
      </c>
      <c r="J27" s="4">
        <v>4688</v>
      </c>
      <c r="K27" s="4">
        <v>3980</v>
      </c>
      <c r="L27" s="4">
        <v>6304</v>
      </c>
      <c r="M27" s="4">
        <v>5836</v>
      </c>
      <c r="N27" s="4">
        <v>5424</v>
      </c>
      <c r="O27" s="4">
        <v>6441</v>
      </c>
      <c r="P27" s="4">
        <v>6100</v>
      </c>
      <c r="Q27" s="4">
        <v>5200</v>
      </c>
      <c r="R27" s="5">
        <v>1691.0943202553785</v>
      </c>
      <c r="S27" s="4">
        <v>1749</v>
      </c>
      <c r="T27" s="6">
        <f t="shared" si="1"/>
        <v>0.84867647058823525</v>
      </c>
      <c r="U27" s="6">
        <f t="shared" si="1"/>
        <v>0.81212121212121213</v>
      </c>
      <c r="V27" s="6">
        <f t="shared" si="1"/>
        <v>0.80549828178694161</v>
      </c>
      <c r="W27" s="6">
        <f t="shared" si="1"/>
        <v>0.75521821631878561</v>
      </c>
      <c r="X27" s="6">
        <f t="shared" si="1"/>
        <v>0.92705882352941171</v>
      </c>
      <c r="Y27" s="6">
        <f t="shared" si="1"/>
        <v>0.96144975288303125</v>
      </c>
      <c r="Z27" s="6">
        <f t="shared" si="1"/>
        <v>0.95661375661375658</v>
      </c>
      <c r="AA27" s="6">
        <f t="shared" si="1"/>
        <v>0.89458333333333329</v>
      </c>
      <c r="AB27" s="6">
        <f t="shared" si="1"/>
        <v>1</v>
      </c>
      <c r="AC27" s="6">
        <f t="shared" si="1"/>
        <v>1</v>
      </c>
      <c r="AD27" s="6">
        <f t="shared" si="1"/>
        <v>0.82492405866116025</v>
      </c>
      <c r="AE27" s="6">
        <f t="shared" si="1"/>
        <v>0.74425531914893617</v>
      </c>
      <c r="BD27" s="7"/>
    </row>
    <row r="28" spans="4:56" x14ac:dyDescent="0.35">
      <c r="D28" s="1">
        <v>11</v>
      </c>
      <c r="E28" s="3" cm="1">
        <f t="array" ref="E28">INDEX(T28:AE28,$E$2)</f>
        <v>0.98165784832451497</v>
      </c>
      <c r="F28" s="3" cm="1">
        <f t="array" ref="F28">INDEX(T28:AF28,$F$2)</f>
        <v>1</v>
      </c>
      <c r="G28" s="1">
        <v>11</v>
      </c>
      <c r="H28" s="4">
        <v>6148</v>
      </c>
      <c r="I28" s="4">
        <v>5140</v>
      </c>
      <c r="J28" s="4">
        <v>4996</v>
      </c>
      <c r="K28" s="4">
        <v>4217</v>
      </c>
      <c r="L28" s="4">
        <v>6549</v>
      </c>
      <c r="M28" s="4">
        <v>5987</v>
      </c>
      <c r="N28" s="4">
        <v>5566</v>
      </c>
      <c r="O28" s="4">
        <v>6854</v>
      </c>
      <c r="P28" s="4">
        <v>6100</v>
      </c>
      <c r="Q28" s="4">
        <v>5200</v>
      </c>
      <c r="R28" s="5">
        <v>1810</v>
      </c>
      <c r="S28" s="4">
        <v>1890</v>
      </c>
      <c r="T28" s="6">
        <f t="shared" si="1"/>
        <v>0.90411764705882358</v>
      </c>
      <c r="U28" s="6">
        <f t="shared" si="1"/>
        <v>0.86531986531986527</v>
      </c>
      <c r="V28" s="6">
        <f t="shared" si="1"/>
        <v>0.85841924398625424</v>
      </c>
      <c r="W28" s="6">
        <f t="shared" si="1"/>
        <v>0.80018975332068309</v>
      </c>
      <c r="X28" s="6">
        <f t="shared" si="1"/>
        <v>0.96308823529411769</v>
      </c>
      <c r="Y28" s="6">
        <f t="shared" si="1"/>
        <v>0.98632619439868208</v>
      </c>
      <c r="Z28" s="6">
        <f t="shared" si="1"/>
        <v>0.98165784832451497</v>
      </c>
      <c r="AA28" s="6">
        <f t="shared" si="1"/>
        <v>0.95194444444444448</v>
      </c>
      <c r="AB28" s="6">
        <f t="shared" si="1"/>
        <v>1</v>
      </c>
      <c r="AC28" s="6">
        <f t="shared" si="1"/>
        <v>1</v>
      </c>
      <c r="AD28" s="6">
        <f t="shared" si="1"/>
        <v>0.88292682926829269</v>
      </c>
      <c r="AE28" s="6">
        <f t="shared" si="1"/>
        <v>0.80425531914893622</v>
      </c>
      <c r="BD28" s="7"/>
    </row>
    <row r="29" spans="4:56" x14ac:dyDescent="0.35">
      <c r="D29" s="1">
        <v>11.5</v>
      </c>
      <c r="E29" s="3" cm="1">
        <f t="array" ref="E29">INDEX(T29:AE29,$E$2)</f>
        <v>0.99523809523809526</v>
      </c>
      <c r="F29" s="3" cm="1">
        <f t="array" ref="F29">INDEX(T29:AF29,$F$2)</f>
        <v>1</v>
      </c>
      <c r="G29" s="1">
        <v>11.5</v>
      </c>
      <c r="H29" s="4">
        <v>6421</v>
      </c>
      <c r="I29" s="4">
        <v>5398</v>
      </c>
      <c r="J29" s="4">
        <v>5254</v>
      </c>
      <c r="K29" s="4">
        <v>4445</v>
      </c>
      <c r="L29" s="4">
        <v>6703</v>
      </c>
      <c r="M29" s="4">
        <v>6056</v>
      </c>
      <c r="N29" s="4">
        <v>5643</v>
      </c>
      <c r="O29" s="4">
        <v>7078</v>
      </c>
      <c r="P29" s="4">
        <v>6100</v>
      </c>
      <c r="Q29" s="4">
        <v>5200</v>
      </c>
      <c r="R29" s="5">
        <v>1893.0927077140202</v>
      </c>
      <c r="S29" s="4">
        <v>2005</v>
      </c>
      <c r="T29" s="6">
        <f t="shared" si="1"/>
        <v>0.94426470588235289</v>
      </c>
      <c r="U29" s="6">
        <f t="shared" si="1"/>
        <v>0.90875420875420876</v>
      </c>
      <c r="V29" s="6">
        <f t="shared" si="1"/>
        <v>0.9027491408934708</v>
      </c>
      <c r="W29" s="6">
        <f t="shared" si="1"/>
        <v>0.84345351043643269</v>
      </c>
      <c r="X29" s="6">
        <f t="shared" si="1"/>
        <v>0.98573529411764704</v>
      </c>
      <c r="Y29" s="6">
        <f t="shared" si="1"/>
        <v>0.99769357495881383</v>
      </c>
      <c r="Z29" s="6">
        <f t="shared" si="1"/>
        <v>0.99523809523809526</v>
      </c>
      <c r="AA29" s="6">
        <f t="shared" si="1"/>
        <v>0.98305555555555557</v>
      </c>
      <c r="AB29" s="6">
        <f t="shared" si="1"/>
        <v>1</v>
      </c>
      <c r="AC29" s="6">
        <f t="shared" si="1"/>
        <v>1</v>
      </c>
      <c r="AD29" s="6">
        <f t="shared" si="1"/>
        <v>0.9234598574214733</v>
      </c>
      <c r="AE29" s="6">
        <f t="shared" si="1"/>
        <v>0.85319148936170208</v>
      </c>
      <c r="BD29" s="7"/>
    </row>
    <row r="30" spans="4:56" x14ac:dyDescent="0.35">
      <c r="D30" s="1">
        <v>12</v>
      </c>
      <c r="E30" s="3" cm="1">
        <f t="array" ref="E30">INDEX(T30:AE30,$E$2)</f>
        <v>1</v>
      </c>
      <c r="F30" s="3" cm="1">
        <f t="array" ref="F30">INDEX(T30:AF30,$F$2)</f>
        <v>1</v>
      </c>
      <c r="G30" s="1">
        <v>12</v>
      </c>
      <c r="H30" s="4">
        <v>6611</v>
      </c>
      <c r="I30" s="4">
        <v>5595</v>
      </c>
      <c r="J30" s="4">
        <v>5453</v>
      </c>
      <c r="K30" s="4">
        <v>4663</v>
      </c>
      <c r="L30" s="4">
        <v>6780</v>
      </c>
      <c r="M30" s="4">
        <v>6070</v>
      </c>
      <c r="N30" s="4">
        <v>5670</v>
      </c>
      <c r="O30" s="4">
        <v>7160</v>
      </c>
      <c r="P30" s="4">
        <v>6100</v>
      </c>
      <c r="Q30" s="4">
        <v>5200</v>
      </c>
      <c r="R30" s="5">
        <v>1980</v>
      </c>
      <c r="S30" s="4">
        <v>2100</v>
      </c>
      <c r="T30" s="6">
        <f t="shared" si="1"/>
        <v>0.97220588235294114</v>
      </c>
      <c r="U30" s="6">
        <f t="shared" si="1"/>
        <v>0.94191919191919193</v>
      </c>
      <c r="V30" s="6">
        <f t="shared" si="1"/>
        <v>0.93694158075601375</v>
      </c>
      <c r="W30" s="6">
        <f t="shared" si="1"/>
        <v>0.88481973434535099</v>
      </c>
      <c r="X30" s="6">
        <f t="shared" si="1"/>
        <v>0.99705882352941178</v>
      </c>
      <c r="Y30" s="6">
        <f t="shared" si="1"/>
        <v>1</v>
      </c>
      <c r="Z30" s="6">
        <f t="shared" si="1"/>
        <v>1</v>
      </c>
      <c r="AA30" s="6">
        <f t="shared" si="1"/>
        <v>0.99444444444444446</v>
      </c>
      <c r="AB30" s="6">
        <f t="shared" si="1"/>
        <v>1</v>
      </c>
      <c r="AC30" s="6">
        <f t="shared" si="1"/>
        <v>1</v>
      </c>
      <c r="AD30" s="6">
        <f t="shared" si="1"/>
        <v>0.96585365853658534</v>
      </c>
      <c r="AE30" s="6">
        <f t="shared" si="1"/>
        <v>0.8936170212765957</v>
      </c>
      <c r="BD30" s="7"/>
    </row>
    <row r="31" spans="4:56" x14ac:dyDescent="0.35">
      <c r="D31" s="1">
        <v>12.5</v>
      </c>
      <c r="E31" s="3" cm="1">
        <f t="array" ref="E31">INDEX(T31:AE31,$E$2)</f>
        <v>1</v>
      </c>
      <c r="F31" s="3" cm="1">
        <f t="array" ref="F31">INDEX(T31:AF31,$F$2)</f>
        <v>1</v>
      </c>
      <c r="G31" s="1">
        <v>12.5</v>
      </c>
      <c r="H31" s="4">
        <v>6731</v>
      </c>
      <c r="I31" s="4">
        <v>5741</v>
      </c>
      <c r="J31" s="4">
        <v>5603</v>
      </c>
      <c r="K31" s="4">
        <v>4845</v>
      </c>
      <c r="L31" s="4">
        <v>6800</v>
      </c>
      <c r="M31" s="4">
        <v>6070</v>
      </c>
      <c r="N31" s="4">
        <v>5670</v>
      </c>
      <c r="O31" s="4">
        <v>7195</v>
      </c>
      <c r="P31" s="4">
        <v>6100</v>
      </c>
      <c r="Q31" s="4">
        <v>5200</v>
      </c>
      <c r="R31" s="5">
        <v>2014.6960068456976</v>
      </c>
      <c r="S31" s="4">
        <v>2180</v>
      </c>
      <c r="T31" s="6">
        <f t="shared" si="1"/>
        <v>0.9898529411764706</v>
      </c>
      <c r="U31" s="6">
        <f t="shared" si="1"/>
        <v>0.96649831649831652</v>
      </c>
      <c r="V31" s="6">
        <f t="shared" si="1"/>
        <v>0.96271477663230243</v>
      </c>
      <c r="W31" s="6">
        <f t="shared" si="1"/>
        <v>0.91935483870967738</v>
      </c>
      <c r="X31" s="6">
        <f t="shared" si="1"/>
        <v>1</v>
      </c>
      <c r="Y31" s="6">
        <f t="shared" si="1"/>
        <v>1</v>
      </c>
      <c r="Z31" s="6">
        <f t="shared" si="1"/>
        <v>1</v>
      </c>
      <c r="AA31" s="6">
        <f t="shared" si="1"/>
        <v>0.99930555555555556</v>
      </c>
      <c r="AB31" s="6">
        <f t="shared" si="1"/>
        <v>1</v>
      </c>
      <c r="AC31" s="6">
        <f t="shared" si="1"/>
        <v>1</v>
      </c>
      <c r="AD31" s="6">
        <f t="shared" si="1"/>
        <v>0.98277853992473052</v>
      </c>
      <c r="AE31" s="6">
        <f t="shared" si="1"/>
        <v>0.92765957446808511</v>
      </c>
      <c r="BD31" s="7"/>
    </row>
    <row r="32" spans="4:56" x14ac:dyDescent="0.35">
      <c r="D32" s="1">
        <v>13</v>
      </c>
      <c r="E32" s="3" cm="1">
        <f t="array" ref="E32">INDEX(T32:AE32,$E$2)</f>
        <v>1</v>
      </c>
      <c r="F32" s="3" cm="1">
        <f t="array" ref="F32">INDEX(T32:AF32,$F$2)</f>
        <v>1</v>
      </c>
      <c r="G32" s="1">
        <v>13</v>
      </c>
      <c r="H32" s="4">
        <v>6791</v>
      </c>
      <c r="I32" s="4">
        <v>5844</v>
      </c>
      <c r="J32" s="4">
        <v>5710</v>
      </c>
      <c r="K32" s="4">
        <v>4985</v>
      </c>
      <c r="L32" s="4">
        <v>6800</v>
      </c>
      <c r="M32" s="4">
        <v>6070</v>
      </c>
      <c r="N32" s="4">
        <v>5670</v>
      </c>
      <c r="O32" s="4">
        <v>7200</v>
      </c>
      <c r="P32" s="4">
        <v>6100</v>
      </c>
      <c r="Q32" s="4">
        <v>5200</v>
      </c>
      <c r="R32" s="5">
        <v>2050</v>
      </c>
      <c r="S32" s="4">
        <v>2250</v>
      </c>
      <c r="T32" s="6">
        <f t="shared" si="1"/>
        <v>0.99867647058823528</v>
      </c>
      <c r="U32" s="6">
        <f t="shared" si="1"/>
        <v>0.98383838383838385</v>
      </c>
      <c r="V32" s="6">
        <f t="shared" si="1"/>
        <v>0.98109965635738827</v>
      </c>
      <c r="W32" s="6">
        <f t="shared" si="1"/>
        <v>0.9459203036053131</v>
      </c>
      <c r="X32" s="6">
        <f t="shared" si="1"/>
        <v>1</v>
      </c>
      <c r="Y32" s="6">
        <f t="shared" si="1"/>
        <v>1</v>
      </c>
      <c r="Z32" s="6">
        <f t="shared" si="1"/>
        <v>1</v>
      </c>
      <c r="AA32" s="6">
        <f t="shared" si="1"/>
        <v>1</v>
      </c>
      <c r="AB32" s="6">
        <f t="shared" si="1"/>
        <v>1</v>
      </c>
      <c r="AC32" s="6">
        <f t="shared" si="1"/>
        <v>1</v>
      </c>
      <c r="AD32" s="6">
        <f t="shared" si="1"/>
        <v>1</v>
      </c>
      <c r="AE32" s="6">
        <f t="shared" si="1"/>
        <v>0.95744680851063835</v>
      </c>
      <c r="BD32" s="7"/>
    </row>
    <row r="33" spans="4:56" x14ac:dyDescent="0.35">
      <c r="D33" s="1">
        <v>13.5</v>
      </c>
      <c r="E33" s="3" cm="1">
        <f t="array" ref="E33">INDEX(T33:AE33,$E$2)</f>
        <v>1</v>
      </c>
      <c r="F33" s="3" cm="1">
        <f t="array" ref="F33">INDEX(T33:AF33,$F$2)</f>
        <v>1</v>
      </c>
      <c r="G33" s="1">
        <v>13.5</v>
      </c>
      <c r="H33" s="4">
        <v>6800</v>
      </c>
      <c r="I33" s="4">
        <v>5907</v>
      </c>
      <c r="J33" s="4">
        <v>5779</v>
      </c>
      <c r="K33" s="4">
        <v>5091</v>
      </c>
      <c r="L33" s="4">
        <v>6800</v>
      </c>
      <c r="M33" s="4">
        <v>6070</v>
      </c>
      <c r="N33" s="4">
        <v>5670</v>
      </c>
      <c r="O33" s="4">
        <v>7200</v>
      </c>
      <c r="P33" s="4">
        <v>6100</v>
      </c>
      <c r="Q33" s="4">
        <v>5200</v>
      </c>
      <c r="R33" s="5">
        <v>2050</v>
      </c>
      <c r="S33" s="4">
        <v>2311</v>
      </c>
      <c r="T33" s="6">
        <f t="shared" si="1"/>
        <v>1</v>
      </c>
      <c r="U33" s="6">
        <f t="shared" si="1"/>
        <v>0.99444444444444446</v>
      </c>
      <c r="V33" s="6">
        <f t="shared" si="1"/>
        <v>0.99295532646048112</v>
      </c>
      <c r="W33" s="6">
        <f t="shared" si="1"/>
        <v>0.96603415559772299</v>
      </c>
      <c r="X33" s="6">
        <f t="shared" si="1"/>
        <v>1</v>
      </c>
      <c r="Y33" s="6">
        <f t="shared" si="1"/>
        <v>1</v>
      </c>
      <c r="Z33" s="6">
        <f t="shared" si="1"/>
        <v>1</v>
      </c>
      <c r="AA33" s="6">
        <f t="shared" si="1"/>
        <v>1</v>
      </c>
      <c r="AB33" s="6">
        <f t="shared" si="1"/>
        <v>1</v>
      </c>
      <c r="AC33" s="6">
        <f t="shared" si="1"/>
        <v>1</v>
      </c>
      <c r="AD33" s="6">
        <f t="shared" si="1"/>
        <v>1</v>
      </c>
      <c r="AE33" s="6">
        <f t="shared" si="1"/>
        <v>0.98340425531914899</v>
      </c>
      <c r="BD33" s="7"/>
    </row>
    <row r="34" spans="4:56" x14ac:dyDescent="0.35">
      <c r="D34" s="1">
        <v>14</v>
      </c>
      <c r="E34" s="3" cm="1">
        <f t="array" ref="E34">INDEX(T34:AE34,$E$2)</f>
        <v>1</v>
      </c>
      <c r="F34" s="3" cm="1">
        <f t="array" ref="F34">INDEX(T34:AF34,$F$2)</f>
        <v>1</v>
      </c>
      <c r="G34" s="1">
        <v>14</v>
      </c>
      <c r="H34" s="4">
        <v>6800</v>
      </c>
      <c r="I34" s="4">
        <v>5935</v>
      </c>
      <c r="J34" s="4">
        <v>5813</v>
      </c>
      <c r="K34" s="4">
        <v>5169</v>
      </c>
      <c r="L34" s="4">
        <v>6800</v>
      </c>
      <c r="M34" s="4">
        <v>6070</v>
      </c>
      <c r="N34" s="4">
        <v>5670</v>
      </c>
      <c r="O34" s="4">
        <v>7200</v>
      </c>
      <c r="P34" s="4">
        <v>6100</v>
      </c>
      <c r="Q34" s="4">
        <v>5200</v>
      </c>
      <c r="R34" s="5">
        <v>2050</v>
      </c>
      <c r="S34" s="4">
        <v>2350</v>
      </c>
      <c r="T34" s="6">
        <f t="shared" si="1"/>
        <v>1</v>
      </c>
      <c r="U34" s="6">
        <f t="shared" si="1"/>
        <v>0.99915824915824913</v>
      </c>
      <c r="V34" s="6">
        <f t="shared" si="1"/>
        <v>0.99879725085910653</v>
      </c>
      <c r="W34" s="6">
        <f t="shared" si="1"/>
        <v>0.98083491461100569</v>
      </c>
      <c r="X34" s="6">
        <f t="shared" si="1"/>
        <v>1</v>
      </c>
      <c r="Y34" s="6">
        <f t="shared" si="1"/>
        <v>1</v>
      </c>
      <c r="Z34" s="6">
        <f t="shared" si="1"/>
        <v>1</v>
      </c>
      <c r="AA34" s="6">
        <f t="shared" si="1"/>
        <v>1</v>
      </c>
      <c r="AB34" s="6">
        <f t="shared" si="1"/>
        <v>1</v>
      </c>
      <c r="AC34" s="6">
        <f t="shared" si="1"/>
        <v>1</v>
      </c>
      <c r="AD34" s="6">
        <f t="shared" si="1"/>
        <v>1</v>
      </c>
      <c r="AE34" s="6">
        <f t="shared" si="1"/>
        <v>1</v>
      </c>
      <c r="BD34" s="7"/>
    </row>
    <row r="35" spans="4:56" x14ac:dyDescent="0.35">
      <c r="D35" s="1">
        <v>14.5</v>
      </c>
      <c r="E35" s="3" cm="1">
        <f t="array" ref="E35">INDEX(T35:AE35,$E$2)</f>
        <v>1</v>
      </c>
      <c r="F35" s="3" cm="1">
        <f t="array" ref="F35">INDEX(T35:AF35,$F$2)</f>
        <v>1</v>
      </c>
      <c r="G35" s="1">
        <v>14.5</v>
      </c>
      <c r="H35" s="4">
        <v>6800</v>
      </c>
      <c r="I35" s="4">
        <v>5940</v>
      </c>
      <c r="J35" s="4">
        <v>5820</v>
      </c>
      <c r="K35" s="4">
        <v>5225</v>
      </c>
      <c r="L35" s="4">
        <v>6800</v>
      </c>
      <c r="M35" s="4">
        <v>6070</v>
      </c>
      <c r="N35" s="4">
        <v>5670</v>
      </c>
      <c r="O35" s="4">
        <v>7200</v>
      </c>
      <c r="P35" s="4">
        <v>6100</v>
      </c>
      <c r="Q35" s="4">
        <v>5200</v>
      </c>
      <c r="R35" s="5">
        <v>2050</v>
      </c>
      <c r="S35" s="4">
        <v>2350</v>
      </c>
      <c r="T35" s="6">
        <f t="shared" si="1"/>
        <v>1</v>
      </c>
      <c r="U35" s="6">
        <f t="shared" si="1"/>
        <v>1</v>
      </c>
      <c r="V35" s="6">
        <f t="shared" si="1"/>
        <v>1</v>
      </c>
      <c r="W35" s="6">
        <f t="shared" si="1"/>
        <v>0.99146110056925996</v>
      </c>
      <c r="X35" s="6">
        <f t="shared" si="1"/>
        <v>1</v>
      </c>
      <c r="Y35" s="6">
        <f t="shared" si="1"/>
        <v>1</v>
      </c>
      <c r="Z35" s="6">
        <f t="shared" si="1"/>
        <v>1</v>
      </c>
      <c r="AA35" s="6">
        <f t="shared" si="1"/>
        <v>1</v>
      </c>
      <c r="AB35" s="6">
        <f t="shared" si="1"/>
        <v>1</v>
      </c>
      <c r="AC35" s="6">
        <f t="shared" si="1"/>
        <v>1</v>
      </c>
      <c r="AD35" s="6">
        <f t="shared" si="1"/>
        <v>1</v>
      </c>
      <c r="AE35" s="6">
        <f t="shared" si="1"/>
        <v>1</v>
      </c>
      <c r="BD35" s="7"/>
    </row>
    <row r="36" spans="4:56" x14ac:dyDescent="0.35">
      <c r="D36" s="1">
        <v>15</v>
      </c>
      <c r="E36" s="3" cm="1">
        <f t="array" ref="E36">INDEX(T36:AE36,$E$2)</f>
        <v>1</v>
      </c>
      <c r="F36" s="3" cm="1">
        <f t="array" ref="F36">INDEX(T36:AF36,$F$2)</f>
        <v>1</v>
      </c>
      <c r="G36" s="1">
        <v>15</v>
      </c>
      <c r="H36" s="4">
        <v>6800</v>
      </c>
      <c r="I36" s="4">
        <v>5940</v>
      </c>
      <c r="J36" s="4">
        <v>5820</v>
      </c>
      <c r="K36" s="4">
        <v>5258</v>
      </c>
      <c r="L36" s="4">
        <v>6800</v>
      </c>
      <c r="M36" s="4">
        <v>6070</v>
      </c>
      <c r="N36" s="4">
        <v>5670</v>
      </c>
      <c r="O36" s="4">
        <v>7200</v>
      </c>
      <c r="P36" s="4">
        <v>6100</v>
      </c>
      <c r="Q36" s="4">
        <v>5200</v>
      </c>
      <c r="R36" s="5">
        <v>2050</v>
      </c>
      <c r="S36" s="4">
        <v>2350</v>
      </c>
      <c r="T36" s="6">
        <f t="shared" si="1"/>
        <v>1</v>
      </c>
      <c r="U36" s="6">
        <f t="shared" si="1"/>
        <v>1</v>
      </c>
      <c r="V36" s="6">
        <f t="shared" si="1"/>
        <v>1</v>
      </c>
      <c r="W36" s="6">
        <f t="shared" si="1"/>
        <v>0.99772296015180262</v>
      </c>
      <c r="X36" s="6">
        <f t="shared" si="1"/>
        <v>1</v>
      </c>
      <c r="Y36" s="6">
        <f t="shared" si="1"/>
        <v>1</v>
      </c>
      <c r="Z36" s="6">
        <f t="shared" si="1"/>
        <v>1</v>
      </c>
      <c r="AA36" s="6">
        <f t="shared" si="1"/>
        <v>1</v>
      </c>
      <c r="AB36" s="6">
        <f t="shared" si="1"/>
        <v>1</v>
      </c>
      <c r="AC36" s="6">
        <f t="shared" si="1"/>
        <v>1</v>
      </c>
      <c r="AD36" s="6">
        <f t="shared" si="1"/>
        <v>1</v>
      </c>
      <c r="AE36" s="6">
        <f t="shared" si="1"/>
        <v>1</v>
      </c>
      <c r="BD36" s="7"/>
    </row>
    <row r="37" spans="4:56" x14ac:dyDescent="0.35">
      <c r="D37" s="1">
        <v>15.5</v>
      </c>
      <c r="E37" s="3" cm="1">
        <f t="array" ref="E37">INDEX(T37:AE37,$E$2)</f>
        <v>1</v>
      </c>
      <c r="F37" s="3" cm="1">
        <f t="array" ref="F37">INDEX(T37:AF37,$F$2)</f>
        <v>1</v>
      </c>
      <c r="G37" s="1">
        <v>15.5</v>
      </c>
      <c r="H37" s="4">
        <v>6800</v>
      </c>
      <c r="I37" s="4">
        <v>5940</v>
      </c>
      <c r="J37" s="4">
        <v>5820</v>
      </c>
      <c r="K37" s="4">
        <v>5270</v>
      </c>
      <c r="L37" s="4">
        <v>6800</v>
      </c>
      <c r="M37" s="4">
        <v>6070</v>
      </c>
      <c r="N37" s="4">
        <v>5670</v>
      </c>
      <c r="O37" s="4">
        <v>7200</v>
      </c>
      <c r="P37" s="4">
        <v>6100</v>
      </c>
      <c r="Q37" s="4">
        <v>5200</v>
      </c>
      <c r="R37" s="5">
        <v>2050</v>
      </c>
      <c r="S37" s="4">
        <v>2350</v>
      </c>
      <c r="T37" s="6">
        <f t="shared" si="1"/>
        <v>1</v>
      </c>
      <c r="U37" s="6">
        <f t="shared" si="1"/>
        <v>1</v>
      </c>
      <c r="V37" s="6">
        <f t="shared" si="1"/>
        <v>1</v>
      </c>
      <c r="W37" s="6">
        <f t="shared" si="1"/>
        <v>1</v>
      </c>
      <c r="X37" s="6">
        <f t="shared" si="1"/>
        <v>1</v>
      </c>
      <c r="Y37" s="6">
        <f t="shared" si="1"/>
        <v>1</v>
      </c>
      <c r="Z37" s="6">
        <f t="shared" si="1"/>
        <v>1</v>
      </c>
      <c r="AA37" s="6">
        <f t="shared" si="1"/>
        <v>1</v>
      </c>
      <c r="AB37" s="6">
        <f t="shared" si="1"/>
        <v>1</v>
      </c>
      <c r="AC37" s="6">
        <f t="shared" si="1"/>
        <v>1</v>
      </c>
      <c r="AD37" s="6">
        <f t="shared" si="1"/>
        <v>1</v>
      </c>
      <c r="AE37" s="6">
        <f t="shared" si="1"/>
        <v>1</v>
      </c>
      <c r="BD37" s="7"/>
    </row>
    <row r="38" spans="4:56" x14ac:dyDescent="0.35">
      <c r="D38" s="1">
        <v>16</v>
      </c>
      <c r="E38" s="3" cm="1">
        <f t="array" ref="E38">INDEX(T38:AE38,$E$2)</f>
        <v>1</v>
      </c>
      <c r="F38" s="3" cm="1">
        <f t="array" ref="F38">INDEX(T38:AF38,$F$2)</f>
        <v>1</v>
      </c>
      <c r="G38" s="1">
        <v>16</v>
      </c>
      <c r="H38" s="4">
        <v>6800</v>
      </c>
      <c r="I38" s="4">
        <v>5940</v>
      </c>
      <c r="J38" s="4">
        <v>5820</v>
      </c>
      <c r="K38" s="4">
        <v>5270</v>
      </c>
      <c r="L38" s="4">
        <v>6793</v>
      </c>
      <c r="M38" s="4">
        <v>6070</v>
      </c>
      <c r="N38" s="4">
        <v>5670</v>
      </c>
      <c r="O38" s="4">
        <v>7200</v>
      </c>
      <c r="P38" s="4">
        <v>6100</v>
      </c>
      <c r="Q38" s="4">
        <v>5200</v>
      </c>
      <c r="R38" s="5">
        <v>2050</v>
      </c>
      <c r="S38" s="4">
        <v>2350</v>
      </c>
      <c r="T38" s="6">
        <f t="shared" si="1"/>
        <v>1</v>
      </c>
      <c r="U38" s="6">
        <f t="shared" si="1"/>
        <v>1</v>
      </c>
      <c r="V38" s="6">
        <f t="shared" si="1"/>
        <v>1</v>
      </c>
      <c r="W38" s="6">
        <f t="shared" si="1"/>
        <v>1</v>
      </c>
      <c r="X38" s="6">
        <f t="shared" si="1"/>
        <v>0.99897058823529417</v>
      </c>
      <c r="Y38" s="6">
        <f t="shared" si="1"/>
        <v>1</v>
      </c>
      <c r="Z38" s="6">
        <f t="shared" si="1"/>
        <v>1</v>
      </c>
      <c r="AA38" s="6">
        <f t="shared" si="1"/>
        <v>1</v>
      </c>
      <c r="AB38" s="6">
        <f t="shared" si="1"/>
        <v>1</v>
      </c>
      <c r="AC38" s="6">
        <f t="shared" si="1"/>
        <v>1</v>
      </c>
      <c r="AD38" s="6">
        <f t="shared" si="1"/>
        <v>1</v>
      </c>
      <c r="AE38" s="6">
        <f t="shared" si="1"/>
        <v>1</v>
      </c>
      <c r="BD38" s="7"/>
    </row>
    <row r="39" spans="4:56" x14ac:dyDescent="0.35">
      <c r="D39" s="1">
        <v>16.5</v>
      </c>
      <c r="E39" s="3" cm="1">
        <f t="array" ref="E39">INDEX(T39:AE39,$E$2)</f>
        <v>1</v>
      </c>
      <c r="F39" s="3" cm="1">
        <f t="array" ref="F39">INDEX(T39:AF39,$F$2)</f>
        <v>0.9653846153846154</v>
      </c>
      <c r="G39" s="1">
        <v>16.5</v>
      </c>
      <c r="H39" s="4">
        <v>6800</v>
      </c>
      <c r="I39" s="4">
        <v>5940</v>
      </c>
      <c r="J39" s="4">
        <v>5820</v>
      </c>
      <c r="K39" s="4">
        <v>5270</v>
      </c>
      <c r="L39" s="4">
        <v>6752</v>
      </c>
      <c r="M39" s="4">
        <v>6070</v>
      </c>
      <c r="N39" s="4">
        <v>5670</v>
      </c>
      <c r="O39" s="4">
        <v>7200</v>
      </c>
      <c r="P39" s="4">
        <v>5887</v>
      </c>
      <c r="Q39" s="4">
        <v>5020</v>
      </c>
      <c r="R39" s="5">
        <v>2050</v>
      </c>
      <c r="S39" s="4">
        <v>2350</v>
      </c>
      <c r="T39" s="6">
        <f t="shared" si="1"/>
        <v>1</v>
      </c>
      <c r="U39" s="6">
        <f t="shared" si="1"/>
        <v>1</v>
      </c>
      <c r="V39" s="6">
        <f t="shared" si="1"/>
        <v>1</v>
      </c>
      <c r="W39" s="6">
        <f t="shared" si="1"/>
        <v>1</v>
      </c>
      <c r="X39" s="6">
        <f t="shared" si="1"/>
        <v>0.99294117647058822</v>
      </c>
      <c r="Y39" s="6">
        <f t="shared" si="1"/>
        <v>1</v>
      </c>
      <c r="Z39" s="6">
        <f t="shared" si="1"/>
        <v>1</v>
      </c>
      <c r="AA39" s="6">
        <f t="shared" si="1"/>
        <v>1</v>
      </c>
      <c r="AB39" s="6">
        <f t="shared" si="1"/>
        <v>0.96508196721311479</v>
      </c>
      <c r="AC39" s="6">
        <f t="shared" si="1"/>
        <v>0.9653846153846154</v>
      </c>
      <c r="AD39" s="6">
        <f t="shared" si="1"/>
        <v>1</v>
      </c>
      <c r="AE39" s="6">
        <f t="shared" si="1"/>
        <v>1</v>
      </c>
      <c r="BD39" s="7"/>
    </row>
    <row r="40" spans="4:56" x14ac:dyDescent="0.35">
      <c r="D40" s="1">
        <v>17</v>
      </c>
      <c r="E40" s="3" cm="1">
        <f t="array" ref="E40">INDEX(T40:AE40,$E$2)</f>
        <v>1</v>
      </c>
      <c r="F40" s="3" cm="1">
        <f t="array" ref="F40">INDEX(T40:AF40,$F$2)</f>
        <v>0.93057692307692308</v>
      </c>
      <c r="G40" s="1">
        <v>17</v>
      </c>
      <c r="H40" s="4">
        <v>6800</v>
      </c>
      <c r="I40" s="4">
        <v>5940</v>
      </c>
      <c r="J40" s="4">
        <v>5820</v>
      </c>
      <c r="K40" s="4">
        <v>5270</v>
      </c>
      <c r="L40" s="4">
        <v>6705</v>
      </c>
      <c r="M40" s="4">
        <v>6070</v>
      </c>
      <c r="N40" s="4">
        <v>5670</v>
      </c>
      <c r="O40" s="4">
        <v>7200</v>
      </c>
      <c r="P40" s="4">
        <v>5674</v>
      </c>
      <c r="Q40" s="4">
        <v>4839</v>
      </c>
      <c r="R40" s="5">
        <v>2050</v>
      </c>
      <c r="S40" s="4">
        <v>2350</v>
      </c>
      <c r="T40" s="6">
        <f t="shared" si="1"/>
        <v>1</v>
      </c>
      <c r="U40" s="6">
        <f t="shared" si="1"/>
        <v>1</v>
      </c>
      <c r="V40" s="6">
        <f t="shared" si="1"/>
        <v>1</v>
      </c>
      <c r="W40" s="6">
        <f t="shared" si="1"/>
        <v>1</v>
      </c>
      <c r="X40" s="6">
        <f t="shared" si="1"/>
        <v>0.98602941176470593</v>
      </c>
      <c r="Y40" s="6">
        <f t="shared" si="1"/>
        <v>1</v>
      </c>
      <c r="Z40" s="6">
        <f t="shared" si="1"/>
        <v>1</v>
      </c>
      <c r="AA40" s="6">
        <f t="shared" si="1"/>
        <v>1</v>
      </c>
      <c r="AB40" s="6">
        <f t="shared" si="1"/>
        <v>0.93016393442622947</v>
      </c>
      <c r="AC40" s="6">
        <f t="shared" ref="AC40:AE56" si="2">Q40/MAX(Q$6:Q$56)</f>
        <v>0.93057692307692308</v>
      </c>
      <c r="AD40" s="6">
        <f t="shared" si="2"/>
        <v>1</v>
      </c>
      <c r="AE40" s="6">
        <f t="shared" si="2"/>
        <v>1</v>
      </c>
      <c r="BD40" s="7"/>
    </row>
    <row r="41" spans="4:56" x14ac:dyDescent="0.35">
      <c r="D41" s="1">
        <v>17.5</v>
      </c>
      <c r="E41" s="3" cm="1">
        <f t="array" ref="E41">INDEX(T41:AE41,$E$2)</f>
        <v>1</v>
      </c>
      <c r="F41" s="3" cm="1">
        <f t="array" ref="F41">INDEX(T41:AF41,$F$2)</f>
        <v>0.89596153846153848</v>
      </c>
      <c r="G41" s="1">
        <v>17.5</v>
      </c>
      <c r="H41" s="4">
        <v>6800</v>
      </c>
      <c r="I41" s="4">
        <v>5940</v>
      </c>
      <c r="J41" s="4">
        <v>5820</v>
      </c>
      <c r="K41" s="4">
        <v>5270</v>
      </c>
      <c r="L41" s="4">
        <v>6589</v>
      </c>
      <c r="M41" s="4">
        <v>6070</v>
      </c>
      <c r="N41" s="4">
        <v>5670</v>
      </c>
      <c r="O41" s="4">
        <v>7194</v>
      </c>
      <c r="P41" s="4">
        <v>5461</v>
      </c>
      <c r="Q41" s="4">
        <v>4659</v>
      </c>
      <c r="R41" s="5">
        <v>2050</v>
      </c>
      <c r="S41" s="4">
        <v>2350</v>
      </c>
      <c r="T41" s="6">
        <f t="shared" ref="T41:AB56" si="3">H41/MAX(H$6:H$56)</f>
        <v>1</v>
      </c>
      <c r="U41" s="6">
        <f t="shared" si="3"/>
        <v>1</v>
      </c>
      <c r="V41" s="6">
        <f t="shared" si="3"/>
        <v>1</v>
      </c>
      <c r="W41" s="6">
        <f t="shared" si="3"/>
        <v>1</v>
      </c>
      <c r="X41" s="6">
        <f t="shared" si="3"/>
        <v>0.96897058823529414</v>
      </c>
      <c r="Y41" s="6">
        <f t="shared" si="3"/>
        <v>1</v>
      </c>
      <c r="Z41" s="6">
        <f t="shared" si="3"/>
        <v>1</v>
      </c>
      <c r="AA41" s="6">
        <f t="shared" si="3"/>
        <v>0.99916666666666665</v>
      </c>
      <c r="AB41" s="6">
        <f t="shared" si="3"/>
        <v>0.89524590163934425</v>
      </c>
      <c r="AC41" s="6">
        <f t="shared" si="2"/>
        <v>0.89596153846153848</v>
      </c>
      <c r="AD41" s="6">
        <f t="shared" si="2"/>
        <v>1</v>
      </c>
      <c r="AE41" s="6">
        <f t="shared" si="2"/>
        <v>1</v>
      </c>
      <c r="BD41" s="7"/>
    </row>
    <row r="42" spans="4:56" x14ac:dyDescent="0.35">
      <c r="D42" s="1">
        <v>18</v>
      </c>
      <c r="E42" s="3" cm="1">
        <f t="array" ref="E42">INDEX(T42:AE42,$E$2)</f>
        <v>1</v>
      </c>
      <c r="F42" s="3" cm="1">
        <f t="array" ref="F42">INDEX(T42:AF42,$F$2)</f>
        <v>0.86134615384615387</v>
      </c>
      <c r="G42" s="1">
        <v>18</v>
      </c>
      <c r="H42" s="4">
        <v>6800</v>
      </c>
      <c r="I42" s="4">
        <v>5940</v>
      </c>
      <c r="J42" s="4">
        <v>5820</v>
      </c>
      <c r="K42" s="4">
        <v>5270</v>
      </c>
      <c r="L42" s="4">
        <v>6453</v>
      </c>
      <c r="M42" s="4">
        <v>6070</v>
      </c>
      <c r="N42" s="4">
        <v>5670</v>
      </c>
      <c r="O42" s="4">
        <v>7124</v>
      </c>
      <c r="P42" s="4">
        <v>5248</v>
      </c>
      <c r="Q42" s="4">
        <v>4479</v>
      </c>
      <c r="R42" s="5">
        <v>2050</v>
      </c>
      <c r="S42" s="4">
        <v>2350</v>
      </c>
      <c r="T42" s="6">
        <f t="shared" si="3"/>
        <v>1</v>
      </c>
      <c r="U42" s="6">
        <f t="shared" si="3"/>
        <v>1</v>
      </c>
      <c r="V42" s="6">
        <f t="shared" si="3"/>
        <v>1</v>
      </c>
      <c r="W42" s="6">
        <f t="shared" si="3"/>
        <v>1</v>
      </c>
      <c r="X42" s="6">
        <f t="shared" si="3"/>
        <v>0.94897058823529412</v>
      </c>
      <c r="Y42" s="6">
        <f t="shared" si="3"/>
        <v>1</v>
      </c>
      <c r="Z42" s="6">
        <f t="shared" si="3"/>
        <v>1</v>
      </c>
      <c r="AA42" s="6">
        <f t="shared" si="3"/>
        <v>0.98944444444444446</v>
      </c>
      <c r="AB42" s="6">
        <f t="shared" si="3"/>
        <v>0.86032786885245904</v>
      </c>
      <c r="AC42" s="6">
        <f t="shared" si="2"/>
        <v>0.86134615384615387</v>
      </c>
      <c r="AD42" s="6">
        <f t="shared" si="2"/>
        <v>1</v>
      </c>
      <c r="AE42" s="6">
        <f t="shared" si="2"/>
        <v>1</v>
      </c>
      <c r="BD42" s="7"/>
    </row>
    <row r="43" spans="4:56" x14ac:dyDescent="0.35">
      <c r="D43" s="1">
        <v>18.5</v>
      </c>
      <c r="E43" s="3" cm="1">
        <f t="array" ref="E43">INDEX(T43:AE43,$E$2)</f>
        <v>1</v>
      </c>
      <c r="F43" s="3" cm="1">
        <f t="array" ref="F43">INDEX(T43:AF43,$F$2)</f>
        <v>0.82653846153846156</v>
      </c>
      <c r="G43" s="1">
        <v>18.5</v>
      </c>
      <c r="H43" s="4">
        <v>6800</v>
      </c>
      <c r="I43" s="4">
        <v>5940</v>
      </c>
      <c r="J43" s="4">
        <v>5820</v>
      </c>
      <c r="K43" s="4">
        <v>5270</v>
      </c>
      <c r="L43" s="4">
        <v>6256</v>
      </c>
      <c r="M43" s="4">
        <v>6070</v>
      </c>
      <c r="N43" s="4">
        <v>5670</v>
      </c>
      <c r="O43" s="4">
        <v>6959</v>
      </c>
      <c r="P43" s="4">
        <v>5035</v>
      </c>
      <c r="Q43" s="4">
        <v>4298</v>
      </c>
      <c r="R43" s="5">
        <v>2050</v>
      </c>
      <c r="S43" s="4">
        <v>2350</v>
      </c>
      <c r="T43" s="6">
        <f t="shared" si="3"/>
        <v>1</v>
      </c>
      <c r="U43" s="6">
        <f t="shared" si="3"/>
        <v>1</v>
      </c>
      <c r="V43" s="6">
        <f t="shared" si="3"/>
        <v>1</v>
      </c>
      <c r="W43" s="6">
        <f t="shared" si="3"/>
        <v>1</v>
      </c>
      <c r="X43" s="6">
        <f t="shared" si="3"/>
        <v>0.92</v>
      </c>
      <c r="Y43" s="6">
        <f t="shared" si="3"/>
        <v>1</v>
      </c>
      <c r="Z43" s="6">
        <f t="shared" si="3"/>
        <v>1</v>
      </c>
      <c r="AA43" s="6">
        <f t="shared" si="3"/>
        <v>0.96652777777777776</v>
      </c>
      <c r="AB43" s="6">
        <f t="shared" si="3"/>
        <v>0.82540983606557372</v>
      </c>
      <c r="AC43" s="6">
        <f t="shared" si="2"/>
        <v>0.82653846153846156</v>
      </c>
      <c r="AD43" s="6">
        <f t="shared" si="2"/>
        <v>1</v>
      </c>
      <c r="AE43" s="6">
        <f t="shared" si="2"/>
        <v>1</v>
      </c>
      <c r="BD43" s="7"/>
    </row>
    <row r="44" spans="4:56" x14ac:dyDescent="0.35">
      <c r="D44" s="1">
        <v>19</v>
      </c>
      <c r="E44" s="3" cm="1">
        <f t="array" ref="E44">INDEX(T44:AE44,$E$2)</f>
        <v>1</v>
      </c>
      <c r="F44" s="3" cm="1">
        <f t="array" ref="F44">INDEX(T44:AF44,$F$2)</f>
        <v>0.79192307692307695</v>
      </c>
      <c r="G44" s="1">
        <v>19</v>
      </c>
      <c r="H44" s="4">
        <v>6800</v>
      </c>
      <c r="I44" s="4">
        <v>5940</v>
      </c>
      <c r="J44" s="4">
        <v>5820</v>
      </c>
      <c r="K44" s="4">
        <v>5270</v>
      </c>
      <c r="L44" s="4">
        <v>6045</v>
      </c>
      <c r="M44" s="4">
        <v>6017</v>
      </c>
      <c r="N44" s="4">
        <v>5670</v>
      </c>
      <c r="O44" s="4">
        <v>6789</v>
      </c>
      <c r="P44" s="4">
        <v>4822</v>
      </c>
      <c r="Q44" s="4">
        <v>4118</v>
      </c>
      <c r="R44" s="5">
        <v>2050</v>
      </c>
      <c r="S44" s="4">
        <v>2350</v>
      </c>
      <c r="T44" s="6">
        <f t="shared" si="3"/>
        <v>1</v>
      </c>
      <c r="U44" s="6">
        <f t="shared" si="3"/>
        <v>1</v>
      </c>
      <c r="V44" s="6">
        <f t="shared" si="3"/>
        <v>1</v>
      </c>
      <c r="W44" s="6">
        <f t="shared" si="3"/>
        <v>1</v>
      </c>
      <c r="X44" s="6">
        <f t="shared" si="3"/>
        <v>0.88897058823529407</v>
      </c>
      <c r="Y44" s="6">
        <f t="shared" si="3"/>
        <v>0.99126853377265234</v>
      </c>
      <c r="Z44" s="6">
        <f t="shared" si="3"/>
        <v>1</v>
      </c>
      <c r="AA44" s="6">
        <f t="shared" si="3"/>
        <v>0.94291666666666663</v>
      </c>
      <c r="AB44" s="6">
        <f t="shared" si="3"/>
        <v>0.79049180327868851</v>
      </c>
      <c r="AC44" s="6">
        <f t="shared" si="2"/>
        <v>0.79192307692307695</v>
      </c>
      <c r="AD44" s="6">
        <f t="shared" si="2"/>
        <v>1</v>
      </c>
      <c r="AE44" s="6">
        <f t="shared" si="2"/>
        <v>1</v>
      </c>
      <c r="BD44" s="7"/>
    </row>
    <row r="45" spans="4:56" x14ac:dyDescent="0.35">
      <c r="D45" s="1">
        <v>19.5</v>
      </c>
      <c r="E45" s="3" cm="1">
        <f t="array" ref="E45">INDEX(T45:AE45,$E$2)</f>
        <v>0.99911816578483248</v>
      </c>
      <c r="F45" s="3" cm="1">
        <f t="array" ref="F45">INDEX(T45:AF45,$F$2)</f>
        <v>0.75730769230769235</v>
      </c>
      <c r="G45" s="1">
        <v>19.5</v>
      </c>
      <c r="H45" s="4">
        <v>6800</v>
      </c>
      <c r="I45" s="4">
        <v>5940</v>
      </c>
      <c r="J45" s="4">
        <v>5820</v>
      </c>
      <c r="K45" s="4">
        <v>5270</v>
      </c>
      <c r="L45" s="4">
        <v>5855</v>
      </c>
      <c r="M45" s="4">
        <v>5855</v>
      </c>
      <c r="N45" s="4">
        <v>5665</v>
      </c>
      <c r="O45" s="4">
        <v>6630</v>
      </c>
      <c r="P45" s="4">
        <v>4609</v>
      </c>
      <c r="Q45" s="4">
        <v>3938</v>
      </c>
      <c r="R45" s="5">
        <v>2050</v>
      </c>
      <c r="S45" s="4">
        <v>2350</v>
      </c>
      <c r="T45" s="6">
        <f t="shared" si="3"/>
        <v>1</v>
      </c>
      <c r="U45" s="6">
        <f t="shared" si="3"/>
        <v>1</v>
      </c>
      <c r="V45" s="6">
        <f t="shared" si="3"/>
        <v>1</v>
      </c>
      <c r="W45" s="6">
        <f t="shared" si="3"/>
        <v>1</v>
      </c>
      <c r="X45" s="6">
        <f t="shared" si="3"/>
        <v>0.86102941176470593</v>
      </c>
      <c r="Y45" s="6">
        <f t="shared" si="3"/>
        <v>0.96457990115321257</v>
      </c>
      <c r="Z45" s="6">
        <f t="shared" si="3"/>
        <v>0.99911816578483248</v>
      </c>
      <c r="AA45" s="6">
        <f t="shared" si="3"/>
        <v>0.92083333333333328</v>
      </c>
      <c r="AB45" s="6">
        <f t="shared" si="3"/>
        <v>0.7555737704918033</v>
      </c>
      <c r="AC45" s="6">
        <f t="shared" si="2"/>
        <v>0.75730769230769235</v>
      </c>
      <c r="AD45" s="6">
        <f t="shared" si="2"/>
        <v>1</v>
      </c>
      <c r="AE45" s="6">
        <f t="shared" si="2"/>
        <v>1</v>
      </c>
      <c r="BD45" s="7"/>
    </row>
    <row r="46" spans="4:56" x14ac:dyDescent="0.35">
      <c r="D46" s="1">
        <v>20</v>
      </c>
      <c r="E46" s="3" cm="1">
        <f t="array" ref="E46">INDEX(T46:AE46,$E$2)</f>
        <v>0.99541446208112871</v>
      </c>
      <c r="F46" s="3" cm="1">
        <f t="array" ref="F46">INDEX(T46:AF46,$F$2)</f>
        <v>0.72250000000000003</v>
      </c>
      <c r="G46" s="1">
        <v>20</v>
      </c>
      <c r="H46" s="4">
        <v>6800</v>
      </c>
      <c r="I46" s="4">
        <v>5940</v>
      </c>
      <c r="J46" s="4">
        <v>5820</v>
      </c>
      <c r="K46" s="4">
        <v>5270</v>
      </c>
      <c r="L46" s="4">
        <v>5644</v>
      </c>
      <c r="M46" s="4">
        <v>5644</v>
      </c>
      <c r="N46" s="4">
        <v>5644</v>
      </c>
      <c r="O46" s="4">
        <v>6472</v>
      </c>
      <c r="P46" s="4">
        <v>4396</v>
      </c>
      <c r="Q46" s="4">
        <v>3757</v>
      </c>
      <c r="R46" s="5">
        <v>2050</v>
      </c>
      <c r="S46" s="4">
        <v>2350</v>
      </c>
      <c r="T46" s="6">
        <f t="shared" si="3"/>
        <v>1</v>
      </c>
      <c r="U46" s="6">
        <f t="shared" si="3"/>
        <v>1</v>
      </c>
      <c r="V46" s="6">
        <f t="shared" si="3"/>
        <v>1</v>
      </c>
      <c r="W46" s="6">
        <f t="shared" si="3"/>
        <v>1</v>
      </c>
      <c r="X46" s="6">
        <f t="shared" si="3"/>
        <v>0.83</v>
      </c>
      <c r="Y46" s="6">
        <f t="shared" si="3"/>
        <v>0.92981878088962111</v>
      </c>
      <c r="Z46" s="6">
        <f t="shared" si="3"/>
        <v>0.99541446208112871</v>
      </c>
      <c r="AA46" s="6">
        <f t="shared" si="3"/>
        <v>0.89888888888888885</v>
      </c>
      <c r="AB46" s="6">
        <f t="shared" si="3"/>
        <v>0.72065573770491809</v>
      </c>
      <c r="AC46" s="6">
        <f t="shared" si="2"/>
        <v>0.72250000000000003</v>
      </c>
      <c r="AD46" s="6">
        <f t="shared" si="2"/>
        <v>1</v>
      </c>
      <c r="AE46" s="6">
        <f t="shared" si="2"/>
        <v>1</v>
      </c>
      <c r="BD46" s="7"/>
    </row>
    <row r="47" spans="4:56" x14ac:dyDescent="0.35">
      <c r="D47" s="1">
        <v>20.5</v>
      </c>
      <c r="E47" s="3" cm="1">
        <f t="array" ref="E47">INDEX(T47:AE47,$E$2)</f>
        <v>0</v>
      </c>
      <c r="F47" s="3" cm="1">
        <f t="array" ref="F47">INDEX(T47:AF47,$F$2)</f>
        <v>0.68788461538461543</v>
      </c>
      <c r="G47" s="1">
        <v>20.5</v>
      </c>
      <c r="H47" s="4">
        <v>6603</v>
      </c>
      <c r="I47" s="7"/>
      <c r="J47" s="7"/>
      <c r="K47" s="4">
        <v>5270</v>
      </c>
      <c r="L47" s="7"/>
      <c r="M47" s="7"/>
      <c r="N47" s="7"/>
      <c r="O47" s="4">
        <v>6262</v>
      </c>
      <c r="P47" s="4">
        <v>4183</v>
      </c>
      <c r="Q47" s="4">
        <v>3577</v>
      </c>
      <c r="R47" s="5">
        <v>2050</v>
      </c>
      <c r="S47" s="4">
        <v>2350</v>
      </c>
      <c r="T47" s="6">
        <f t="shared" si="3"/>
        <v>0.97102941176470592</v>
      </c>
      <c r="U47" s="6">
        <f t="shared" si="3"/>
        <v>0</v>
      </c>
      <c r="V47" s="6">
        <f t="shared" si="3"/>
        <v>0</v>
      </c>
      <c r="W47" s="6">
        <f t="shared" si="3"/>
        <v>1</v>
      </c>
      <c r="X47" s="6">
        <f t="shared" si="3"/>
        <v>0</v>
      </c>
      <c r="Y47" s="6">
        <f t="shared" si="3"/>
        <v>0</v>
      </c>
      <c r="Z47" s="6">
        <f t="shared" si="3"/>
        <v>0</v>
      </c>
      <c r="AA47" s="6">
        <f t="shared" si="3"/>
        <v>0.86972222222222217</v>
      </c>
      <c r="AB47" s="6">
        <f t="shared" si="3"/>
        <v>0.68573770491803276</v>
      </c>
      <c r="AC47" s="6">
        <f t="shared" si="2"/>
        <v>0.68788461538461543</v>
      </c>
      <c r="AD47" s="6">
        <f t="shared" si="2"/>
        <v>1</v>
      </c>
      <c r="AE47" s="6">
        <f t="shared" si="2"/>
        <v>1</v>
      </c>
      <c r="BD47" s="7"/>
    </row>
    <row r="48" spans="4:56" x14ac:dyDescent="0.35">
      <c r="D48" s="1">
        <v>21</v>
      </c>
      <c r="E48" s="3" cm="1">
        <f t="array" ref="E48">INDEX(T48:AE48,$E$2)</f>
        <v>0</v>
      </c>
      <c r="F48" s="3" cm="1">
        <f t="array" ref="F48">INDEX(T48:AF48,$F$2)</f>
        <v>0.65326923076923082</v>
      </c>
      <c r="G48" s="1">
        <v>21</v>
      </c>
      <c r="H48" s="4">
        <v>6331</v>
      </c>
      <c r="I48" s="7"/>
      <c r="J48" s="7"/>
      <c r="K48" s="4">
        <v>5270</v>
      </c>
      <c r="L48" s="7"/>
      <c r="M48" s="7"/>
      <c r="N48" s="7"/>
      <c r="O48" s="4">
        <v>5946</v>
      </c>
      <c r="P48" s="4">
        <v>3970</v>
      </c>
      <c r="Q48" s="4">
        <v>3397</v>
      </c>
      <c r="R48" s="5">
        <v>2050</v>
      </c>
      <c r="S48" s="4">
        <v>2350</v>
      </c>
      <c r="T48" s="6">
        <f t="shared" si="3"/>
        <v>0.93102941176470588</v>
      </c>
      <c r="U48" s="6">
        <f t="shared" si="3"/>
        <v>0</v>
      </c>
      <c r="V48" s="6">
        <f t="shared" si="3"/>
        <v>0</v>
      </c>
      <c r="W48" s="6">
        <f t="shared" si="3"/>
        <v>1</v>
      </c>
      <c r="X48" s="6">
        <f t="shared" si="3"/>
        <v>0</v>
      </c>
      <c r="Y48" s="6">
        <f t="shared" si="3"/>
        <v>0</v>
      </c>
      <c r="Z48" s="6">
        <f t="shared" si="3"/>
        <v>0</v>
      </c>
      <c r="AA48" s="6">
        <f t="shared" si="3"/>
        <v>0.82583333333333331</v>
      </c>
      <c r="AB48" s="6">
        <f t="shared" si="3"/>
        <v>0.65081967213114755</v>
      </c>
      <c r="AC48" s="6">
        <f t="shared" si="2"/>
        <v>0.65326923076923082</v>
      </c>
      <c r="AD48" s="6">
        <f t="shared" si="2"/>
        <v>1</v>
      </c>
      <c r="AE48" s="6">
        <f t="shared" si="2"/>
        <v>1</v>
      </c>
      <c r="BD48" s="7"/>
    </row>
    <row r="49" spans="4:56" x14ac:dyDescent="0.35">
      <c r="D49" s="1">
        <v>21.5</v>
      </c>
      <c r="E49" s="3" cm="1">
        <f t="array" ref="E49">INDEX(T49:AE49,$E$2)</f>
        <v>0</v>
      </c>
      <c r="F49" s="3" cm="1">
        <f t="array" ref="F49">INDEX(T49:AF49,$F$2)</f>
        <v>0.61846153846153851</v>
      </c>
      <c r="G49" s="1">
        <v>21.5</v>
      </c>
      <c r="H49" s="4">
        <v>6059</v>
      </c>
      <c r="I49" s="7"/>
      <c r="J49" s="7"/>
      <c r="K49" s="4">
        <v>5270</v>
      </c>
      <c r="L49" s="7"/>
      <c r="M49" s="7"/>
      <c r="N49" s="7"/>
      <c r="O49" s="4">
        <v>5538</v>
      </c>
      <c r="P49" s="4">
        <v>3757</v>
      </c>
      <c r="Q49" s="4">
        <v>3216</v>
      </c>
      <c r="R49" s="5">
        <v>2050</v>
      </c>
      <c r="S49" s="4">
        <v>2350</v>
      </c>
      <c r="T49" s="6">
        <f t="shared" si="3"/>
        <v>0.89102941176470585</v>
      </c>
      <c r="U49" s="6">
        <f t="shared" si="3"/>
        <v>0</v>
      </c>
      <c r="V49" s="6">
        <f t="shared" si="3"/>
        <v>0</v>
      </c>
      <c r="W49" s="6">
        <f t="shared" si="3"/>
        <v>1</v>
      </c>
      <c r="X49" s="6">
        <f t="shared" si="3"/>
        <v>0</v>
      </c>
      <c r="Y49" s="6">
        <f t="shared" si="3"/>
        <v>0</v>
      </c>
      <c r="Z49" s="6">
        <f t="shared" si="3"/>
        <v>0</v>
      </c>
      <c r="AA49" s="6">
        <f t="shared" si="3"/>
        <v>0.76916666666666667</v>
      </c>
      <c r="AB49" s="6">
        <f t="shared" si="3"/>
        <v>0.61590163934426234</v>
      </c>
      <c r="AC49" s="6">
        <f t="shared" si="2"/>
        <v>0.61846153846153851</v>
      </c>
      <c r="AD49" s="6">
        <f t="shared" si="2"/>
        <v>1</v>
      </c>
      <c r="AE49" s="6">
        <f t="shared" si="2"/>
        <v>1</v>
      </c>
      <c r="BD49" s="7"/>
    </row>
    <row r="50" spans="4:56" x14ac:dyDescent="0.35">
      <c r="D50" s="1">
        <v>22</v>
      </c>
      <c r="E50" s="3" cm="1">
        <f t="array" ref="E50">INDEX(T50:AE50,$E$2)</f>
        <v>0</v>
      </c>
      <c r="F50" s="3" cm="1">
        <f t="array" ref="F50">INDEX(T50:AF50,$F$2)</f>
        <v>0.58384615384615379</v>
      </c>
      <c r="G50" s="1">
        <v>22</v>
      </c>
      <c r="H50" s="4">
        <v>5794</v>
      </c>
      <c r="I50" s="7"/>
      <c r="J50" s="7"/>
      <c r="K50" s="4">
        <v>5270</v>
      </c>
      <c r="L50" s="7"/>
      <c r="M50" s="7"/>
      <c r="N50" s="7"/>
      <c r="O50" s="4">
        <v>5069</v>
      </c>
      <c r="P50" s="4">
        <v>3544</v>
      </c>
      <c r="Q50" s="4">
        <v>3036</v>
      </c>
      <c r="R50" s="5">
        <v>2050</v>
      </c>
      <c r="S50" s="4">
        <v>2350</v>
      </c>
      <c r="T50" s="6">
        <f t="shared" si="3"/>
        <v>0.85205882352941176</v>
      </c>
      <c r="U50" s="6">
        <f t="shared" si="3"/>
        <v>0</v>
      </c>
      <c r="V50" s="6">
        <f t="shared" si="3"/>
        <v>0</v>
      </c>
      <c r="W50" s="6">
        <f t="shared" si="3"/>
        <v>1</v>
      </c>
      <c r="X50" s="6">
        <f t="shared" si="3"/>
        <v>0</v>
      </c>
      <c r="Y50" s="6">
        <f t="shared" si="3"/>
        <v>0</v>
      </c>
      <c r="Z50" s="6">
        <f t="shared" si="3"/>
        <v>0</v>
      </c>
      <c r="AA50" s="6">
        <f t="shared" si="3"/>
        <v>0.70402777777777781</v>
      </c>
      <c r="AB50" s="6">
        <f t="shared" si="3"/>
        <v>0.58098360655737702</v>
      </c>
      <c r="AC50" s="6">
        <f t="shared" si="2"/>
        <v>0.58384615384615379</v>
      </c>
      <c r="AD50" s="6">
        <f t="shared" si="2"/>
        <v>1</v>
      </c>
      <c r="AE50" s="6">
        <f t="shared" si="2"/>
        <v>1</v>
      </c>
      <c r="BD50" s="7"/>
    </row>
    <row r="51" spans="4:56" x14ac:dyDescent="0.35">
      <c r="D51" s="1">
        <v>22.5</v>
      </c>
      <c r="E51" s="3" cm="1">
        <f t="array" ref="E51">INDEX(T51:AE51,$E$2)</f>
        <v>0</v>
      </c>
      <c r="F51" s="3" cm="1">
        <f t="array" ref="F51">INDEX(T51:AF51,$F$2)</f>
        <v>0.54923076923076919</v>
      </c>
      <c r="G51" s="1">
        <v>22.5</v>
      </c>
      <c r="H51" s="4">
        <v>5528</v>
      </c>
      <c r="I51" s="7"/>
      <c r="J51" s="7"/>
      <c r="K51" s="4">
        <v>5270</v>
      </c>
      <c r="L51" s="7"/>
      <c r="M51" s="7"/>
      <c r="N51" s="7"/>
      <c r="O51" s="4">
        <v>4597</v>
      </c>
      <c r="P51" s="4">
        <v>3331</v>
      </c>
      <c r="Q51" s="4">
        <v>2856</v>
      </c>
      <c r="R51" s="5">
        <v>2050</v>
      </c>
      <c r="S51" s="4">
        <v>2350</v>
      </c>
      <c r="T51" s="6">
        <f t="shared" si="3"/>
        <v>0.81294117647058828</v>
      </c>
      <c r="U51" s="6">
        <f t="shared" si="3"/>
        <v>0</v>
      </c>
      <c r="V51" s="6">
        <f t="shared" si="3"/>
        <v>0</v>
      </c>
      <c r="W51" s="6">
        <f t="shared" si="3"/>
        <v>1</v>
      </c>
      <c r="X51" s="6">
        <f t="shared" si="3"/>
        <v>0</v>
      </c>
      <c r="Y51" s="6">
        <f t="shared" si="3"/>
        <v>0</v>
      </c>
      <c r="Z51" s="6">
        <f t="shared" si="3"/>
        <v>0</v>
      </c>
      <c r="AA51" s="6">
        <f t="shared" si="3"/>
        <v>0.63847222222222222</v>
      </c>
      <c r="AB51" s="6">
        <f t="shared" si="3"/>
        <v>0.54606557377049181</v>
      </c>
      <c r="AC51" s="6">
        <f t="shared" si="2"/>
        <v>0.54923076923076919</v>
      </c>
      <c r="AD51" s="6">
        <f t="shared" si="2"/>
        <v>1</v>
      </c>
      <c r="AE51" s="6">
        <f t="shared" si="2"/>
        <v>1</v>
      </c>
      <c r="BD51" s="7"/>
    </row>
    <row r="52" spans="4:56" x14ac:dyDescent="0.35">
      <c r="D52" s="1">
        <v>23</v>
      </c>
      <c r="E52" s="3" cm="1">
        <f t="array" ref="E52">INDEX(T52:AE52,$E$2)</f>
        <v>0</v>
      </c>
      <c r="F52" s="3" cm="1">
        <f t="array" ref="F52">INDEX(T52:AF52,$F$2)</f>
        <v>0.51442307692307687</v>
      </c>
      <c r="G52" s="1">
        <v>23</v>
      </c>
      <c r="H52" s="4">
        <v>5270</v>
      </c>
      <c r="I52" s="7"/>
      <c r="J52" s="7"/>
      <c r="K52" s="4">
        <v>5270</v>
      </c>
      <c r="L52" s="7"/>
      <c r="M52" s="7"/>
      <c r="N52" s="7"/>
      <c r="O52" s="4">
        <v>4121</v>
      </c>
      <c r="P52" s="4">
        <v>3118</v>
      </c>
      <c r="Q52" s="4">
        <v>2675</v>
      </c>
      <c r="R52" s="5">
        <v>2050</v>
      </c>
      <c r="S52" s="4">
        <v>2350</v>
      </c>
      <c r="T52" s="6">
        <f t="shared" si="3"/>
        <v>0.77500000000000002</v>
      </c>
      <c r="U52" s="6">
        <f t="shared" si="3"/>
        <v>0</v>
      </c>
      <c r="V52" s="6">
        <f t="shared" si="3"/>
        <v>0</v>
      </c>
      <c r="W52" s="6">
        <f t="shared" si="3"/>
        <v>1</v>
      </c>
      <c r="X52" s="6">
        <f t="shared" si="3"/>
        <v>0</v>
      </c>
      <c r="Y52" s="6">
        <f t="shared" si="3"/>
        <v>0</v>
      </c>
      <c r="Z52" s="6">
        <f t="shared" si="3"/>
        <v>0</v>
      </c>
      <c r="AA52" s="6">
        <f t="shared" si="3"/>
        <v>0.5723611111111111</v>
      </c>
      <c r="AB52" s="6">
        <f t="shared" si="3"/>
        <v>0.5111475409836066</v>
      </c>
      <c r="AC52" s="6">
        <f t="shared" si="2"/>
        <v>0.51442307692307687</v>
      </c>
      <c r="AD52" s="6">
        <f t="shared" si="2"/>
        <v>1</v>
      </c>
      <c r="AE52" s="6">
        <f t="shared" si="2"/>
        <v>1</v>
      </c>
      <c r="BD52" s="7"/>
    </row>
    <row r="53" spans="4:56" x14ac:dyDescent="0.35">
      <c r="D53" s="1">
        <v>23.5</v>
      </c>
      <c r="E53" s="3" cm="1">
        <f t="array" ref="E53">INDEX(T53:AE53,$E$2)</f>
        <v>0</v>
      </c>
      <c r="F53" s="3" cm="1">
        <f t="array" ref="F53">INDEX(T53:AF53,$F$2)</f>
        <v>0.47980769230769232</v>
      </c>
      <c r="G53" s="1">
        <v>23.5</v>
      </c>
      <c r="H53" s="4">
        <v>5012</v>
      </c>
      <c r="I53" s="7"/>
      <c r="J53" s="7"/>
      <c r="K53" s="4">
        <v>5012</v>
      </c>
      <c r="L53" s="7"/>
      <c r="M53" s="7"/>
      <c r="N53" s="7"/>
      <c r="O53" s="4">
        <v>3636</v>
      </c>
      <c r="P53" s="4">
        <v>2905</v>
      </c>
      <c r="Q53" s="4">
        <v>2495</v>
      </c>
      <c r="R53" s="5">
        <v>2050</v>
      </c>
      <c r="S53" s="4">
        <v>2346</v>
      </c>
      <c r="T53" s="6">
        <f t="shared" si="3"/>
        <v>0.73705882352941177</v>
      </c>
      <c r="U53" s="6">
        <f t="shared" si="3"/>
        <v>0</v>
      </c>
      <c r="V53" s="6">
        <f t="shared" si="3"/>
        <v>0</v>
      </c>
      <c r="W53" s="6">
        <f t="shared" si="3"/>
        <v>0.95104364326375712</v>
      </c>
      <c r="X53" s="6">
        <f t="shared" si="3"/>
        <v>0</v>
      </c>
      <c r="Y53" s="6">
        <f t="shared" si="3"/>
        <v>0</v>
      </c>
      <c r="Z53" s="6">
        <f t="shared" si="3"/>
        <v>0</v>
      </c>
      <c r="AA53" s="6">
        <f t="shared" si="3"/>
        <v>0.505</v>
      </c>
      <c r="AB53" s="6">
        <f t="shared" si="3"/>
        <v>0.47622950819672133</v>
      </c>
      <c r="AC53" s="6">
        <f t="shared" si="2"/>
        <v>0.47980769230769232</v>
      </c>
      <c r="AD53" s="6">
        <f t="shared" si="2"/>
        <v>1</v>
      </c>
      <c r="AE53" s="6">
        <f t="shared" si="2"/>
        <v>0.99829787234042555</v>
      </c>
      <c r="BD53" s="7"/>
    </row>
    <row r="54" spans="4:56" x14ac:dyDescent="0.35">
      <c r="D54" s="1">
        <v>24</v>
      </c>
      <c r="E54" s="3" cm="1">
        <f t="array" ref="E54">INDEX(T54:AE54,$E$2)</f>
        <v>0</v>
      </c>
      <c r="F54" s="3" cm="1">
        <f t="array" ref="F54">INDEX(T54:AF54,$F$2)</f>
        <v>0.44519230769230766</v>
      </c>
      <c r="G54" s="1">
        <v>24</v>
      </c>
      <c r="H54" s="4">
        <v>4760</v>
      </c>
      <c r="I54" s="7"/>
      <c r="J54" s="7"/>
      <c r="K54" s="4">
        <v>4760</v>
      </c>
      <c r="L54" s="7"/>
      <c r="M54" s="7"/>
      <c r="N54" s="7"/>
      <c r="O54" s="4">
        <v>3169</v>
      </c>
      <c r="P54" s="4">
        <v>2692</v>
      </c>
      <c r="Q54" s="4">
        <v>2315</v>
      </c>
      <c r="R54" s="5">
        <v>2050</v>
      </c>
      <c r="S54" s="4">
        <v>2339</v>
      </c>
      <c r="T54" s="6">
        <f t="shared" si="3"/>
        <v>0.7</v>
      </c>
      <c r="U54" s="6">
        <f t="shared" si="3"/>
        <v>0</v>
      </c>
      <c r="V54" s="6">
        <f t="shared" si="3"/>
        <v>0</v>
      </c>
      <c r="W54" s="6">
        <f t="shared" si="3"/>
        <v>0.90322580645161288</v>
      </c>
      <c r="X54" s="6">
        <f t="shared" si="3"/>
        <v>0</v>
      </c>
      <c r="Y54" s="6">
        <f t="shared" si="3"/>
        <v>0</v>
      </c>
      <c r="Z54" s="6">
        <f t="shared" si="3"/>
        <v>0</v>
      </c>
      <c r="AA54" s="6">
        <f t="shared" si="3"/>
        <v>0.44013888888888891</v>
      </c>
      <c r="AB54" s="6">
        <f t="shared" si="3"/>
        <v>0.44131147540983606</v>
      </c>
      <c r="AC54" s="6">
        <f t="shared" si="2"/>
        <v>0.44519230769230766</v>
      </c>
      <c r="AD54" s="6">
        <f t="shared" si="2"/>
        <v>1</v>
      </c>
      <c r="AE54" s="6">
        <f t="shared" si="2"/>
        <v>0.99531914893617024</v>
      </c>
      <c r="BD54" s="7"/>
    </row>
    <row r="55" spans="4:56" x14ac:dyDescent="0.35">
      <c r="D55" s="1">
        <v>24.5</v>
      </c>
      <c r="E55" s="3" cm="1">
        <f t="array" ref="E55">INDEX(T55:AE55,$E$2)</f>
        <v>0</v>
      </c>
      <c r="F55" s="3" cm="1">
        <f t="array" ref="F55">INDEX(T55:AF55,$F$2)</f>
        <v>0.4103846153846154</v>
      </c>
      <c r="G55" s="1">
        <v>24.5</v>
      </c>
      <c r="H55" s="4">
        <v>4508</v>
      </c>
      <c r="I55" s="7"/>
      <c r="J55" s="7"/>
      <c r="K55" s="4">
        <v>4508</v>
      </c>
      <c r="L55" s="7"/>
      <c r="M55" s="7"/>
      <c r="N55" s="7"/>
      <c r="O55" s="4">
        <v>2718</v>
      </c>
      <c r="P55" s="4">
        <v>2479</v>
      </c>
      <c r="Q55" s="4">
        <v>2134</v>
      </c>
      <c r="R55" s="5">
        <v>2050</v>
      </c>
      <c r="S55" s="4">
        <v>2350</v>
      </c>
      <c r="T55" s="6">
        <f t="shared" si="3"/>
        <v>0.66294117647058826</v>
      </c>
      <c r="U55" s="6">
        <f t="shared" si="3"/>
        <v>0</v>
      </c>
      <c r="V55" s="6">
        <f t="shared" si="3"/>
        <v>0</v>
      </c>
      <c r="W55" s="6">
        <f t="shared" si="3"/>
        <v>0.85540796963946875</v>
      </c>
      <c r="X55" s="6">
        <f t="shared" si="3"/>
        <v>0</v>
      </c>
      <c r="Y55" s="6">
        <f t="shared" si="3"/>
        <v>0</v>
      </c>
      <c r="Z55" s="6">
        <f t="shared" si="3"/>
        <v>0</v>
      </c>
      <c r="AA55" s="6">
        <f t="shared" si="3"/>
        <v>0.3775</v>
      </c>
      <c r="AB55" s="6">
        <f t="shared" si="3"/>
        <v>0.4063934426229508</v>
      </c>
      <c r="AC55" s="6">
        <f t="shared" si="2"/>
        <v>0.4103846153846154</v>
      </c>
      <c r="AD55" s="6">
        <f t="shared" si="2"/>
        <v>1</v>
      </c>
      <c r="AE55" s="6">
        <f t="shared" si="2"/>
        <v>1</v>
      </c>
      <c r="BD55" s="7"/>
    </row>
    <row r="56" spans="4:56" x14ac:dyDescent="0.35">
      <c r="D56" s="1">
        <v>25</v>
      </c>
      <c r="E56" s="3" cm="1">
        <f t="array" ref="E56">INDEX(T56:AE56,$E$2)</f>
        <v>0</v>
      </c>
      <c r="F56" s="3" cm="1">
        <f t="array" ref="F56">INDEX(T56:AF56,$F$2)</f>
        <v>0.37576923076923074</v>
      </c>
      <c r="G56" s="1">
        <v>25</v>
      </c>
      <c r="H56" s="4">
        <v>4264</v>
      </c>
      <c r="I56" s="7"/>
      <c r="J56" s="7"/>
      <c r="K56" s="4">
        <v>4264</v>
      </c>
      <c r="L56" s="7"/>
      <c r="M56" s="7"/>
      <c r="N56" s="7"/>
      <c r="O56" s="4">
        <v>2328</v>
      </c>
      <c r="P56" s="4">
        <v>2266</v>
      </c>
      <c r="Q56" s="4">
        <v>1954</v>
      </c>
      <c r="R56" s="5">
        <v>2050</v>
      </c>
      <c r="S56" s="7"/>
      <c r="T56" s="6">
        <f t="shared" si="3"/>
        <v>0.62705882352941178</v>
      </c>
      <c r="U56" s="6">
        <f t="shared" si="3"/>
        <v>0</v>
      </c>
      <c r="V56" s="6">
        <f t="shared" si="3"/>
        <v>0</v>
      </c>
      <c r="W56" s="6">
        <f t="shared" si="3"/>
        <v>0.80910815939278935</v>
      </c>
      <c r="X56" s="6">
        <f t="shared" si="3"/>
        <v>0</v>
      </c>
      <c r="Y56" s="6">
        <f t="shared" si="3"/>
        <v>0</v>
      </c>
      <c r="Z56" s="6">
        <f t="shared" si="3"/>
        <v>0</v>
      </c>
      <c r="AA56" s="6">
        <f t="shared" si="3"/>
        <v>0.32333333333333331</v>
      </c>
      <c r="AB56" s="6">
        <f t="shared" si="3"/>
        <v>0.37147540983606558</v>
      </c>
      <c r="AC56" s="6">
        <f t="shared" si="2"/>
        <v>0.37576923076923074</v>
      </c>
      <c r="AD56" s="6">
        <f t="shared" si="2"/>
        <v>1</v>
      </c>
      <c r="AE56" s="6">
        <f t="shared" si="2"/>
        <v>0</v>
      </c>
      <c r="BD56" s="7"/>
    </row>
    <row r="63" spans="4:56" x14ac:dyDescent="0.35">
      <c r="E63" t="str" cm="1">
        <f t="array" ref="E63:E74">TRANSPOSE(H3:S3)</f>
        <v>Nordex Mode1</v>
      </c>
    </row>
    <row r="64" spans="4:56" x14ac:dyDescent="0.35">
      <c r="E64" t="str">
        <v>Nordex Mode7</v>
      </c>
    </row>
    <row r="65" spans="5:5" x14ac:dyDescent="0.35">
      <c r="E65" t="str">
        <v>Nordex Mode8</v>
      </c>
    </row>
    <row r="66" spans="5:5" x14ac:dyDescent="0.35">
      <c r="E66" t="str">
        <v>Nordex Mode9</v>
      </c>
    </row>
    <row r="67" spans="5:5" x14ac:dyDescent="0.35">
      <c r="E67" t="str">
        <v>Nordex Mode0</v>
      </c>
    </row>
    <row r="68" spans="5:5" x14ac:dyDescent="0.35">
      <c r="E68" t="str">
        <v>Nordex Mode3</v>
      </c>
    </row>
    <row r="69" spans="5:5" x14ac:dyDescent="0.35">
      <c r="E69" t="str">
        <v>Nordex Mode6</v>
      </c>
    </row>
    <row r="70" spans="5:5" x14ac:dyDescent="0.35">
      <c r="E70" t="str">
        <v>Vestas PO7</v>
      </c>
    </row>
    <row r="71" spans="5:5" x14ac:dyDescent="0.35">
      <c r="E71" t="str">
        <v>Vestas 6.1</v>
      </c>
    </row>
    <row r="72" spans="5:5" x14ac:dyDescent="0.35">
      <c r="E72" t="str">
        <v>Vestas SO4</v>
      </c>
    </row>
    <row r="73" spans="5:5" x14ac:dyDescent="0.35">
      <c r="E73" t="str">
        <v>Enercon Mode 0</v>
      </c>
    </row>
    <row r="74" spans="5:5" x14ac:dyDescent="0.35">
      <c r="E74" t="str">
        <v>Enercon 2</v>
      </c>
    </row>
  </sheetData>
  <conditionalFormatting sqref="A1:XFD1048576">
    <cfRule type="expression" dxfId="12" priority="1">
      <formula>AND(A1&lt;&gt;"",A1=FALSE)</formula>
    </cfRule>
    <cfRule type="expression" dxfId="13" priority="2">
      <formula>A1=TRUE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defaultSize="0" autoLine="0" autoPict="0">
                <anchor moveWithCells="1">
                  <from>
                    <xdr:col>5</xdr:col>
                    <xdr:colOff>927100</xdr:colOff>
                    <xdr:row>61</xdr:row>
                    <xdr:rowOff>120650</xdr:rowOff>
                  </from>
                  <to>
                    <xdr:col>7</xdr:col>
                    <xdr:colOff>679450</xdr:colOff>
                    <xdr:row>62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5</xdr:col>
                    <xdr:colOff>908050</xdr:colOff>
                    <xdr:row>63</xdr:row>
                    <xdr:rowOff>114300</xdr:rowOff>
                  </from>
                  <to>
                    <xdr:col>7</xdr:col>
                    <xdr:colOff>660400</xdr:colOff>
                    <xdr:row>64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2</xdr:col>
                    <xdr:colOff>279400</xdr:colOff>
                    <xdr:row>1</xdr:row>
                    <xdr:rowOff>12700</xdr:rowOff>
                  </from>
                  <to>
                    <xdr:col>4</xdr:col>
                    <xdr:colOff>647700</xdr:colOff>
                    <xdr:row>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2</xdr:col>
                    <xdr:colOff>260350</xdr:colOff>
                    <xdr:row>3</xdr:row>
                    <xdr:rowOff>6350</xdr:rowOff>
                  </from>
                  <to>
                    <xdr:col>4</xdr:col>
                    <xdr:colOff>647700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Spinner 5">
              <controlPr defaultSize="0" autoPict="0">
                <anchor moveWithCells="1" sizeWithCells="1">
                  <from>
                    <xdr:col>6</xdr:col>
                    <xdr:colOff>107950</xdr:colOff>
                    <xdr:row>0</xdr:row>
                    <xdr:rowOff>146050</xdr:rowOff>
                  </from>
                  <to>
                    <xdr:col>6</xdr:col>
                    <xdr:colOff>431800</xdr:colOff>
                    <xdr:row>1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A14F-5B70-4158-9910-8C40077CFF2E}">
  <sheetPr codeName="Sheet6"/>
  <dimension ref="B1:ALS57"/>
  <sheetViews>
    <sheetView tabSelected="1" workbookViewId="0"/>
  </sheetViews>
  <sheetFormatPr defaultRowHeight="14.5" outlineLevelRow="1" x14ac:dyDescent="0.35"/>
  <cols>
    <col min="1" max="3" width="1.54296875" customWidth="1"/>
    <col min="4" max="4" width="28.54296875" customWidth="1"/>
    <col min="5" max="6" width="9" customWidth="1"/>
    <col min="7" max="7" width="10.54296875" customWidth="1"/>
    <col min="8" max="16" width="9" customWidth="1"/>
  </cols>
  <sheetData>
    <row r="1" spans="2:1007" x14ac:dyDescent="0.35">
      <c r="B1" s="8" t="s">
        <v>16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</row>
    <row r="2" spans="2:1007" outlineLevel="1" x14ac:dyDescent="0.35"/>
    <row r="3" spans="2:1007" outlineLevel="1" x14ac:dyDescent="0.35">
      <c r="D3" t="s">
        <v>17</v>
      </c>
    </row>
    <row r="4" spans="2:1007" outlineLevel="1" x14ac:dyDescent="0.35"/>
    <row r="5" spans="2:1007" s="9" customFormat="1" outlineLevel="1" x14ac:dyDescent="0.35">
      <c r="F5" s="10" t="s">
        <v>18</v>
      </c>
      <c r="G5" s="11"/>
      <c r="H5" s="11"/>
      <c r="I5" s="11"/>
      <c r="J5" s="11"/>
      <c r="K5" s="11"/>
      <c r="L5" s="11"/>
      <c r="M5" s="11"/>
    </row>
    <row r="6" spans="2:1007" s="9" customFormat="1" ht="13" outlineLevel="1" x14ac:dyDescent="0.3"/>
    <row r="7" spans="2:1007" s="9" customFormat="1" ht="26" outlineLevel="1" x14ac:dyDescent="0.3">
      <c r="E7" s="12"/>
      <c r="F7" s="12" t="s">
        <v>12</v>
      </c>
      <c r="G7" s="12"/>
      <c r="H7" s="12" t="s">
        <v>19</v>
      </c>
      <c r="I7" s="13">
        <v>0</v>
      </c>
      <c r="J7" s="14">
        <f>I7+0.5</f>
        <v>0.5</v>
      </c>
      <c r="K7" s="14">
        <f t="shared" ref="K7:BV7" si="0">J7+0.5</f>
        <v>1</v>
      </c>
      <c r="L7" s="14">
        <f t="shared" si="0"/>
        <v>1.5</v>
      </c>
      <c r="M7" s="14">
        <f t="shared" si="0"/>
        <v>2</v>
      </c>
      <c r="N7" s="14">
        <f t="shared" si="0"/>
        <v>2.5</v>
      </c>
      <c r="O7" s="14">
        <f t="shared" si="0"/>
        <v>3</v>
      </c>
      <c r="P7" s="14">
        <f t="shared" si="0"/>
        <v>3.5</v>
      </c>
      <c r="Q7" s="14">
        <f t="shared" si="0"/>
        <v>4</v>
      </c>
      <c r="R7" s="14">
        <f t="shared" si="0"/>
        <v>4.5</v>
      </c>
      <c r="S7" s="14">
        <f t="shared" si="0"/>
        <v>5</v>
      </c>
      <c r="T7" s="14">
        <f t="shared" si="0"/>
        <v>5.5</v>
      </c>
      <c r="U7" s="14">
        <f t="shared" si="0"/>
        <v>6</v>
      </c>
      <c r="V7" s="14">
        <f t="shared" si="0"/>
        <v>6.5</v>
      </c>
      <c r="W7" s="14">
        <f t="shared" si="0"/>
        <v>7</v>
      </c>
      <c r="X7" s="14">
        <f t="shared" si="0"/>
        <v>7.5</v>
      </c>
      <c r="Y7" s="14">
        <f t="shared" si="0"/>
        <v>8</v>
      </c>
      <c r="Z7" s="14">
        <f t="shared" si="0"/>
        <v>8.5</v>
      </c>
      <c r="AA7" s="14">
        <f t="shared" si="0"/>
        <v>9</v>
      </c>
      <c r="AB7" s="14">
        <f t="shared" si="0"/>
        <v>9.5</v>
      </c>
      <c r="AC7" s="14">
        <f t="shared" si="0"/>
        <v>10</v>
      </c>
      <c r="AD7" s="14">
        <f t="shared" si="0"/>
        <v>10.5</v>
      </c>
      <c r="AE7" s="14">
        <f t="shared" si="0"/>
        <v>11</v>
      </c>
      <c r="AF7" s="14">
        <f t="shared" si="0"/>
        <v>11.5</v>
      </c>
      <c r="AG7" s="14">
        <f t="shared" si="0"/>
        <v>12</v>
      </c>
      <c r="AH7" s="14">
        <f t="shared" si="0"/>
        <v>12.5</v>
      </c>
      <c r="AI7" s="14">
        <f t="shared" si="0"/>
        <v>13</v>
      </c>
      <c r="AJ7" s="14">
        <f t="shared" si="0"/>
        <v>13.5</v>
      </c>
      <c r="AK7" s="14">
        <f t="shared" si="0"/>
        <v>14</v>
      </c>
      <c r="AL7" s="14">
        <f t="shared" si="0"/>
        <v>14.5</v>
      </c>
      <c r="AM7" s="14">
        <f t="shared" si="0"/>
        <v>15</v>
      </c>
      <c r="AN7" s="14">
        <f t="shared" si="0"/>
        <v>15.5</v>
      </c>
      <c r="AO7" s="14">
        <f t="shared" si="0"/>
        <v>16</v>
      </c>
      <c r="AP7" s="14">
        <f t="shared" si="0"/>
        <v>16.5</v>
      </c>
      <c r="AQ7" s="14">
        <f t="shared" si="0"/>
        <v>17</v>
      </c>
      <c r="AR7" s="14">
        <f t="shared" si="0"/>
        <v>17.5</v>
      </c>
      <c r="AS7" s="14">
        <f t="shared" si="0"/>
        <v>18</v>
      </c>
      <c r="AT7" s="14">
        <f t="shared" si="0"/>
        <v>18.5</v>
      </c>
      <c r="AU7" s="14">
        <f t="shared" si="0"/>
        <v>19</v>
      </c>
      <c r="AV7" s="14">
        <f t="shared" si="0"/>
        <v>19.5</v>
      </c>
      <c r="AW7" s="14">
        <f t="shared" si="0"/>
        <v>20</v>
      </c>
      <c r="AX7" s="14">
        <f t="shared" si="0"/>
        <v>20.5</v>
      </c>
      <c r="AY7" s="14">
        <f t="shared" si="0"/>
        <v>21</v>
      </c>
      <c r="AZ7" s="14">
        <f t="shared" si="0"/>
        <v>21.5</v>
      </c>
      <c r="BA7" s="14">
        <f t="shared" si="0"/>
        <v>22</v>
      </c>
      <c r="BB7" s="14">
        <f t="shared" si="0"/>
        <v>22.5</v>
      </c>
      <c r="BC7" s="14">
        <f t="shared" si="0"/>
        <v>23</v>
      </c>
      <c r="BD7" s="14">
        <f t="shared" si="0"/>
        <v>23.5</v>
      </c>
      <c r="BE7" s="14">
        <f t="shared" si="0"/>
        <v>24</v>
      </c>
      <c r="BF7" s="14">
        <f t="shared" si="0"/>
        <v>24.5</v>
      </c>
      <c r="BG7" s="14">
        <f t="shared" si="0"/>
        <v>25</v>
      </c>
      <c r="BH7" s="14">
        <f t="shared" si="0"/>
        <v>25.5</v>
      </c>
      <c r="BI7" s="14">
        <f t="shared" si="0"/>
        <v>26</v>
      </c>
      <c r="BJ7" s="14">
        <f t="shared" si="0"/>
        <v>26.5</v>
      </c>
      <c r="BK7" s="14">
        <f t="shared" si="0"/>
        <v>27</v>
      </c>
      <c r="BL7" s="14">
        <f t="shared" si="0"/>
        <v>27.5</v>
      </c>
      <c r="BM7" s="14">
        <f t="shared" si="0"/>
        <v>28</v>
      </c>
      <c r="BN7" s="14">
        <f t="shared" si="0"/>
        <v>28.5</v>
      </c>
      <c r="BO7" s="14">
        <f t="shared" si="0"/>
        <v>29</v>
      </c>
      <c r="BP7" s="14">
        <f t="shared" si="0"/>
        <v>29.5</v>
      </c>
      <c r="BQ7" s="14">
        <f t="shared" si="0"/>
        <v>30</v>
      </c>
      <c r="BR7" s="14">
        <f t="shared" si="0"/>
        <v>30.5</v>
      </c>
      <c r="BS7" s="14">
        <f t="shared" si="0"/>
        <v>31</v>
      </c>
      <c r="BT7" s="14">
        <f t="shared" si="0"/>
        <v>31.5</v>
      </c>
      <c r="BU7" s="14">
        <f t="shared" si="0"/>
        <v>32</v>
      </c>
      <c r="BV7" s="14">
        <f t="shared" si="0"/>
        <v>32.5</v>
      </c>
      <c r="BW7" s="14">
        <f t="shared" ref="BW7:CA7" si="1">BV7+0.5</f>
        <v>33</v>
      </c>
      <c r="BX7" s="14">
        <f t="shared" si="1"/>
        <v>33.5</v>
      </c>
      <c r="BY7" s="14">
        <f t="shared" si="1"/>
        <v>34</v>
      </c>
      <c r="BZ7" s="14">
        <f t="shared" si="1"/>
        <v>34.5</v>
      </c>
      <c r="CA7" s="14">
        <f t="shared" si="1"/>
        <v>35</v>
      </c>
    </row>
    <row r="8" spans="2:1007" s="15" customFormat="1" ht="13" outlineLevel="1" x14ac:dyDescent="0.3"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2:1007" s="15" customFormat="1" ht="13" outlineLevel="1" x14ac:dyDescent="0.3">
      <c r="C9" s="17" t="s">
        <v>20</v>
      </c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</row>
    <row r="10" spans="2:1007" s="15" customFormat="1" ht="13" outlineLevel="1" x14ac:dyDescent="0.3">
      <c r="E10" s="19">
        <v>3</v>
      </c>
      <c r="F10" s="15" t="s">
        <v>21</v>
      </c>
      <c r="G10" s="20">
        <v>495</v>
      </c>
      <c r="H10" s="21" t="s">
        <v>22</v>
      </c>
      <c r="I10" s="22">
        <v>0</v>
      </c>
      <c r="J10" s="22">
        <v>0</v>
      </c>
      <c r="K10" s="22">
        <v>0</v>
      </c>
      <c r="L10" s="22">
        <v>0</v>
      </c>
      <c r="M10" s="22">
        <v>3</v>
      </c>
      <c r="N10" s="22">
        <v>12</v>
      </c>
      <c r="O10" s="22">
        <v>25</v>
      </c>
      <c r="P10" s="22">
        <v>50</v>
      </c>
      <c r="Q10" s="22">
        <v>82</v>
      </c>
      <c r="R10" s="22">
        <v>125</v>
      </c>
      <c r="S10" s="22">
        <v>174</v>
      </c>
      <c r="T10" s="22">
        <v>245</v>
      </c>
      <c r="U10" s="22">
        <v>321</v>
      </c>
      <c r="V10" s="22">
        <v>427</v>
      </c>
      <c r="W10" s="22">
        <v>532</v>
      </c>
      <c r="X10" s="22">
        <v>674</v>
      </c>
      <c r="Y10" s="22">
        <v>815</v>
      </c>
      <c r="Z10" s="22">
        <v>998</v>
      </c>
      <c r="AA10" s="22">
        <v>1180</v>
      </c>
      <c r="AB10" s="22">
        <v>1380</v>
      </c>
      <c r="AC10" s="22">
        <v>1580</v>
      </c>
      <c r="AD10" s="22">
        <v>1735</v>
      </c>
      <c r="AE10" s="22">
        <v>1890</v>
      </c>
      <c r="AF10" s="22">
        <v>1995</v>
      </c>
      <c r="AG10" s="22">
        <v>2100</v>
      </c>
      <c r="AH10" s="22">
        <v>2175</v>
      </c>
      <c r="AI10" s="22">
        <v>2240</v>
      </c>
      <c r="AJ10" s="22">
        <v>2280</v>
      </c>
      <c r="AK10" s="22">
        <v>2300</v>
      </c>
      <c r="AL10" s="22">
        <v>2300</v>
      </c>
      <c r="AM10" s="22">
        <v>2300</v>
      </c>
      <c r="AN10" s="22">
        <v>2300</v>
      </c>
      <c r="AO10" s="22">
        <v>2300</v>
      </c>
      <c r="AP10" s="22">
        <v>2300</v>
      </c>
      <c r="AQ10" s="22">
        <v>2300</v>
      </c>
      <c r="AR10" s="22">
        <v>2300</v>
      </c>
      <c r="AS10" s="22">
        <v>2300</v>
      </c>
      <c r="AT10" s="22">
        <v>2300</v>
      </c>
      <c r="AU10" s="22">
        <v>2300</v>
      </c>
      <c r="AV10" s="22">
        <v>2300</v>
      </c>
      <c r="AW10" s="22">
        <v>2300</v>
      </c>
      <c r="AX10" s="22">
        <v>2300</v>
      </c>
      <c r="AY10" s="22">
        <v>2300</v>
      </c>
      <c r="AZ10" s="22">
        <v>2300</v>
      </c>
      <c r="BA10" s="22">
        <v>2300</v>
      </c>
      <c r="BB10" s="22">
        <v>2300</v>
      </c>
      <c r="BC10" s="22">
        <v>2300</v>
      </c>
      <c r="BD10" s="22">
        <v>2300</v>
      </c>
      <c r="BE10" s="22">
        <v>2300</v>
      </c>
      <c r="BF10" s="22">
        <v>2300</v>
      </c>
      <c r="BG10" s="22">
        <v>2300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</row>
    <row r="11" spans="2:1007" s="15" customFormat="1" ht="13" outlineLevel="1" x14ac:dyDescent="0.3">
      <c r="E11" s="23">
        <v>4</v>
      </c>
      <c r="F11" s="15" t="s">
        <v>23</v>
      </c>
      <c r="G11" s="24">
        <v>81</v>
      </c>
      <c r="H11" s="21" t="s">
        <v>24</v>
      </c>
      <c r="I11" s="25">
        <v>0</v>
      </c>
      <c r="J11" s="25">
        <v>0</v>
      </c>
      <c r="K11" s="25">
        <v>0</v>
      </c>
      <c r="L11" s="25">
        <v>0</v>
      </c>
      <c r="M11" s="25">
        <v>75</v>
      </c>
      <c r="N11" s="25">
        <v>120</v>
      </c>
      <c r="O11" s="25">
        <v>165</v>
      </c>
      <c r="P11" s="25">
        <v>230</v>
      </c>
      <c r="Q11" s="25">
        <v>300</v>
      </c>
      <c r="R11" s="25">
        <v>450</v>
      </c>
      <c r="S11" s="25">
        <v>600</v>
      </c>
      <c r="T11" s="25">
        <v>760</v>
      </c>
      <c r="U11" s="25">
        <v>967</v>
      </c>
      <c r="V11" s="25">
        <v>1250</v>
      </c>
      <c r="W11" s="25">
        <v>1533</v>
      </c>
      <c r="X11" s="25">
        <v>1870</v>
      </c>
      <c r="Y11" s="25">
        <v>2200</v>
      </c>
      <c r="Z11" s="25">
        <v>2620</v>
      </c>
      <c r="AA11" s="25">
        <v>3018</v>
      </c>
      <c r="AB11" s="25">
        <v>3450</v>
      </c>
      <c r="AC11" s="25">
        <v>3774</v>
      </c>
      <c r="AD11" s="25">
        <v>4080</v>
      </c>
      <c r="AE11" s="25">
        <v>4314</v>
      </c>
      <c r="AF11" s="25">
        <v>4430</v>
      </c>
      <c r="AG11" s="25">
        <v>4490</v>
      </c>
      <c r="AH11" s="25">
        <v>4500</v>
      </c>
      <c r="AI11" s="25">
        <v>4500</v>
      </c>
      <c r="AJ11" s="25">
        <v>4500</v>
      </c>
      <c r="AK11" s="25">
        <v>4500</v>
      </c>
      <c r="AL11" s="25">
        <v>4500</v>
      </c>
      <c r="AM11" s="25">
        <v>4500</v>
      </c>
      <c r="AN11" s="25">
        <v>4500</v>
      </c>
      <c r="AO11" s="25">
        <v>4500</v>
      </c>
      <c r="AP11" s="25">
        <v>4500</v>
      </c>
      <c r="AQ11" s="25">
        <v>4500</v>
      </c>
      <c r="AR11" s="25">
        <v>4500</v>
      </c>
      <c r="AS11" s="25">
        <v>4500</v>
      </c>
      <c r="AT11" s="25">
        <v>4403</v>
      </c>
      <c r="AU11" s="25">
        <v>4306</v>
      </c>
      <c r="AV11" s="25">
        <v>4210</v>
      </c>
      <c r="AW11" s="25">
        <v>4113</v>
      </c>
      <c r="AX11" s="25">
        <v>4016</v>
      </c>
      <c r="AY11" s="25">
        <v>3919</v>
      </c>
      <c r="AZ11" s="25">
        <v>3823</v>
      </c>
      <c r="BA11" s="25">
        <v>3725</v>
      </c>
      <c r="BB11" s="25">
        <v>3629</v>
      </c>
      <c r="BC11" s="25">
        <v>3532</v>
      </c>
      <c r="BD11" s="25">
        <v>3435</v>
      </c>
      <c r="BE11" s="25">
        <v>3339</v>
      </c>
      <c r="BF11" s="25">
        <v>3242</v>
      </c>
      <c r="BG11" s="25">
        <v>3145</v>
      </c>
      <c r="BH11" s="25">
        <v>3048</v>
      </c>
      <c r="BI11" s="25">
        <v>2950</v>
      </c>
      <c r="BJ11" s="25">
        <v>2855</v>
      </c>
      <c r="BK11" s="25">
        <v>2758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</row>
    <row r="12" spans="2:1007" s="15" customFormat="1" ht="13" outlineLevel="1" x14ac:dyDescent="0.3">
      <c r="E12" s="23">
        <v>8</v>
      </c>
      <c r="F12" s="15" t="s">
        <v>25</v>
      </c>
      <c r="G12" s="24">
        <v>7</v>
      </c>
      <c r="H12" s="21" t="s">
        <v>26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5</v>
      </c>
      <c r="P12" s="25">
        <v>17</v>
      </c>
      <c r="Q12" s="25">
        <v>62</v>
      </c>
      <c r="R12" s="25">
        <v>119</v>
      </c>
      <c r="S12" s="25">
        <v>188</v>
      </c>
      <c r="T12" s="25">
        <v>269</v>
      </c>
      <c r="U12" s="25">
        <v>363</v>
      </c>
      <c r="V12" s="25">
        <v>472</v>
      </c>
      <c r="W12" s="25">
        <v>599</v>
      </c>
      <c r="X12" s="25">
        <v>746</v>
      </c>
      <c r="Y12" s="25">
        <v>912</v>
      </c>
      <c r="Z12" s="25">
        <v>1097</v>
      </c>
      <c r="AA12" s="25">
        <v>1299</v>
      </c>
      <c r="AB12" s="25">
        <v>1515</v>
      </c>
      <c r="AC12" s="25">
        <v>1744</v>
      </c>
      <c r="AD12" s="25">
        <v>1969</v>
      </c>
      <c r="AE12" s="25">
        <v>2149</v>
      </c>
      <c r="AF12" s="25">
        <v>2288</v>
      </c>
      <c r="AG12" s="25">
        <v>2389</v>
      </c>
      <c r="AH12" s="25">
        <v>2456</v>
      </c>
      <c r="AI12" s="25">
        <v>2492</v>
      </c>
      <c r="AJ12" s="25">
        <v>2500</v>
      </c>
      <c r="AK12" s="25">
        <v>2500</v>
      </c>
      <c r="AL12" s="25">
        <v>2500</v>
      </c>
      <c r="AM12" s="25">
        <v>2500</v>
      </c>
      <c r="AN12" s="25">
        <v>2500</v>
      </c>
      <c r="AO12" s="25">
        <v>2500</v>
      </c>
      <c r="AP12" s="25">
        <v>2500</v>
      </c>
      <c r="AQ12" s="25">
        <v>2500</v>
      </c>
      <c r="AR12" s="25">
        <v>2500</v>
      </c>
      <c r="AS12" s="25">
        <v>2500</v>
      </c>
      <c r="AT12" s="25">
        <v>2500</v>
      </c>
      <c r="AU12" s="25">
        <v>2500</v>
      </c>
      <c r="AV12" s="25">
        <v>2500</v>
      </c>
      <c r="AW12" s="25">
        <v>2500</v>
      </c>
      <c r="AX12" s="25">
        <v>2500</v>
      </c>
      <c r="AY12" s="25">
        <v>2500</v>
      </c>
      <c r="AZ12" s="25">
        <v>2500</v>
      </c>
      <c r="BA12" s="25">
        <v>2500</v>
      </c>
      <c r="BB12" s="25">
        <v>2500</v>
      </c>
      <c r="BC12" s="25">
        <v>2500</v>
      </c>
      <c r="BD12" s="25">
        <v>2500</v>
      </c>
      <c r="BE12" s="25">
        <v>2500</v>
      </c>
      <c r="BF12" s="25">
        <v>2500</v>
      </c>
      <c r="BG12" s="25">
        <v>2500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0</v>
      </c>
      <c r="CA12" s="25">
        <v>0</v>
      </c>
    </row>
    <row r="13" spans="2:1007" s="15" customFormat="1" ht="13" outlineLevel="1" x14ac:dyDescent="0.3">
      <c r="E13" s="23">
        <v>9</v>
      </c>
      <c r="F13" s="15" t="s">
        <v>27</v>
      </c>
      <c r="G13" s="24">
        <v>16</v>
      </c>
      <c r="H13" s="21" t="s">
        <v>28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25</v>
      </c>
      <c r="Q13" s="25">
        <v>66</v>
      </c>
      <c r="R13" s="25">
        <v>129</v>
      </c>
      <c r="S13" s="25">
        <v>192</v>
      </c>
      <c r="T13" s="25">
        <v>267</v>
      </c>
      <c r="U13" s="25">
        <v>343</v>
      </c>
      <c r="V13" s="25">
        <v>431</v>
      </c>
      <c r="W13" s="25">
        <v>519</v>
      </c>
      <c r="X13" s="25">
        <v>615</v>
      </c>
      <c r="Y13" s="25">
        <v>711</v>
      </c>
      <c r="Z13" s="25">
        <v>835</v>
      </c>
      <c r="AA13" s="25">
        <v>959</v>
      </c>
      <c r="AB13" s="25">
        <v>1157</v>
      </c>
      <c r="AC13" s="25">
        <v>1355</v>
      </c>
      <c r="AD13" s="25">
        <v>1518</v>
      </c>
      <c r="AE13" s="25">
        <v>1681</v>
      </c>
      <c r="AF13" s="25">
        <v>1771</v>
      </c>
      <c r="AG13" s="25">
        <v>1861</v>
      </c>
      <c r="AH13" s="25">
        <v>1904</v>
      </c>
      <c r="AI13" s="25">
        <v>1947</v>
      </c>
      <c r="AJ13" s="25">
        <v>1970</v>
      </c>
      <c r="AK13" s="25">
        <v>1987</v>
      </c>
      <c r="AL13" s="25">
        <v>1996</v>
      </c>
      <c r="AM13" s="25">
        <v>2000</v>
      </c>
      <c r="AN13" s="25">
        <v>2000</v>
      </c>
      <c r="AO13" s="25">
        <v>2000</v>
      </c>
      <c r="AP13" s="25">
        <v>2000</v>
      </c>
      <c r="AQ13" s="25">
        <v>2000</v>
      </c>
      <c r="AR13" s="25">
        <v>2000</v>
      </c>
      <c r="AS13" s="25">
        <v>2000</v>
      </c>
      <c r="AT13" s="25">
        <v>2000</v>
      </c>
      <c r="AU13" s="25">
        <v>2000</v>
      </c>
      <c r="AV13" s="25">
        <v>2000</v>
      </c>
      <c r="AW13" s="25">
        <v>2000</v>
      </c>
      <c r="AX13" s="25">
        <v>2000</v>
      </c>
      <c r="AY13" s="25">
        <v>2000</v>
      </c>
      <c r="AZ13" s="25">
        <v>2000</v>
      </c>
      <c r="BA13" s="25">
        <v>2000</v>
      </c>
      <c r="BB13" s="25">
        <v>0</v>
      </c>
      <c r="BC13" s="25">
        <v>0</v>
      </c>
      <c r="BD13" s="25">
        <v>0</v>
      </c>
      <c r="BE13" s="25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</row>
    <row r="14" spans="2:1007" s="15" customFormat="1" ht="13" outlineLevel="1" x14ac:dyDescent="0.3">
      <c r="E14" s="26">
        <v>14</v>
      </c>
      <c r="F14" s="15" t="s">
        <v>29</v>
      </c>
      <c r="G14" s="27">
        <v>413</v>
      </c>
      <c r="H14" s="21" t="s">
        <v>30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36</v>
      </c>
      <c r="Q14" s="28">
        <v>76</v>
      </c>
      <c r="R14" s="28">
        <v>134</v>
      </c>
      <c r="S14" s="28">
        <v>192</v>
      </c>
      <c r="T14" s="28">
        <v>269</v>
      </c>
      <c r="U14" s="28">
        <v>346</v>
      </c>
      <c r="V14" s="28">
        <v>465</v>
      </c>
      <c r="W14" s="28">
        <v>584</v>
      </c>
      <c r="X14" s="28">
        <v>737</v>
      </c>
      <c r="Y14" s="28">
        <v>890</v>
      </c>
      <c r="Z14" s="28">
        <v>1098</v>
      </c>
      <c r="AA14" s="28">
        <v>1306</v>
      </c>
      <c r="AB14" s="28">
        <v>1514</v>
      </c>
      <c r="AC14" s="28">
        <v>1722</v>
      </c>
      <c r="AD14" s="28">
        <v>1942</v>
      </c>
      <c r="AE14" s="28">
        <v>2162</v>
      </c>
      <c r="AF14" s="28">
        <v>2352</v>
      </c>
      <c r="AG14" s="28">
        <v>2542</v>
      </c>
      <c r="AH14" s="28">
        <v>2701</v>
      </c>
      <c r="AI14" s="28">
        <v>2860</v>
      </c>
      <c r="AJ14" s="28">
        <v>2930</v>
      </c>
      <c r="AK14" s="28">
        <v>2970</v>
      </c>
      <c r="AL14" s="28">
        <v>2983</v>
      </c>
      <c r="AM14" s="28">
        <v>2995</v>
      </c>
      <c r="AN14" s="28">
        <v>3000</v>
      </c>
      <c r="AO14" s="28">
        <v>3000</v>
      </c>
      <c r="AP14" s="28">
        <v>3000</v>
      </c>
      <c r="AQ14" s="28">
        <v>3000</v>
      </c>
      <c r="AR14" s="28">
        <v>3000</v>
      </c>
      <c r="AS14" s="28">
        <v>3000</v>
      </c>
      <c r="AT14" s="28">
        <v>3000</v>
      </c>
      <c r="AU14" s="28">
        <v>3000</v>
      </c>
      <c r="AV14" s="28">
        <v>3000</v>
      </c>
      <c r="AW14" s="28">
        <v>3000</v>
      </c>
      <c r="AX14" s="28">
        <v>3000</v>
      </c>
      <c r="AY14" s="28">
        <v>3000</v>
      </c>
      <c r="AZ14" s="28">
        <v>3000</v>
      </c>
      <c r="BA14" s="28">
        <v>3000</v>
      </c>
      <c r="BB14" s="28">
        <v>3000</v>
      </c>
      <c r="BC14" s="28">
        <v>3000</v>
      </c>
      <c r="BD14" s="28">
        <v>3000</v>
      </c>
      <c r="BE14" s="28">
        <v>3000</v>
      </c>
      <c r="BF14" s="28">
        <v>3000</v>
      </c>
      <c r="BG14" s="28">
        <v>3000</v>
      </c>
      <c r="BH14" s="28">
        <v>0</v>
      </c>
      <c r="BI14" s="28">
        <v>0</v>
      </c>
      <c r="BJ14" s="28">
        <v>0</v>
      </c>
      <c r="BK14" s="28">
        <v>0</v>
      </c>
      <c r="BL14" s="28">
        <v>0</v>
      </c>
      <c r="BM14" s="28">
        <v>0</v>
      </c>
      <c r="BN14" s="28">
        <v>0</v>
      </c>
      <c r="BO14" s="28">
        <v>0</v>
      </c>
      <c r="BP14" s="28">
        <v>0</v>
      </c>
      <c r="BQ14" s="28">
        <v>0</v>
      </c>
      <c r="BR14" s="28">
        <v>0</v>
      </c>
      <c r="BS14" s="28">
        <v>0</v>
      </c>
      <c r="BT14" s="28">
        <v>0</v>
      </c>
      <c r="BU14" s="28">
        <v>0</v>
      </c>
      <c r="BV14" s="28">
        <v>0</v>
      </c>
      <c r="BW14" s="28">
        <v>0</v>
      </c>
      <c r="BX14" s="28">
        <v>0</v>
      </c>
      <c r="BY14" s="28">
        <v>0</v>
      </c>
      <c r="BZ14" s="28">
        <v>0</v>
      </c>
      <c r="CA14" s="28">
        <v>0</v>
      </c>
    </row>
    <row r="15" spans="2:1007" s="15" customFormat="1" ht="13" outlineLevel="1" x14ac:dyDescent="0.3"/>
    <row r="16" spans="2:1007" s="15" customFormat="1" ht="13" outlineLevel="1" x14ac:dyDescent="0.3">
      <c r="C16" s="17" t="s">
        <v>31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</row>
    <row r="17" spans="3:1007" s="15" customFormat="1" ht="13" outlineLevel="1" x14ac:dyDescent="0.3">
      <c r="F17" s="15" t="str">
        <f>F10</f>
        <v>Enercon</v>
      </c>
      <c r="G17" s="21">
        <f>MAX(10:10)</f>
        <v>2300</v>
      </c>
    </row>
    <row r="18" spans="3:1007" s="15" customFormat="1" ht="13" outlineLevel="1" x14ac:dyDescent="0.3">
      <c r="F18" s="15" t="str">
        <f>F11</f>
        <v>Gamesa</v>
      </c>
      <c r="G18" s="21">
        <f>MAX(11:11)</f>
        <v>4500</v>
      </c>
    </row>
    <row r="19" spans="3:1007" s="15" customFormat="1" ht="13" outlineLevel="1" x14ac:dyDescent="0.3">
      <c r="F19" s="15" t="str">
        <f>F12</f>
        <v>Nordex</v>
      </c>
      <c r="G19" s="21">
        <f>MAX(12:12)</f>
        <v>2500</v>
      </c>
    </row>
    <row r="20" spans="3:1007" s="15" customFormat="1" ht="13" outlineLevel="1" x14ac:dyDescent="0.3">
      <c r="F20" s="15" t="str">
        <f>F13</f>
        <v>Repower</v>
      </c>
      <c r="G20" s="21">
        <f>MAX(13:13)</f>
        <v>2000</v>
      </c>
    </row>
    <row r="21" spans="3:1007" s="15" customFormat="1" ht="13" outlineLevel="1" x14ac:dyDescent="0.3">
      <c r="F21" s="15" t="str">
        <f>F14</f>
        <v>Vestas</v>
      </c>
      <c r="G21" s="21">
        <f>MAX(14:14)</f>
        <v>3000</v>
      </c>
    </row>
    <row r="22" spans="3:1007" s="15" customFormat="1" ht="13" outlineLevel="1" x14ac:dyDescent="0.3"/>
    <row r="23" spans="3:1007" s="15" customFormat="1" ht="13" outlineLevel="1" x14ac:dyDescent="0.3">
      <c r="F23" s="29">
        <v>15</v>
      </c>
    </row>
    <row r="24" spans="3:1007" s="15" customFormat="1" ht="13" outlineLevel="1" x14ac:dyDescent="0.3"/>
    <row r="25" spans="3:1007" s="15" customFormat="1" ht="13" outlineLevel="1" x14ac:dyDescent="0.3">
      <c r="C25" s="17" t="s">
        <v>32</v>
      </c>
      <c r="D25" s="17"/>
      <c r="E25" s="17"/>
      <c r="F25" s="17"/>
      <c r="G25" s="17" t="s">
        <v>33</v>
      </c>
      <c r="H25" s="17"/>
      <c r="I25" s="30">
        <f>I7</f>
        <v>0</v>
      </c>
      <c r="J25" s="30">
        <f t="shared" ref="J25:BU25" si="2">J7</f>
        <v>0.5</v>
      </c>
      <c r="K25" s="30">
        <f t="shared" si="2"/>
        <v>1</v>
      </c>
      <c r="L25" s="30">
        <f t="shared" si="2"/>
        <v>1.5</v>
      </c>
      <c r="M25" s="30">
        <f t="shared" si="2"/>
        <v>2</v>
      </c>
      <c r="N25" s="30">
        <f t="shared" si="2"/>
        <v>2.5</v>
      </c>
      <c r="O25" s="30">
        <f t="shared" si="2"/>
        <v>3</v>
      </c>
      <c r="P25" s="30">
        <f t="shared" si="2"/>
        <v>3.5</v>
      </c>
      <c r="Q25" s="30">
        <f t="shared" si="2"/>
        <v>4</v>
      </c>
      <c r="R25" s="30">
        <f t="shared" si="2"/>
        <v>4.5</v>
      </c>
      <c r="S25" s="30">
        <f t="shared" si="2"/>
        <v>5</v>
      </c>
      <c r="T25" s="30">
        <f t="shared" si="2"/>
        <v>5.5</v>
      </c>
      <c r="U25" s="30">
        <f t="shared" si="2"/>
        <v>6</v>
      </c>
      <c r="V25" s="30">
        <f t="shared" si="2"/>
        <v>6.5</v>
      </c>
      <c r="W25" s="30">
        <f t="shared" si="2"/>
        <v>7</v>
      </c>
      <c r="X25" s="30">
        <f t="shared" si="2"/>
        <v>7.5</v>
      </c>
      <c r="Y25" s="30">
        <f t="shared" si="2"/>
        <v>8</v>
      </c>
      <c r="Z25" s="30">
        <f t="shared" si="2"/>
        <v>8.5</v>
      </c>
      <c r="AA25" s="30">
        <f t="shared" si="2"/>
        <v>9</v>
      </c>
      <c r="AB25" s="30">
        <f t="shared" si="2"/>
        <v>9.5</v>
      </c>
      <c r="AC25" s="30">
        <f t="shared" si="2"/>
        <v>10</v>
      </c>
      <c r="AD25" s="30">
        <f t="shared" si="2"/>
        <v>10.5</v>
      </c>
      <c r="AE25" s="30">
        <f t="shared" si="2"/>
        <v>11</v>
      </c>
      <c r="AF25" s="30">
        <f t="shared" si="2"/>
        <v>11.5</v>
      </c>
      <c r="AG25" s="30">
        <f t="shared" si="2"/>
        <v>12</v>
      </c>
      <c r="AH25" s="30">
        <f t="shared" si="2"/>
        <v>12.5</v>
      </c>
      <c r="AI25" s="30">
        <f t="shared" si="2"/>
        <v>13</v>
      </c>
      <c r="AJ25" s="30">
        <f t="shared" si="2"/>
        <v>13.5</v>
      </c>
      <c r="AK25" s="30">
        <f t="shared" si="2"/>
        <v>14</v>
      </c>
      <c r="AL25" s="30">
        <f t="shared" si="2"/>
        <v>14.5</v>
      </c>
      <c r="AM25" s="30">
        <f t="shared" si="2"/>
        <v>15</v>
      </c>
      <c r="AN25" s="30">
        <f t="shared" si="2"/>
        <v>15.5</v>
      </c>
      <c r="AO25" s="30">
        <f t="shared" si="2"/>
        <v>16</v>
      </c>
      <c r="AP25" s="30">
        <f t="shared" si="2"/>
        <v>16.5</v>
      </c>
      <c r="AQ25" s="30">
        <f t="shared" si="2"/>
        <v>17</v>
      </c>
      <c r="AR25" s="30">
        <f t="shared" si="2"/>
        <v>17.5</v>
      </c>
      <c r="AS25" s="30">
        <f t="shared" si="2"/>
        <v>18</v>
      </c>
      <c r="AT25" s="30">
        <f t="shared" si="2"/>
        <v>18.5</v>
      </c>
      <c r="AU25" s="30">
        <f t="shared" si="2"/>
        <v>19</v>
      </c>
      <c r="AV25" s="30">
        <f t="shared" si="2"/>
        <v>19.5</v>
      </c>
      <c r="AW25" s="30">
        <f t="shared" si="2"/>
        <v>20</v>
      </c>
      <c r="AX25" s="30">
        <f t="shared" si="2"/>
        <v>20.5</v>
      </c>
      <c r="AY25" s="30">
        <f t="shared" si="2"/>
        <v>21</v>
      </c>
      <c r="AZ25" s="30">
        <f t="shared" si="2"/>
        <v>21.5</v>
      </c>
      <c r="BA25" s="30">
        <f t="shared" si="2"/>
        <v>22</v>
      </c>
      <c r="BB25" s="30">
        <f t="shared" si="2"/>
        <v>22.5</v>
      </c>
      <c r="BC25" s="30">
        <f t="shared" si="2"/>
        <v>23</v>
      </c>
      <c r="BD25" s="30">
        <f t="shared" si="2"/>
        <v>23.5</v>
      </c>
      <c r="BE25" s="30">
        <f t="shared" si="2"/>
        <v>24</v>
      </c>
      <c r="BF25" s="30">
        <f t="shared" si="2"/>
        <v>24.5</v>
      </c>
      <c r="BG25" s="30">
        <f t="shared" si="2"/>
        <v>25</v>
      </c>
      <c r="BH25" s="30">
        <f t="shared" si="2"/>
        <v>25.5</v>
      </c>
      <c r="BI25" s="30">
        <f t="shared" si="2"/>
        <v>26</v>
      </c>
      <c r="BJ25" s="30">
        <f t="shared" si="2"/>
        <v>26.5</v>
      </c>
      <c r="BK25" s="30">
        <f t="shared" si="2"/>
        <v>27</v>
      </c>
      <c r="BL25" s="30">
        <f t="shared" si="2"/>
        <v>27.5</v>
      </c>
      <c r="BM25" s="30">
        <f t="shared" si="2"/>
        <v>28</v>
      </c>
      <c r="BN25" s="30">
        <f t="shared" si="2"/>
        <v>28.5</v>
      </c>
      <c r="BO25" s="30">
        <f t="shared" si="2"/>
        <v>29</v>
      </c>
      <c r="BP25" s="30">
        <f t="shared" si="2"/>
        <v>29.5</v>
      </c>
      <c r="BQ25" s="30">
        <f t="shared" si="2"/>
        <v>30</v>
      </c>
      <c r="BR25" s="30">
        <f t="shared" si="2"/>
        <v>30.5</v>
      </c>
      <c r="BS25" s="30">
        <f t="shared" si="2"/>
        <v>31</v>
      </c>
      <c r="BT25" s="30">
        <f t="shared" si="2"/>
        <v>31.5</v>
      </c>
      <c r="BU25" s="30">
        <f t="shared" si="2"/>
        <v>32</v>
      </c>
      <c r="BV25" s="30">
        <f t="shared" ref="BV25:CA25" si="3">BV7</f>
        <v>32.5</v>
      </c>
      <c r="BW25" s="30">
        <f t="shared" si="3"/>
        <v>33</v>
      </c>
      <c r="BX25" s="30">
        <f t="shared" si="3"/>
        <v>33.5</v>
      </c>
      <c r="BY25" s="30">
        <f t="shared" si="3"/>
        <v>34</v>
      </c>
      <c r="BZ25" s="30">
        <f t="shared" si="3"/>
        <v>34.5</v>
      </c>
      <c r="CA25" s="30">
        <f t="shared" si="3"/>
        <v>35</v>
      </c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  <c r="AFX25" s="17"/>
      <c r="AFY25" s="17"/>
      <c r="AFZ25" s="17"/>
      <c r="AGA25" s="17"/>
      <c r="AGB25" s="17"/>
      <c r="AGC25" s="17"/>
      <c r="AGD25" s="17"/>
      <c r="AGE25" s="17"/>
      <c r="AGF25" s="17"/>
      <c r="AGG25" s="17"/>
      <c r="AGH25" s="17"/>
      <c r="AGI25" s="17"/>
      <c r="AGJ25" s="17"/>
      <c r="AGK25" s="17"/>
      <c r="AGL25" s="17"/>
      <c r="AGM25" s="17"/>
      <c r="AGN25" s="17"/>
      <c r="AGO25" s="17"/>
      <c r="AGP25" s="17"/>
      <c r="AGQ25" s="17"/>
      <c r="AGR25" s="17"/>
      <c r="AGS25" s="17"/>
      <c r="AGT25" s="17"/>
      <c r="AGU25" s="17"/>
      <c r="AGV25" s="17"/>
      <c r="AGW25" s="17"/>
      <c r="AGX25" s="17"/>
      <c r="AGY25" s="17"/>
      <c r="AGZ25" s="17"/>
      <c r="AHA25" s="17"/>
      <c r="AHB25" s="17"/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AIO25" s="17"/>
      <c r="AIP25" s="17"/>
      <c r="AIQ25" s="17"/>
      <c r="AIR25" s="17"/>
      <c r="AIS25" s="17"/>
      <c r="AIT25" s="17"/>
      <c r="AIU25" s="17"/>
      <c r="AIV25" s="17"/>
      <c r="AIW25" s="17"/>
      <c r="AIX25" s="17"/>
      <c r="AIY25" s="17"/>
      <c r="AIZ25" s="17"/>
      <c r="AJA25" s="17"/>
      <c r="AJB25" s="17"/>
      <c r="AJC25" s="17"/>
      <c r="AJD25" s="17"/>
      <c r="AJE25" s="17"/>
      <c r="AJF25" s="17"/>
      <c r="AJG25" s="17"/>
      <c r="AJH25" s="17"/>
      <c r="AJI25" s="17"/>
      <c r="AJJ25" s="17"/>
      <c r="AJK25" s="17"/>
      <c r="AJL25" s="17"/>
      <c r="AJM25" s="17"/>
      <c r="AJN25" s="17"/>
      <c r="AJO25" s="17"/>
      <c r="AJP25" s="17"/>
      <c r="AJQ25" s="17"/>
      <c r="AJR25" s="17"/>
      <c r="AJS25" s="17"/>
      <c r="AJT25" s="17"/>
      <c r="AJU25" s="17"/>
      <c r="AJV25" s="17"/>
      <c r="AJW25" s="17"/>
      <c r="AJX25" s="17"/>
      <c r="AJY25" s="17"/>
      <c r="AJZ25" s="17"/>
      <c r="AKA25" s="17"/>
      <c r="AKB25" s="17"/>
      <c r="AKC25" s="17"/>
      <c r="AKD25" s="17"/>
      <c r="AKE25" s="17"/>
      <c r="AKF25" s="17"/>
      <c r="AKG25" s="17"/>
      <c r="AKH25" s="17"/>
      <c r="AKI25" s="17"/>
      <c r="AKJ25" s="17"/>
      <c r="AKK25" s="17"/>
      <c r="AKL25" s="17"/>
      <c r="AKM25" s="17"/>
      <c r="AKN25" s="17"/>
      <c r="AKO25" s="17"/>
      <c r="AKP25" s="17"/>
      <c r="AKQ25" s="17"/>
      <c r="AKR25" s="17"/>
      <c r="AKS25" s="17"/>
      <c r="AKT25" s="17"/>
      <c r="AKU25" s="17"/>
      <c r="AKV25" s="17"/>
      <c r="AKW25" s="17"/>
      <c r="AKX25" s="17"/>
      <c r="AKY25" s="17"/>
      <c r="AKZ25" s="17"/>
      <c r="ALA25" s="17"/>
      <c r="ALB25" s="17"/>
      <c r="ALC25" s="17"/>
      <c r="ALD25" s="17"/>
      <c r="ALE25" s="17"/>
      <c r="ALF25" s="17"/>
      <c r="ALG25" s="17"/>
      <c r="ALH25" s="17"/>
      <c r="ALI25" s="17"/>
      <c r="ALJ25" s="17"/>
      <c r="ALK25" s="17"/>
      <c r="ALL25" s="17"/>
      <c r="ALM25" s="17"/>
      <c r="ALN25" s="17"/>
      <c r="ALO25" s="17"/>
      <c r="ALP25" s="17"/>
      <c r="ALQ25" s="17"/>
      <c r="ALR25" s="17"/>
      <c r="ALS25" s="17"/>
    </row>
    <row r="26" spans="3:1007" s="15" customFormat="1" ht="13" outlineLevel="1" x14ac:dyDescent="0.3">
      <c r="F26" s="15" t="str">
        <f>F10</f>
        <v>Enercon</v>
      </c>
      <c r="G26" s="31">
        <f>G17</f>
        <v>2300</v>
      </c>
      <c r="I26" s="32">
        <f t="shared" ref="I26:BT29" si="4">I10/$G26</f>
        <v>0</v>
      </c>
      <c r="J26" s="32">
        <f t="shared" si="4"/>
        <v>0</v>
      </c>
      <c r="K26" s="32">
        <f t="shared" si="4"/>
        <v>0</v>
      </c>
      <c r="L26" s="32">
        <f t="shared" si="4"/>
        <v>0</v>
      </c>
      <c r="M26" s="32">
        <f t="shared" si="4"/>
        <v>1.3043478260869566E-3</v>
      </c>
      <c r="N26" s="32">
        <f t="shared" si="4"/>
        <v>5.2173913043478265E-3</v>
      </c>
      <c r="O26" s="32">
        <f t="shared" si="4"/>
        <v>1.0869565217391304E-2</v>
      </c>
      <c r="P26" s="32">
        <f t="shared" si="4"/>
        <v>2.1739130434782608E-2</v>
      </c>
      <c r="Q26" s="32">
        <f t="shared" si="4"/>
        <v>3.5652173913043476E-2</v>
      </c>
      <c r="R26" s="32">
        <f t="shared" si="4"/>
        <v>5.434782608695652E-2</v>
      </c>
      <c r="S26" s="32">
        <f t="shared" si="4"/>
        <v>7.5652173913043477E-2</v>
      </c>
      <c r="T26" s="32">
        <f t="shared" si="4"/>
        <v>0.10652173913043478</v>
      </c>
      <c r="U26" s="32">
        <f t="shared" si="4"/>
        <v>0.13956521739130434</v>
      </c>
      <c r="V26" s="32">
        <f t="shared" si="4"/>
        <v>0.18565217391304348</v>
      </c>
      <c r="W26" s="32">
        <f t="shared" si="4"/>
        <v>0.23130434782608697</v>
      </c>
      <c r="X26" s="32">
        <f t="shared" si="4"/>
        <v>0.29304347826086957</v>
      </c>
      <c r="Y26" s="32">
        <f t="shared" si="4"/>
        <v>0.35434782608695653</v>
      </c>
      <c r="Z26" s="32">
        <f t="shared" si="4"/>
        <v>0.43391304347826087</v>
      </c>
      <c r="AA26" s="32">
        <f t="shared" si="4"/>
        <v>0.5130434782608696</v>
      </c>
      <c r="AB26" s="32">
        <f t="shared" si="4"/>
        <v>0.6</v>
      </c>
      <c r="AC26" s="32">
        <f t="shared" si="4"/>
        <v>0.68695652173913047</v>
      </c>
      <c r="AD26" s="32">
        <f t="shared" si="4"/>
        <v>0.7543478260869565</v>
      </c>
      <c r="AE26" s="32">
        <f t="shared" si="4"/>
        <v>0.82173913043478264</v>
      </c>
      <c r="AF26" s="32">
        <f t="shared" si="4"/>
        <v>0.86739130434782608</v>
      </c>
      <c r="AG26" s="32">
        <f t="shared" si="4"/>
        <v>0.91304347826086951</v>
      </c>
      <c r="AH26" s="32">
        <f t="shared" si="4"/>
        <v>0.94565217391304346</v>
      </c>
      <c r="AI26" s="32">
        <f t="shared" si="4"/>
        <v>0.97391304347826091</v>
      </c>
      <c r="AJ26" s="32">
        <f t="shared" si="4"/>
        <v>0.99130434782608701</v>
      </c>
      <c r="AK26" s="32">
        <f t="shared" si="4"/>
        <v>1</v>
      </c>
      <c r="AL26" s="32">
        <f t="shared" si="4"/>
        <v>1</v>
      </c>
      <c r="AM26" s="32">
        <f t="shared" si="4"/>
        <v>1</v>
      </c>
      <c r="AN26" s="32">
        <f t="shared" si="4"/>
        <v>1</v>
      </c>
      <c r="AO26" s="32">
        <f t="shared" si="4"/>
        <v>1</v>
      </c>
      <c r="AP26" s="32">
        <f t="shared" si="4"/>
        <v>1</v>
      </c>
      <c r="AQ26" s="32">
        <f t="shared" si="4"/>
        <v>1</v>
      </c>
      <c r="AR26" s="32">
        <f t="shared" si="4"/>
        <v>1</v>
      </c>
      <c r="AS26" s="32">
        <f t="shared" si="4"/>
        <v>1</v>
      </c>
      <c r="AT26" s="32">
        <f t="shared" si="4"/>
        <v>1</v>
      </c>
      <c r="AU26" s="32">
        <f t="shared" si="4"/>
        <v>1</v>
      </c>
      <c r="AV26" s="32">
        <f t="shared" si="4"/>
        <v>1</v>
      </c>
      <c r="AW26" s="32">
        <f t="shared" si="4"/>
        <v>1</v>
      </c>
      <c r="AX26" s="32">
        <f t="shared" si="4"/>
        <v>1</v>
      </c>
      <c r="AY26" s="32">
        <f t="shared" si="4"/>
        <v>1</v>
      </c>
      <c r="AZ26" s="32">
        <f t="shared" si="4"/>
        <v>1</v>
      </c>
      <c r="BA26" s="32">
        <f t="shared" si="4"/>
        <v>1</v>
      </c>
      <c r="BB26" s="32">
        <f t="shared" si="4"/>
        <v>1</v>
      </c>
      <c r="BC26" s="32">
        <f t="shared" si="4"/>
        <v>1</v>
      </c>
      <c r="BD26" s="32">
        <f t="shared" si="4"/>
        <v>1</v>
      </c>
      <c r="BE26" s="32">
        <f t="shared" si="4"/>
        <v>1</v>
      </c>
      <c r="BF26" s="32">
        <f t="shared" si="4"/>
        <v>1</v>
      </c>
      <c r="BG26" s="32">
        <f t="shared" si="4"/>
        <v>1</v>
      </c>
      <c r="BH26" s="32">
        <f t="shared" si="4"/>
        <v>0</v>
      </c>
      <c r="BI26" s="32">
        <f t="shared" si="4"/>
        <v>0</v>
      </c>
      <c r="BJ26" s="32">
        <f t="shared" si="4"/>
        <v>0</v>
      </c>
      <c r="BK26" s="32">
        <f t="shared" si="4"/>
        <v>0</v>
      </c>
      <c r="BL26" s="32">
        <f t="shared" si="4"/>
        <v>0</v>
      </c>
      <c r="BM26" s="32">
        <f t="shared" si="4"/>
        <v>0</v>
      </c>
      <c r="BN26" s="32">
        <f t="shared" si="4"/>
        <v>0</v>
      </c>
      <c r="BO26" s="32">
        <f t="shared" si="4"/>
        <v>0</v>
      </c>
      <c r="BP26" s="32">
        <f t="shared" si="4"/>
        <v>0</v>
      </c>
      <c r="BQ26" s="32">
        <f t="shared" si="4"/>
        <v>0</v>
      </c>
      <c r="BR26" s="32">
        <f t="shared" si="4"/>
        <v>0</v>
      </c>
      <c r="BS26" s="32">
        <f t="shared" si="4"/>
        <v>0</v>
      </c>
      <c r="BT26" s="32">
        <f t="shared" si="4"/>
        <v>0</v>
      </c>
      <c r="BU26" s="32">
        <f t="shared" ref="BU26:CA30" si="5">BU10/$G26</f>
        <v>0</v>
      </c>
      <c r="BV26" s="32">
        <f t="shared" si="5"/>
        <v>0</v>
      </c>
      <c r="BW26" s="32">
        <f t="shared" si="5"/>
        <v>0</v>
      </c>
      <c r="BX26" s="32">
        <f t="shared" si="5"/>
        <v>0</v>
      </c>
      <c r="BY26" s="32">
        <f t="shared" si="5"/>
        <v>0</v>
      </c>
      <c r="BZ26" s="32">
        <f t="shared" si="5"/>
        <v>0</v>
      </c>
      <c r="CA26" s="32">
        <f t="shared" si="5"/>
        <v>0</v>
      </c>
    </row>
    <row r="27" spans="3:1007" s="15" customFormat="1" ht="13" outlineLevel="1" x14ac:dyDescent="0.3">
      <c r="F27" s="15" t="str">
        <f>F11</f>
        <v>Gamesa</v>
      </c>
      <c r="G27" s="31">
        <f>G18</f>
        <v>4500</v>
      </c>
      <c r="I27" s="32">
        <f t="shared" si="4"/>
        <v>0</v>
      </c>
      <c r="J27" s="32">
        <f t="shared" si="4"/>
        <v>0</v>
      </c>
      <c r="K27" s="32">
        <f t="shared" si="4"/>
        <v>0</v>
      </c>
      <c r="L27" s="32">
        <f t="shared" si="4"/>
        <v>0</v>
      </c>
      <c r="M27" s="32">
        <f t="shared" si="4"/>
        <v>1.6666666666666666E-2</v>
      </c>
      <c r="N27" s="32">
        <f t="shared" si="4"/>
        <v>2.6666666666666668E-2</v>
      </c>
      <c r="O27" s="32">
        <f t="shared" si="4"/>
        <v>3.6666666666666667E-2</v>
      </c>
      <c r="P27" s="32">
        <f t="shared" si="4"/>
        <v>5.1111111111111114E-2</v>
      </c>
      <c r="Q27" s="32">
        <f t="shared" si="4"/>
        <v>6.6666666666666666E-2</v>
      </c>
      <c r="R27" s="32">
        <f t="shared" si="4"/>
        <v>0.1</v>
      </c>
      <c r="S27" s="32">
        <f t="shared" si="4"/>
        <v>0.13333333333333333</v>
      </c>
      <c r="T27" s="32">
        <f t="shared" si="4"/>
        <v>0.16888888888888889</v>
      </c>
      <c r="U27" s="32">
        <f t="shared" si="4"/>
        <v>0.21488888888888888</v>
      </c>
      <c r="V27" s="32">
        <f t="shared" si="4"/>
        <v>0.27777777777777779</v>
      </c>
      <c r="W27" s="32">
        <f t="shared" si="4"/>
        <v>0.34066666666666667</v>
      </c>
      <c r="X27" s="32">
        <f t="shared" si="4"/>
        <v>0.41555555555555557</v>
      </c>
      <c r="Y27" s="32">
        <f t="shared" si="4"/>
        <v>0.48888888888888887</v>
      </c>
      <c r="Z27" s="32">
        <f t="shared" si="4"/>
        <v>0.5822222222222222</v>
      </c>
      <c r="AA27" s="32">
        <f t="shared" si="4"/>
        <v>0.67066666666666663</v>
      </c>
      <c r="AB27" s="32">
        <f t="shared" si="4"/>
        <v>0.76666666666666672</v>
      </c>
      <c r="AC27" s="32">
        <f t="shared" si="4"/>
        <v>0.83866666666666667</v>
      </c>
      <c r="AD27" s="32">
        <f t="shared" si="4"/>
        <v>0.90666666666666662</v>
      </c>
      <c r="AE27" s="32">
        <f t="shared" si="4"/>
        <v>0.95866666666666667</v>
      </c>
      <c r="AF27" s="32">
        <f t="shared" si="4"/>
        <v>0.98444444444444446</v>
      </c>
      <c r="AG27" s="32">
        <f t="shared" si="4"/>
        <v>0.99777777777777776</v>
      </c>
      <c r="AH27" s="32">
        <f t="shared" si="4"/>
        <v>1</v>
      </c>
      <c r="AI27" s="32">
        <f t="shared" si="4"/>
        <v>1</v>
      </c>
      <c r="AJ27" s="32">
        <f t="shared" si="4"/>
        <v>1</v>
      </c>
      <c r="AK27" s="32">
        <f t="shared" si="4"/>
        <v>1</v>
      </c>
      <c r="AL27" s="32">
        <f t="shared" si="4"/>
        <v>1</v>
      </c>
      <c r="AM27" s="32">
        <f t="shared" si="4"/>
        <v>1</v>
      </c>
      <c r="AN27" s="32">
        <f t="shared" si="4"/>
        <v>1</v>
      </c>
      <c r="AO27" s="32">
        <f t="shared" si="4"/>
        <v>1</v>
      </c>
      <c r="AP27" s="32">
        <f t="shared" si="4"/>
        <v>1</v>
      </c>
      <c r="AQ27" s="32">
        <f t="shared" si="4"/>
        <v>1</v>
      </c>
      <c r="AR27" s="32">
        <f t="shared" si="4"/>
        <v>1</v>
      </c>
      <c r="AS27" s="32">
        <f t="shared" si="4"/>
        <v>1</v>
      </c>
      <c r="AT27" s="32">
        <f t="shared" si="4"/>
        <v>0.97844444444444445</v>
      </c>
      <c r="AU27" s="32">
        <f t="shared" si="4"/>
        <v>0.9568888888888889</v>
      </c>
      <c r="AV27" s="32">
        <f t="shared" si="4"/>
        <v>0.93555555555555558</v>
      </c>
      <c r="AW27" s="32">
        <f t="shared" si="4"/>
        <v>0.91400000000000003</v>
      </c>
      <c r="AX27" s="32">
        <f t="shared" si="4"/>
        <v>0.89244444444444448</v>
      </c>
      <c r="AY27" s="32">
        <f t="shared" si="4"/>
        <v>0.87088888888888893</v>
      </c>
      <c r="AZ27" s="32">
        <f t="shared" si="4"/>
        <v>0.84955555555555551</v>
      </c>
      <c r="BA27" s="32">
        <f t="shared" si="4"/>
        <v>0.82777777777777772</v>
      </c>
      <c r="BB27" s="32">
        <f t="shared" si="4"/>
        <v>0.80644444444444441</v>
      </c>
      <c r="BC27" s="32">
        <f t="shared" si="4"/>
        <v>0.78488888888888886</v>
      </c>
      <c r="BD27" s="32">
        <f t="shared" si="4"/>
        <v>0.76333333333333331</v>
      </c>
      <c r="BE27" s="32">
        <f t="shared" si="4"/>
        <v>0.74199999999999999</v>
      </c>
      <c r="BF27" s="32">
        <f t="shared" si="4"/>
        <v>0.72044444444444444</v>
      </c>
      <c r="BG27" s="32">
        <f t="shared" si="4"/>
        <v>0.69888888888888889</v>
      </c>
      <c r="BH27" s="32">
        <f t="shared" si="4"/>
        <v>0.67733333333333334</v>
      </c>
      <c r="BI27" s="32">
        <f t="shared" si="4"/>
        <v>0.65555555555555556</v>
      </c>
      <c r="BJ27" s="32">
        <f t="shared" si="4"/>
        <v>0.63444444444444448</v>
      </c>
      <c r="BK27" s="32">
        <f t="shared" si="4"/>
        <v>0.61288888888888893</v>
      </c>
      <c r="BL27" s="32">
        <f t="shared" si="4"/>
        <v>0</v>
      </c>
      <c r="BM27" s="32">
        <f t="shared" si="4"/>
        <v>0</v>
      </c>
      <c r="BN27" s="32">
        <f t="shared" si="4"/>
        <v>0</v>
      </c>
      <c r="BO27" s="32">
        <f t="shared" si="4"/>
        <v>0</v>
      </c>
      <c r="BP27" s="32">
        <f t="shared" si="4"/>
        <v>0</v>
      </c>
      <c r="BQ27" s="32">
        <f t="shared" si="4"/>
        <v>0</v>
      </c>
      <c r="BR27" s="32">
        <f t="shared" si="4"/>
        <v>0</v>
      </c>
      <c r="BS27" s="32">
        <f t="shared" si="4"/>
        <v>0</v>
      </c>
      <c r="BT27" s="32">
        <f t="shared" si="4"/>
        <v>0</v>
      </c>
      <c r="BU27" s="32">
        <f t="shared" si="5"/>
        <v>0</v>
      </c>
      <c r="BV27" s="32">
        <f t="shared" si="5"/>
        <v>0</v>
      </c>
      <c r="BW27" s="32">
        <f t="shared" si="5"/>
        <v>0</v>
      </c>
      <c r="BX27" s="32">
        <f t="shared" si="5"/>
        <v>0</v>
      </c>
      <c r="BY27" s="32">
        <f t="shared" si="5"/>
        <v>0</v>
      </c>
      <c r="BZ27" s="32">
        <f t="shared" si="5"/>
        <v>0</v>
      </c>
      <c r="CA27" s="32">
        <f t="shared" si="5"/>
        <v>0</v>
      </c>
    </row>
    <row r="28" spans="3:1007" s="15" customFormat="1" ht="13" outlineLevel="1" x14ac:dyDescent="0.3">
      <c r="F28" s="15" t="str">
        <f>F12</f>
        <v>Nordex</v>
      </c>
      <c r="G28" s="31">
        <f>G19</f>
        <v>2500</v>
      </c>
      <c r="I28" s="32">
        <f t="shared" si="4"/>
        <v>0</v>
      </c>
      <c r="J28" s="32">
        <f t="shared" si="4"/>
        <v>0</v>
      </c>
      <c r="K28" s="32">
        <f t="shared" si="4"/>
        <v>0</v>
      </c>
      <c r="L28" s="32">
        <f t="shared" si="4"/>
        <v>0</v>
      </c>
      <c r="M28" s="32">
        <f t="shared" si="4"/>
        <v>0</v>
      </c>
      <c r="N28" s="32">
        <f t="shared" si="4"/>
        <v>0</v>
      </c>
      <c r="O28" s="32">
        <f t="shared" si="4"/>
        <v>2E-3</v>
      </c>
      <c r="P28" s="32">
        <f t="shared" si="4"/>
        <v>6.7999999999999996E-3</v>
      </c>
      <c r="Q28" s="32">
        <f t="shared" si="4"/>
        <v>2.4799999999999999E-2</v>
      </c>
      <c r="R28" s="32">
        <f t="shared" si="4"/>
        <v>4.7600000000000003E-2</v>
      </c>
      <c r="S28" s="32">
        <f t="shared" si="4"/>
        <v>7.5200000000000003E-2</v>
      </c>
      <c r="T28" s="32">
        <f t="shared" si="4"/>
        <v>0.1076</v>
      </c>
      <c r="U28" s="32">
        <f t="shared" si="4"/>
        <v>0.1452</v>
      </c>
      <c r="V28" s="32">
        <f t="shared" si="4"/>
        <v>0.1888</v>
      </c>
      <c r="W28" s="32">
        <f t="shared" si="4"/>
        <v>0.23960000000000001</v>
      </c>
      <c r="X28" s="32">
        <f t="shared" si="4"/>
        <v>0.2984</v>
      </c>
      <c r="Y28" s="32">
        <f t="shared" si="4"/>
        <v>0.36480000000000001</v>
      </c>
      <c r="Z28" s="32">
        <f t="shared" si="4"/>
        <v>0.43880000000000002</v>
      </c>
      <c r="AA28" s="32">
        <f t="shared" si="4"/>
        <v>0.51959999999999995</v>
      </c>
      <c r="AB28" s="32">
        <f t="shared" si="4"/>
        <v>0.60599999999999998</v>
      </c>
      <c r="AC28" s="32">
        <f t="shared" si="4"/>
        <v>0.6976</v>
      </c>
      <c r="AD28" s="32">
        <f t="shared" si="4"/>
        <v>0.78759999999999997</v>
      </c>
      <c r="AE28" s="32">
        <f t="shared" si="4"/>
        <v>0.85960000000000003</v>
      </c>
      <c r="AF28" s="32">
        <f t="shared" si="4"/>
        <v>0.91520000000000001</v>
      </c>
      <c r="AG28" s="32">
        <f t="shared" si="4"/>
        <v>0.9556</v>
      </c>
      <c r="AH28" s="32">
        <f t="shared" si="4"/>
        <v>0.98240000000000005</v>
      </c>
      <c r="AI28" s="32">
        <f t="shared" si="4"/>
        <v>0.99680000000000002</v>
      </c>
      <c r="AJ28" s="32">
        <f t="shared" si="4"/>
        <v>1</v>
      </c>
      <c r="AK28" s="32">
        <f t="shared" si="4"/>
        <v>1</v>
      </c>
      <c r="AL28" s="32">
        <f t="shared" si="4"/>
        <v>1</v>
      </c>
      <c r="AM28" s="32">
        <f t="shared" si="4"/>
        <v>1</v>
      </c>
      <c r="AN28" s="32">
        <f t="shared" si="4"/>
        <v>1</v>
      </c>
      <c r="AO28" s="32">
        <f t="shared" si="4"/>
        <v>1</v>
      </c>
      <c r="AP28" s="32">
        <f t="shared" si="4"/>
        <v>1</v>
      </c>
      <c r="AQ28" s="32">
        <f t="shared" si="4"/>
        <v>1</v>
      </c>
      <c r="AR28" s="32">
        <f t="shared" si="4"/>
        <v>1</v>
      </c>
      <c r="AS28" s="32">
        <f t="shared" si="4"/>
        <v>1</v>
      </c>
      <c r="AT28" s="32">
        <f t="shared" si="4"/>
        <v>1</v>
      </c>
      <c r="AU28" s="32">
        <f t="shared" si="4"/>
        <v>1</v>
      </c>
      <c r="AV28" s="32">
        <f t="shared" si="4"/>
        <v>1</v>
      </c>
      <c r="AW28" s="32">
        <f t="shared" si="4"/>
        <v>1</v>
      </c>
      <c r="AX28" s="32">
        <f t="shared" si="4"/>
        <v>1</v>
      </c>
      <c r="AY28" s="32">
        <f t="shared" si="4"/>
        <v>1</v>
      </c>
      <c r="AZ28" s="32">
        <f t="shared" si="4"/>
        <v>1</v>
      </c>
      <c r="BA28" s="32">
        <f t="shared" si="4"/>
        <v>1</v>
      </c>
      <c r="BB28" s="32">
        <f t="shared" si="4"/>
        <v>1</v>
      </c>
      <c r="BC28" s="32">
        <f t="shared" si="4"/>
        <v>1</v>
      </c>
      <c r="BD28" s="32">
        <f t="shared" si="4"/>
        <v>1</v>
      </c>
      <c r="BE28" s="32">
        <f t="shared" si="4"/>
        <v>1</v>
      </c>
      <c r="BF28" s="32">
        <f t="shared" si="4"/>
        <v>1</v>
      </c>
      <c r="BG28" s="32">
        <f t="shared" si="4"/>
        <v>1</v>
      </c>
      <c r="BH28" s="32">
        <f t="shared" si="4"/>
        <v>0</v>
      </c>
      <c r="BI28" s="32">
        <f t="shared" si="4"/>
        <v>0</v>
      </c>
      <c r="BJ28" s="32">
        <f t="shared" si="4"/>
        <v>0</v>
      </c>
      <c r="BK28" s="32">
        <f t="shared" si="4"/>
        <v>0</v>
      </c>
      <c r="BL28" s="32">
        <f t="shared" si="4"/>
        <v>0</v>
      </c>
      <c r="BM28" s="32">
        <f t="shared" si="4"/>
        <v>0</v>
      </c>
      <c r="BN28" s="32">
        <f t="shared" si="4"/>
        <v>0</v>
      </c>
      <c r="BO28" s="32">
        <f t="shared" si="4"/>
        <v>0</v>
      </c>
      <c r="BP28" s="32">
        <f t="shared" si="4"/>
        <v>0</v>
      </c>
      <c r="BQ28" s="32">
        <f t="shared" si="4"/>
        <v>0</v>
      </c>
      <c r="BR28" s="32">
        <f t="shared" si="4"/>
        <v>0</v>
      </c>
      <c r="BS28" s="32">
        <f t="shared" si="4"/>
        <v>0</v>
      </c>
      <c r="BT28" s="32">
        <f t="shared" si="4"/>
        <v>0</v>
      </c>
      <c r="BU28" s="32">
        <f t="shared" si="5"/>
        <v>0</v>
      </c>
      <c r="BV28" s="32">
        <f t="shared" si="5"/>
        <v>0</v>
      </c>
      <c r="BW28" s="32">
        <f t="shared" si="5"/>
        <v>0</v>
      </c>
      <c r="BX28" s="32">
        <f t="shared" si="5"/>
        <v>0</v>
      </c>
      <c r="BY28" s="32">
        <f t="shared" si="5"/>
        <v>0</v>
      </c>
      <c r="BZ28" s="32">
        <f t="shared" si="5"/>
        <v>0</v>
      </c>
      <c r="CA28" s="32">
        <f t="shared" si="5"/>
        <v>0</v>
      </c>
    </row>
    <row r="29" spans="3:1007" s="15" customFormat="1" ht="13" outlineLevel="1" x14ac:dyDescent="0.3">
      <c r="F29" s="15" t="str">
        <f>F13</f>
        <v>Repower</v>
      </c>
      <c r="G29" s="31">
        <f>G20</f>
        <v>2000</v>
      </c>
      <c r="I29" s="32">
        <f t="shared" si="4"/>
        <v>0</v>
      </c>
      <c r="J29" s="32">
        <f t="shared" si="4"/>
        <v>0</v>
      </c>
      <c r="K29" s="32">
        <f t="shared" si="4"/>
        <v>0</v>
      </c>
      <c r="L29" s="32">
        <f t="shared" si="4"/>
        <v>0</v>
      </c>
      <c r="M29" s="32">
        <f t="shared" si="4"/>
        <v>0</v>
      </c>
      <c r="N29" s="32">
        <f t="shared" si="4"/>
        <v>0</v>
      </c>
      <c r="O29" s="32">
        <f t="shared" si="4"/>
        <v>0</v>
      </c>
      <c r="P29" s="32">
        <f t="shared" si="4"/>
        <v>1.2500000000000001E-2</v>
      </c>
      <c r="Q29" s="32">
        <f t="shared" si="4"/>
        <v>3.3000000000000002E-2</v>
      </c>
      <c r="R29" s="32">
        <f t="shared" si="4"/>
        <v>6.4500000000000002E-2</v>
      </c>
      <c r="S29" s="32">
        <f t="shared" si="4"/>
        <v>9.6000000000000002E-2</v>
      </c>
      <c r="T29" s="32">
        <f t="shared" si="4"/>
        <v>0.13350000000000001</v>
      </c>
      <c r="U29" s="32">
        <f t="shared" si="4"/>
        <v>0.17150000000000001</v>
      </c>
      <c r="V29" s="32">
        <f t="shared" si="4"/>
        <v>0.2155</v>
      </c>
      <c r="W29" s="32">
        <f t="shared" si="4"/>
        <v>0.25950000000000001</v>
      </c>
      <c r="X29" s="32">
        <f t="shared" si="4"/>
        <v>0.3075</v>
      </c>
      <c r="Y29" s="32">
        <f t="shared" si="4"/>
        <v>0.35549999999999998</v>
      </c>
      <c r="Z29" s="32">
        <f t="shared" si="4"/>
        <v>0.41749999999999998</v>
      </c>
      <c r="AA29" s="32">
        <f t="shared" si="4"/>
        <v>0.47949999999999998</v>
      </c>
      <c r="AB29" s="32">
        <f t="shared" si="4"/>
        <v>0.57850000000000001</v>
      </c>
      <c r="AC29" s="32">
        <f t="shared" si="4"/>
        <v>0.67749999999999999</v>
      </c>
      <c r="AD29" s="32">
        <f t="shared" si="4"/>
        <v>0.75900000000000001</v>
      </c>
      <c r="AE29" s="32">
        <f t="shared" si="4"/>
        <v>0.84050000000000002</v>
      </c>
      <c r="AF29" s="32">
        <f t="shared" si="4"/>
        <v>0.88549999999999995</v>
      </c>
      <c r="AG29" s="32">
        <f t="shared" si="4"/>
        <v>0.93049999999999999</v>
      </c>
      <c r="AH29" s="32">
        <f t="shared" si="4"/>
        <v>0.95199999999999996</v>
      </c>
      <c r="AI29" s="32">
        <f t="shared" si="4"/>
        <v>0.97350000000000003</v>
      </c>
      <c r="AJ29" s="32">
        <f t="shared" si="4"/>
        <v>0.98499999999999999</v>
      </c>
      <c r="AK29" s="32">
        <f t="shared" si="4"/>
        <v>0.99350000000000005</v>
      </c>
      <c r="AL29" s="32">
        <f t="shared" si="4"/>
        <v>0.998</v>
      </c>
      <c r="AM29" s="32">
        <f t="shared" si="4"/>
        <v>1</v>
      </c>
      <c r="AN29" s="32">
        <f t="shared" si="4"/>
        <v>1</v>
      </c>
      <c r="AO29" s="32">
        <f t="shared" si="4"/>
        <v>1</v>
      </c>
      <c r="AP29" s="32">
        <f t="shared" si="4"/>
        <v>1</v>
      </c>
      <c r="AQ29" s="32">
        <f t="shared" si="4"/>
        <v>1</v>
      </c>
      <c r="AR29" s="32">
        <f t="shared" si="4"/>
        <v>1</v>
      </c>
      <c r="AS29" s="32">
        <f t="shared" si="4"/>
        <v>1</v>
      </c>
      <c r="AT29" s="32">
        <f t="shared" si="4"/>
        <v>1</v>
      </c>
      <c r="AU29" s="32">
        <f t="shared" si="4"/>
        <v>1</v>
      </c>
      <c r="AV29" s="32">
        <f t="shared" si="4"/>
        <v>1</v>
      </c>
      <c r="AW29" s="32">
        <f t="shared" si="4"/>
        <v>1</v>
      </c>
      <c r="AX29" s="32">
        <f t="shared" si="4"/>
        <v>1</v>
      </c>
      <c r="AY29" s="32">
        <f t="shared" si="4"/>
        <v>1</v>
      </c>
      <c r="AZ29" s="32">
        <f t="shared" si="4"/>
        <v>1</v>
      </c>
      <c r="BA29" s="32">
        <f t="shared" si="4"/>
        <v>1</v>
      </c>
      <c r="BB29" s="32">
        <f t="shared" si="4"/>
        <v>0</v>
      </c>
      <c r="BC29" s="32">
        <f t="shared" si="4"/>
        <v>0</v>
      </c>
      <c r="BD29" s="32">
        <f t="shared" si="4"/>
        <v>0</v>
      </c>
      <c r="BE29" s="32">
        <f t="shared" si="4"/>
        <v>0</v>
      </c>
      <c r="BF29" s="32">
        <f t="shared" si="4"/>
        <v>0</v>
      </c>
      <c r="BG29" s="32">
        <f t="shared" si="4"/>
        <v>0</v>
      </c>
      <c r="BH29" s="32">
        <f t="shared" si="4"/>
        <v>0</v>
      </c>
      <c r="BI29" s="32">
        <f t="shared" si="4"/>
        <v>0</v>
      </c>
      <c r="BJ29" s="32">
        <f t="shared" si="4"/>
        <v>0</v>
      </c>
      <c r="BK29" s="32">
        <f t="shared" si="4"/>
        <v>0</v>
      </c>
      <c r="BL29" s="32">
        <f t="shared" si="4"/>
        <v>0</v>
      </c>
      <c r="BM29" s="32">
        <f t="shared" si="4"/>
        <v>0</v>
      </c>
      <c r="BN29" s="32">
        <f t="shared" si="4"/>
        <v>0</v>
      </c>
      <c r="BO29" s="32">
        <f t="shared" si="4"/>
        <v>0</v>
      </c>
      <c r="BP29" s="32">
        <f t="shared" si="4"/>
        <v>0</v>
      </c>
      <c r="BQ29" s="32">
        <f t="shared" si="4"/>
        <v>0</v>
      </c>
      <c r="BR29" s="32">
        <f t="shared" si="4"/>
        <v>0</v>
      </c>
      <c r="BS29" s="32">
        <f t="shared" si="4"/>
        <v>0</v>
      </c>
      <c r="BT29" s="32">
        <f>BT13/$G29</f>
        <v>0</v>
      </c>
      <c r="BU29" s="32">
        <f t="shared" si="5"/>
        <v>0</v>
      </c>
      <c r="BV29" s="32">
        <f t="shared" si="5"/>
        <v>0</v>
      </c>
      <c r="BW29" s="32">
        <f t="shared" si="5"/>
        <v>0</v>
      </c>
      <c r="BX29" s="32">
        <f t="shared" si="5"/>
        <v>0</v>
      </c>
      <c r="BY29" s="32">
        <f t="shared" si="5"/>
        <v>0</v>
      </c>
      <c r="BZ29" s="32">
        <f t="shared" si="5"/>
        <v>0</v>
      </c>
      <c r="CA29" s="32">
        <f t="shared" si="5"/>
        <v>0</v>
      </c>
    </row>
    <row r="30" spans="3:1007" s="15" customFormat="1" ht="13" outlineLevel="1" x14ac:dyDescent="0.3">
      <c r="F30" s="15" t="str">
        <f>F14</f>
        <v>Vestas</v>
      </c>
      <c r="G30" s="31">
        <f>G21</f>
        <v>3000</v>
      </c>
      <c r="I30" s="32">
        <f t="shared" ref="I30:BT30" si="6">I14/$G30</f>
        <v>0</v>
      </c>
      <c r="J30" s="32">
        <f t="shared" si="6"/>
        <v>0</v>
      </c>
      <c r="K30" s="32">
        <f t="shared" si="6"/>
        <v>0</v>
      </c>
      <c r="L30" s="32">
        <f t="shared" si="6"/>
        <v>0</v>
      </c>
      <c r="M30" s="32">
        <f t="shared" si="6"/>
        <v>0</v>
      </c>
      <c r="N30" s="32">
        <f t="shared" si="6"/>
        <v>0</v>
      </c>
      <c r="O30" s="32">
        <f t="shared" si="6"/>
        <v>0</v>
      </c>
      <c r="P30" s="32">
        <f t="shared" si="6"/>
        <v>1.2E-2</v>
      </c>
      <c r="Q30" s="32">
        <f t="shared" si="6"/>
        <v>2.5333333333333333E-2</v>
      </c>
      <c r="R30" s="32">
        <f t="shared" si="6"/>
        <v>4.4666666666666667E-2</v>
      </c>
      <c r="S30" s="32">
        <f t="shared" si="6"/>
        <v>6.4000000000000001E-2</v>
      </c>
      <c r="T30" s="32">
        <f t="shared" si="6"/>
        <v>8.9666666666666672E-2</v>
      </c>
      <c r="U30" s="32">
        <f t="shared" si="6"/>
        <v>0.11533333333333333</v>
      </c>
      <c r="V30" s="32">
        <f t="shared" si="6"/>
        <v>0.155</v>
      </c>
      <c r="W30" s="32">
        <f t="shared" si="6"/>
        <v>0.19466666666666665</v>
      </c>
      <c r="X30" s="32">
        <f t="shared" si="6"/>
        <v>0.24566666666666667</v>
      </c>
      <c r="Y30" s="32">
        <f t="shared" si="6"/>
        <v>0.29666666666666669</v>
      </c>
      <c r="Z30" s="32">
        <f t="shared" si="6"/>
        <v>0.36599999999999999</v>
      </c>
      <c r="AA30" s="32">
        <f t="shared" si="6"/>
        <v>0.43533333333333335</v>
      </c>
      <c r="AB30" s="32">
        <f t="shared" si="6"/>
        <v>0.50466666666666671</v>
      </c>
      <c r="AC30" s="32">
        <f t="shared" si="6"/>
        <v>0.57399999999999995</v>
      </c>
      <c r="AD30" s="32">
        <f t="shared" si="6"/>
        <v>0.64733333333333332</v>
      </c>
      <c r="AE30" s="32">
        <f t="shared" si="6"/>
        <v>0.72066666666666668</v>
      </c>
      <c r="AF30" s="32">
        <f t="shared" si="6"/>
        <v>0.78400000000000003</v>
      </c>
      <c r="AG30" s="32">
        <f t="shared" si="6"/>
        <v>0.84733333333333338</v>
      </c>
      <c r="AH30" s="32">
        <f t="shared" si="6"/>
        <v>0.90033333333333332</v>
      </c>
      <c r="AI30" s="32">
        <f t="shared" si="6"/>
        <v>0.95333333333333337</v>
      </c>
      <c r="AJ30" s="32">
        <f t="shared" si="6"/>
        <v>0.97666666666666668</v>
      </c>
      <c r="AK30" s="32">
        <f t="shared" si="6"/>
        <v>0.99</v>
      </c>
      <c r="AL30" s="32">
        <f t="shared" si="6"/>
        <v>0.99433333333333329</v>
      </c>
      <c r="AM30" s="32">
        <f t="shared" si="6"/>
        <v>0.99833333333333329</v>
      </c>
      <c r="AN30" s="32">
        <f t="shared" si="6"/>
        <v>1</v>
      </c>
      <c r="AO30" s="32">
        <f t="shared" si="6"/>
        <v>1</v>
      </c>
      <c r="AP30" s="32">
        <f t="shared" si="6"/>
        <v>1</v>
      </c>
      <c r="AQ30" s="32">
        <f t="shared" si="6"/>
        <v>1</v>
      </c>
      <c r="AR30" s="32">
        <f t="shared" si="6"/>
        <v>1</v>
      </c>
      <c r="AS30" s="32">
        <f t="shared" si="6"/>
        <v>1</v>
      </c>
      <c r="AT30" s="32">
        <f t="shared" si="6"/>
        <v>1</v>
      </c>
      <c r="AU30" s="32">
        <f t="shared" si="6"/>
        <v>1</v>
      </c>
      <c r="AV30" s="32">
        <f t="shared" si="6"/>
        <v>1</v>
      </c>
      <c r="AW30" s="32">
        <f t="shared" si="6"/>
        <v>1</v>
      </c>
      <c r="AX30" s="32">
        <f t="shared" si="6"/>
        <v>1</v>
      </c>
      <c r="AY30" s="32">
        <f t="shared" si="6"/>
        <v>1</v>
      </c>
      <c r="AZ30" s="32">
        <f t="shared" si="6"/>
        <v>1</v>
      </c>
      <c r="BA30" s="32">
        <f t="shared" si="6"/>
        <v>1</v>
      </c>
      <c r="BB30" s="32">
        <f t="shared" si="6"/>
        <v>1</v>
      </c>
      <c r="BC30" s="32">
        <f t="shared" si="6"/>
        <v>1</v>
      </c>
      <c r="BD30" s="32">
        <f t="shared" si="6"/>
        <v>1</v>
      </c>
      <c r="BE30" s="32">
        <f t="shared" si="6"/>
        <v>1</v>
      </c>
      <c r="BF30" s="32">
        <f t="shared" si="6"/>
        <v>1</v>
      </c>
      <c r="BG30" s="32">
        <f t="shared" si="6"/>
        <v>1</v>
      </c>
      <c r="BH30" s="32">
        <f t="shared" si="6"/>
        <v>0</v>
      </c>
      <c r="BI30" s="32">
        <f t="shared" si="6"/>
        <v>0</v>
      </c>
      <c r="BJ30" s="32">
        <f t="shared" si="6"/>
        <v>0</v>
      </c>
      <c r="BK30" s="32">
        <f t="shared" si="6"/>
        <v>0</v>
      </c>
      <c r="BL30" s="32">
        <f t="shared" si="6"/>
        <v>0</v>
      </c>
      <c r="BM30" s="32">
        <f t="shared" si="6"/>
        <v>0</v>
      </c>
      <c r="BN30" s="32">
        <f t="shared" si="6"/>
        <v>0</v>
      </c>
      <c r="BO30" s="32">
        <f t="shared" si="6"/>
        <v>0</v>
      </c>
      <c r="BP30" s="32">
        <f t="shared" si="6"/>
        <v>0</v>
      </c>
      <c r="BQ30" s="32">
        <f t="shared" si="6"/>
        <v>0</v>
      </c>
      <c r="BR30" s="32">
        <f t="shared" si="6"/>
        <v>0</v>
      </c>
      <c r="BS30" s="32">
        <f t="shared" si="6"/>
        <v>0</v>
      </c>
      <c r="BT30" s="32">
        <f t="shared" si="6"/>
        <v>0</v>
      </c>
      <c r="BU30" s="32">
        <f t="shared" si="5"/>
        <v>0</v>
      </c>
      <c r="BV30" s="32">
        <f t="shared" si="5"/>
        <v>0</v>
      </c>
      <c r="BW30" s="32">
        <f t="shared" si="5"/>
        <v>0</v>
      </c>
      <c r="BX30" s="32">
        <f t="shared" si="5"/>
        <v>0</v>
      </c>
      <c r="BY30" s="32">
        <f t="shared" si="5"/>
        <v>0</v>
      </c>
      <c r="BZ30" s="32">
        <f t="shared" si="5"/>
        <v>0</v>
      </c>
      <c r="CA30" s="32">
        <f t="shared" si="5"/>
        <v>0</v>
      </c>
    </row>
    <row r="31" spans="3:1007" s="15" customFormat="1" ht="13" outlineLevel="1" x14ac:dyDescent="0.3"/>
    <row r="32" spans="3:1007" s="15" customFormat="1" ht="13" outlineLevel="1" x14ac:dyDescent="0.3">
      <c r="C32" s="15" t="s">
        <v>34</v>
      </c>
    </row>
    <row r="33" spans="6:150" s="15" customFormat="1" ht="13" outlineLevel="1" x14ac:dyDescent="0.3">
      <c r="I33" s="33">
        <v>0</v>
      </c>
      <c r="J33" s="34">
        <f>I33+0.1</f>
        <v>0.1</v>
      </c>
      <c r="K33" s="34">
        <f t="shared" ref="K33:BV33" si="7">J33+0.1</f>
        <v>0.2</v>
      </c>
      <c r="L33" s="34">
        <f t="shared" si="7"/>
        <v>0.30000000000000004</v>
      </c>
      <c r="M33" s="34">
        <f t="shared" si="7"/>
        <v>0.4</v>
      </c>
      <c r="N33" s="34">
        <f t="shared" si="7"/>
        <v>0.5</v>
      </c>
      <c r="O33" s="34">
        <f t="shared" si="7"/>
        <v>0.6</v>
      </c>
      <c r="P33" s="34">
        <f t="shared" si="7"/>
        <v>0.7</v>
      </c>
      <c r="Q33" s="34">
        <f t="shared" si="7"/>
        <v>0.79999999999999993</v>
      </c>
      <c r="R33" s="34">
        <f t="shared" si="7"/>
        <v>0.89999999999999991</v>
      </c>
      <c r="S33" s="34">
        <f t="shared" si="7"/>
        <v>0.99999999999999989</v>
      </c>
      <c r="T33" s="34">
        <f t="shared" si="7"/>
        <v>1.0999999999999999</v>
      </c>
      <c r="U33" s="34">
        <f t="shared" si="7"/>
        <v>1.2</v>
      </c>
      <c r="V33" s="34">
        <f t="shared" si="7"/>
        <v>1.3</v>
      </c>
      <c r="W33" s="34">
        <f t="shared" si="7"/>
        <v>1.4000000000000001</v>
      </c>
      <c r="X33" s="34">
        <f t="shared" si="7"/>
        <v>1.5000000000000002</v>
      </c>
      <c r="Y33" s="34">
        <f t="shared" si="7"/>
        <v>1.6000000000000003</v>
      </c>
      <c r="Z33" s="34">
        <f t="shared" si="7"/>
        <v>1.7000000000000004</v>
      </c>
      <c r="AA33" s="34">
        <f t="shared" si="7"/>
        <v>1.8000000000000005</v>
      </c>
      <c r="AB33" s="34">
        <f t="shared" si="7"/>
        <v>1.9000000000000006</v>
      </c>
      <c r="AC33" s="34">
        <f t="shared" si="7"/>
        <v>2.0000000000000004</v>
      </c>
      <c r="AD33" s="34">
        <f t="shared" si="7"/>
        <v>2.1000000000000005</v>
      </c>
      <c r="AE33" s="34">
        <f t="shared" si="7"/>
        <v>2.2000000000000006</v>
      </c>
      <c r="AF33" s="34">
        <f t="shared" si="7"/>
        <v>2.3000000000000007</v>
      </c>
      <c r="AG33" s="34">
        <f t="shared" si="7"/>
        <v>2.4000000000000008</v>
      </c>
      <c r="AH33" s="34">
        <f t="shared" si="7"/>
        <v>2.5000000000000009</v>
      </c>
      <c r="AI33" s="34">
        <f t="shared" si="7"/>
        <v>2.600000000000001</v>
      </c>
      <c r="AJ33" s="34">
        <f t="shared" si="7"/>
        <v>2.7000000000000011</v>
      </c>
      <c r="AK33" s="34">
        <f t="shared" si="7"/>
        <v>2.8000000000000012</v>
      </c>
      <c r="AL33" s="34">
        <f t="shared" si="7"/>
        <v>2.9000000000000012</v>
      </c>
      <c r="AM33" s="34">
        <f t="shared" si="7"/>
        <v>3.0000000000000013</v>
      </c>
      <c r="AN33" s="34">
        <f t="shared" si="7"/>
        <v>3.1000000000000014</v>
      </c>
      <c r="AO33" s="34">
        <f t="shared" si="7"/>
        <v>3.2000000000000015</v>
      </c>
      <c r="AP33" s="34">
        <f t="shared" si="7"/>
        <v>3.3000000000000016</v>
      </c>
      <c r="AQ33" s="34">
        <f t="shared" si="7"/>
        <v>3.4000000000000017</v>
      </c>
      <c r="AR33" s="34">
        <f t="shared" si="7"/>
        <v>3.5000000000000018</v>
      </c>
      <c r="AS33" s="34">
        <f t="shared" si="7"/>
        <v>3.6000000000000019</v>
      </c>
      <c r="AT33" s="34">
        <f t="shared" si="7"/>
        <v>3.700000000000002</v>
      </c>
      <c r="AU33" s="34">
        <f t="shared" si="7"/>
        <v>3.800000000000002</v>
      </c>
      <c r="AV33" s="34">
        <f t="shared" si="7"/>
        <v>3.9000000000000021</v>
      </c>
      <c r="AW33" s="34">
        <f t="shared" si="7"/>
        <v>4.0000000000000018</v>
      </c>
      <c r="AX33" s="34">
        <f t="shared" si="7"/>
        <v>4.1000000000000014</v>
      </c>
      <c r="AY33" s="34">
        <f t="shared" si="7"/>
        <v>4.2000000000000011</v>
      </c>
      <c r="AZ33" s="34">
        <f t="shared" si="7"/>
        <v>4.3000000000000007</v>
      </c>
      <c r="BA33" s="34">
        <f t="shared" si="7"/>
        <v>4.4000000000000004</v>
      </c>
      <c r="BB33" s="34">
        <f t="shared" si="7"/>
        <v>4.5</v>
      </c>
      <c r="BC33" s="34">
        <f t="shared" si="7"/>
        <v>4.5999999999999996</v>
      </c>
      <c r="BD33" s="34">
        <f t="shared" si="7"/>
        <v>4.6999999999999993</v>
      </c>
      <c r="BE33" s="34">
        <f t="shared" si="7"/>
        <v>4.7999999999999989</v>
      </c>
      <c r="BF33" s="34">
        <f t="shared" si="7"/>
        <v>4.8999999999999986</v>
      </c>
      <c r="BG33" s="34">
        <f t="shared" si="7"/>
        <v>4.9999999999999982</v>
      </c>
      <c r="BH33" s="34">
        <f t="shared" si="7"/>
        <v>5.0999999999999979</v>
      </c>
      <c r="BI33" s="34">
        <f t="shared" si="7"/>
        <v>5.1999999999999975</v>
      </c>
      <c r="BJ33" s="34">
        <f t="shared" si="7"/>
        <v>5.2999999999999972</v>
      </c>
      <c r="BK33" s="34">
        <f t="shared" si="7"/>
        <v>5.3999999999999968</v>
      </c>
      <c r="BL33" s="34">
        <f t="shared" si="7"/>
        <v>5.4999999999999964</v>
      </c>
      <c r="BM33" s="34">
        <f t="shared" si="7"/>
        <v>5.5999999999999961</v>
      </c>
      <c r="BN33" s="34">
        <f t="shared" si="7"/>
        <v>5.6999999999999957</v>
      </c>
      <c r="BO33" s="34">
        <f t="shared" si="7"/>
        <v>5.7999999999999954</v>
      </c>
      <c r="BP33" s="34">
        <f t="shared" si="7"/>
        <v>5.899999999999995</v>
      </c>
      <c r="BQ33" s="34">
        <f t="shared" si="7"/>
        <v>5.9999999999999947</v>
      </c>
      <c r="BR33" s="34">
        <f t="shared" si="7"/>
        <v>6.0999999999999943</v>
      </c>
      <c r="BS33" s="34">
        <f t="shared" si="7"/>
        <v>6.199999999999994</v>
      </c>
      <c r="BT33" s="34">
        <f t="shared" si="7"/>
        <v>6.2999999999999936</v>
      </c>
      <c r="BU33" s="34">
        <f t="shared" si="7"/>
        <v>6.3999999999999932</v>
      </c>
      <c r="BV33" s="34">
        <f t="shared" si="7"/>
        <v>6.4999999999999929</v>
      </c>
      <c r="BW33" s="34">
        <f t="shared" ref="BW33:EE33" si="8">BV33+0.1</f>
        <v>6.5999999999999925</v>
      </c>
      <c r="BX33" s="34">
        <f t="shared" si="8"/>
        <v>6.6999999999999922</v>
      </c>
      <c r="BY33" s="34">
        <f t="shared" si="8"/>
        <v>6.7999999999999918</v>
      </c>
      <c r="BZ33" s="34">
        <f t="shared" si="8"/>
        <v>6.8999999999999915</v>
      </c>
      <c r="CA33" s="34">
        <f t="shared" si="8"/>
        <v>6.9999999999999911</v>
      </c>
      <c r="CB33" s="34">
        <f t="shared" si="8"/>
        <v>7.0999999999999908</v>
      </c>
      <c r="CC33" s="34">
        <f t="shared" si="8"/>
        <v>7.1999999999999904</v>
      </c>
      <c r="CD33" s="34">
        <f t="shared" si="8"/>
        <v>7.2999999999999901</v>
      </c>
      <c r="CE33" s="34">
        <f t="shared" si="8"/>
        <v>7.3999999999999897</v>
      </c>
      <c r="CF33" s="34">
        <f t="shared" si="8"/>
        <v>7.4999999999999893</v>
      </c>
      <c r="CG33" s="34">
        <f t="shared" si="8"/>
        <v>7.599999999999989</v>
      </c>
      <c r="CH33" s="34">
        <f t="shared" si="8"/>
        <v>7.6999999999999886</v>
      </c>
      <c r="CI33" s="34">
        <f t="shared" si="8"/>
        <v>7.7999999999999883</v>
      </c>
      <c r="CJ33" s="34">
        <f t="shared" si="8"/>
        <v>7.8999999999999879</v>
      </c>
      <c r="CK33" s="34">
        <f t="shared" si="8"/>
        <v>7.9999999999999876</v>
      </c>
      <c r="CL33" s="34">
        <f t="shared" si="8"/>
        <v>8.0999999999999872</v>
      </c>
      <c r="CM33" s="34">
        <f t="shared" si="8"/>
        <v>8.1999999999999869</v>
      </c>
      <c r="CN33" s="34">
        <f t="shared" si="8"/>
        <v>8.2999999999999865</v>
      </c>
      <c r="CO33" s="34">
        <f t="shared" si="8"/>
        <v>8.3999999999999861</v>
      </c>
      <c r="CP33" s="34">
        <f t="shared" si="8"/>
        <v>8.4999999999999858</v>
      </c>
      <c r="CQ33" s="34">
        <f t="shared" si="8"/>
        <v>8.5999999999999854</v>
      </c>
      <c r="CR33" s="34">
        <f t="shared" si="8"/>
        <v>8.6999999999999851</v>
      </c>
      <c r="CS33" s="34">
        <f t="shared" si="8"/>
        <v>8.7999999999999847</v>
      </c>
      <c r="CT33" s="34">
        <f t="shared" si="8"/>
        <v>8.8999999999999844</v>
      </c>
      <c r="CU33" s="34">
        <f t="shared" si="8"/>
        <v>8.999999999999984</v>
      </c>
      <c r="CV33" s="34">
        <f t="shared" si="8"/>
        <v>9.0999999999999837</v>
      </c>
      <c r="CW33" s="34">
        <f t="shared" si="8"/>
        <v>9.1999999999999833</v>
      </c>
      <c r="CX33" s="34">
        <f t="shared" si="8"/>
        <v>9.2999999999999829</v>
      </c>
      <c r="CY33" s="34">
        <f t="shared" si="8"/>
        <v>9.3999999999999826</v>
      </c>
      <c r="CZ33" s="34">
        <f t="shared" si="8"/>
        <v>9.4999999999999822</v>
      </c>
      <c r="DA33" s="34">
        <f t="shared" si="8"/>
        <v>9.5999999999999819</v>
      </c>
      <c r="DB33" s="34">
        <f t="shared" si="8"/>
        <v>9.6999999999999815</v>
      </c>
      <c r="DC33" s="34">
        <f t="shared" si="8"/>
        <v>9.7999999999999812</v>
      </c>
      <c r="DD33" s="34">
        <f t="shared" si="8"/>
        <v>9.8999999999999808</v>
      </c>
      <c r="DE33" s="34">
        <f t="shared" si="8"/>
        <v>9.9999999999999805</v>
      </c>
      <c r="DF33" s="34">
        <f t="shared" si="8"/>
        <v>10.09999999999998</v>
      </c>
      <c r="DG33" s="34">
        <f t="shared" si="8"/>
        <v>10.19999999999998</v>
      </c>
      <c r="DH33" s="34">
        <f t="shared" si="8"/>
        <v>10.299999999999979</v>
      </c>
      <c r="DI33" s="34">
        <f t="shared" si="8"/>
        <v>10.399999999999979</v>
      </c>
      <c r="DJ33" s="34">
        <f t="shared" si="8"/>
        <v>10.499999999999979</v>
      </c>
      <c r="DK33" s="34">
        <f t="shared" si="8"/>
        <v>10.599999999999978</v>
      </c>
      <c r="DL33" s="34">
        <f t="shared" si="8"/>
        <v>10.699999999999978</v>
      </c>
      <c r="DM33" s="34">
        <f t="shared" si="8"/>
        <v>10.799999999999978</v>
      </c>
      <c r="DN33" s="34">
        <f t="shared" si="8"/>
        <v>10.899999999999977</v>
      </c>
      <c r="DO33" s="34">
        <f t="shared" si="8"/>
        <v>10.999999999999977</v>
      </c>
      <c r="DP33" s="34">
        <f t="shared" si="8"/>
        <v>11.099999999999977</v>
      </c>
      <c r="DQ33" s="34">
        <f t="shared" si="8"/>
        <v>11.199999999999976</v>
      </c>
      <c r="DR33" s="34">
        <f t="shared" si="8"/>
        <v>11.299999999999976</v>
      </c>
      <c r="DS33" s="34">
        <f t="shared" si="8"/>
        <v>11.399999999999975</v>
      </c>
      <c r="DT33" s="34">
        <f t="shared" si="8"/>
        <v>11.499999999999975</v>
      </c>
      <c r="DU33" s="34">
        <f t="shared" si="8"/>
        <v>11.599999999999975</v>
      </c>
      <c r="DV33" s="34">
        <f t="shared" si="8"/>
        <v>11.699999999999974</v>
      </c>
      <c r="DW33" s="34">
        <f t="shared" si="8"/>
        <v>11.799999999999974</v>
      </c>
      <c r="DX33" s="34">
        <f t="shared" si="8"/>
        <v>11.899999999999974</v>
      </c>
      <c r="DY33" s="34">
        <f t="shared" si="8"/>
        <v>11.999999999999973</v>
      </c>
      <c r="DZ33" s="34">
        <f t="shared" si="8"/>
        <v>12.099999999999973</v>
      </c>
      <c r="EA33" s="34">
        <f t="shared" si="8"/>
        <v>12.199999999999973</v>
      </c>
      <c r="EB33" s="34">
        <f t="shared" si="8"/>
        <v>12.299999999999972</v>
      </c>
      <c r="EC33" s="34">
        <f t="shared" si="8"/>
        <v>12.399999999999972</v>
      </c>
      <c r="ED33" s="34">
        <f t="shared" si="8"/>
        <v>12.499999999999972</v>
      </c>
      <c r="EE33" s="34">
        <f t="shared" si="8"/>
        <v>12.599999999999971</v>
      </c>
      <c r="EF33" s="34">
        <v>13.599999999999971</v>
      </c>
      <c r="EG33" s="34">
        <v>14.599999999999971</v>
      </c>
      <c r="EH33" s="34">
        <v>15.599999999999971</v>
      </c>
      <c r="EI33" s="34">
        <v>16.599999999999973</v>
      </c>
      <c r="EJ33" s="34">
        <v>17.599999999999973</v>
      </c>
      <c r="EK33" s="34">
        <v>18.599999999999973</v>
      </c>
      <c r="EL33" s="34">
        <v>19.599999999999973</v>
      </c>
      <c r="EM33" s="34">
        <v>20.599999999999973</v>
      </c>
      <c r="EN33" s="34">
        <v>21.599999999999973</v>
      </c>
      <c r="EO33" s="34">
        <v>22.599999999999973</v>
      </c>
      <c r="EP33" s="34">
        <v>23.599999999999973</v>
      </c>
      <c r="EQ33" s="34">
        <v>24.599999999999973</v>
      </c>
      <c r="ER33" s="34">
        <v>25.599999999999973</v>
      </c>
      <c r="ES33" s="34">
        <v>26.599999999999973</v>
      </c>
      <c r="ET33" s="34">
        <v>27.599999999999973</v>
      </c>
    </row>
    <row r="34" spans="6:150" s="15" customFormat="1" ht="13" outlineLevel="1" x14ac:dyDescent="0.3">
      <c r="F34" s="15" t="str">
        <f>F17</f>
        <v>Enercon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1.3043478260869584E-3</v>
      </c>
      <c r="AD34" s="35">
        <v>1.7210972749211692E-3</v>
      </c>
      <c r="AE34" s="35">
        <v>2.2710014694681539E-3</v>
      </c>
      <c r="AF34" s="35">
        <v>2.9966044043400978E-3</v>
      </c>
      <c r="AG34" s="35">
        <v>3.9540432169836558E-3</v>
      </c>
      <c r="AH34" s="35">
        <v>5.2173913043478334E-3</v>
      </c>
      <c r="AI34" s="35">
        <v>6.042340046709371E-3</v>
      </c>
      <c r="AJ34" s="35">
        <v>6.9977257043463206E-3</v>
      </c>
      <c r="AK34" s="35">
        <v>8.1041723330246909E-3</v>
      </c>
      <c r="AL34" s="35">
        <v>9.3855649647099186E-3</v>
      </c>
      <c r="AM34" s="35">
        <v>1.0869565217391323E-2</v>
      </c>
      <c r="AN34" s="35">
        <v>1.2485851684750405E-2</v>
      </c>
      <c r="AO34" s="35">
        <v>1.434247729100975E-2</v>
      </c>
      <c r="AP34" s="35">
        <v>1.6475180070765233E-2</v>
      </c>
      <c r="AQ34" s="35">
        <v>1.892501224556796E-2</v>
      </c>
      <c r="AR34" s="35">
        <v>2.1739130434782646E-2</v>
      </c>
      <c r="AS34" s="35">
        <v>2.3999983212301543E-2</v>
      </c>
      <c r="AT34" s="35">
        <v>2.6495962932774727E-2</v>
      </c>
      <c r="AU34" s="35">
        <v>2.925152261669639E-2</v>
      </c>
      <c r="AV34" s="35">
        <v>3.2293658379808667E-2</v>
      </c>
      <c r="AW34" s="35">
        <v>3.5652173913043532E-2</v>
      </c>
      <c r="AX34" s="35">
        <v>3.8788702142637348E-2</v>
      </c>
      <c r="AY34" s="35">
        <v>4.2201168926750562E-2</v>
      </c>
      <c r="AZ34" s="35">
        <v>4.5913850178206712E-2</v>
      </c>
      <c r="BA34" s="35">
        <v>4.9953157502481818E-2</v>
      </c>
      <c r="BB34" s="35">
        <v>5.434782608695652E-2</v>
      </c>
      <c r="BC34" s="35">
        <v>5.8064410878513412E-2</v>
      </c>
      <c r="BD34" s="35">
        <v>6.2035154916306422E-2</v>
      </c>
      <c r="BE34" s="35">
        <v>6.6277438921096707E-2</v>
      </c>
      <c r="BF34" s="35">
        <v>7.0809832197018516E-2</v>
      </c>
      <c r="BG34" s="35">
        <v>7.5652173913043394E-2</v>
      </c>
      <c r="BH34" s="35">
        <v>8.1011146680610602E-2</v>
      </c>
      <c r="BI34" s="35">
        <v>8.6749732982569258E-2</v>
      </c>
      <c r="BJ34" s="35">
        <v>9.2894823501470561E-2</v>
      </c>
      <c r="BK34" s="35">
        <v>9.9475213775047519E-2</v>
      </c>
      <c r="BL34" s="35">
        <v>0.1065217391304345</v>
      </c>
      <c r="BM34" s="35">
        <v>0.1124361685697739</v>
      </c>
      <c r="BN34" s="35">
        <v>0.11867898614733251</v>
      </c>
      <c r="BO34" s="35">
        <v>0.12526842502835978</v>
      </c>
      <c r="BP34" s="35">
        <v>0.1322237307420619</v>
      </c>
      <c r="BQ34" s="35">
        <v>0.13956521739130393</v>
      </c>
      <c r="BR34" s="35">
        <v>0.14776166117507963</v>
      </c>
      <c r="BS34" s="35">
        <v>0.15643946909783155</v>
      </c>
      <c r="BT34" s="35">
        <v>0.16562691091171136</v>
      </c>
      <c r="BU34" s="35">
        <v>0.17535391660656191</v>
      </c>
      <c r="BV34" s="35">
        <v>0.18565217391304273</v>
      </c>
      <c r="BW34" s="35">
        <v>0.19399779354438948</v>
      </c>
      <c r="BX34" s="35">
        <v>0.20271857370072807</v>
      </c>
      <c r="BY34" s="35">
        <v>0.21183137896800064</v>
      </c>
      <c r="BZ34" s="35">
        <v>0.22135383204565012</v>
      </c>
      <c r="CA34" s="35">
        <v>0.23130434782608605</v>
      </c>
      <c r="CB34" s="35">
        <v>0.24251212053610094</v>
      </c>
      <c r="CC34" s="35">
        <v>0.25426296202238374</v>
      </c>
      <c r="CD34" s="35">
        <v>0.266583186495919</v>
      </c>
      <c r="CE34" s="35">
        <v>0.27950038321374404</v>
      </c>
      <c r="CF34" s="35">
        <v>0.29304347826086807</v>
      </c>
      <c r="CG34" s="35">
        <v>0.30439085670873911</v>
      </c>
      <c r="CH34" s="35">
        <v>0.31617763410997812</v>
      </c>
      <c r="CI34" s="35">
        <v>0.32842082509409704</v>
      </c>
      <c r="CJ34" s="35">
        <v>0.34113810313973625</v>
      </c>
      <c r="CK34" s="35">
        <v>0.35434782608695481</v>
      </c>
      <c r="CL34" s="35">
        <v>0.36899829481041879</v>
      </c>
      <c r="CM34" s="35">
        <v>0.38425448542072904</v>
      </c>
      <c r="CN34" s="35">
        <v>0.40014144141725244</v>
      </c>
      <c r="CO34" s="35">
        <v>0.41668524171985893</v>
      </c>
      <c r="CP34" s="35">
        <v>0.43391304347825838</v>
      </c>
      <c r="CQ34" s="35">
        <v>0.44869682708483716</v>
      </c>
      <c r="CR34" s="35">
        <v>0.46398430667615514</v>
      </c>
      <c r="CS34" s="35">
        <v>0.47979264359952378</v>
      </c>
      <c r="CT34" s="35">
        <v>0.49613958390384066</v>
      </c>
      <c r="CU34" s="35">
        <v>0.51304347826086694</v>
      </c>
      <c r="CV34" s="35">
        <v>0.52936300516360202</v>
      </c>
      <c r="CW34" s="35">
        <v>0.54620164393426673</v>
      </c>
      <c r="CX34" s="35">
        <v>0.56357590713067163</v>
      </c>
      <c r="CY34" s="35">
        <v>0.58150283256266355</v>
      </c>
      <c r="CZ34" s="35">
        <v>0.59999999999999665</v>
      </c>
      <c r="DA34" s="35">
        <v>0.61646276587192217</v>
      </c>
      <c r="DB34" s="35">
        <v>0.63337723617743691</v>
      </c>
      <c r="DC34" s="35">
        <v>0.65075580475709727</v>
      </c>
      <c r="DD34" s="35">
        <v>0.66861120551295128</v>
      </c>
      <c r="DE34" s="35">
        <v>0.68695652173912691</v>
      </c>
      <c r="DF34" s="35">
        <v>0.69993502993540724</v>
      </c>
      <c r="DG34" s="35">
        <v>0.71315873803833352</v>
      </c>
      <c r="DH34" s="35">
        <v>0.72663227855214441</v>
      </c>
      <c r="DI34" s="35">
        <v>0.74036037150189216</v>
      </c>
      <c r="DJ34" s="35">
        <v>0.75434782608695339</v>
      </c>
      <c r="DK34" s="35">
        <v>0.76736874809298938</v>
      </c>
      <c r="DL34" s="35">
        <v>0.78061442637726164</v>
      </c>
      <c r="DM34" s="35">
        <v>0.79408874049488842</v>
      </c>
      <c r="DN34" s="35">
        <v>0.80779563696662704</v>
      </c>
      <c r="DO34" s="35">
        <v>0.82173913043477942</v>
      </c>
      <c r="DP34" s="35">
        <v>0.83067317756832981</v>
      </c>
      <c r="DQ34" s="35">
        <v>0.83970435674199762</v>
      </c>
      <c r="DR34" s="35">
        <v>0.84883372398706269</v>
      </c>
      <c r="DS34" s="35">
        <v>0.85806234681610338</v>
      </c>
      <c r="DT34" s="35">
        <v>0.86739130434782374</v>
      </c>
      <c r="DU34" s="35">
        <v>0.87633537449533794</v>
      </c>
      <c r="DV34" s="35">
        <v>0.88537167105831494</v>
      </c>
      <c r="DW34" s="35">
        <v>0.89450114502568578</v>
      </c>
      <c r="DX34" s="35">
        <v>0.90372475719246514</v>
      </c>
      <c r="DY34" s="35">
        <v>0.91304347826086696</v>
      </c>
      <c r="DZ34" s="35">
        <v>0.91947399754606396</v>
      </c>
      <c r="EA34" s="35">
        <v>0.92594980665508775</v>
      </c>
      <c r="EB34" s="35">
        <v>0.93247122456188958</v>
      </c>
      <c r="EC34" s="35">
        <v>0.93903857248693834</v>
      </c>
      <c r="ED34" s="35">
        <v>0.94565217391304168</v>
      </c>
      <c r="EE34" s="35">
        <v>0.95123796835887775</v>
      </c>
      <c r="EF34" s="35">
        <v>0.99303740796981921</v>
      </c>
      <c r="EG34" s="35">
        <v>1</v>
      </c>
      <c r="EH34" s="35">
        <v>1</v>
      </c>
      <c r="EI34" s="35">
        <v>1</v>
      </c>
      <c r="EJ34" s="35">
        <v>1</v>
      </c>
      <c r="EK34" s="35">
        <v>1</v>
      </c>
      <c r="EL34" s="35">
        <v>1</v>
      </c>
      <c r="EM34" s="35">
        <v>1</v>
      </c>
      <c r="EN34" s="35">
        <v>1</v>
      </c>
      <c r="EO34" s="35">
        <v>1</v>
      </c>
      <c r="EP34" s="35">
        <v>1</v>
      </c>
      <c r="EQ34" s="35">
        <v>1</v>
      </c>
      <c r="ER34" s="35">
        <v>1</v>
      </c>
      <c r="ES34" s="35">
        <v>1</v>
      </c>
      <c r="ET34" s="35">
        <v>1</v>
      </c>
    </row>
    <row r="35" spans="6:150" s="15" customFormat="1" ht="13" outlineLevel="1" x14ac:dyDescent="0.3">
      <c r="F35" s="15" t="str">
        <f>F18</f>
        <v>Gamesa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1.6666666666666673E-2</v>
      </c>
      <c r="AD35" s="35">
        <v>1.8309342388435304E-2</v>
      </c>
      <c r="AE35" s="35">
        <v>2.0113921121817223E-2</v>
      </c>
      <c r="AF35" s="35">
        <v>2.2096360115599928E-2</v>
      </c>
      <c r="AG35" s="35">
        <v>2.4274189373681091E-2</v>
      </c>
      <c r="AH35" s="35">
        <v>2.6666666666666686E-2</v>
      </c>
      <c r="AI35" s="35">
        <v>2.8420340176945998E-2</v>
      </c>
      <c r="AJ35" s="35">
        <v>3.0289340091499889E-2</v>
      </c>
      <c r="AK35" s="35">
        <v>3.2281250592586311E-2</v>
      </c>
      <c r="AL35" s="35">
        <v>3.4404154619195326E-2</v>
      </c>
      <c r="AM35" s="35">
        <v>3.6666666666666702E-2</v>
      </c>
      <c r="AN35" s="35">
        <v>3.9185032273719826E-2</v>
      </c>
      <c r="AO35" s="35">
        <v>4.1876366026158095E-2</v>
      </c>
      <c r="AP35" s="35">
        <v>4.4752547842939305E-2</v>
      </c>
      <c r="AQ35" s="35">
        <v>4.7826273587911798E-2</v>
      </c>
      <c r="AR35" s="35">
        <v>5.1111111111111163E-2</v>
      </c>
      <c r="AS35" s="35">
        <v>5.3900650435629541E-2</v>
      </c>
      <c r="AT35" s="35">
        <v>5.6842437079250782E-2</v>
      </c>
      <c r="AU35" s="35">
        <v>5.9944780387525327E-2</v>
      </c>
      <c r="AV35" s="35">
        <v>6.3216443212993981E-2</v>
      </c>
      <c r="AW35" s="35">
        <v>6.6666666666666749E-2</v>
      </c>
      <c r="AX35" s="35">
        <v>7.2298118079846652E-2</v>
      </c>
      <c r="AY35" s="35">
        <v>7.8405268168311643E-2</v>
      </c>
      <c r="AZ35" s="35">
        <v>8.5028300041719435E-2</v>
      </c>
      <c r="BA35" s="35">
        <v>9.2210791148172808E-2</v>
      </c>
      <c r="BB35" s="35">
        <v>0.1</v>
      </c>
      <c r="BC35" s="35">
        <v>0.1059223841048812</v>
      </c>
      <c r="BD35" s="35">
        <v>0.1121955145446199</v>
      </c>
      <c r="BE35" s="35">
        <v>0.11884016386440016</v>
      </c>
      <c r="BF35" s="35">
        <v>0.12587833483932018</v>
      </c>
      <c r="BG35" s="35">
        <v>0.13333333333333319</v>
      </c>
      <c r="BH35" s="35">
        <v>0.13978842283796272</v>
      </c>
      <c r="BI35" s="35">
        <v>0.14655602369643808</v>
      </c>
      <c r="BJ35" s="35">
        <v>0.1536512655744614</v>
      </c>
      <c r="BK35" s="35">
        <v>0.16109001061283201</v>
      </c>
      <c r="BL35" s="35">
        <v>0.16888888888888862</v>
      </c>
      <c r="BM35" s="35">
        <v>0.17722445719567645</v>
      </c>
      <c r="BN35" s="35">
        <v>0.18597143029915783</v>
      </c>
      <c r="BO35" s="35">
        <v>0.19515011322239931</v>
      </c>
      <c r="BP35" s="35">
        <v>0.20478181314975738</v>
      </c>
      <c r="BQ35" s="35">
        <v>0.21488888888888832</v>
      </c>
      <c r="BR35" s="35">
        <v>0.22620941055991561</v>
      </c>
      <c r="BS35" s="35">
        <v>0.23812630653194486</v>
      </c>
      <c r="BT35" s="35">
        <v>0.25067099428883693</v>
      </c>
      <c r="BU35" s="35">
        <v>0.26387654641308861</v>
      </c>
      <c r="BV35" s="35">
        <v>0.27777777777777679</v>
      </c>
      <c r="BW35" s="35">
        <v>0.28935029375270066</v>
      </c>
      <c r="BX35" s="35">
        <v>0.30140493298118776</v>
      </c>
      <c r="BY35" s="35">
        <v>0.31396178122783192</v>
      </c>
      <c r="BZ35" s="35">
        <v>0.32704176105142035</v>
      </c>
      <c r="CA35" s="35">
        <v>0.34066666666666545</v>
      </c>
      <c r="CB35" s="35">
        <v>0.35447819974232497</v>
      </c>
      <c r="CC35" s="35">
        <v>0.36884968911710397</v>
      </c>
      <c r="CD35" s="35">
        <v>0.38380383690923991</v>
      </c>
      <c r="CE35" s="35">
        <v>0.39936426564124683</v>
      </c>
      <c r="CF35" s="35">
        <v>0.41555555555555385</v>
      </c>
      <c r="CG35" s="35">
        <v>0.42928459859845475</v>
      </c>
      <c r="CH35" s="35">
        <v>0.4434672190760785</v>
      </c>
      <c r="CI35" s="35">
        <v>0.45811840219086414</v>
      </c>
      <c r="CJ35" s="35">
        <v>0.47325362822343353</v>
      </c>
      <c r="CK35" s="35">
        <v>0.48888888888888687</v>
      </c>
      <c r="CL35" s="35">
        <v>0.50627430849684718</v>
      </c>
      <c r="CM35" s="35">
        <v>0.52427797249901298</v>
      </c>
      <c r="CN35" s="35">
        <v>0.54292186633718464</v>
      </c>
      <c r="CO35" s="35">
        <v>0.56222875727933941</v>
      </c>
      <c r="CP35" s="35">
        <v>0.58222222222221931</v>
      </c>
      <c r="CQ35" s="35">
        <v>0.59892489632509827</v>
      </c>
      <c r="CR35" s="35">
        <v>0.61610673338593158</v>
      </c>
      <c r="CS35" s="35">
        <v>0.63378147953536068</v>
      </c>
      <c r="CT35" s="35">
        <v>0.65196327525026021</v>
      </c>
      <c r="CU35" s="35">
        <v>0.67066666666666364</v>
      </c>
      <c r="CV35" s="35">
        <v>0.68885322120819759</v>
      </c>
      <c r="CW35" s="35">
        <v>0.70753294289599233</v>
      </c>
      <c r="CX35" s="35">
        <v>0.72671920500719001</v>
      </c>
      <c r="CY35" s="35">
        <v>0.74642574346381552</v>
      </c>
      <c r="CZ35" s="35">
        <v>0.76666666666666305</v>
      </c>
      <c r="DA35" s="35">
        <v>0.78055433754953174</v>
      </c>
      <c r="DB35" s="35">
        <v>0.79469357460963974</v>
      </c>
      <c r="DC35" s="35">
        <v>0.80908893480560695</v>
      </c>
      <c r="DD35" s="35">
        <v>0.82374505764241157</v>
      </c>
      <c r="DE35" s="35">
        <v>0.8386666666666639</v>
      </c>
      <c r="DF35" s="35">
        <v>0.85184589618384421</v>
      </c>
      <c r="DG35" s="35">
        <v>0.86523223073759015</v>
      </c>
      <c r="DH35" s="35">
        <v>0.87882892488053821</v>
      </c>
      <c r="DI35" s="35">
        <v>0.89263928430900086</v>
      </c>
      <c r="DJ35" s="35">
        <v>0.90666666666666351</v>
      </c>
      <c r="DK35" s="35">
        <v>0.9168359727945945</v>
      </c>
      <c r="DL35" s="35">
        <v>0.92711933934949908</v>
      </c>
      <c r="DM35" s="35">
        <v>0.93751804564983299</v>
      </c>
      <c r="DN35" s="35">
        <v>0.94803338536307402</v>
      </c>
      <c r="DO35" s="35">
        <v>0.95866666666666422</v>
      </c>
      <c r="DP35" s="35">
        <v>0.96376764884629262</v>
      </c>
      <c r="DQ35" s="35">
        <v>0.96889577290964402</v>
      </c>
      <c r="DR35" s="35">
        <v>0.97405118327632845</v>
      </c>
      <c r="DS35" s="35">
        <v>0.97923402513439939</v>
      </c>
      <c r="DT35" s="35">
        <v>0.98444444444444312</v>
      </c>
      <c r="DU35" s="35">
        <v>0.98709678045865601</v>
      </c>
      <c r="DV35" s="35">
        <v>0.98975626251993265</v>
      </c>
      <c r="DW35" s="35">
        <v>0.99242290988148607</v>
      </c>
      <c r="DX35" s="35">
        <v>0.99509674184840158</v>
      </c>
      <c r="DY35" s="35">
        <v>0.99777777777777721</v>
      </c>
      <c r="DZ35" s="35">
        <v>0.99822182680889793</v>
      </c>
      <c r="EA35" s="35">
        <v>0.99866607345871283</v>
      </c>
      <c r="EB35" s="35">
        <v>0.99911051781517024</v>
      </c>
      <c r="EC35" s="35">
        <v>0.99955515996625721</v>
      </c>
      <c r="ED35" s="35">
        <v>0.99999999999999978</v>
      </c>
      <c r="EE35" s="35">
        <v>1</v>
      </c>
      <c r="EF35" s="35">
        <v>1</v>
      </c>
      <c r="EG35" s="35">
        <v>1</v>
      </c>
      <c r="EH35" s="35">
        <v>1</v>
      </c>
      <c r="EI35" s="35">
        <v>1</v>
      </c>
      <c r="EJ35" s="35">
        <v>1</v>
      </c>
      <c r="EK35" s="35">
        <v>1</v>
      </c>
      <c r="EL35" s="35">
        <v>1</v>
      </c>
      <c r="EM35" s="35">
        <v>1</v>
      </c>
      <c r="EN35" s="35">
        <v>1</v>
      </c>
      <c r="EO35" s="35">
        <v>1</v>
      </c>
      <c r="EP35" s="35">
        <v>1</v>
      </c>
      <c r="EQ35" s="35">
        <v>1</v>
      </c>
      <c r="ER35" s="35">
        <v>1</v>
      </c>
      <c r="ES35" s="35">
        <v>1</v>
      </c>
      <c r="ET35" s="35">
        <v>1</v>
      </c>
    </row>
    <row r="36" spans="6:150" s="15" customFormat="1" ht="13" outlineLevel="1" x14ac:dyDescent="0.3">
      <c r="F36" s="15" t="str">
        <f>F19</f>
        <v>Nordex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2.0000000000000065E-3</v>
      </c>
      <c r="AN36" s="35">
        <v>2.5546168891750886E-3</v>
      </c>
      <c r="AO36" s="35">
        <v>3.2630337252292918E-3</v>
      </c>
      <c r="AP36" s="35">
        <v>4.1679005322093135E-3</v>
      </c>
      <c r="AQ36" s="35">
        <v>5.323694545991858E-3</v>
      </c>
      <c r="AR36" s="35">
        <v>6.8000000000000317E-3</v>
      </c>
      <c r="AS36" s="35">
        <v>8.8084088853012926E-3</v>
      </c>
      <c r="AT36" s="35">
        <v>1.1410009866272707E-2</v>
      </c>
      <c r="AU36" s="35">
        <v>1.4780004748154626E-2</v>
      </c>
      <c r="AV36" s="35">
        <v>1.9145341933594105E-2</v>
      </c>
      <c r="AW36" s="35">
        <v>2.4800000000000055E-2</v>
      </c>
      <c r="AX36" s="35">
        <v>2.8254181795148822E-2</v>
      </c>
      <c r="AY36" s="35">
        <v>3.2189467294891826E-2</v>
      </c>
      <c r="AZ36" s="35">
        <v>3.6672865356406008E-2</v>
      </c>
      <c r="BA36" s="35">
        <v>4.1780717932617263E-2</v>
      </c>
      <c r="BB36" s="35">
        <v>4.7600000000000003E-2</v>
      </c>
      <c r="BC36" s="35">
        <v>5.2158984849147064E-2</v>
      </c>
      <c r="BD36" s="35">
        <v>5.715461555658724E-2</v>
      </c>
      <c r="BE36" s="35">
        <v>6.2628712749471807E-2</v>
      </c>
      <c r="BF36" s="35">
        <v>6.8627102508850485E-2</v>
      </c>
      <c r="BG36" s="35">
        <v>7.5199999999999878E-2</v>
      </c>
      <c r="BH36" s="35">
        <v>8.0786115614734588E-2</v>
      </c>
      <c r="BI36" s="35">
        <v>8.6787187182410547E-2</v>
      </c>
      <c r="BJ36" s="35">
        <v>9.3234039063774449E-2</v>
      </c>
      <c r="BK36" s="35">
        <v>0.10015978535950497</v>
      </c>
      <c r="BL36" s="35">
        <v>0.10759999999999972</v>
      </c>
      <c r="BM36" s="35">
        <v>0.11424656214194681</v>
      </c>
      <c r="BN36" s="35">
        <v>0.12130368923098275</v>
      </c>
      <c r="BO36" s="35">
        <v>0.12879674228415339</v>
      </c>
      <c r="BP36" s="35">
        <v>0.13675264889448763</v>
      </c>
      <c r="BQ36" s="35">
        <v>0.14519999999999952</v>
      </c>
      <c r="BR36" s="35">
        <v>0.15302898266788212</v>
      </c>
      <c r="BS36" s="35">
        <v>0.16128009322566828</v>
      </c>
      <c r="BT36" s="35">
        <v>0.16997609222386553</v>
      </c>
      <c r="BU36" s="35">
        <v>0.17914096743030528</v>
      </c>
      <c r="BV36" s="35">
        <v>0.1887999999999993</v>
      </c>
      <c r="BW36" s="35">
        <v>0.19801539421193018</v>
      </c>
      <c r="BX36" s="35">
        <v>0.20768059504717287</v>
      </c>
      <c r="BY36" s="35">
        <v>0.21781755772475797</v>
      </c>
      <c r="BZ36" s="35">
        <v>0.2284493091056565</v>
      </c>
      <c r="CA36" s="35">
        <v>0.23959999999999901</v>
      </c>
      <c r="CB36" s="35">
        <v>0.25035093327724833</v>
      </c>
      <c r="CC36" s="35">
        <v>0.26158426457758549</v>
      </c>
      <c r="CD36" s="35">
        <v>0.27332163926394587</v>
      </c>
      <c r="CE36" s="35">
        <v>0.28558567393404216</v>
      </c>
      <c r="CF36" s="35">
        <v>0.29839999999999861</v>
      </c>
      <c r="CG36" s="35">
        <v>0.31063473807642383</v>
      </c>
      <c r="CH36" s="35">
        <v>0.32337111427549881</v>
      </c>
      <c r="CI36" s="35">
        <v>0.33662969632859019</v>
      </c>
      <c r="CJ36" s="35">
        <v>0.35043189526735308</v>
      </c>
      <c r="CK36" s="35">
        <v>0.36479999999999824</v>
      </c>
      <c r="CL36" s="35">
        <v>0.37852728302209759</v>
      </c>
      <c r="CM36" s="35">
        <v>0.39277111839937445</v>
      </c>
      <c r="CN36" s="35">
        <v>0.40755094379733137</v>
      </c>
      <c r="CO36" s="35">
        <v>0.42288692831331176</v>
      </c>
      <c r="CP36" s="35">
        <v>0.43879999999999775</v>
      </c>
      <c r="CQ36" s="35">
        <v>0.45388635153102924</v>
      </c>
      <c r="CR36" s="35">
        <v>0.46949138583899291</v>
      </c>
      <c r="CS36" s="35">
        <v>0.48563293571948102</v>
      </c>
      <c r="CT36" s="35">
        <v>0.50232944707616023</v>
      </c>
      <c r="CU36" s="35">
        <v>0.51959999999999718</v>
      </c>
      <c r="CV36" s="35">
        <v>0.53583347136795545</v>
      </c>
      <c r="CW36" s="35">
        <v>0.55257411285264613</v>
      </c>
      <c r="CX36" s="35">
        <v>0.56983776958795851</v>
      </c>
      <c r="CY36" s="35">
        <v>0.58764078174536272</v>
      </c>
      <c r="CZ36" s="35">
        <v>0.60599999999999665</v>
      </c>
      <c r="DA36" s="35">
        <v>0.62330325335998638</v>
      </c>
      <c r="DB36" s="35">
        <v>0.64110057037812762</v>
      </c>
      <c r="DC36" s="35">
        <v>0.65940605816440911</v>
      </c>
      <c r="DD36" s="35">
        <v>0.67823422663228172</v>
      </c>
      <c r="DE36" s="35">
        <v>0.69759999999999622</v>
      </c>
      <c r="DF36" s="35">
        <v>0.71473708903441868</v>
      </c>
      <c r="DG36" s="35">
        <v>0.7322951640501677</v>
      </c>
      <c r="DH36" s="35">
        <v>0.75028456689679102</v>
      </c>
      <c r="DI36" s="35">
        <v>0.76871589347945024</v>
      </c>
      <c r="DJ36" s="35">
        <v>0.78759999999999597</v>
      </c>
      <c r="DK36" s="35">
        <v>0.80150059176052124</v>
      </c>
      <c r="DL36" s="35">
        <v>0.81564651928957366</v>
      </c>
      <c r="DM36" s="35">
        <v>0.83004211259269345</v>
      </c>
      <c r="DN36" s="35">
        <v>0.84469177809700291</v>
      </c>
      <c r="DO36" s="35">
        <v>0.85959999999999659</v>
      </c>
      <c r="DP36" s="35">
        <v>0.87044298127228614</v>
      </c>
      <c r="DQ36" s="35">
        <v>0.88142273574475094</v>
      </c>
      <c r="DR36" s="35">
        <v>0.89254098867244969</v>
      </c>
      <c r="DS36" s="35">
        <v>0.90379948707278168</v>
      </c>
      <c r="DT36" s="35">
        <v>0.91519999999999713</v>
      </c>
      <c r="DU36" s="35">
        <v>0.92314099448396802</v>
      </c>
      <c r="DV36" s="35">
        <v>0.931150891277154</v>
      </c>
      <c r="DW36" s="35">
        <v>0.93923028823014332</v>
      </c>
      <c r="DX36" s="35">
        <v>0.94737978838094428</v>
      </c>
      <c r="DY36" s="35">
        <v>0.95559999999999778</v>
      </c>
      <c r="DZ36" s="35">
        <v>0.96090086342349734</v>
      </c>
      <c r="EA36" s="35">
        <v>0.96623113156971985</v>
      </c>
      <c r="EB36" s="35">
        <v>0.97159096755128505</v>
      </c>
      <c r="EC36" s="35">
        <v>0.97698053538562413</v>
      </c>
      <c r="ED36" s="35">
        <v>0.9823999999999985</v>
      </c>
      <c r="EE36" s="35">
        <v>0.98526326100824313</v>
      </c>
      <c r="EF36" s="35">
        <v>1</v>
      </c>
      <c r="EG36" s="35">
        <v>1</v>
      </c>
      <c r="EH36" s="35">
        <v>1</v>
      </c>
      <c r="EI36" s="35">
        <v>1</v>
      </c>
      <c r="EJ36" s="35">
        <v>1</v>
      </c>
      <c r="EK36" s="35">
        <v>1</v>
      </c>
      <c r="EL36" s="35">
        <v>1</v>
      </c>
      <c r="EM36" s="35">
        <v>1</v>
      </c>
      <c r="EN36" s="35">
        <v>1</v>
      </c>
      <c r="EO36" s="35">
        <v>1</v>
      </c>
      <c r="EP36" s="35">
        <v>1</v>
      </c>
      <c r="EQ36" s="35">
        <v>1</v>
      </c>
      <c r="ER36" s="35">
        <v>1</v>
      </c>
      <c r="ES36" s="35">
        <v>1</v>
      </c>
      <c r="ET36" s="35">
        <v>1</v>
      </c>
    </row>
    <row r="37" spans="6:150" s="15" customFormat="1" ht="13" outlineLevel="1" x14ac:dyDescent="0.3">
      <c r="F37" s="15" t="str">
        <f>F20</f>
        <v>Repower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1.2500000000000046E-2</v>
      </c>
      <c r="AS37" s="35">
        <v>1.5178567922180539E-2</v>
      </c>
      <c r="AT37" s="35">
        <v>1.8431113933459777E-2</v>
      </c>
      <c r="AU37" s="35">
        <v>2.2380633177637312E-2</v>
      </c>
      <c r="AV37" s="35">
        <v>2.7176476866253921E-2</v>
      </c>
      <c r="AW37" s="35">
        <v>3.3000000000000085E-2</v>
      </c>
      <c r="AX37" s="35">
        <v>3.7733152848913522E-2</v>
      </c>
      <c r="AY37" s="35">
        <v>4.31451764824081E-2</v>
      </c>
      <c r="AZ37" s="35">
        <v>4.9333440572849996E-2</v>
      </c>
      <c r="BA37" s="35">
        <v>5.6409280415095041E-2</v>
      </c>
      <c r="BB37" s="35">
        <v>6.4500000000000002E-2</v>
      </c>
      <c r="BC37" s="35">
        <v>6.9839644222229741E-2</v>
      </c>
      <c r="BD37" s="35">
        <v>7.5621331861823696E-2</v>
      </c>
      <c r="BE37" s="35">
        <v>8.1881657563425317E-2</v>
      </c>
      <c r="BF37" s="35">
        <v>8.8660245465985596E-2</v>
      </c>
      <c r="BG37" s="35">
        <v>9.5999999999999877E-2</v>
      </c>
      <c r="BH37" s="35">
        <v>0.1025447048878747</v>
      </c>
      <c r="BI37" s="35">
        <v>0.1095355885473055</v>
      </c>
      <c r="BJ37" s="35">
        <v>0.11700306877399089</v>
      </c>
      <c r="BK37" s="35">
        <v>0.12497963706671478</v>
      </c>
      <c r="BL37" s="35">
        <v>0.13349999999999967</v>
      </c>
      <c r="BM37" s="35">
        <v>0.14035821531688214</v>
      </c>
      <c r="BN37" s="35">
        <v>0.14756875361003954</v>
      </c>
      <c r="BO37" s="35">
        <v>0.15514971455611906</v>
      </c>
      <c r="BP37" s="35">
        <v>0.16312012765558501</v>
      </c>
      <c r="BQ37" s="35">
        <v>0.17149999999999954</v>
      </c>
      <c r="BR37" s="35">
        <v>0.17951500454119254</v>
      </c>
      <c r="BS37" s="35">
        <v>0.1879045880782767</v>
      </c>
      <c r="BT37" s="35">
        <v>0.19668625645587662</v>
      </c>
      <c r="BU37" s="35">
        <v>0.20587833364936989</v>
      </c>
      <c r="BV37" s="35">
        <v>0.2154999999999993</v>
      </c>
      <c r="BW37" s="35">
        <v>0.2236584403249946</v>
      </c>
      <c r="BX37" s="35">
        <v>0.23212574444830308</v>
      </c>
      <c r="BY37" s="35">
        <v>0.24091360539483014</v>
      </c>
      <c r="BZ37" s="35">
        <v>0.25003415886626018</v>
      </c>
      <c r="CA37" s="35">
        <v>0.25949999999999918</v>
      </c>
      <c r="CB37" s="35">
        <v>0.26845958455164609</v>
      </c>
      <c r="CC37" s="35">
        <v>0.27772851074236093</v>
      </c>
      <c r="CD37" s="35">
        <v>0.28731745900594152</v>
      </c>
      <c r="CE37" s="35">
        <v>0.2972374785324467</v>
      </c>
      <c r="CF37" s="35">
        <v>0.30749999999999889</v>
      </c>
      <c r="CG37" s="35">
        <v>0.31655123855360967</v>
      </c>
      <c r="CH37" s="35">
        <v>0.32586889960918569</v>
      </c>
      <c r="CI37" s="35">
        <v>0.33546082529232507</v>
      </c>
      <c r="CJ37" s="35">
        <v>0.34533508856098177</v>
      </c>
      <c r="CK37" s="35">
        <v>0.35549999999999865</v>
      </c>
      <c r="CL37" s="35">
        <v>0.36711571873255239</v>
      </c>
      <c r="CM37" s="35">
        <v>0.37911097310975833</v>
      </c>
      <c r="CN37" s="35">
        <v>0.39149816419855649</v>
      </c>
      <c r="CO37" s="35">
        <v>0.40429009826224604</v>
      </c>
      <c r="CP37" s="35">
        <v>0.41749999999999804</v>
      </c>
      <c r="CQ37" s="35">
        <v>0.42922292141178225</v>
      </c>
      <c r="CR37" s="35">
        <v>0.44127500901860039</v>
      </c>
      <c r="CS37" s="35">
        <v>0.45366550542988021</v>
      </c>
      <c r="CT37" s="35">
        <v>0.46640391277692622</v>
      </c>
      <c r="CU37" s="35">
        <v>0.47949999999999782</v>
      </c>
      <c r="CV37" s="35">
        <v>0.49784203344386568</v>
      </c>
      <c r="CW37" s="35">
        <v>0.51688569398023909</v>
      </c>
      <c r="CX37" s="35">
        <v>0.53665782054049527</v>
      </c>
      <c r="CY37" s="35">
        <v>0.55718627870997905</v>
      </c>
      <c r="CZ37" s="35">
        <v>0.57849999999999613</v>
      </c>
      <c r="DA37" s="35">
        <v>0.59706903776718923</v>
      </c>
      <c r="DB37" s="35">
        <v>0.61623411557517593</v>
      </c>
      <c r="DC37" s="35">
        <v>0.63601436547240675</v>
      </c>
      <c r="DD37" s="35">
        <v>0.65642953361922474</v>
      </c>
      <c r="DE37" s="35">
        <v>0.67749999999999566</v>
      </c>
      <c r="DF37" s="35">
        <v>0.69306791628295839</v>
      </c>
      <c r="DG37" s="35">
        <v>0.70899355952886178</v>
      </c>
      <c r="DH37" s="35">
        <v>0.72528514975750247</v>
      </c>
      <c r="DI37" s="35">
        <v>0.74195109587218866</v>
      </c>
      <c r="DJ37" s="35">
        <v>0.75899999999999634</v>
      </c>
      <c r="DK37" s="35">
        <v>0.77464186470245089</v>
      </c>
      <c r="DL37" s="35">
        <v>0.79060608504570851</v>
      </c>
      <c r="DM37" s="35">
        <v>0.80689930430160051</v>
      </c>
      <c r="DN37" s="35">
        <v>0.82352830264994048</v>
      </c>
      <c r="DO37" s="35">
        <v>0.84049999999999614</v>
      </c>
      <c r="DP37" s="35">
        <v>0.84931322619884442</v>
      </c>
      <c r="DQ37" s="35">
        <v>0.85821886519487367</v>
      </c>
      <c r="DR37" s="35">
        <v>0.86721788600044147</v>
      </c>
      <c r="DS37" s="35">
        <v>0.87631126778867163</v>
      </c>
      <c r="DT37" s="35">
        <v>0.88549999999999773</v>
      </c>
      <c r="DU37" s="35">
        <v>0.89432243973753112</v>
      </c>
      <c r="DV37" s="35">
        <v>0.9032327794670717</v>
      </c>
      <c r="DW37" s="35">
        <v>0.91223189495641421</v>
      </c>
      <c r="DX37" s="35">
        <v>0.92132067069882972</v>
      </c>
      <c r="DY37" s="35">
        <v>0.93049999999999744</v>
      </c>
      <c r="DZ37" s="35">
        <v>0.93476080013294527</v>
      </c>
      <c r="EA37" s="35">
        <v>0.93904111065576057</v>
      </c>
      <c r="EB37" s="35">
        <v>0.94334102090737193</v>
      </c>
      <c r="EC37" s="35">
        <v>0.94766062063579326</v>
      </c>
      <c r="ED37" s="35">
        <v>0.95199999999999863</v>
      </c>
      <c r="EE37" s="35">
        <v>0.95626167364115255</v>
      </c>
      <c r="EF37" s="35">
        <v>0.98669416218000383</v>
      </c>
      <c r="EG37" s="35">
        <v>0.99839967974371779</v>
      </c>
      <c r="EH37" s="35">
        <v>1</v>
      </c>
      <c r="EI37" s="35">
        <v>1</v>
      </c>
      <c r="EJ37" s="35">
        <v>1</v>
      </c>
      <c r="EK37" s="35">
        <v>1</v>
      </c>
      <c r="EL37" s="35">
        <v>1</v>
      </c>
      <c r="EM37" s="35">
        <v>1</v>
      </c>
      <c r="EN37" s="35">
        <v>1</v>
      </c>
      <c r="EO37" s="35">
        <v>1</v>
      </c>
      <c r="EP37" s="35">
        <v>1</v>
      </c>
      <c r="EQ37" s="35">
        <v>1</v>
      </c>
      <c r="ER37" s="35">
        <v>1</v>
      </c>
      <c r="ES37" s="35">
        <v>1</v>
      </c>
      <c r="ET37" s="35">
        <v>1</v>
      </c>
    </row>
    <row r="38" spans="6:150" s="15" customFormat="1" ht="13" outlineLevel="1" x14ac:dyDescent="0.3">
      <c r="F38" s="15" t="str">
        <f>F21</f>
        <v>Vestas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1.2000000000000031E-2</v>
      </c>
      <c r="AS38" s="35">
        <v>1.3934245707997983E-2</v>
      </c>
      <c r="AT38" s="35">
        <v>1.6180266954238312E-2</v>
      </c>
      <c r="AU38" s="35">
        <v>1.8788317946779681E-2</v>
      </c>
      <c r="AV38" s="35">
        <v>2.1816753225867964E-2</v>
      </c>
      <c r="AW38" s="35">
        <v>2.5333333333333385E-2</v>
      </c>
      <c r="AX38" s="35">
        <v>2.8375961013667707E-2</v>
      </c>
      <c r="AY38" s="35">
        <v>3.1784019609836373E-2</v>
      </c>
      <c r="AZ38" s="35">
        <v>3.5601398735777563E-2</v>
      </c>
      <c r="BA38" s="35">
        <v>3.9877259311518191E-2</v>
      </c>
      <c r="BB38" s="35">
        <v>4.4666666666666667E-2</v>
      </c>
      <c r="BC38" s="35">
        <v>4.7997965553049193E-2</v>
      </c>
      <c r="BD38" s="35">
        <v>5.1577717102202172E-2</v>
      </c>
      <c r="BE38" s="35">
        <v>5.5424451241263044E-2</v>
      </c>
      <c r="BF38" s="35">
        <v>5.9558079883764138E-2</v>
      </c>
      <c r="BG38" s="35">
        <v>6.3999999999999918E-2</v>
      </c>
      <c r="BH38" s="35">
        <v>6.8465247781464733E-2</v>
      </c>
      <c r="BI38" s="35">
        <v>7.3242033652771363E-2</v>
      </c>
      <c r="BJ38" s="35">
        <v>7.8352093469615247E-2</v>
      </c>
      <c r="BK38" s="35">
        <v>8.3818679587401537E-2</v>
      </c>
      <c r="BL38" s="35">
        <v>8.9666666666666464E-2</v>
      </c>
      <c r="BM38" s="35">
        <v>9.4296546833579145E-2</v>
      </c>
      <c r="BN38" s="35">
        <v>9.9165487859524948E-2</v>
      </c>
      <c r="BO38" s="35">
        <v>0.10428583349688218</v>
      </c>
      <c r="BP38" s="35">
        <v>0.1096705648596759</v>
      </c>
      <c r="BQ38" s="35">
        <v>0.11533333333333301</v>
      </c>
      <c r="BR38" s="35">
        <v>0.12235739292929672</v>
      </c>
      <c r="BS38" s="35">
        <v>0.12980923356463317</v>
      </c>
      <c r="BT38" s="35">
        <v>0.13771490806750342</v>
      </c>
      <c r="BU38" s="35">
        <v>0.14610205594194403</v>
      </c>
      <c r="BV38" s="35">
        <v>0.15499999999999933</v>
      </c>
      <c r="BW38" s="35">
        <v>0.16222720170995916</v>
      </c>
      <c r="BX38" s="35">
        <v>0.16979138693318621</v>
      </c>
      <c r="BY38" s="35">
        <v>0.17770826823628266</v>
      </c>
      <c r="BZ38" s="35">
        <v>0.18599429081738741</v>
      </c>
      <c r="CA38" s="35">
        <v>0.19466666666666588</v>
      </c>
      <c r="CB38" s="35">
        <v>0.20394004957705636</v>
      </c>
      <c r="CC38" s="35">
        <v>0.21365519086383067</v>
      </c>
      <c r="CD38" s="35">
        <v>0.22383313467721869</v>
      </c>
      <c r="CE38" s="35">
        <v>0.23449592765270599</v>
      </c>
      <c r="CF38" s="35">
        <v>0.24566666666666545</v>
      </c>
      <c r="CG38" s="35">
        <v>0.25511191152994622</v>
      </c>
      <c r="CH38" s="35">
        <v>0.26492030151070567</v>
      </c>
      <c r="CI38" s="35">
        <v>0.27510579859492307</v>
      </c>
      <c r="CJ38" s="35">
        <v>0.2856829015706519</v>
      </c>
      <c r="CK38" s="35">
        <v>0.29666666666666525</v>
      </c>
      <c r="CL38" s="35">
        <v>0.30939352364131634</v>
      </c>
      <c r="CM38" s="35">
        <v>0.32266635664446153</v>
      </c>
      <c r="CN38" s="35">
        <v>0.33650858778450377</v>
      </c>
      <c r="CO38" s="35">
        <v>0.35094464396700464</v>
      </c>
      <c r="CP38" s="35">
        <v>0.36599999999999783</v>
      </c>
      <c r="CQ38" s="35">
        <v>0.37892150429545768</v>
      </c>
      <c r="CR38" s="35">
        <v>0.3922991978621127</v>
      </c>
      <c r="CS38" s="35">
        <v>0.4061491863055024</v>
      </c>
      <c r="CT38" s="35">
        <v>0.42048814383403771</v>
      </c>
      <c r="CU38" s="35">
        <v>0.43533333333333091</v>
      </c>
      <c r="CV38" s="35">
        <v>0.44839262603405661</v>
      </c>
      <c r="CW38" s="35">
        <v>0.46184367629797479</v>
      </c>
      <c r="CX38" s="35">
        <v>0.47569823621548085</v>
      </c>
      <c r="CY38" s="35">
        <v>0.48996841042058836</v>
      </c>
      <c r="CZ38" s="35">
        <v>0.50466666666666415</v>
      </c>
      <c r="DA38" s="35">
        <v>0.51782864973964782</v>
      </c>
      <c r="DB38" s="35">
        <v>0.53133390454000262</v>
      </c>
      <c r="DC38" s="35">
        <v>0.54519138378238918</v>
      </c>
      <c r="DD38" s="35">
        <v>0.55941027367316898</v>
      </c>
      <c r="DE38" s="35">
        <v>0.57399999999999707</v>
      </c>
      <c r="DF38" s="35">
        <v>0.58796991939131882</v>
      </c>
      <c r="DG38" s="35">
        <v>0.6022798364268912</v>
      </c>
      <c r="DH38" s="35">
        <v>0.61693802591452551</v>
      </c>
      <c r="DI38" s="35">
        <v>0.63195296405296986</v>
      </c>
      <c r="DJ38" s="35">
        <v>0.64733333333332999</v>
      </c>
      <c r="DK38" s="35">
        <v>0.66137726774529515</v>
      </c>
      <c r="DL38" s="35">
        <v>0.67572588613321405</v>
      </c>
      <c r="DM38" s="35">
        <v>0.69038579863371108</v>
      </c>
      <c r="DN38" s="35">
        <v>0.70536375879070978</v>
      </c>
      <c r="DO38" s="35">
        <v>0.72066666666666301</v>
      </c>
      <c r="DP38" s="35">
        <v>0.7329101908717327</v>
      </c>
      <c r="DQ38" s="35">
        <v>0.74536172231772679</v>
      </c>
      <c r="DR38" s="35">
        <v>0.75802479487377994</v>
      </c>
      <c r="DS38" s="35">
        <v>0.77090300244650811</v>
      </c>
      <c r="DT38" s="35">
        <v>0.7839999999999967</v>
      </c>
      <c r="DU38" s="35">
        <v>0.79627615088004899</v>
      </c>
      <c r="DV38" s="35">
        <v>0.80874452609738368</v>
      </c>
      <c r="DW38" s="35">
        <v>0.82140813556905157</v>
      </c>
      <c r="DX38" s="35">
        <v>0.83427003634245434</v>
      </c>
      <c r="DY38" s="35">
        <v>0.84733333333332994</v>
      </c>
      <c r="DZ38" s="35">
        <v>0.85767766191771455</v>
      </c>
      <c r="EA38" s="35">
        <v>0.86814827508179371</v>
      </c>
      <c r="EB38" s="35">
        <v>0.87874671452012443</v>
      </c>
      <c r="EC38" s="35">
        <v>0.8894745407484218</v>
      </c>
      <c r="ED38" s="35">
        <v>0.9003333333333301</v>
      </c>
      <c r="EE38" s="35">
        <v>0.91069220494678671</v>
      </c>
      <c r="EF38" s="35">
        <v>0.97931888948208623</v>
      </c>
      <c r="EG38" s="35">
        <v>0.99513204913705455</v>
      </c>
      <c r="EH38" s="35">
        <v>0.99933299970338219</v>
      </c>
      <c r="EI38" s="35">
        <v>1</v>
      </c>
      <c r="EJ38" s="35">
        <v>1</v>
      </c>
      <c r="EK38" s="35">
        <v>1</v>
      </c>
      <c r="EL38" s="35">
        <v>1</v>
      </c>
      <c r="EM38" s="35">
        <v>1</v>
      </c>
      <c r="EN38" s="35">
        <v>1</v>
      </c>
      <c r="EO38" s="35">
        <v>1</v>
      </c>
      <c r="EP38" s="35">
        <v>1</v>
      </c>
      <c r="EQ38" s="35">
        <v>1</v>
      </c>
      <c r="ER38" s="35">
        <v>1</v>
      </c>
      <c r="ES38" s="35">
        <v>1</v>
      </c>
      <c r="ET38" s="35">
        <v>1</v>
      </c>
    </row>
    <row r="39" spans="6:150" s="15" customFormat="1" ht="13" outlineLevel="1" x14ac:dyDescent="0.3"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</row>
    <row r="40" spans="6:150" s="15" customFormat="1" ht="13" outlineLevel="1" x14ac:dyDescent="0.3"/>
    <row r="41" spans="6:150" s="15" customFormat="1" ht="13" outlineLevel="1" x14ac:dyDescent="0.3"/>
    <row r="42" spans="6:150" s="15" customFormat="1" ht="13" outlineLevel="1" x14ac:dyDescent="0.3"/>
    <row r="43" spans="6:150" s="15" customFormat="1" ht="13" outlineLevel="1" x14ac:dyDescent="0.3"/>
    <row r="44" spans="6:150" s="15" customFormat="1" ht="13" outlineLevel="1" x14ac:dyDescent="0.3"/>
    <row r="45" spans="6:150" s="15" customFormat="1" ht="13" outlineLevel="1" x14ac:dyDescent="0.3"/>
    <row r="46" spans="6:150" s="15" customFormat="1" ht="13" outlineLevel="1" x14ac:dyDescent="0.3"/>
    <row r="47" spans="6:150" s="15" customFormat="1" ht="13" outlineLevel="1" x14ac:dyDescent="0.3"/>
    <row r="48" spans="6:150" s="15" customFormat="1" ht="13" outlineLevel="1" x14ac:dyDescent="0.3"/>
    <row r="49" s="15" customFormat="1" ht="13" outlineLevel="1" x14ac:dyDescent="0.3"/>
    <row r="50" s="15" customFormat="1" ht="13" outlineLevel="1" x14ac:dyDescent="0.3"/>
    <row r="51" s="15" customFormat="1" ht="13" outlineLevel="1" x14ac:dyDescent="0.3"/>
    <row r="52" s="15" customFormat="1" ht="13" outlineLevel="1" x14ac:dyDescent="0.3"/>
    <row r="53" s="15" customFormat="1" ht="13" outlineLevel="1" x14ac:dyDescent="0.3"/>
    <row r="54" s="15" customFormat="1" ht="13" outlineLevel="1" x14ac:dyDescent="0.3"/>
    <row r="55" s="15" customFormat="1" ht="13" outlineLevel="1" x14ac:dyDescent="0.3"/>
    <row r="56" s="15" customFormat="1" ht="13" outlineLevel="1" x14ac:dyDescent="0.3"/>
    <row r="57" s="15" customFormat="1" ht="13" outlineLevel="1" x14ac:dyDescent="0.3"/>
  </sheetData>
  <conditionalFormatting sqref="A1:XFD57">
    <cfRule type="expression" dxfId="11" priority="11">
      <formula>AND(A1&lt;&gt;"",A1=FALSE)</formula>
    </cfRule>
    <cfRule type="expression" dxfId="10" priority="12">
      <formula>A1=TRUE</formula>
    </cfRule>
  </conditionalFormatting>
  <conditionalFormatting sqref="I26:AAA26">
    <cfRule type="expression" dxfId="9" priority="9">
      <formula>AND(I26=0,I26&lt;&gt;"")</formula>
    </cfRule>
    <cfRule type="expression" dxfId="8" priority="10">
      <formula>I26=1</formula>
    </cfRule>
  </conditionalFormatting>
  <conditionalFormatting sqref="I27:AAA27">
    <cfRule type="expression" dxfId="7" priority="7">
      <formula>AND(I27=0,I27&lt;&gt;"")</formula>
    </cfRule>
    <cfRule type="expression" dxfId="6" priority="8">
      <formula>I27=1</formula>
    </cfRule>
  </conditionalFormatting>
  <conditionalFormatting sqref="I28:AAA28">
    <cfRule type="expression" dxfId="5" priority="5">
      <formula>AND(I28=0,I28&lt;&gt;"")</formula>
    </cfRule>
    <cfRule type="expression" dxfId="4" priority="6">
      <formula>I28=1</formula>
    </cfRule>
  </conditionalFormatting>
  <conditionalFormatting sqref="I29:AAA29">
    <cfRule type="expression" dxfId="3" priority="3">
      <formula>AND(I29=0,I29&lt;&gt;"")</formula>
    </cfRule>
    <cfRule type="expression" dxfId="2" priority="4">
      <formula>I29=1</formula>
    </cfRule>
  </conditionalFormatting>
  <conditionalFormatting sqref="I30:AAA30">
    <cfRule type="expression" dxfId="1" priority="1">
      <formula>AND(I30=0,I30&lt;&gt;"")</formula>
    </cfRule>
    <cfRule type="expression" dxfId="0" priority="2">
      <formula>I30=1</formula>
    </cfRule>
  </conditionalFormatting>
  <hyperlinks>
    <hyperlink ref="F5" r:id="rId1" xr:uid="{B3AE7690-A17E-415E-9FED-DB198DAAD05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Power Curves</vt:lpstr>
      <vt:lpstr>Wind Power Curves</vt:lpstr>
      <vt:lpstr>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Bodmer</dc:creator>
  <cp:lastModifiedBy>Edward Bodmer</cp:lastModifiedBy>
  <dcterms:created xsi:type="dcterms:W3CDTF">2026-08-14T12:33:37Z</dcterms:created>
  <dcterms:modified xsi:type="dcterms:W3CDTF">2026-08-14T12:43:59Z</dcterms:modified>
</cp:coreProperties>
</file>